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64\総務課\00 財政グループ\15予算・決算\03公会計\R2\各種調査\04 平成30年度財政資料集における財務書類に関する調査（分析欄等）について\01 町⇒県回答調書\"/>
    </mc:Choice>
  </mc:AlternateContent>
  <bookViews>
    <workbookView xWindow="0" yWindow="0" windowWidth="20490" windowHeight="7770" tabRatio="917"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0" r:id="rId15"/>
    <sheet name="施設類型別ストック情報分析表②" sheetId="19"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U63" i="12" l="1"/>
  <c r="AP63" i="12"/>
  <c r="AF63" i="12"/>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AM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BE34" i="10" l="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<sst xmlns="http://schemas.openxmlformats.org/spreadsheetml/2006/main" count="1142" uniqueCount="610">
  <si>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</si>
  <si>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</si>
  <si>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</si>
  <si>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</si>
  <si>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</si>
  <si>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</si>
  <si>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</si>
  <si>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</si>
  <si>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</si>
  <si>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</si>
  <si>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</si>
  <si>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</si>
  <si>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</si>
  <si>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</si>
  <si>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</si>
  <si>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</si>
  <si>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</si>
  <si>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</si>
  <si>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</si>
  <si>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</si>
  <si>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</si>
  <si>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</si>
  <si>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</si>
  <si>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</si>
  <si>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</si>
  <si>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</si>
  <si>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</si>
  <si>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</si>
  <si>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</si>
  <si>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</si>
  <si>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</si>
  <si>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</si>
  <si>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</si>
  <si>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</si>
  <si>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</si>
  <si>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</si>
  <si>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</si>
  <si>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</si>
  <si>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</si>
  <si>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</si>
  <si>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</si>
  <si>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</si>
  <si>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</si>
  <si>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</si>
  <si>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</si>
  <si>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</si>
  <si>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</si>
  <si>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</si>
  <si>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</si>
  <si>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</si>
  <si>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</si>
  <si>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</si>
  <si>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</si>
  <si>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</si>
  <si>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</si>
  <si>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</si>
  <si>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</si>
  <si>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</si>
  <si>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</si>
  <si>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</si>
  <si>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</si>
  <si>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</si>
  <si>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</si>
  <si>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</si>
  <si>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</si>
  <si>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</si>
  <si>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</si>
  <si>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</si>
  <si>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</si>
  <si>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</si>
  <si>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</si>
  <si>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</si>
  <si>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</si>
  <si>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</si>
  <si>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</si>
  <si>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</si>
  <si>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</si>
  <si>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</si>
  <si>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</si>
  <si>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</si>
  <si>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</si>
  <si>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</si>
  <si>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</si>
  <si>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</si>
  <si>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</si>
  <si>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</si>
  <si>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</si>
  <si>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</si>
  <si>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</si>
  <si>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</si>
  <si>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</si>
  <si>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</si>
  <si>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</si>
  <si>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</si>
  <si>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</si>
  <si>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</si>
  <si>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</si>
  <si>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一宮町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</si>
  <si>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</si>
  <si>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</si>
  <si>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</si>
  <si>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</si>
  <si>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</si>
  <si>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</si>
  <si>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</si>
  <si>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</si>
  <si>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</si>
  <si>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</si>
  <si>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</si>
  <si>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</si>
  <si>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</si>
  <si>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</si>
  <si>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</si>
  <si>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</si>
  <si>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</si>
  <si>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</si>
  <si>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</si>
  <si>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</si>
  <si>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</si>
  <si>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</si>
  <si>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</si>
  <si>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</si>
  <si>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</si>
  <si>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</si>
  <si>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</si>
  <si>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</si>
  <si>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</si>
  <si>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</si>
  <si>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</si>
  <si>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</si>
  <si>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</si>
  <si>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</si>
  <si>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</si>
  <si>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</si>
  <si>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</si>
  <si>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</si>
  <si>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</si>
  <si>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</si>
  <si>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</si>
  <si>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</si>
  <si>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</si>
  <si>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</si>
  <si>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</si>
  <si>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</si>
  <si>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</si>
  <si>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</si>
  <si>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</si>
  <si>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</si>
  <si>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</si>
  <si>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</si>
  <si>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</si>
  <si>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</si>
  <si>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</si>
  <si>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</si>
  <si>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</si>
  <si>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</si>
  <si>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</si>
  <si>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</si>
  <si>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</si>
  <si>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</si>
  <si>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</si>
  <si>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</si>
  <si>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</si>
  <si>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</si>
  <si>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</si>
  <si>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</si>
  <si>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</si>
  <si>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</si>
  <si>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</si>
  <si>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</si>
  <si>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</si>
  <si>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</si>
  <si>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</si>
  <si>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</si>
  <si>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</si>
  <si>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</si>
  <si>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</si>
  <si>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</si>
  <si>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</si>
  <si>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</si>
  <si>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</si>
  <si>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</si>
  <si>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</si>
  <si>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</si>
  <si>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</si>
  <si>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</si>
  <si>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</si>
  <si>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</si>
  <si>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</si>
  <si>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</si>
  <si>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</si>
  <si>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</si>
  <si>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</si>
  <si>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</si>
  <si>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</si>
  <si>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</si>
  <si>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</si>
  <si>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</si>
  <si>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</si>
  <si>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</si>
  <si>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</si>
  <si>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</si>
  <si>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</si>
  <si>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</si>
  <si>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</si>
  <si>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</si>
  <si>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</si>
  <si>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</si>
  <si>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千葉県一宮町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</si>
  <si>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</si>
  <si>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</si>
  <si>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</si>
  <si>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</si>
  <si>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</si>
  <si>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</si>
  <si>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</si>
  <si>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</si>
  <si>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</si>
  <si>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</si>
  <si>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</si>
  <si>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</si>
  <si>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</si>
  <si>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</si>
  <si>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</si>
  <si>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</si>
  <si>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</si>
  <si>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</si>
  <si>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</si>
  <si>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</si>
  <si>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</si>
  <si>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</si>
  <si>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</si>
  <si>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</si>
  <si>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</si>
  <si>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</si>
  <si>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</si>
  <si>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</si>
  <si>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</si>
  <si>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</si>
  <si>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</si>
  <si>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</si>
  <si>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</si>
  <si>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</si>
  <si>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</si>
  <si>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</si>
  <si>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</si>
  <si>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</si>
  <si>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</si>
  <si>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</si>
  <si>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</si>
  <si>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</si>
  <si>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</si>
  <si>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</si>
  <si>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</si>
  <si>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</si>
  <si>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</si>
  <si>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</si>
  <si>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</si>
  <si>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</si>
  <si>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</si>
  <si>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</si>
  <si>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</si>
  <si>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</si>
  <si>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</si>
  <si>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</si>
  <si>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</si>
  <si>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</si>
  <si>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</si>
  <si>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</si>
  <si>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</si>
  <si>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</si>
  <si>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</si>
  <si>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</si>
  <si>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</si>
  <si>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</si>
  <si>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</si>
  <si>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</si>
  <si>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</si>
  <si>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</si>
  <si>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</si>
  <si>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</si>
  <si>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</si>
  <si>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</si>
  <si>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</si>
  <si>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</si>
  <si>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</si>
  <si>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</si>
  <si>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</si>
  <si>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</si>
  <si>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</si>
  <si>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</si>
  <si>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</si>
  <si>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</si>
  <si>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</si>
  <si>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</si>
  <si>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</si>
  <si>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</si>
  <si>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</si>
  <si>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</si>
  <si>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</si>
  <si>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</si>
  <si>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</si>
  <si>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</si>
  <si>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</si>
  <si>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</si>
  <si>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</si>
  <si>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</si>
  <si>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</si>
  <si>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</si>
  <si>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</si>
  <si>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</si>
  <si>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</si>
  <si>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</si>
  <si>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</si>
  <si>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</si>
  <si>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</si>
  <si>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</si>
  <si>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</si>
  <si>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</si>
  <si>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</si>
  <si>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</si>
  <si>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</si>
  <si>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</si>
  <si>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</si>
  <si>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</si>
  <si>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</si>
  <si>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</si>
  <si>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</si>
  <si>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</si>
  <si>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</si>
  <si>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</si>
  <si>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</si>
  <si>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</si>
  <si>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</si>
  <si>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</si>
  <si>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</si>
  <si>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</si>
  <si>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</si>
  <si>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</si>
  <si>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</si>
  <si>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</si>
  <si>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</si>
  <si>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</si>
  <si>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</si>
  <si>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</si>
  <si>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</si>
  <si>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</si>
  <si>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</si>
  <si>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</si>
  <si>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</si>
  <si>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</si>
  <si>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</si>
  <si>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</si>
  <si>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</si>
  <si>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</si>
  <si>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</si>
  <si>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</si>
  <si>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</si>
  <si>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千葉県一宮町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</si>
  <si>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</si>
  <si>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</si>
  <si>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</si>
  <si>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</si>
  <si>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</si>
  <si>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</si>
  <si>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</si>
  <si>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</si>
  <si>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</si>
  <si>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</si>
  <si>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</si>
  <si>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</si>
  <si>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</si>
  <si>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</si>
  <si>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</si>
  <si>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</si>
  <si>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</si>
  <si>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</si>
  <si>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</si>
  <si>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</si>
  <si>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</si>
  <si>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</si>
  <si>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</si>
  <si>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</si>
  <si>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</si>
  <si>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</si>
  <si>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</si>
  <si>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</si>
  <si>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</si>
  <si>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</si>
  <si>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</si>
  <si>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</si>
  <si>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</si>
  <si>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</si>
  <si>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</si>
  <si>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</si>
  <si>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</si>
  <si>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</si>
  <si>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</si>
  <si>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</si>
  <si>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</si>
  <si>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</si>
  <si>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</si>
  <si>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</si>
  <si>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</si>
  <si>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</si>
  <si>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</si>
  <si>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</si>
  <si>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</si>
  <si>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</si>
  <si>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</si>
  <si>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</si>
  <si>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</si>
  <si>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</si>
  <si>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</si>
  <si>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</si>
  <si>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</si>
  <si>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</si>
  <si>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</si>
  <si>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</si>
  <si>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</si>
  <si>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</si>
  <si>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</si>
  <si>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</si>
  <si>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</si>
  <si>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</si>
  <si>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</si>
  <si>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</si>
  <si>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</si>
  <si>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</si>
  <si>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</si>
  <si>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</si>
  <si>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</si>
  <si>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</si>
  <si>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</si>
  <si>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</si>
  <si>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</si>
  <si>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</si>
  <si>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</si>
  <si>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</si>
  <si>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</si>
  <si>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</si>
  <si>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</si>
  <si>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</si>
  <si>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</si>
  <si>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</si>
  <si>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</si>
  <si>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</si>
  <si>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</si>
  <si>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</si>
  <si>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</si>
  <si>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</si>
  <si>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</si>
  <si>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</si>
  <si>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</si>
  <si>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</si>
  <si>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</si>
  <si>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</si>
  <si>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</si>
  <si>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</si>
  <si>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</si>
  <si>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</si>
  <si>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t>
    <phoneticPr fontId="5"/>
  </si>
  <si>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</si>
  <si>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</si>
  <si>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</si>
  <si>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</si>
  <si>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</si>
  <si>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</si>
  <si>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</si>
  <si>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</si>
  <si>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</si>
  <si>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</si>
  <si>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</si>
  <si>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</si>
  <si>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</si>
  <si>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</si>
  <si>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</si>
  <si>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</si>
  <si>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</si>
  <si>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</si>
  <si>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</si>
  <si>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</si>
  <si>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</si>
  <si>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</si>
  <si>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</si>
  <si>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</si>
  <si>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</si>
  <si>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</si>
  <si>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</si>
  <si>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</si>
  <si>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</si>
  <si>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</si>
  <si>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</si>
  <si>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</si>
  <si>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</si>
  <si>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</si>
  <si>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</si>
  <si>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</si>
  <si>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</si>
  <si>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</si>
  <si>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</si>
  <si>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</si>
  <si>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</si>
  <si>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</si>
  <si>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</si>
  <si>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</si>
  <si>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</si>
  <si>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</si>
  <si>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</si>
  <si>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</si>
  <si>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</si>
  <si>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</si>
  <si>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</si>
  <si>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</si>
  <si>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</si>
  <si>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</si>
  <si>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</si>
  <si>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</si>
  <si>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</si>
  <si>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</si>
  <si>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</si>
  <si>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</si>
  <si>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</si>
  <si>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</si>
  <si>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</si>
  <si>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</si>
  <si>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</si>
  <si>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</si>
  <si>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</si>
  <si>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</si>
  <si>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</si>
  <si>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</si>
  <si>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</si>
  <si>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</si>
  <si>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</si>
  <si>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</si>
  <si>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</si>
  <si>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</si>
  <si>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</si>
  <si>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</si>
  <si>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</si>
  <si>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</si>
  <si>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</si>
  <si>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</si>
  <si>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</si>
  <si>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</si>
  <si>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</si>
  <si>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</si>
  <si>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</si>
  <si>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</si>
  <si>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</si>
  <si>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</si>
  <si>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</si>
  <si>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</si>
  <si>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</si>
  <si>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</si>
  <si>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3.47</t>
  </si>
  <si>
    <t>▲ 6.55</t>
  </si>
  <si>
    <t>▲ 0.64</t>
  </si>
  <si>
    <t>一般会計</t>
  </si>
  <si>
    <t>国民健康保険事業特別会計</t>
  </si>
  <si>
    <t>介護保険特別会計</t>
  </si>
  <si>
    <t>農業集落排水事業特別会計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</si>
  <si>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</si>
  <si>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</si>
  <si>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</si>
  <si>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</si>
  <si>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</si>
  <si>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</si>
  <si>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</si>
  <si>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</si>
  <si>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長生郡市広域市町村圏組合（一般会計）</t>
    <rPh sb="0" eb="2">
      <t>チョウセイ</t>
    </rPh>
    <rPh sb="2" eb="4">
      <t>グンシ</t>
    </rPh>
    <rPh sb="4" eb="6">
      <t>コウイキ</t>
    </rPh>
    <rPh sb="6" eb="9">
      <t>シチョウソン</t>
    </rPh>
    <rPh sb="9" eb="10">
      <t>ケン</t>
    </rPh>
    <rPh sb="10" eb="12">
      <t>クミアイ</t>
    </rPh>
    <rPh sb="13" eb="15">
      <t>イッパン</t>
    </rPh>
    <rPh sb="15" eb="17">
      <t>カイケイ</t>
    </rPh>
    <phoneticPr fontId="2"/>
  </si>
  <si>
    <t>長生郡市広域市町村圏組合（水道事業会計）</t>
    <rPh sb="0" eb="2">
      <t>チョウセイ</t>
    </rPh>
    <rPh sb="2" eb="4">
      <t>グンシ</t>
    </rPh>
    <rPh sb="4" eb="6">
      <t>コウイキ</t>
    </rPh>
    <rPh sb="6" eb="9">
      <t>シチョウソン</t>
    </rPh>
    <rPh sb="9" eb="10">
      <t>ケン</t>
    </rPh>
    <rPh sb="10" eb="12">
      <t>クミアイ</t>
    </rPh>
    <rPh sb="13" eb="15">
      <t>スイドウ</t>
    </rPh>
    <rPh sb="15" eb="17">
      <t>ジギョウ</t>
    </rPh>
    <rPh sb="17" eb="19">
      <t>カイケイ</t>
    </rPh>
    <phoneticPr fontId="2"/>
  </si>
  <si>
    <t>長生郡市広域市町村圏組合（病院事業会計）</t>
    <rPh sb="0" eb="2">
      <t>チョウセイ</t>
    </rPh>
    <rPh sb="2" eb="4">
      <t>グンシ</t>
    </rPh>
    <rPh sb="4" eb="6">
      <t>コウイキ</t>
    </rPh>
    <rPh sb="6" eb="9">
      <t>シチョウソン</t>
    </rPh>
    <rPh sb="9" eb="10">
      <t>ケン</t>
    </rPh>
    <rPh sb="10" eb="12">
      <t>クミアイ</t>
    </rPh>
    <rPh sb="13" eb="15">
      <t>ビョウイン</t>
    </rPh>
    <rPh sb="15" eb="17">
      <t>ジギョウ</t>
    </rPh>
    <rPh sb="17" eb="19">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</si>
  <si>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</si>
  <si>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</si>
  <si>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</si>
  <si>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25">
      <t>チバケンシチョウソンコウツウサイガイキョウサイ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</si>
  <si>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</si>
  <si>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九十九里地域水道企業団（水道用水供給事業会計）</t>
    <rPh sb="0" eb="4">
      <t>クジュウクリ</t>
    </rPh>
    <rPh sb="4" eb="6">
      <t>チイキ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2"/>
  </si>
  <si>
    <t>法適用</t>
    <rPh sb="0" eb="1">
      <t>ホウ</t>
    </rPh>
    <rPh sb="1" eb="3">
      <t>テキヨウ</t>
    </rPh>
    <phoneticPr fontId="2"/>
  </si>
  <si>
    <t>株式会社　一宮リアライズ</t>
    <rPh sb="0" eb="4">
      <t>カブシキガイシャ</t>
    </rPh>
    <rPh sb="5" eb="7">
      <t>イチノミヤ</t>
    </rPh>
    <phoneticPr fontId="2"/>
  </si>
  <si>
    <t>-</t>
    <phoneticPr fontId="2"/>
  </si>
  <si>
    <t>H28のみ出資</t>
    <rPh sb="5" eb="7">
      <t>シュッシ</t>
    </rPh>
    <phoneticPr fontId="2"/>
  </si>
  <si>
    <t>ふるさと応援基金</t>
    <rPh sb="4" eb="6">
      <t>オウエン</t>
    </rPh>
    <rPh sb="6" eb="8">
      <t>キキン</t>
    </rPh>
    <phoneticPr fontId="2"/>
  </si>
  <si>
    <t>公共施設整備基金</t>
    <rPh sb="0" eb="2">
      <t>コウキョウ</t>
    </rPh>
    <rPh sb="2" eb="4">
      <t>シセツ</t>
    </rPh>
    <rPh sb="4" eb="6">
      <t>セイビ</t>
    </rPh>
    <rPh sb="6" eb="8">
      <t>キキン</t>
    </rPh>
    <phoneticPr fontId="2"/>
  </si>
  <si>
    <t>上総一ノ宮駅周辺環境整備基金</t>
    <rPh sb="0" eb="2">
      <t>カズサ</t>
    </rPh>
    <rPh sb="2" eb="3">
      <t>イチ</t>
    </rPh>
    <rPh sb="4" eb="5">
      <t>ミヤ</t>
    </rPh>
    <rPh sb="5" eb="6">
      <t>エキ</t>
    </rPh>
    <rPh sb="6" eb="8">
      <t>シュウヘン</t>
    </rPh>
    <rPh sb="8" eb="10">
      <t>カンキョウ</t>
    </rPh>
    <rPh sb="10" eb="12">
      <t>セイビ</t>
    </rPh>
    <rPh sb="12" eb="14">
      <t>キキン</t>
    </rPh>
    <phoneticPr fontId="2"/>
  </si>
  <si>
    <t>保育所整備基金</t>
    <rPh sb="0" eb="2">
      <t>ホイク</t>
    </rPh>
    <rPh sb="2" eb="3">
      <t>ショ</t>
    </rPh>
    <rPh sb="3" eb="5">
      <t>セイビ</t>
    </rPh>
    <rPh sb="5" eb="7">
      <t>キキン</t>
    </rPh>
    <phoneticPr fontId="2"/>
  </si>
  <si>
    <t>魅力ある海岸づくり基金</t>
    <rPh sb="0" eb="2">
      <t>ミリョク</t>
    </rPh>
    <rPh sb="4" eb="6">
      <t>カイガン</t>
    </rPh>
    <rPh sb="9" eb="11">
      <t>キキン</t>
    </rPh>
    <phoneticPr fontId="2"/>
  </si>
  <si>
    <t>-</t>
    <phoneticPr fontId="2"/>
  </si>
  <si>
    <t>-</t>
    <phoneticPr fontId="2"/>
  </si>
  <si>
    <t>一宮聖苑(一般会計）</t>
    <rPh sb="0" eb="2">
      <t>イチノミヤ</t>
    </rPh>
    <rPh sb="2" eb="3">
      <t>セイ</t>
    </rPh>
    <rPh sb="3" eb="4">
      <t>エン</t>
    </rPh>
    <rPh sb="5" eb="7">
      <t>イッパン</t>
    </rPh>
    <rPh sb="7" eb="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</si>
  <si>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</si>
  <si>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</si>
  <si>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 xml:space="preserve"> </t>
    <phoneticPr fontId="5"/>
  </si>
  <si>
    <t xml:space="preserve"> </t>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</si>
  <si>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</si>
  <si>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</si>
  <si>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</si>
  <si>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</si>
  <si>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</si>
  <si>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実質公債費比率については類似団体平均値より低い水準にあり、将来負担比率については類似団体平均値よりも高い水準となっています。
将来負担比率増加の一因である上総一ノ宮駅東口整備事業については、令和元年度から整備事業が開始され、財源不足を補う目的で地方債の発行を考えており、
実質公債費比率が増加に転じると予想されます。
また、町内には老朽化した施設の建替え・改修など大型事業が控えている状況であり、多額の地方債発行による財政負担を回避するためにも計画的な事業執行に努めてまいります。</t>
    <rPh sb="0" eb="2">
      <t>ジッシツ</t>
    </rPh>
    <rPh sb="2" eb="5">
      <t>コウサイヒ</t>
    </rPh>
    <rPh sb="5" eb="7">
      <t>ヒリツ</t>
    </rPh>
    <rPh sb="12" eb="14">
      <t>ルイジ</t>
    </rPh>
    <rPh sb="14" eb="16">
      <t>ダンタイ</t>
    </rPh>
    <rPh sb="16" eb="19">
      <t>ヘイキンチ</t>
    </rPh>
    <rPh sb="21" eb="22">
      <t>ヒク</t>
    </rPh>
    <rPh sb="23" eb="25">
      <t>スイジュン</t>
    </rPh>
    <rPh sb="29" eb="31">
      <t>ショウライ</t>
    </rPh>
    <rPh sb="31" eb="33">
      <t>フタン</t>
    </rPh>
    <rPh sb="33" eb="35">
      <t>ヒリツ</t>
    </rPh>
    <rPh sb="40" eb="42">
      <t>ルイジ</t>
    </rPh>
    <rPh sb="42" eb="44">
      <t>ダンタイ</t>
    </rPh>
    <rPh sb="44" eb="47">
      <t>ヘイキンチ</t>
    </rPh>
    <rPh sb="50" eb="51">
      <t>タカ</t>
    </rPh>
    <rPh sb="52" eb="54">
      <t>スイジュン</t>
    </rPh>
    <rPh sb="63" eb="65">
      <t>ショウライ</t>
    </rPh>
    <rPh sb="65" eb="67">
      <t>フタン</t>
    </rPh>
    <rPh sb="67" eb="69">
      <t>ヒリツ</t>
    </rPh>
    <rPh sb="69" eb="71">
      <t>ゾウカ</t>
    </rPh>
    <rPh sb="72" eb="74">
      <t>イチイン</t>
    </rPh>
    <rPh sb="77" eb="79">
      <t>カズサ</t>
    </rPh>
    <rPh sb="79" eb="80">
      <t>イチ</t>
    </rPh>
    <rPh sb="81" eb="82">
      <t>ミヤ</t>
    </rPh>
    <rPh sb="82" eb="83">
      <t>エキ</t>
    </rPh>
    <rPh sb="83" eb="85">
      <t>ヒガシグチ</t>
    </rPh>
    <rPh sb="85" eb="87">
      <t>セイビ</t>
    </rPh>
    <rPh sb="87" eb="89">
      <t>ジギョウ</t>
    </rPh>
    <rPh sb="95" eb="96">
      <t>レイ</t>
    </rPh>
    <rPh sb="96" eb="97">
      <t>ワ</t>
    </rPh>
    <rPh sb="97" eb="99">
      <t>ガンネン</t>
    </rPh>
    <rPh sb="99" eb="100">
      <t>ド</t>
    </rPh>
    <rPh sb="102" eb="104">
      <t>セイビ</t>
    </rPh>
    <rPh sb="104" eb="106">
      <t>ジギョウ</t>
    </rPh>
    <rPh sb="107" eb="109">
      <t>カイシ</t>
    </rPh>
    <rPh sb="112" eb="114">
      <t>ザイゲン</t>
    </rPh>
    <rPh sb="114" eb="116">
      <t>ブソク</t>
    </rPh>
    <rPh sb="117" eb="118">
      <t>オギナ</t>
    </rPh>
    <rPh sb="119" eb="121">
      <t>モクテキ</t>
    </rPh>
    <rPh sb="122" eb="125">
      <t>チホウサイ</t>
    </rPh>
    <rPh sb="126" eb="128">
      <t>ハッコウ</t>
    </rPh>
    <rPh sb="129" eb="130">
      <t>カンガ</t>
    </rPh>
    <rPh sb="136" eb="138">
      <t>ジッシツ</t>
    </rPh>
    <rPh sb="138" eb="141">
      <t>コウサイヒ</t>
    </rPh>
    <rPh sb="141" eb="143">
      <t>ヒリツ</t>
    </rPh>
    <rPh sb="144" eb="146">
      <t>ゾウカ</t>
    </rPh>
    <rPh sb="147" eb="148">
      <t>テン</t>
    </rPh>
    <rPh sb="151" eb="153">
      <t>ヨソウ</t>
    </rPh>
    <rPh sb="162" eb="164">
      <t>チョウナイ</t>
    </rPh>
    <rPh sb="166" eb="169">
      <t>ロウキュウカ</t>
    </rPh>
    <rPh sb="171" eb="173">
      <t>シセツ</t>
    </rPh>
    <rPh sb="174" eb="175">
      <t>タ</t>
    </rPh>
    <rPh sb="175" eb="176">
      <t>カ</t>
    </rPh>
    <rPh sb="178" eb="180">
      <t>カイシュウ</t>
    </rPh>
    <rPh sb="182" eb="184">
      <t>オオガタ</t>
    </rPh>
    <rPh sb="184" eb="186">
      <t>ジギョウ</t>
    </rPh>
    <rPh sb="187" eb="188">
      <t>ヒカ</t>
    </rPh>
    <rPh sb="192" eb="194">
      <t>ジョウキョウ</t>
    </rPh>
    <rPh sb="198" eb="200">
      <t>タガク</t>
    </rPh>
    <rPh sb="201" eb="204">
      <t>チホウサイ</t>
    </rPh>
    <rPh sb="204" eb="206">
      <t>ハッコウ</t>
    </rPh>
    <rPh sb="209" eb="211">
      <t>ザイセイ</t>
    </rPh>
    <rPh sb="211" eb="213">
      <t>フタン</t>
    </rPh>
    <rPh sb="214" eb="216">
      <t>カイヒ</t>
    </rPh>
    <rPh sb="222" eb="225">
      <t>ケイカクテキ</t>
    </rPh>
    <rPh sb="226" eb="228">
      <t>ジギョウ</t>
    </rPh>
    <rPh sb="228" eb="230">
      <t>シッコウ</t>
    </rPh>
    <rPh sb="231" eb="232">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</si>
  <si>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</si>
  <si>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</si>
  <si>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</si>
  <si>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</si>
  <si>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類似団体内平均値</t>
    <phoneticPr fontId="5"/>
  </si>
  <si>
    <r>
      <rPr>
        <sz val="10"/>
        <color indexed="8"/>
        <rFont val="ＭＳ Ｐゴシック"/>
        <family val="3"/>
        <charset val="128"/>
      </rPr>
      <t>平成30年度の将来負担比率は前年から16.2%増加し33.7%となっています。また、有形固定資産減価償却率についても前年から1.5%増加し66.7%となっています。
これは、町内には複数の老朽化が進んでいる施設があり、本来ならばこれら施設の改修等に経費を充てつつ施設の適正な管理を図っていかなければならないものの
2020年に開催が予定されている東京オリンピックのサーフィン競技開催地に決定したことを受け、新規事業（上総一ノ宮駅東口整備事業）への大型投資を緊急・優先的に着手することになったことが要因として挙げられます。
しかしながら、当町には有形固定資産減価償却率が示すとおり、改修を必要とする公共施設等が複数あるため、オリンピック終了後は限られた財源を有効活用し、老朽化問題に着手してまいります。</t>
    </r>
    <r>
      <rPr>
        <sz val="11"/>
        <color indexed="8"/>
        <rFont val="ＭＳ Ｐゴシック"/>
        <family val="3"/>
        <charset val="128"/>
      </rPr>
      <t xml:space="preserve">
</t>
    </r>
    <rPh sb="0" eb="2">
      <t>ヘイセイ</t>
    </rPh>
    <rPh sb="4" eb="5">
      <t>ネン</t>
    </rPh>
    <rPh sb="5" eb="6">
      <t>ド</t>
    </rPh>
    <rPh sb="7" eb="9">
      <t>ショウライ</t>
    </rPh>
    <rPh sb="9" eb="11">
      <t>フタン</t>
    </rPh>
    <rPh sb="11" eb="13">
      <t>ヒリツ</t>
    </rPh>
    <rPh sb="14" eb="16">
      <t>ゼンネン</t>
    </rPh>
    <rPh sb="23" eb="24">
      <t>ゾウ</t>
    </rPh>
    <rPh sb="24" eb="25">
      <t>カ</t>
    </rPh>
    <rPh sb="42" eb="44">
      <t>ユウケイ</t>
    </rPh>
    <rPh sb="44" eb="46">
      <t>コテイ</t>
    </rPh>
    <rPh sb="46" eb="48">
      <t>シサン</t>
    </rPh>
    <rPh sb="48" eb="50">
      <t>ゲンカ</t>
    </rPh>
    <rPh sb="50" eb="53">
      <t>ショウキャクリツ</t>
    </rPh>
    <rPh sb="58" eb="60">
      <t>ゼンネン</t>
    </rPh>
    <rPh sb="66" eb="67">
      <t>ゾウ</t>
    </rPh>
    <rPh sb="67" eb="68">
      <t>カ</t>
    </rPh>
    <rPh sb="87" eb="89">
      <t>チョウナイ</t>
    </rPh>
    <rPh sb="91" eb="93">
      <t>フクスウ</t>
    </rPh>
    <rPh sb="94" eb="96">
      <t>ロウキュウ</t>
    </rPh>
    <rPh sb="96" eb="97">
      <t>カ</t>
    </rPh>
    <rPh sb="98" eb="99">
      <t>スス</t>
    </rPh>
    <rPh sb="103" eb="105">
      <t>シセツ</t>
    </rPh>
    <rPh sb="109" eb="111">
      <t>ホンライ</t>
    </rPh>
    <rPh sb="117" eb="119">
      <t>シセツ</t>
    </rPh>
    <rPh sb="120" eb="123">
      <t>カイシュウトウ</t>
    </rPh>
    <rPh sb="124" eb="126">
      <t>ケイヒ</t>
    </rPh>
    <rPh sb="127" eb="128">
      <t>ア</t>
    </rPh>
    <rPh sb="131" eb="133">
      <t>シセツ</t>
    </rPh>
    <rPh sb="134" eb="136">
      <t>テキセイ</t>
    </rPh>
    <rPh sb="137" eb="139">
      <t>カンリ</t>
    </rPh>
    <rPh sb="140" eb="141">
      <t>ハカ</t>
    </rPh>
    <rPh sb="161" eb="162">
      <t>ネン</t>
    </rPh>
    <rPh sb="163" eb="165">
      <t>カイサイ</t>
    </rPh>
    <rPh sb="166" eb="168">
      <t>ヨテイ</t>
    </rPh>
    <rPh sb="173" eb="175">
      <t>トウキョウ</t>
    </rPh>
    <rPh sb="187" eb="189">
      <t>キョウギ</t>
    </rPh>
    <rPh sb="189" eb="192">
      <t>カイサイチ</t>
    </rPh>
    <rPh sb="193" eb="195">
      <t>ケッテイ</t>
    </rPh>
    <rPh sb="200" eb="201">
      <t>ウ</t>
    </rPh>
    <rPh sb="203" eb="205">
      <t>シンキ</t>
    </rPh>
    <rPh sb="205" eb="207">
      <t>ジギョウ</t>
    </rPh>
    <rPh sb="208" eb="210">
      <t>カズサ</t>
    </rPh>
    <rPh sb="210" eb="211">
      <t>イチ</t>
    </rPh>
    <rPh sb="212" eb="213">
      <t>ミヤ</t>
    </rPh>
    <rPh sb="213" eb="214">
      <t>エキ</t>
    </rPh>
    <rPh sb="214" eb="216">
      <t>ヒガシグチ</t>
    </rPh>
    <rPh sb="216" eb="218">
      <t>セイビ</t>
    </rPh>
    <rPh sb="218" eb="220">
      <t>ジギョウ</t>
    </rPh>
    <rPh sb="223" eb="225">
      <t>オオガタ</t>
    </rPh>
    <rPh sb="225" eb="227">
      <t>トウシ</t>
    </rPh>
    <rPh sb="235" eb="237">
      <t>チャクシュ</t>
    </rPh>
    <rPh sb="248" eb="250">
      <t>ヨウイン</t>
    </rPh>
    <rPh sb="253" eb="254">
      <t>ア</t>
    </rPh>
    <rPh sb="268" eb="270">
      <t>トウチョウ</t>
    </rPh>
    <rPh sb="272" eb="274">
      <t>ユウケイ</t>
    </rPh>
    <rPh sb="274" eb="276">
      <t>コテイ</t>
    </rPh>
    <rPh sb="276" eb="278">
      <t>シサン</t>
    </rPh>
    <rPh sb="278" eb="280">
      <t>ゲンカ</t>
    </rPh>
    <rPh sb="280" eb="283">
      <t>ショウキャクリツ</t>
    </rPh>
    <rPh sb="284" eb="285">
      <t>シメ</t>
    </rPh>
    <rPh sb="290" eb="292">
      <t>カイシュウ</t>
    </rPh>
    <rPh sb="293" eb="295">
      <t>ヒツヨウ</t>
    </rPh>
    <rPh sb="298" eb="300">
      <t>コウキョウ</t>
    </rPh>
    <rPh sb="300" eb="302">
      <t>シセツ</t>
    </rPh>
    <rPh sb="302" eb="303">
      <t>トウ</t>
    </rPh>
    <rPh sb="304" eb="306">
      <t>フクスウ</t>
    </rPh>
    <rPh sb="317" eb="319">
      <t>シュウリョウ</t>
    </rPh>
    <rPh sb="319" eb="320">
      <t>ゴ</t>
    </rPh>
    <rPh sb="321" eb="322">
      <t>カギ</t>
    </rPh>
    <rPh sb="325" eb="327">
      <t>ザイゲン</t>
    </rPh>
    <rPh sb="328" eb="330">
      <t>ユウコウ</t>
    </rPh>
    <rPh sb="330" eb="332">
      <t>カツヨウ</t>
    </rPh>
    <rPh sb="334" eb="336">
      <t>ロウキュウ</t>
    </rPh>
    <rPh sb="336" eb="337">
      <t>カ</t>
    </rPh>
    <rPh sb="337" eb="339">
      <t>モンダイ</t>
    </rPh>
    <rPh sb="340" eb="342">
      <t>チャクシュ</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</si>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</sst>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8" fontId="15"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0" fontId="17" fillId="0" borderId="41" xfId="16" applyFont="1" applyBorder="1" applyAlignment="1" applyProtection="1">
      <alignment horizontal="left" vertical="top" wrapText="1"/>
      <protection locked="0"/>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75972</c:v>
                </c:pt>
                <c:pt idx="2">
                  <c:v>79466</c:v>
                </c:pt>
                <c:pt idx="3">
                  <c:v>90072</c:v>
                </c:pt>
                <c:pt idx="4">
                  <c:v>88328</c:v>
                </c:pt>
              </c:numCache>
            </c:numRef>
          </c:val>
          <c:smooth val="0"/>
          <c:extLst xmlns:c16r2="http://schemas.microsoft.com/office/drawing/2015/06/chart">
            <c:ext xmlns:c16="http://schemas.microsoft.com/office/drawing/2014/chart" uri="{C3380CC4-5D6E-409C-BE32-E72D297353CC}">
              <c16:uniqueId val="{00000000-3D31-4258-8673-0C9C74695EA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44492</c:v>
                </c:pt>
                <c:pt idx="1">
                  <c:v>54121</c:v>
                </c:pt>
                <c:pt idx="2">
                  <c:v>36789</c:v>
                </c:pt>
                <c:pt idx="3">
                  <c:v>35480</c:v>
                </c:pt>
                <c:pt idx="4">
                  <c:v>33789</c:v>
                </c:pt>
              </c:numCache>
            </c:numRef>
          </c:val>
          <c:smooth val="0"/>
          <c:extLst xmlns:c16r2="http://schemas.microsoft.com/office/drawing/2015/06/chart">
            <c:ext xmlns:c16="http://schemas.microsoft.com/office/drawing/2014/chart" uri="{C3380CC4-5D6E-409C-BE32-E72D297353CC}">
              <c16:uniqueId val="{00000001-3D31-4258-8673-0C9C74695EA7}"/>
            </c:ext>
          </c:extLst>
        </c:ser>
        <c:dLbls>
          <c:showLegendKey val="0"/>
          <c:showVal val="0"/>
          <c:showCatName val="0"/>
          <c:showSerName val="0"/>
          <c:showPercent val="0"/>
          <c:showBubbleSize val="0"/>
        </c:dLbls>
        <c:marker val="1"/>
        <c:smooth val="0"/>
        <c:axId val="346433952"/>
        <c:axId val="346785112"/>
      </c:lineChart>
      <c:catAx>
        <c:axId val="3464339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6785112"/>
        <c:crosses val="autoZero"/>
        <c:auto val="1"/>
        <c:lblAlgn val="ctr"/>
        <c:lblOffset val="100"/>
        <c:tickLblSkip val="1"/>
        <c:tickMarkSkip val="1"/>
        <c:noMultiLvlLbl val="0"/>
      </c:catAx>
      <c:valAx>
        <c:axId val="34678511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6433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8.9600000000000009</c:v>
                </c:pt>
                <c:pt idx="1">
                  <c:v>7.32</c:v>
                </c:pt>
                <c:pt idx="2">
                  <c:v>7.48</c:v>
                </c:pt>
                <c:pt idx="3">
                  <c:v>7.66</c:v>
                </c:pt>
                <c:pt idx="4">
                  <c:v>8.0299999999999994</c:v>
                </c:pt>
              </c:numCache>
            </c:numRef>
          </c:val>
          <c:extLst xmlns:c16r2="http://schemas.microsoft.com/office/drawing/2015/06/chart">
            <c:ext xmlns:c16="http://schemas.microsoft.com/office/drawing/2014/chart" uri="{C3380CC4-5D6E-409C-BE32-E72D297353CC}">
              <c16:uniqueId val="{00000000-968A-4102-B3C0-8C91C4E12B4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31</c:v>
                </c:pt>
                <c:pt idx="1">
                  <c:v>38.72</c:v>
                </c:pt>
                <c:pt idx="2">
                  <c:v>42.18</c:v>
                </c:pt>
                <c:pt idx="3">
                  <c:v>35.450000000000003</c:v>
                </c:pt>
                <c:pt idx="4">
                  <c:v>34.5</c:v>
                </c:pt>
              </c:numCache>
            </c:numRef>
          </c:val>
          <c:extLst xmlns:c16r2="http://schemas.microsoft.com/office/drawing/2015/06/chart">
            <c:ext xmlns:c16="http://schemas.microsoft.com/office/drawing/2014/chart" uri="{C3380CC4-5D6E-409C-BE32-E72D297353CC}">
              <c16:uniqueId val="{00000001-968A-4102-B3C0-8C91C4E12B40}"/>
            </c:ext>
          </c:extLst>
        </c:ser>
        <c:dLbls>
          <c:showLegendKey val="0"/>
          <c:showVal val="0"/>
          <c:showCatName val="0"/>
          <c:showSerName val="0"/>
          <c:showPercent val="0"/>
          <c:showBubbleSize val="0"/>
        </c:dLbls>
        <c:gapWidth val="250"/>
        <c:overlap val="100"/>
        <c:axId val="374175280"/>
        <c:axId val="377496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-3.47</c:v>
                </c:pt>
                <c:pt idx="1">
                  <c:v>7.19</c:v>
                </c:pt>
                <c:pt idx="2">
                  <c:v>2.42</c:v>
                </c:pt>
                <c:pt idx="3">
                  <c:v>-6.55</c:v>
                </c:pt>
                <c:pt idx="4">
                  <c:v>-0.64</c:v>
                </c:pt>
              </c:numCache>
            </c:numRef>
          </c:val>
          <c:smooth val="0"/>
          <c:extLst xmlns:c16r2="http://schemas.microsoft.com/office/drawing/2015/06/chart">
            <c:ext xmlns:c16="http://schemas.microsoft.com/office/drawing/2014/chart" uri="{C3380CC4-5D6E-409C-BE32-E72D297353CC}">
              <c16:uniqueId val="{00000002-968A-4102-B3C0-8C91C4E12B40}"/>
            </c:ext>
          </c:extLst>
        </c:ser>
        <c:dLbls>
          <c:showLegendKey val="0"/>
          <c:showVal val="0"/>
          <c:showCatName val="0"/>
          <c:showSerName val="0"/>
          <c:showPercent val="0"/>
          <c:showBubbleSize val="0"/>
        </c:dLbls>
        <c:marker val="1"/>
        <c:smooth val="0"/>
        <c:axId val="374175280"/>
        <c:axId val="377496264"/>
      </c:lineChart>
      <c:catAx>
        <c:axId val="374175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7496264"/>
        <c:crosses val="autoZero"/>
        <c:auto val="1"/>
        <c:lblAlgn val="ctr"/>
        <c:lblOffset val="100"/>
        <c:tickLblSkip val="1"/>
        <c:tickMarkSkip val="1"/>
        <c:noMultiLvlLbl val="0"/>
      </c:catAx>
      <c:valAx>
        <c:axId val="377496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4175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7EA-4784-B0C0-A406A1A5B21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7EA-4784-B0C0-A406A1A5B21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57EA-4784-B0C0-A406A1A5B21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57EA-4784-B0C0-A406A1A5B21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57EA-4784-B0C0-A406A1A5B21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57EA-4784-B0C0-A406A1A5B218}"/>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7.0000000000000007E-2</c:v>
                </c:pt>
                <c:pt idx="2">
                  <c:v>#N/A</c:v>
                </c:pt>
                <c:pt idx="3">
                  <c:v>0.15</c:v>
                </c:pt>
                <c:pt idx="4">
                  <c:v>#N/A</c:v>
                </c:pt>
                <c:pt idx="5">
                  <c:v>0.06</c:v>
                </c:pt>
                <c:pt idx="6">
                  <c:v>#N/A</c:v>
                </c:pt>
                <c:pt idx="7">
                  <c:v>0.17</c:v>
                </c:pt>
                <c:pt idx="8">
                  <c:v>#N/A</c:v>
                </c:pt>
                <c:pt idx="9">
                  <c:v>0.11</c:v>
                </c:pt>
              </c:numCache>
            </c:numRef>
          </c:val>
          <c:extLst xmlns:c16r2="http://schemas.microsoft.com/office/drawing/2015/06/chart">
            <c:ext xmlns:c16="http://schemas.microsoft.com/office/drawing/2014/chart" uri="{C3380CC4-5D6E-409C-BE32-E72D297353CC}">
              <c16:uniqueId val="{00000006-57EA-4784-B0C0-A406A1A5B21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1.06</c:v>
                </c:pt>
                <c:pt idx="2">
                  <c:v>#N/A</c:v>
                </c:pt>
                <c:pt idx="3">
                  <c:v>0.62</c:v>
                </c:pt>
                <c:pt idx="4">
                  <c:v>#N/A</c:v>
                </c:pt>
                <c:pt idx="5">
                  <c:v>1</c:v>
                </c:pt>
                <c:pt idx="6">
                  <c:v>#N/A</c:v>
                </c:pt>
                <c:pt idx="7">
                  <c:v>0.48</c:v>
                </c:pt>
                <c:pt idx="8">
                  <c:v>#N/A</c:v>
                </c:pt>
                <c:pt idx="9">
                  <c:v>0.72</c:v>
                </c:pt>
              </c:numCache>
            </c:numRef>
          </c:val>
          <c:extLst xmlns:c16r2="http://schemas.microsoft.com/office/drawing/2015/06/chart">
            <c:ext xmlns:c16="http://schemas.microsoft.com/office/drawing/2014/chart" uri="{C3380CC4-5D6E-409C-BE32-E72D297353CC}">
              <c16:uniqueId val="{00000007-57EA-4784-B0C0-A406A1A5B218}"/>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2.94</c:v>
                </c:pt>
                <c:pt idx="2">
                  <c:v>#N/A</c:v>
                </c:pt>
                <c:pt idx="3">
                  <c:v>2.78</c:v>
                </c:pt>
                <c:pt idx="4">
                  <c:v>#N/A</c:v>
                </c:pt>
                <c:pt idx="5">
                  <c:v>1.9</c:v>
                </c:pt>
                <c:pt idx="6">
                  <c:v>#N/A</c:v>
                </c:pt>
                <c:pt idx="7">
                  <c:v>3.13</c:v>
                </c:pt>
                <c:pt idx="8">
                  <c:v>#N/A</c:v>
                </c:pt>
                <c:pt idx="9">
                  <c:v>1.62</c:v>
                </c:pt>
              </c:numCache>
            </c:numRef>
          </c:val>
          <c:extLst xmlns:c16r2="http://schemas.microsoft.com/office/drawing/2015/06/chart">
            <c:ext xmlns:c16="http://schemas.microsoft.com/office/drawing/2014/chart" uri="{C3380CC4-5D6E-409C-BE32-E72D297353CC}">
              <c16:uniqueId val="{00000008-57EA-4784-B0C0-A406A1A5B21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8.9499999999999993</c:v>
                </c:pt>
                <c:pt idx="2">
                  <c:v>#N/A</c:v>
                </c:pt>
                <c:pt idx="3">
                  <c:v>7.31</c:v>
                </c:pt>
                <c:pt idx="4">
                  <c:v>#N/A</c:v>
                </c:pt>
                <c:pt idx="5">
                  <c:v>7.47</c:v>
                </c:pt>
                <c:pt idx="6">
                  <c:v>#N/A</c:v>
                </c:pt>
                <c:pt idx="7">
                  <c:v>7.65</c:v>
                </c:pt>
                <c:pt idx="8">
                  <c:v>#N/A</c:v>
                </c:pt>
                <c:pt idx="9">
                  <c:v>8.0299999999999994</c:v>
                </c:pt>
              </c:numCache>
            </c:numRef>
          </c:val>
          <c:extLst xmlns:c16r2="http://schemas.microsoft.com/office/drawing/2015/06/chart">
            <c:ext xmlns:c16="http://schemas.microsoft.com/office/drawing/2014/chart" uri="{C3380CC4-5D6E-409C-BE32-E72D297353CC}">
              <c16:uniqueId val="{00000009-57EA-4784-B0C0-A406A1A5B218}"/>
            </c:ext>
          </c:extLst>
        </c:ser>
        <c:dLbls>
          <c:showLegendKey val="0"/>
          <c:showVal val="0"/>
          <c:showCatName val="0"/>
          <c:showSerName val="0"/>
          <c:showPercent val="0"/>
          <c:showBubbleSize val="0"/>
        </c:dLbls>
        <c:gapWidth val="150"/>
        <c:overlap val="100"/>
        <c:axId val="381967728"/>
        <c:axId val="374686952"/>
      </c:barChart>
      <c:catAx>
        <c:axId val="381967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4686952"/>
        <c:crosses val="autoZero"/>
        <c:auto val="1"/>
        <c:lblAlgn val="ctr"/>
        <c:lblOffset val="100"/>
        <c:tickLblSkip val="1"/>
        <c:tickMarkSkip val="1"/>
        <c:noMultiLvlLbl val="0"/>
      </c:catAx>
      <c:valAx>
        <c:axId val="374686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19677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295</c:v>
                </c:pt>
                <c:pt idx="5">
                  <c:v>296</c:v>
                </c:pt>
                <c:pt idx="8">
                  <c:v>302</c:v>
                </c:pt>
                <c:pt idx="11">
                  <c:v>307</c:v>
                </c:pt>
                <c:pt idx="14">
                  <c:v>300</c:v>
                </c:pt>
              </c:numCache>
            </c:numRef>
          </c:val>
          <c:extLst xmlns:c16r2="http://schemas.microsoft.com/office/drawing/2015/06/chart">
            <c:ext xmlns:c16="http://schemas.microsoft.com/office/drawing/2014/chart" uri="{C3380CC4-5D6E-409C-BE32-E72D297353CC}">
              <c16:uniqueId val="{00000000-00C5-45D5-863C-0D2966FBEB0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0C5-45D5-863C-0D2966FBEB0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21</c:v>
                </c:pt>
                <c:pt idx="3">
                  <c:v>17</c:v>
                </c:pt>
                <c:pt idx="6">
                  <c:v>14</c:v>
                </c:pt>
                <c:pt idx="9">
                  <c:v>18</c:v>
                </c:pt>
                <c:pt idx="12">
                  <c:v>24</c:v>
                </c:pt>
              </c:numCache>
            </c:numRef>
          </c:val>
          <c:extLst xmlns:c16r2="http://schemas.microsoft.com/office/drawing/2015/06/chart">
            <c:ext xmlns:c16="http://schemas.microsoft.com/office/drawing/2014/chart" uri="{C3380CC4-5D6E-409C-BE32-E72D297353CC}">
              <c16:uniqueId val="{00000002-00C5-45D5-863C-0D2966FBEB0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47</c:v>
                </c:pt>
                <c:pt idx="3">
                  <c:v>49</c:v>
                </c:pt>
                <c:pt idx="6">
                  <c:v>51</c:v>
                </c:pt>
                <c:pt idx="9">
                  <c:v>51</c:v>
                </c:pt>
                <c:pt idx="12">
                  <c:v>51</c:v>
                </c:pt>
              </c:numCache>
            </c:numRef>
          </c:val>
          <c:extLst xmlns:c16r2="http://schemas.microsoft.com/office/drawing/2015/06/chart">
            <c:ext xmlns:c16="http://schemas.microsoft.com/office/drawing/2014/chart" uri="{C3380CC4-5D6E-409C-BE32-E72D297353CC}">
              <c16:uniqueId val="{00000003-00C5-45D5-863C-0D2966FBEB0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44</c:v>
                </c:pt>
                <c:pt idx="3">
                  <c:v>45</c:v>
                </c:pt>
                <c:pt idx="6">
                  <c:v>33</c:v>
                </c:pt>
                <c:pt idx="9">
                  <c:v>37</c:v>
                </c:pt>
                <c:pt idx="12">
                  <c:v>28</c:v>
                </c:pt>
              </c:numCache>
            </c:numRef>
          </c:val>
          <c:extLst xmlns:c16r2="http://schemas.microsoft.com/office/drawing/2015/06/chart">
            <c:ext xmlns:c16="http://schemas.microsoft.com/office/drawing/2014/chart" uri="{C3380CC4-5D6E-409C-BE32-E72D297353CC}">
              <c16:uniqueId val="{00000004-00C5-45D5-863C-0D2966FBEB0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0C5-45D5-863C-0D2966FBEB0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0C5-45D5-863C-0D2966FBEB0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371</c:v>
                </c:pt>
                <c:pt idx="3">
                  <c:v>357</c:v>
                </c:pt>
                <c:pt idx="6">
                  <c:v>371</c:v>
                </c:pt>
                <c:pt idx="9">
                  <c:v>365</c:v>
                </c:pt>
                <c:pt idx="12">
                  <c:v>344</c:v>
                </c:pt>
              </c:numCache>
            </c:numRef>
          </c:val>
          <c:extLst xmlns:c16r2="http://schemas.microsoft.com/office/drawing/2015/06/chart">
            <c:ext xmlns:c16="http://schemas.microsoft.com/office/drawing/2014/chart" uri="{C3380CC4-5D6E-409C-BE32-E72D297353CC}">
              <c16:uniqueId val="{00000007-00C5-45D5-863C-0D2966FBEB07}"/>
            </c:ext>
          </c:extLst>
        </c:ser>
        <c:dLbls>
          <c:showLegendKey val="0"/>
          <c:showVal val="0"/>
          <c:showCatName val="0"/>
          <c:showSerName val="0"/>
          <c:showPercent val="0"/>
          <c:showBubbleSize val="0"/>
        </c:dLbls>
        <c:gapWidth val="100"/>
        <c:overlap val="100"/>
        <c:axId val="373476016"/>
        <c:axId val="345357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188</c:v>
                </c:pt>
                <c:pt idx="2">
                  <c:v>#N/A</c:v>
                </c:pt>
                <c:pt idx="3">
                  <c:v>#N/A</c:v>
                </c:pt>
                <c:pt idx="4">
                  <c:v>172</c:v>
                </c:pt>
                <c:pt idx="5">
                  <c:v>#N/A</c:v>
                </c:pt>
                <c:pt idx="6">
                  <c:v>#N/A</c:v>
                </c:pt>
                <c:pt idx="7">
                  <c:v>167</c:v>
                </c:pt>
                <c:pt idx="8">
                  <c:v>#N/A</c:v>
                </c:pt>
                <c:pt idx="9">
                  <c:v>#N/A</c:v>
                </c:pt>
                <c:pt idx="10">
                  <c:v>164</c:v>
                </c:pt>
                <c:pt idx="11">
                  <c:v>#N/A</c:v>
                </c:pt>
                <c:pt idx="12">
                  <c:v>#N/A</c:v>
                </c:pt>
                <c:pt idx="13">
                  <c:v>147</c:v>
                </c:pt>
                <c:pt idx="14">
                  <c:v>#N/A</c:v>
                </c:pt>
              </c:numCache>
            </c:numRef>
          </c:val>
          <c:smooth val="0"/>
          <c:extLst xmlns:c16r2="http://schemas.microsoft.com/office/drawing/2015/06/chart">
            <c:ext xmlns:c16="http://schemas.microsoft.com/office/drawing/2014/chart" uri="{C3380CC4-5D6E-409C-BE32-E72D297353CC}">
              <c16:uniqueId val="{00000008-00C5-45D5-863C-0D2966FBEB07}"/>
            </c:ext>
          </c:extLst>
        </c:ser>
        <c:dLbls>
          <c:showLegendKey val="0"/>
          <c:showVal val="0"/>
          <c:showCatName val="0"/>
          <c:showSerName val="0"/>
          <c:showPercent val="0"/>
          <c:showBubbleSize val="0"/>
        </c:dLbls>
        <c:marker val="1"/>
        <c:smooth val="0"/>
        <c:axId val="373476016"/>
        <c:axId val="345357344"/>
      </c:lineChart>
      <c:catAx>
        <c:axId val="373476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5357344"/>
        <c:crosses val="autoZero"/>
        <c:auto val="1"/>
        <c:lblAlgn val="ctr"/>
        <c:lblOffset val="100"/>
        <c:tickLblSkip val="1"/>
        <c:tickMarkSkip val="1"/>
        <c:noMultiLvlLbl val="0"/>
      </c:catAx>
      <c:valAx>
        <c:axId val="345357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3476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3354</c:v>
                </c:pt>
                <c:pt idx="5">
                  <c:v>3290</c:v>
                </c:pt>
                <c:pt idx="8">
                  <c:v>3251</c:v>
                </c:pt>
                <c:pt idx="11">
                  <c:v>3206</c:v>
                </c:pt>
                <c:pt idx="14">
                  <c:v>3196</c:v>
                </c:pt>
              </c:numCache>
            </c:numRef>
          </c:val>
          <c:extLst xmlns:c16r2="http://schemas.microsoft.com/office/drawing/2015/06/chart">
            <c:ext xmlns:c16="http://schemas.microsoft.com/office/drawing/2014/chart" uri="{C3380CC4-5D6E-409C-BE32-E72D297353CC}">
              <c16:uniqueId val="{00000000-934F-4471-A115-9B92DACBDEB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934F-4471-A115-9B92DACBDEB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1602</c:v>
                </c:pt>
                <c:pt idx="5">
                  <c:v>1829</c:v>
                </c:pt>
                <c:pt idx="8">
                  <c:v>1953</c:v>
                </c:pt>
                <c:pt idx="11">
                  <c:v>1930</c:v>
                </c:pt>
                <c:pt idx="14">
                  <c:v>1981</c:v>
                </c:pt>
              </c:numCache>
            </c:numRef>
          </c:val>
          <c:extLst xmlns:c16r2="http://schemas.microsoft.com/office/drawing/2015/06/chart">
            <c:ext xmlns:c16="http://schemas.microsoft.com/office/drawing/2014/chart" uri="{C3380CC4-5D6E-409C-BE32-E72D297353CC}">
              <c16:uniqueId val="{00000002-934F-4471-A115-9B92DACBDEB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34F-4471-A115-9B92DACBDEB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34F-4471-A115-9B92DACBDEB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34F-4471-A115-9B92DACBDEB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1480</c:v>
                </c:pt>
                <c:pt idx="3">
                  <c:v>1457</c:v>
                </c:pt>
                <c:pt idx="6">
                  <c:v>1418</c:v>
                </c:pt>
                <c:pt idx="9">
                  <c:v>1382</c:v>
                </c:pt>
                <c:pt idx="12">
                  <c:v>1340</c:v>
                </c:pt>
              </c:numCache>
            </c:numRef>
          </c:val>
          <c:extLst xmlns:c16r2="http://schemas.microsoft.com/office/drawing/2015/06/chart">
            <c:ext xmlns:c16="http://schemas.microsoft.com/office/drawing/2014/chart" uri="{C3380CC4-5D6E-409C-BE32-E72D297353CC}">
              <c16:uniqueId val="{00000006-934F-4471-A115-9B92DACBDEB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303</c:v>
                </c:pt>
                <c:pt idx="3">
                  <c:v>297</c:v>
                </c:pt>
                <c:pt idx="6">
                  <c:v>330</c:v>
                </c:pt>
                <c:pt idx="9">
                  <c:v>346</c:v>
                </c:pt>
                <c:pt idx="12">
                  <c:v>339</c:v>
                </c:pt>
              </c:numCache>
            </c:numRef>
          </c:val>
          <c:extLst xmlns:c16r2="http://schemas.microsoft.com/office/drawing/2015/06/chart">
            <c:ext xmlns:c16="http://schemas.microsoft.com/office/drawing/2014/chart" uri="{C3380CC4-5D6E-409C-BE32-E72D297353CC}">
              <c16:uniqueId val="{00000007-934F-4471-A115-9B92DACBDEB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325</c:v>
                </c:pt>
                <c:pt idx="3">
                  <c:v>306</c:v>
                </c:pt>
                <c:pt idx="6">
                  <c:v>262</c:v>
                </c:pt>
                <c:pt idx="9">
                  <c:v>225</c:v>
                </c:pt>
                <c:pt idx="12">
                  <c:v>178</c:v>
                </c:pt>
              </c:numCache>
            </c:numRef>
          </c:val>
          <c:extLst xmlns:c16r2="http://schemas.microsoft.com/office/drawing/2015/06/chart">
            <c:ext xmlns:c16="http://schemas.microsoft.com/office/drawing/2014/chart" uri="{C3380CC4-5D6E-409C-BE32-E72D297353CC}">
              <c16:uniqueId val="{00000008-934F-4471-A115-9B92DACBDEB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84</c:v>
                </c:pt>
                <c:pt idx="3">
                  <c:v>65</c:v>
                </c:pt>
                <c:pt idx="6">
                  <c:v>48</c:v>
                </c:pt>
                <c:pt idx="9">
                  <c:v>202</c:v>
                </c:pt>
                <c:pt idx="12">
                  <c:v>861</c:v>
                </c:pt>
              </c:numCache>
            </c:numRef>
          </c:val>
          <c:extLst xmlns:c16r2="http://schemas.microsoft.com/office/drawing/2015/06/chart">
            <c:ext xmlns:c16="http://schemas.microsoft.com/office/drawing/2014/chart" uri="{C3380CC4-5D6E-409C-BE32-E72D297353CC}">
              <c16:uniqueId val="{00000009-934F-4471-A115-9B92DACBDEB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3777</c:v>
                </c:pt>
                <c:pt idx="3">
                  <c:v>3704</c:v>
                </c:pt>
                <c:pt idx="6">
                  <c:v>3553</c:v>
                </c:pt>
                <c:pt idx="9">
                  <c:v>3445</c:v>
                </c:pt>
                <c:pt idx="12">
                  <c:v>3354</c:v>
                </c:pt>
              </c:numCache>
            </c:numRef>
          </c:val>
          <c:extLst xmlns:c16r2="http://schemas.microsoft.com/office/drawing/2015/06/chart">
            <c:ext xmlns:c16="http://schemas.microsoft.com/office/drawing/2014/chart" uri="{C3380CC4-5D6E-409C-BE32-E72D297353CC}">
              <c16:uniqueId val="{0000000A-934F-4471-A115-9B92DACBDEBF}"/>
            </c:ext>
          </c:extLst>
        </c:ser>
        <c:dLbls>
          <c:showLegendKey val="0"/>
          <c:showVal val="0"/>
          <c:showCatName val="0"/>
          <c:showSerName val="0"/>
          <c:showPercent val="0"/>
          <c:showBubbleSize val="0"/>
        </c:dLbls>
        <c:gapWidth val="100"/>
        <c:overlap val="100"/>
        <c:axId val="378441312"/>
        <c:axId val="3784416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1014</c:v>
                </c:pt>
                <c:pt idx="2">
                  <c:v>#N/A</c:v>
                </c:pt>
                <c:pt idx="3">
                  <c:v>#N/A</c:v>
                </c:pt>
                <c:pt idx="4">
                  <c:v>709</c:v>
                </c:pt>
                <c:pt idx="5">
                  <c:v>#N/A</c:v>
                </c:pt>
                <c:pt idx="6">
                  <c:v>#N/A</c:v>
                </c:pt>
                <c:pt idx="7">
                  <c:v>408</c:v>
                </c:pt>
                <c:pt idx="8">
                  <c:v>#N/A</c:v>
                </c:pt>
                <c:pt idx="9">
                  <c:v>#N/A</c:v>
                </c:pt>
                <c:pt idx="10">
                  <c:v>465</c:v>
                </c:pt>
                <c:pt idx="11">
                  <c:v>#N/A</c:v>
                </c:pt>
                <c:pt idx="12">
                  <c:v>#N/A</c:v>
                </c:pt>
                <c:pt idx="13">
                  <c:v>895</c:v>
                </c:pt>
                <c:pt idx="14">
                  <c:v>#N/A</c:v>
                </c:pt>
              </c:numCache>
            </c:numRef>
          </c:val>
          <c:smooth val="0"/>
          <c:extLst xmlns:c16r2="http://schemas.microsoft.com/office/drawing/2015/06/chart">
            <c:ext xmlns:c16="http://schemas.microsoft.com/office/drawing/2014/chart" uri="{C3380CC4-5D6E-409C-BE32-E72D297353CC}">
              <c16:uniqueId val="{0000000B-934F-4471-A115-9B92DACBDEBF}"/>
            </c:ext>
          </c:extLst>
        </c:ser>
        <c:dLbls>
          <c:showLegendKey val="0"/>
          <c:showVal val="0"/>
          <c:showCatName val="0"/>
          <c:showSerName val="0"/>
          <c:showPercent val="0"/>
          <c:showBubbleSize val="0"/>
        </c:dLbls>
        <c:marker val="1"/>
        <c:smooth val="0"/>
        <c:axId val="378441312"/>
        <c:axId val="378441696"/>
      </c:lineChart>
      <c:catAx>
        <c:axId val="378441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8441696"/>
        <c:crosses val="autoZero"/>
        <c:auto val="1"/>
        <c:lblAlgn val="ctr"/>
        <c:lblOffset val="100"/>
        <c:tickLblSkip val="1"/>
        <c:tickMarkSkip val="1"/>
        <c:noMultiLvlLbl val="0"/>
      </c:catAx>
      <c:valAx>
        <c:axId val="378441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8441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1248</c:v>
                </c:pt>
                <c:pt idx="1">
                  <c:v>1049</c:v>
                </c:pt>
                <c:pt idx="2">
                  <c:v>1019</c:v>
                </c:pt>
              </c:numCache>
            </c:numRef>
          </c:val>
          <c:extLst xmlns:c16r2="http://schemas.microsoft.com/office/drawing/2015/06/chart">
            <c:ext xmlns:c16="http://schemas.microsoft.com/office/drawing/2014/chart" uri="{C3380CC4-5D6E-409C-BE32-E72D297353CC}">
              <c16:uniqueId val="{00000000-4FA0-4C17-B463-E094FB32195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4FA0-4C17-B463-E094FB32195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582</c:v>
                </c:pt>
                <c:pt idx="1">
                  <c:v>660</c:v>
                </c:pt>
                <c:pt idx="2">
                  <c:v>643</c:v>
                </c:pt>
              </c:numCache>
            </c:numRef>
          </c:val>
          <c:extLst xmlns:c16r2="http://schemas.microsoft.com/office/drawing/2015/06/chart">
            <c:ext xmlns:c16="http://schemas.microsoft.com/office/drawing/2014/chart" uri="{C3380CC4-5D6E-409C-BE32-E72D297353CC}">
              <c16:uniqueId val="{00000002-4FA0-4C17-B463-E094FB321952}"/>
            </c:ext>
          </c:extLst>
        </c:ser>
        <c:dLbls>
          <c:showLegendKey val="0"/>
          <c:showVal val="0"/>
          <c:showCatName val="0"/>
          <c:showSerName val="0"/>
          <c:showPercent val="0"/>
          <c:showBubbleSize val="0"/>
        </c:dLbls>
        <c:gapWidth val="120"/>
        <c:overlap val="100"/>
        <c:axId val="373998160"/>
        <c:axId val="376582928"/>
      </c:barChart>
      <c:catAx>
        <c:axId val="373998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76582928"/>
        <c:crosses val="autoZero"/>
        <c:auto val="1"/>
        <c:lblAlgn val="ctr"/>
        <c:lblOffset val="100"/>
        <c:tickLblSkip val="1"/>
        <c:tickMarkSkip val="1"/>
        <c:noMultiLvlLbl val="0"/>
      </c:catAx>
      <c:valAx>
        <c:axId val="3765829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73998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0DC-462D-BEB6-B80F144B1543}"/>
                </c:ext>
                <c:ext xmlns:c15="http://schemas.microsoft.com/office/drawing/2012/chart" uri="{CE6537A1-D6FC-4f65-9D91-7224C49458BB}">
                  <c15:dlblFieldTable>
                    <c15:dlblFTEntry>
                      <c15:txfldGUID>{45ABD630-5DC4-49D9-931E-31ACA5B2FECB}</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0DC-462D-BEB6-B80F144B1543}"/>
                </c:ext>
                <c:ext xmlns:c15="http://schemas.microsoft.com/office/drawing/2012/chart" uri="{CE6537A1-D6FC-4f65-9D91-7224C49458BB}">
                  <c15:dlblFieldTable>
                    <c15:dlblFTEntry>
                      <c15:txfldGUID>{007DFFAC-9BD8-4FEA-AB31-2BC917617E2C}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0DC-462D-BEB6-B80F144B1543}"/>
                </c:ext>
                <c:ext xmlns:c15="http://schemas.microsoft.com/office/drawing/2012/chart" uri="{CE6537A1-D6FC-4f65-9D91-7224C49458BB}">
                  <c15:dlblFieldTable>
                    <c15:dlblFTEntry>
                      <c15:txfldGUID>{C88F55F8-9CD7-4852-B005-23591D2E73DB}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0DC-462D-BEB6-B80F144B1543}"/>
                </c:ext>
                <c:ext xmlns:c15="http://schemas.microsoft.com/office/drawing/2012/chart" uri="{CE6537A1-D6FC-4f65-9D91-7224C49458BB}">
                  <c15:dlblFieldTable>
                    <c15:dlblFTEntry>
                      <c15:txfldGUID>{7D38B40A-55D1-477E-89BE-26924BD64ED6}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0DC-462D-BEB6-B80F144B1543}"/>
                </c:ext>
                <c:ext xmlns:c15="http://schemas.microsoft.com/office/drawing/2012/chart" uri="{CE6537A1-D6FC-4f65-9D91-7224C49458BB}">
                  <c15:dlblFieldTable>
                    <c15:dlblFTEntry>
                      <c15:txfldGUID>{F05C1CE0-2081-4DA7-B7AF-8C5F84260B06}</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0DC-462D-BEB6-B80F144B1543}"/>
                </c:ext>
                <c:ext xmlns:c15="http://schemas.microsoft.com/office/drawing/2012/chart" uri="{CE6537A1-D6FC-4f65-9D91-7224C49458BB}">
                  <c15:layout/>
                  <c15:dlblFieldTable>
                    <c15:dlblFTEntry>
                      <c15:txfldGUID>{5B8CE9A4-EF8A-4B60-B533-B247D7DAAC70}</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0DC-462D-BEB6-B80F144B1543}"/>
                </c:ext>
                <c:ext xmlns:c15="http://schemas.microsoft.com/office/drawing/2012/chart" uri="{CE6537A1-D6FC-4f65-9D91-7224C49458BB}">
                  <c15:layout/>
                  <c15:dlblFieldTable>
                    <c15:dlblFTEntry>
                      <c15:txfldGUID>{DF6A9CD4-63FA-4D25-B1EE-B1AE49C9763F}</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0DC-462D-BEB6-B80F144B1543}"/>
                </c:ext>
                <c:ext xmlns:c15="http://schemas.microsoft.com/office/drawing/2012/chart" uri="{CE6537A1-D6FC-4f65-9D91-7224C49458BB}">
                  <c15:layout/>
                  <c15:dlblFieldTable>
                    <c15:dlblFTEntry>
                      <c15:txfldGUID>{11715FE3-418E-4890-AF07-40038BFD2E8D}</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0DC-462D-BEB6-B80F144B1543}"/>
                </c:ext>
                <c:ext xmlns:c15="http://schemas.microsoft.com/office/drawing/2012/chart" uri="{CE6537A1-D6FC-4f65-9D91-7224C49458BB}">
                  <c15:layout/>
                  <c15:dlblFieldTable>
                    <c15:dlblFTEntry>
                      <c15:txfldGUID>{E7E2048B-499F-4F8E-8FFE-0C097061F5B4}</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49.2</c:v>
                </c:pt>
                <c:pt idx="16">
                  <c:v>63.7</c:v>
                </c:pt>
                <c:pt idx="24">
                  <c:v>65.2</c:v>
                </c:pt>
                <c:pt idx="32">
                  <c:v>66.7</c:v>
                </c:pt>
              </c:numCache>
            </c:numRef>
          </c:xVal>
          <c:yVal>
            <c:numRef>
              <c:f>公会計指標分析・財政指標組合せ分析表!$BP$51:$DC$51</c:f>
              <c:numCache>
                <c:formatCode>#,##0.0;"▲ "#,##0.0</c:formatCode>
                <c:ptCount val="40"/>
                <c:pt idx="8">
                  <c:v>25.8</c:v>
                </c:pt>
                <c:pt idx="16">
                  <c:v>15.3</c:v>
                </c:pt>
                <c:pt idx="24">
                  <c:v>17.5</c:v>
                </c:pt>
                <c:pt idx="32">
                  <c:v>33.700000000000003</c:v>
                </c:pt>
              </c:numCache>
            </c:numRef>
          </c:yVal>
          <c:smooth val="0"/>
          <c:extLst xmlns:c16r2="http://schemas.microsoft.com/office/drawing/2015/06/chart">
            <c:ext xmlns:c16="http://schemas.microsoft.com/office/drawing/2014/chart" uri="{C3380CC4-5D6E-409C-BE32-E72D297353CC}">
              <c16:uniqueId val="{00000009-D0DC-462D-BEB6-B80F144B154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0DC-462D-BEB6-B80F144B1543}"/>
                </c:ext>
                <c:ext xmlns:c15="http://schemas.microsoft.com/office/drawing/2012/chart" uri="{CE6537A1-D6FC-4f65-9D91-7224C49458BB}">
                  <c15:dlblFieldTable>
                    <c15:dlblFTEntry>
                      <c15:txfldGUID>{4D095CFA-5793-49CC-AF73-FBADF1239C43}</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0DC-462D-BEB6-B80F144B1543}"/>
                </c:ext>
                <c:ext xmlns:c15="http://schemas.microsoft.com/office/drawing/2012/chart" uri="{CE6537A1-D6FC-4f65-9D91-7224C49458BB}">
                  <c15:dlblFieldTable>
                    <c15:dlblFTEntry>
                      <c15:txfldGUID>{4AA4F3A6-D0FB-4DC2-834F-23190AC81185}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0DC-462D-BEB6-B80F144B1543}"/>
                </c:ext>
                <c:ext xmlns:c15="http://schemas.microsoft.com/office/drawing/2012/chart" uri="{CE6537A1-D6FC-4f65-9D91-7224C49458BB}">
                  <c15:dlblFieldTable>
                    <c15:dlblFTEntry>
                      <c15:txfldGUID>{47B45603-1B5E-4E6E-B003-533A83B3C7FA}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0DC-462D-BEB6-B80F144B1543}"/>
                </c:ext>
                <c:ext xmlns:c15="http://schemas.microsoft.com/office/drawing/2012/chart" uri="{CE6537A1-D6FC-4f65-9D91-7224C49458BB}">
                  <c15:dlblFieldTable>
                    <c15:dlblFTEntry>
                      <c15:txfldGUID>{D89D7E7F-0D54-4409-9201-7F332408B40C}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0DC-462D-BEB6-B80F144B1543}"/>
                </c:ext>
                <c:ext xmlns:c15="http://schemas.microsoft.com/office/drawing/2012/chart" uri="{CE6537A1-D6FC-4f65-9D91-7224C49458BB}">
                  <c15:dlblFieldTable>
                    <c15:dlblFTEntry>
                      <c15:txfldGUID>{24D54E50-43CB-427D-8B3B-136A1EE01C06}</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0DC-462D-BEB6-B80F144B1543}"/>
                </c:ext>
                <c:ext xmlns:c15="http://schemas.microsoft.com/office/drawing/2012/chart" uri="{CE6537A1-D6FC-4f65-9D91-7224C49458BB}">
                  <c15:layout/>
                  <c15:dlblFieldTable>
                    <c15:dlblFTEntry>
                      <c15:txfldGUID>{F99945C6-EE62-413F-9CB5-D4E1F31C3638}</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0DC-462D-BEB6-B80F144B1543}"/>
                </c:ext>
                <c:ext xmlns:c15="http://schemas.microsoft.com/office/drawing/2012/chart" uri="{CE6537A1-D6FC-4f65-9D91-7224C49458BB}">
                  <c15:layout/>
                  <c15:dlblFieldTable>
                    <c15:dlblFTEntry>
                      <c15:txfldGUID>{6C106A9B-3C74-4BA7-8111-42F4C50AEEB9}</c15:txfldGUID>
                      <c15:f>公会計指標分析・財政指標組合せ分析表!$CF$50</c15:f>
                      <c15:dlblFieldTableCache>
                        <c:ptCount val="1"/>
                        <c:pt idx="0">
                          <c:v>H28</c:v>
                        </c:pt>
                      </c15:dlblFieldTableCache>
                    </c15:dlblFTEntry>
                  </c15:dlblFieldTable>
                  <c15:showDataLabelsRange val="0"/>
                </c:ext>
              </c:extLst>
            </c:dLbl>
            <c:dLbl>
              <c:idx val="24"/>
              <c:layout>
                <c:manualLayout>
                  <c:x val="-2.8704296132260731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0DC-462D-BEB6-B80F144B1543}"/>
                </c:ext>
                <c:ext xmlns:c15="http://schemas.microsoft.com/office/drawing/2012/chart" uri="{CE6537A1-D6FC-4f65-9D91-7224C49458BB}">
                  <c15:layout/>
                  <c15:dlblFieldTable>
                    <c15:dlblFTEntry>
                      <c15:txfldGUID>{6FC827C9-5620-4E71-8B7A-8728F8CCF03B}</c15:txfldGUID>
                      <c15:f>公会計指標分析・財政指標組合せ分析表!$CN$50</c15:f>
                      <c15:dlblFieldTableCache>
                        <c:ptCount val="1"/>
                        <c:pt idx="0">
                          <c:v>H29</c:v>
                        </c:pt>
                      </c15:dlblFieldTableCache>
                    </c15:dlblFTEntry>
                  </c15:dlblFieldTable>
                  <c15:showDataLabelsRange val="0"/>
                </c:ext>
              </c:extLst>
            </c:dLbl>
            <c:dLbl>
              <c:idx val="32"/>
              <c:layout>
                <c:manualLayout>
                  <c:x val="-3.5586104806883942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0DC-462D-BEB6-B80F144B1543}"/>
                </c:ext>
                <c:ext xmlns:c15="http://schemas.microsoft.com/office/drawing/2012/chart" uri="{CE6537A1-D6FC-4f65-9D91-7224C49458BB}">
                  <c15:layout/>
                  <c15:dlblFieldTable>
                    <c15:dlblFTEntry>
                      <c15:txfldGUID>{ABC5B6FA-BF76-4ED5-8C78-7FE34D697B0F}</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52.1</c:v>
                </c:pt>
                <c:pt idx="24">
                  <c:v>59.1</c:v>
                </c:pt>
                <c:pt idx="32">
                  <c:v>58.6</c:v>
                </c:pt>
              </c:numCache>
            </c:numRef>
          </c:xVal>
          <c:yVal>
            <c:numRef>
              <c:f>公会計指標分析・財政指標組合せ分析表!$BP$55:$DC$55</c:f>
              <c:numCache>
                <c:formatCode>#,##0.0;"▲ "#,##0.0</c:formatCode>
                <c:ptCount val="40"/>
                <c:pt idx="8">
                  <c:v>13.1</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D0DC-462D-BEB6-B80F144B1543}"/>
            </c:ext>
          </c:extLst>
        </c:ser>
        <c:dLbls>
          <c:showLegendKey val="0"/>
          <c:showVal val="1"/>
          <c:showCatName val="0"/>
          <c:showSerName val="0"/>
          <c:showPercent val="0"/>
          <c:showBubbleSize val="0"/>
        </c:dLbls>
        <c:axId val="376583712"/>
        <c:axId val="376582144"/>
      </c:scatterChart>
      <c:valAx>
        <c:axId val="376583712"/>
        <c:scaling>
          <c:orientation val="minMax"/>
          <c:max val="69"/>
          <c:min val="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6582144"/>
        <c:crosses val="autoZero"/>
        <c:crossBetween val="midCat"/>
      </c:valAx>
      <c:valAx>
        <c:axId val="376582144"/>
        <c:scaling>
          <c:orientation val="minMax"/>
          <c:max val="40"/>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6583712"/>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A4D-4D3F-8B76-8EA88448541F}"/>
                </c:ext>
                <c:ext xmlns:c15="http://schemas.microsoft.com/office/drawing/2012/chart" uri="{CE6537A1-D6FC-4f65-9D91-7224C49458BB}">
                  <c15:layout/>
                  <c15:dlblFieldTable>
                    <c15:dlblFTEntry>
                      <c15:txfldGUID>{B19EF4FA-9BA8-4F43-B12E-4BDFE9830DB6}</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A4D-4D3F-8B76-8EA88448541F}"/>
                </c:ext>
                <c:ext xmlns:c15="http://schemas.microsoft.com/office/drawing/2012/chart" uri="{CE6537A1-D6FC-4f65-9D91-7224C49458BB}">
                  <c15:dlblFieldTable>
                    <c15:dlblFTEntry>
                      <c15:txfldGUID>{F2338E1E-DD81-4394-952E-9903BC06D64C}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A4D-4D3F-8B76-8EA88448541F}"/>
                </c:ext>
                <c:ext xmlns:c15="http://schemas.microsoft.com/office/drawing/2012/chart" uri="{CE6537A1-D6FC-4f65-9D91-7224C49458BB}">
                  <c15:dlblFieldTable>
                    <c15:dlblFTEntry>
                      <c15:txfldGUID>{34955E66-9D2F-4E2B-9E1B-1442A8C4E0F3}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A4D-4D3F-8B76-8EA88448541F}"/>
                </c:ext>
                <c:ext xmlns:c15="http://schemas.microsoft.com/office/drawing/2012/chart" uri="{CE6537A1-D6FC-4f65-9D91-7224C49458BB}">
                  <c15:dlblFieldTable>
                    <c15:dlblFTEntry>
                      <c15:txfldGUID>{689FD256-52CE-42EA-B178-4E3F67DDC399}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A4D-4D3F-8B76-8EA88448541F}"/>
                </c:ext>
                <c:ext xmlns:c15="http://schemas.microsoft.com/office/drawing/2012/chart" uri="{CE6537A1-D6FC-4f65-9D91-7224C49458BB}">
                  <c15:dlblFieldTable>
                    <c15:dlblFTEntry>
                      <c15:txfldGUID>{037394BE-A775-4C5D-A39A-E503BFBFFC67}</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A4D-4D3F-8B76-8EA88448541F}"/>
                </c:ext>
                <c:ext xmlns:c15="http://schemas.microsoft.com/office/drawing/2012/chart" uri="{CE6537A1-D6FC-4f65-9D91-7224C49458BB}">
                  <c15:layout/>
                  <c15:dlblFieldTable>
                    <c15:dlblFTEntry>
                      <c15:txfldGUID>{A743DE9F-11AA-4C8D-9EDF-C81879034E38}</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A4D-4D3F-8B76-8EA88448541F}"/>
                </c:ext>
                <c:ext xmlns:c15="http://schemas.microsoft.com/office/drawing/2012/chart" uri="{CE6537A1-D6FC-4f65-9D91-7224C49458BB}">
                  <c15:layout/>
                  <c15:dlblFieldTable>
                    <c15:dlblFTEntry>
                      <c15:txfldGUID>{4E0499BA-A558-4AAD-9D6F-A832ED79AF89}</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A4D-4D3F-8B76-8EA88448541F}"/>
                </c:ext>
                <c:ext xmlns:c15="http://schemas.microsoft.com/office/drawing/2012/chart" uri="{CE6537A1-D6FC-4f65-9D91-7224C49458BB}">
                  <c15:layout/>
                  <c15:dlblFieldTable>
                    <c15:dlblFTEntry>
                      <c15:txfldGUID>{DF316086-879D-4A72-83B3-EC8BA29901EA}</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A4D-4D3F-8B76-8EA88448541F}"/>
                </c:ext>
                <c:ext xmlns:c15="http://schemas.microsoft.com/office/drawing/2012/chart" uri="{CE6537A1-D6FC-4f65-9D91-7224C49458BB}">
                  <c15:layout/>
                  <c15:dlblFieldTable>
                    <c15:dlblFTEntry>
                      <c15:txfldGUID>{BEEFD4B7-DF4F-4913-8962-19CB46C294BE}</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7.1</c:v>
                </c:pt>
                <c:pt idx="16">
                  <c:v>6.5</c:v>
                </c:pt>
                <c:pt idx="24">
                  <c:v>6.2</c:v>
                </c:pt>
                <c:pt idx="32">
                  <c:v>6</c:v>
                </c:pt>
              </c:numCache>
            </c:numRef>
          </c:xVal>
          <c:yVal>
            <c:numRef>
              <c:f>公会計指標分析・財政指標組合せ分析表!$BP$73:$DC$73</c:f>
              <c:numCache>
                <c:formatCode>#,##0.0;"▲ "#,##0.0</c:formatCode>
                <c:ptCount val="40"/>
                <c:pt idx="0">
                  <c:v>38.1</c:v>
                </c:pt>
                <c:pt idx="8">
                  <c:v>25.8</c:v>
                </c:pt>
                <c:pt idx="16">
                  <c:v>15.3</c:v>
                </c:pt>
                <c:pt idx="24">
                  <c:v>17.5</c:v>
                </c:pt>
                <c:pt idx="32">
                  <c:v>33.700000000000003</c:v>
                </c:pt>
              </c:numCache>
            </c:numRef>
          </c:yVal>
          <c:smooth val="0"/>
          <c:extLst xmlns:c16r2="http://schemas.microsoft.com/office/drawing/2015/06/chart">
            <c:ext xmlns:c16="http://schemas.microsoft.com/office/drawing/2014/chart" uri="{C3380CC4-5D6E-409C-BE32-E72D297353CC}">
              <c16:uniqueId val="{00000009-EA4D-4D3F-8B76-8EA88448541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A4D-4D3F-8B76-8EA88448541F}"/>
                </c:ext>
                <c:ext xmlns:c15="http://schemas.microsoft.com/office/drawing/2012/chart" uri="{CE6537A1-D6FC-4f65-9D91-7224C49458BB}">
                  <c15:layout/>
                  <c15:dlblFieldTable>
                    <c15:dlblFTEntry>
                      <c15:txfldGUID>{B0AAAE5A-13AF-46CB-A946-3EB39734AC7B}</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A4D-4D3F-8B76-8EA88448541F}"/>
                </c:ext>
                <c:ext xmlns:c15="http://schemas.microsoft.com/office/drawing/2012/chart" uri="{CE6537A1-D6FC-4f65-9D91-7224C49458BB}">
                  <c15:dlblFieldTable>
                    <c15:dlblFTEntry>
                      <c15:txfldGUID>{0341B709-13A9-45FB-B463-DC3D3E394A7B}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A4D-4D3F-8B76-8EA88448541F}"/>
                </c:ext>
                <c:ext xmlns:c15="http://schemas.microsoft.com/office/drawing/2012/chart" uri="{CE6537A1-D6FC-4f65-9D91-7224C49458BB}">
                  <c15:dlblFieldTable>
                    <c15:dlblFTEntry>
                      <c15:txfldGUID>{8937ED7F-90ED-49E1-BE6D-77F4C08A43A5}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A4D-4D3F-8B76-8EA88448541F}"/>
                </c:ext>
                <c:ext xmlns:c15="http://schemas.microsoft.com/office/drawing/2012/chart" uri="{CE6537A1-D6FC-4f65-9D91-7224C49458BB}">
                  <c15:dlblFieldTable>
                    <c15:dlblFTEntry>
                      <c15:txfldGUID>{E7EA616B-E6FD-47C4-82A5-2E0A551932C9}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A4D-4D3F-8B76-8EA88448541F}"/>
                </c:ext>
                <c:ext xmlns:c15="http://schemas.microsoft.com/office/drawing/2012/chart" uri="{CE6537A1-D6FC-4f65-9D91-7224C49458BB}">
                  <c15:dlblFieldTable>
                    <c15:dlblFTEntry>
                      <c15:txfldGUID>{2542005F-1DA3-43C4-B5EB-8E96A9246A74}</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A4D-4D3F-8B76-8EA88448541F}"/>
                </c:ext>
                <c:ext xmlns:c15="http://schemas.microsoft.com/office/drawing/2012/chart" uri="{CE6537A1-D6FC-4f65-9D91-7224C49458BB}">
                  <c15:layout/>
                  <c15:dlblFieldTable>
                    <c15:dlblFTEntry>
                      <c15:txfldGUID>{564806C1-2081-48FD-B7C8-ABB02D5F6DFC}</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4.5160355153971342E-2"/>
                  <c:y val="-8.1337372860052048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A4D-4D3F-8B76-8EA88448541F}"/>
                </c:ext>
                <c:ext xmlns:c15="http://schemas.microsoft.com/office/drawing/2012/chart" uri="{CE6537A1-D6FC-4f65-9D91-7224C49458BB}">
                  <c15:layout/>
                  <c15:dlblFieldTable>
                    <c15:dlblFTEntry>
                      <c15:txfldGUID>{64DF6FEE-B870-49F7-A626-1AAA28D298CB}</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1.8235628084250128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A4D-4D3F-8B76-8EA88448541F}"/>
                </c:ext>
                <c:ext xmlns:c15="http://schemas.microsoft.com/office/drawing/2012/chart" uri="{CE6537A1-D6FC-4f65-9D91-7224C49458BB}">
                  <c15:layout/>
                  <c15:dlblFieldTable>
                    <c15:dlblFTEntry>
                      <c15:txfldGUID>{29364AC9-1604-4331-97D9-E76EFE8F464C}</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3.1697991619110633E-2"/>
                  <c:y val="-4.3495921315535854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A4D-4D3F-8B76-8EA88448541F}"/>
                </c:ext>
                <c:ext xmlns:c15="http://schemas.microsoft.com/office/drawing/2012/chart" uri="{CE6537A1-D6FC-4f65-9D91-7224C49458BB}">
                  <c15:layout/>
                  <c15:dlblFieldTable>
                    <c15:dlblFTEntry>
                      <c15:txfldGUID>{15812CBA-5DA5-4E06-9515-A1D5F07562A4}</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7.9</c:v>
                </c:pt>
                <c:pt idx="24">
                  <c:v>7.9</c:v>
                </c:pt>
                <c:pt idx="32">
                  <c:v>7.8</c:v>
                </c:pt>
              </c:numCache>
            </c:numRef>
          </c:xVal>
          <c:yVal>
            <c:numRef>
              <c:f>公会計指標分析・財政指標組合せ分析表!$BP$77:$DC$77</c:f>
              <c:numCache>
                <c:formatCode>#,##0.0;"▲ "#,##0.0</c:formatCode>
                <c:ptCount val="40"/>
                <c:pt idx="0">
                  <c:v>10.199999999999999</c:v>
                </c:pt>
                <c:pt idx="8">
                  <c:v>13.1</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EA4D-4D3F-8B76-8EA88448541F}"/>
            </c:ext>
          </c:extLst>
        </c:ser>
        <c:dLbls>
          <c:showLegendKey val="0"/>
          <c:showVal val="1"/>
          <c:showCatName val="0"/>
          <c:showSerName val="0"/>
          <c:showPercent val="0"/>
          <c:showBubbleSize val="0"/>
        </c:dLbls>
        <c:axId val="376584496"/>
        <c:axId val="376584888"/>
      </c:scatterChart>
      <c:valAx>
        <c:axId val="376584496"/>
        <c:scaling>
          <c:orientation val="minMax"/>
          <c:max val="9.4"/>
          <c:min val="5.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6584888"/>
        <c:crosses val="autoZero"/>
        <c:crossBetween val="midCat"/>
      </c:valAx>
      <c:valAx>
        <c:axId val="376584888"/>
        <c:scaling>
          <c:orientation val="minMax"/>
          <c:max val="4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658449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千葉県一宮町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については、緩やかな下降を続けており、また、近年においては地方債発行を伴う大型事業が無かったため、既発債分の償還終了等により、元利償還金額についても減少傾向で推移しており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年度からは東京</a:t>
          </a:r>
          <a:r>
            <a:rPr kumimoji="1" lang="en-US" altLang="ja-JP" sz="1400">
              <a:latin typeface="ＭＳ ゴシック" pitchFamily="49" charset="-128"/>
              <a:ea typeface="ＭＳ ゴシック" pitchFamily="49" charset="-128"/>
            </a:rPr>
            <a:t>2020</a:t>
          </a:r>
          <a:r>
            <a:rPr kumimoji="1" lang="ja-JP" altLang="en-US" sz="1400">
              <a:latin typeface="ＭＳ ゴシック" pitchFamily="49" charset="-128"/>
              <a:ea typeface="ＭＳ ゴシック" pitchFamily="49" charset="-128"/>
            </a:rPr>
            <a:t>オリンピック関連事業（上総一ノ宮駅東口整備事業など）などの大型事業が予定されており、それに伴い地方債の発行や債務負担行為に基づく支出額の増加が見込まれるため、町としては今後の数値変動に注意を払いつつ、適切な地方債管理に努めて参り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満期一括償還地方債の借入が無いため、該当数値はありません。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千葉県一宮町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anose="020B0609070205080204" pitchFamily="49" charset="-128"/>
              <a:ea typeface="ＭＳ ゴシック" panose="020B0609070205080204" pitchFamily="49" charset="-128"/>
            </a:rPr>
            <a:t>　将来負担比率の分子は前年度と比較し、増加となりました。</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これは、将来負担額（Ａ）の中の「債務負担行為に基づく支出予定額」が前年比で約</a:t>
          </a:r>
          <a:r>
            <a:rPr kumimoji="1" lang="en-US" altLang="ja-JP" sz="1300">
              <a:latin typeface="ＭＳ ゴシック" panose="020B0609070205080204" pitchFamily="49" charset="-128"/>
              <a:ea typeface="ＭＳ ゴシック" panose="020B0609070205080204" pitchFamily="49" charset="-128"/>
            </a:rPr>
            <a:t>4</a:t>
          </a:r>
          <a:r>
            <a:rPr kumimoji="1" lang="ja-JP" altLang="en-US" sz="1300">
              <a:latin typeface="ＭＳ ゴシック" panose="020B0609070205080204" pitchFamily="49" charset="-128"/>
              <a:ea typeface="ＭＳ ゴシック" panose="020B0609070205080204" pitchFamily="49" charset="-128"/>
            </a:rPr>
            <a:t>倍以上増加したことが大きな要因であり、これは平成</a:t>
          </a:r>
          <a:r>
            <a:rPr kumimoji="1" lang="en-US" altLang="ja-JP" sz="1300">
              <a:latin typeface="ＭＳ ゴシック" panose="020B0609070205080204" pitchFamily="49" charset="-128"/>
              <a:ea typeface="ＭＳ ゴシック" panose="020B0609070205080204" pitchFamily="49" charset="-128"/>
            </a:rPr>
            <a:t>31</a:t>
          </a:r>
          <a:r>
            <a:rPr kumimoji="1" lang="ja-JP" altLang="en-US" sz="1300">
              <a:latin typeface="ＭＳ ゴシック" panose="020B0609070205080204" pitchFamily="49" charset="-128"/>
              <a:ea typeface="ＭＳ ゴシック" panose="020B0609070205080204" pitchFamily="49" charset="-128"/>
            </a:rPr>
            <a:t>年度から開始される「上総一ノ宮駅東口整備事業（総事業費：約</a:t>
          </a:r>
          <a:r>
            <a:rPr kumimoji="1" lang="en-US" altLang="ja-JP" sz="1300">
              <a:latin typeface="ＭＳ ゴシック" panose="020B0609070205080204" pitchFamily="49" charset="-128"/>
              <a:ea typeface="ＭＳ ゴシック" panose="020B0609070205080204" pitchFamily="49" charset="-128"/>
            </a:rPr>
            <a:t>6</a:t>
          </a:r>
          <a:r>
            <a:rPr kumimoji="1" lang="ja-JP" altLang="en-US" sz="1300">
              <a:latin typeface="ＭＳ ゴシック" panose="020B0609070205080204" pitchFamily="49" charset="-128"/>
              <a:ea typeface="ＭＳ ゴシック" panose="020B0609070205080204" pitchFamily="49" charset="-128"/>
            </a:rPr>
            <a:t>億</a:t>
          </a:r>
          <a:r>
            <a:rPr kumimoji="1" lang="en-US" altLang="ja-JP" sz="1300">
              <a:latin typeface="ＭＳ ゴシック" panose="020B0609070205080204" pitchFamily="49" charset="-128"/>
              <a:ea typeface="ＭＳ ゴシック" panose="020B0609070205080204" pitchFamily="49" charset="-128"/>
            </a:rPr>
            <a:t>8</a:t>
          </a:r>
          <a:r>
            <a:rPr kumimoji="1" lang="ja-JP" altLang="en-US" sz="1300">
              <a:latin typeface="ＭＳ ゴシック" panose="020B0609070205080204" pitchFamily="49" charset="-128"/>
              <a:ea typeface="ＭＳ ゴシック" panose="020B0609070205080204" pitchFamily="49" charset="-128"/>
            </a:rPr>
            <a:t>千</a:t>
          </a:r>
          <a:r>
            <a:rPr kumimoji="1" lang="en-US" altLang="ja-JP" sz="1300">
              <a:latin typeface="ＭＳ ゴシック" panose="020B0609070205080204" pitchFamily="49" charset="-128"/>
              <a:ea typeface="ＭＳ ゴシック" panose="020B0609070205080204" pitchFamily="49" charset="-128"/>
            </a:rPr>
            <a:t>3</a:t>
          </a:r>
          <a:r>
            <a:rPr kumimoji="1" lang="ja-JP" altLang="en-US" sz="1300">
              <a:latin typeface="ＭＳ ゴシック" panose="020B0609070205080204" pitchFamily="49" charset="-128"/>
              <a:ea typeface="ＭＳ ゴシック" panose="020B0609070205080204" pitchFamily="49" charset="-128"/>
            </a:rPr>
            <a:t>百万円）」が債務負担行為として設定されたためです。</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（債務負担行為に基づく支出予定額以外は減少傾向にあります。）</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しかしながら、今後については、東京</a:t>
          </a:r>
          <a:r>
            <a:rPr kumimoji="1" lang="en-US" altLang="ja-JP" sz="1300">
              <a:latin typeface="ＭＳ ゴシック" panose="020B0609070205080204" pitchFamily="49" charset="-128"/>
              <a:ea typeface="ＭＳ ゴシック" panose="020B0609070205080204" pitchFamily="49" charset="-128"/>
            </a:rPr>
            <a:t>2020</a:t>
          </a:r>
          <a:r>
            <a:rPr kumimoji="1" lang="ja-JP" altLang="en-US" sz="1300">
              <a:latin typeface="ＭＳ ゴシック" panose="020B0609070205080204" pitchFamily="49" charset="-128"/>
              <a:ea typeface="ＭＳ ゴシック" panose="020B0609070205080204" pitchFamily="49" charset="-128"/>
            </a:rPr>
            <a:t>オリンピック関連事業や公共施設の大規模改修事業が控えており、それらにかかる債務負担行為の設定や地方債の発行が想定されるため、将来負担比率の数値変動については十分注意を払うとともに、場合によっては優先度を決め事業の実施年度をずらすなど、健全な財政運営が図れるよう努めて参り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千葉県一宮町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年度については、決算余剰金を財政調整基金に積立てることはせず、今後の町の状況を踏まえ、老朽化施設の大規模改修の財源として特定目的基金（公共施設整備基金）への積立を実施したが、平成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年度については決算余剰金を財政調整基金へ積立しました。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しかしながら、財政調整基金については、年度当初に年度間の財源不足に備えるため、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千万円の取崩しを行っていたため、平成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年度末の財政調整基金残高は▲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また、各特定目的基金については、特定目的に該当した事業の財源の一部として活用するために基金を取崩したため、一部の基金残高においては前年比で減少しているものがあります。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・大塚実海と緑の基金：大塚実記念事業や海岸周辺環境保全事業などの財源として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：一宮小学校屋外運動場整備事業費等の財源として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・保育所整備基金　　：いちのみや保育所増築工事設計委託料などの財源として約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財政調整基金や個々の特定目的基金の役割を再認識しながら、健全な財政運営を図るとともに、今後の町の課題に取り組んでいくためにも適切な基金の運用に努めて参ります。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・ふるさと応援基金：よまちづくりを応援する方々からの寄附金を財源として躍動するまちづくりを推進するための事業の財源として活用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・公共施設整備基金：公共施設の整備、改修及び維持補修に必要となる事業の財源として活用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・上総一ノ宮駅周辺環境整備基金：上総一ノ宮駅周辺環境の整備事業の財源として活用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・保育所整備基金：町保育所の整備、改修及び維持補修に必要となる事業の財源として活用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・魅力ある海岸づくり基金：町のイメージアップを図ることを目的に、観光資源である海岸を整備する事業の財源の財源として活用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・ふるさと応援基金：公園等の広場にすべり台を設置する財源などで約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百万円取崩したものの平成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年度寄附金額から必要経費を除いた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百万円積立てたため、基金残高は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・公共施設整備基金：一宮小学校屋外運動場整備事業費等の財源として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たため、基金残高は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百万円となりました。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・上総一ノ宮駅周辺環境整備基金：増減なし。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・保育所整備基金：いちのみや保育所増築工事設計委託料などの財源として約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百万円取崩したため、基金残高は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・魅力ある海岸づくり基金：活用事業が無かったため、約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百万円の積立を行いました。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・基金の使途明確化を図るため、今後においても個々の特定目的基金への積立に努めて参ります。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旧や町債の償還、年度間の財源不足に備えることを目的として積立を行っている財政調整基金については、当初予算において一定の活用を図っております。当町の課題を考えると、今後は老朽化施設における大規模改修事業等により多額の財源が必要となることが想定されるため、毎年度の決算余剰金を確実に積立てていけるよう努めて参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町の財政運営を遂行するための貴重な財源となるため、決算余剰金が生じた際には町の将来を見据え、個々の特定目的基金への配慮を行いつつ一定の水準で基金積立残高が保てるよう努めて参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町債の償還に必要な財源を確保するため設置された減債基金については、地方債の発行に伴う事業が想定されるため、適切な運用管理に努めて参ります。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千葉県一宮町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12,490
12,278
22.97
4,824,694
4,572,649
237,309
2,953,683
3,353,777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有形固定資産減価償却率とは地方公共団体の建物や機械装置など時の経過等によって試算の価値が減っていくことを指標化したもので別名「資産老朽化比率」と呼ばれる指標となります。</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当町の数値は</a:t>
          </a:r>
          <a:r>
            <a:rPr kumimoji="1" lang="en-US" altLang="ja-JP" sz="1000">
              <a:latin typeface="ＭＳ Ｐゴシック" panose="020B0600070205080204" pitchFamily="50" charset="-128"/>
              <a:ea typeface="ＭＳ Ｐゴシック" panose="020B0600070205080204" pitchFamily="50" charset="-128"/>
            </a:rPr>
            <a:t>66.7%</a:t>
          </a:r>
          <a:r>
            <a:rPr kumimoji="1" lang="ja-JP" altLang="en-US" sz="1000">
              <a:latin typeface="ＭＳ Ｐゴシック" panose="020B0600070205080204" pitchFamily="50" charset="-128"/>
              <a:ea typeface="ＭＳ Ｐゴシック" panose="020B0600070205080204" pitchFamily="50" charset="-128"/>
            </a:rPr>
            <a:t>と前年比で</a:t>
          </a:r>
          <a:r>
            <a:rPr kumimoji="1" lang="en-US" altLang="ja-JP" sz="1000">
              <a:latin typeface="ＭＳ Ｐゴシック" panose="020B0600070205080204" pitchFamily="50" charset="-128"/>
              <a:ea typeface="ＭＳ Ｐゴシック" panose="020B0600070205080204" pitchFamily="50" charset="-128"/>
            </a:rPr>
            <a:t>1.5%</a:t>
          </a:r>
          <a:r>
            <a:rPr kumimoji="1" lang="ja-JP" altLang="en-US" sz="1000">
              <a:latin typeface="ＭＳ Ｐゴシック" panose="020B0600070205080204" pitchFamily="50" charset="-128"/>
              <a:ea typeface="ＭＳ Ｐゴシック" panose="020B0600070205080204" pitchFamily="50" charset="-128"/>
            </a:rPr>
            <a:t>増加し、類似団体平均値より</a:t>
          </a:r>
          <a:r>
            <a:rPr kumimoji="1" lang="en-US" altLang="ja-JP" sz="1000">
              <a:latin typeface="ＭＳ Ｐゴシック" panose="020B0600070205080204" pitchFamily="50" charset="-128"/>
              <a:ea typeface="ＭＳ Ｐゴシック" panose="020B0600070205080204" pitchFamily="50" charset="-128"/>
            </a:rPr>
            <a:t>8.1%</a:t>
          </a:r>
          <a:r>
            <a:rPr kumimoji="1" lang="ja-JP" altLang="en-US" sz="1000">
              <a:latin typeface="ＭＳ Ｐゴシック" panose="020B0600070205080204" pitchFamily="50" charset="-128"/>
              <a:ea typeface="ＭＳ Ｐゴシック" panose="020B0600070205080204" pitchFamily="50" charset="-128"/>
            </a:rPr>
            <a:t>、千葉県平均値よりも</a:t>
          </a:r>
          <a:r>
            <a:rPr kumimoji="1" lang="en-US" altLang="ja-JP" sz="1000">
              <a:latin typeface="ＭＳ Ｐゴシック" panose="020B0600070205080204" pitchFamily="50" charset="-128"/>
              <a:ea typeface="ＭＳ Ｐゴシック" panose="020B0600070205080204" pitchFamily="50" charset="-128"/>
            </a:rPr>
            <a:t>3.4%</a:t>
          </a:r>
          <a:r>
            <a:rPr kumimoji="1" lang="ja-JP" altLang="en-US" sz="1000">
              <a:latin typeface="ＭＳ Ｐゴシック" panose="020B0600070205080204" pitchFamily="50" charset="-128"/>
              <a:ea typeface="ＭＳ Ｐゴシック" panose="020B0600070205080204" pitchFamily="50" charset="-128"/>
            </a:rPr>
            <a:t>高い数値となっています。</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これは町の資産（建物、機械装置）の老朽化が他自治体よりも進んでいる状態であることを意味しており、早急な改善対応策を講じる必要があることから町の総合計画や公共施設管理計画に基づき予防措置を図ってまいります。</a:t>
          </a:r>
          <a:endParaRPr kumimoji="1" lang="en-US" altLang="ja-JP" sz="10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83608</xdr:rowOff>
    </xdr:from>
    <xdr:to>
      <xdr:col>23</xdr:col>
      <xdr:colOff>85090</xdr:colOff>
      <xdr:row>35</xdr:row>
      <xdr:rowOff>51858</xdr:rowOff>
    </xdr:to>
    <xdr:cxnSp macro="">
      <xdr:nvCxnSpPr>
        <xdr:cNvPr id="64" name="直線コネクタ 63"/>
        <xdr:cNvCxnSpPr/>
      </xdr:nvCxnSpPr>
      <xdr:spPr>
        <a:xfrm flipV="1">
          <a:off x="4760595" y="4541308"/>
          <a:ext cx="127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55685</xdr:rowOff>
    </xdr:from>
    <xdr:ext cx="405111" cy="259045"/>
    <xdr:sp macro="" textlink="">
      <xdr:nvSpPr>
        <xdr:cNvPr id="65" name="有形固定資産減価償却率最小値テキスト"/>
        <xdr:cNvSpPr txBox="1"/>
      </xdr:nvSpPr>
      <xdr:spPr>
        <a:xfrm>
          <a:off x="4813300" y="6056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51858</xdr:rowOff>
    </xdr:from>
    <xdr:to>
      <xdr:col>23</xdr:col>
      <xdr:colOff>174625</xdr:colOff>
      <xdr:row>35</xdr:row>
      <xdr:rowOff>51858</xdr:rowOff>
    </xdr:to>
    <xdr:cxnSp macro="">
      <xdr:nvCxnSpPr>
        <xdr:cNvPr id="66" name="直線コネクタ 65"/>
        <xdr:cNvCxnSpPr/>
      </xdr:nvCxnSpPr>
      <xdr:spPr>
        <a:xfrm>
          <a:off x="4673600" y="605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30285</xdr:rowOff>
    </xdr:from>
    <xdr:ext cx="405111" cy="259045"/>
    <xdr:sp macro="" textlink="">
      <xdr:nvSpPr>
        <xdr:cNvPr id="67" name="有形固定資産減価償却率最大値テキスト"/>
        <xdr:cNvSpPr txBox="1"/>
      </xdr:nvSpPr>
      <xdr:spPr>
        <a:xfrm>
          <a:off x="4813300" y="4316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83608</xdr:rowOff>
    </xdr:from>
    <xdr:to>
      <xdr:col>23</xdr:col>
      <xdr:colOff>174625</xdr:colOff>
      <xdr:row>26</xdr:row>
      <xdr:rowOff>83608</xdr:rowOff>
    </xdr:to>
    <xdr:cxnSp macro="">
      <xdr:nvCxnSpPr>
        <xdr:cNvPr id="68" name="直線コネクタ 67"/>
        <xdr:cNvCxnSpPr/>
      </xdr:nvCxnSpPr>
      <xdr:spPr>
        <a:xfrm>
          <a:off x="4673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95479</xdr:rowOff>
    </xdr:from>
    <xdr:ext cx="405111" cy="259045"/>
    <xdr:sp macro="" textlink="">
      <xdr:nvSpPr>
        <xdr:cNvPr id="69" name="有形固定資産減価償却率平均値テキスト"/>
        <xdr:cNvSpPr txBox="1"/>
      </xdr:nvSpPr>
      <xdr:spPr>
        <a:xfrm>
          <a:off x="4813300" y="5238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117052</xdr:rowOff>
    </xdr:from>
    <xdr:to>
      <xdr:col>23</xdr:col>
      <xdr:colOff>136525</xdr:colOff>
      <xdr:row>31</xdr:row>
      <xdr:rowOff>47202</xdr:rowOff>
    </xdr:to>
    <xdr:sp macro="" textlink="">
      <xdr:nvSpPr>
        <xdr:cNvPr id="70" name="フローチャート: 判断 69"/>
        <xdr:cNvSpPr/>
      </xdr:nvSpPr>
      <xdr:spPr>
        <a:xfrm>
          <a:off x="4711700" y="526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99060</xdr:rowOff>
    </xdr:from>
    <xdr:to>
      <xdr:col>19</xdr:col>
      <xdr:colOff>187325</xdr:colOff>
      <xdr:row>31</xdr:row>
      <xdr:rowOff>29210</xdr:rowOff>
    </xdr:to>
    <xdr:sp macro="" textlink="">
      <xdr:nvSpPr>
        <xdr:cNvPr id="71" name="フローチャート: 判断 70"/>
        <xdr:cNvSpPr/>
      </xdr:nvSpPr>
      <xdr:spPr>
        <a:xfrm>
          <a:off x="40005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8043</xdr:rowOff>
    </xdr:from>
    <xdr:to>
      <xdr:col>15</xdr:col>
      <xdr:colOff>187325</xdr:colOff>
      <xdr:row>32</xdr:row>
      <xdr:rowOff>109643</xdr:rowOff>
    </xdr:to>
    <xdr:sp macro="" textlink="">
      <xdr:nvSpPr>
        <xdr:cNvPr id="72" name="フローチャート: 判断 71"/>
        <xdr:cNvSpPr/>
      </xdr:nvSpPr>
      <xdr:spPr>
        <a:xfrm>
          <a:off x="3238500" y="549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132715</xdr:rowOff>
    </xdr:from>
    <xdr:to>
      <xdr:col>11</xdr:col>
      <xdr:colOff>187325</xdr:colOff>
      <xdr:row>32</xdr:row>
      <xdr:rowOff>62865</xdr:rowOff>
    </xdr:to>
    <xdr:sp macro="" textlink="">
      <xdr:nvSpPr>
        <xdr:cNvPr id="73" name="フローチャート: 判断 72"/>
        <xdr:cNvSpPr/>
      </xdr:nvSpPr>
      <xdr:spPr>
        <a:xfrm>
          <a:off x="2476500" y="544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9" name="楕円 78"/>
        <xdr:cNvSpPr/>
      </xdr:nvSpPr>
      <xdr:spPr>
        <a:xfrm>
          <a:off x="4711700" y="496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19914</xdr:rowOff>
    </xdr:from>
    <xdr:ext cx="405111" cy="259045"/>
    <xdr:sp macro="" textlink="">
      <xdr:nvSpPr>
        <xdr:cNvPr id="80" name="有形固定資産減価償却率該当値テキスト"/>
        <xdr:cNvSpPr txBox="1"/>
      </xdr:nvSpPr>
      <xdr:spPr>
        <a:xfrm>
          <a:off x="4813300" y="48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51012</xdr:rowOff>
    </xdr:from>
    <xdr:to>
      <xdr:col>19</xdr:col>
      <xdr:colOff>187325</xdr:colOff>
      <xdr:row>29</xdr:row>
      <xdr:rowOff>152612</xdr:rowOff>
    </xdr:to>
    <xdr:sp macro="" textlink="">
      <xdr:nvSpPr>
        <xdr:cNvPr id="81" name="楕円 80"/>
        <xdr:cNvSpPr/>
      </xdr:nvSpPr>
      <xdr:spPr>
        <a:xfrm>
          <a:off x="4000500" y="502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47837</xdr:rowOff>
    </xdr:from>
    <xdr:to>
      <xdr:col>23</xdr:col>
      <xdr:colOff>85725</xdr:colOff>
      <xdr:row>29</xdr:row>
      <xdr:rowOff>101812</xdr:rowOff>
    </xdr:to>
    <xdr:cxnSp macro="">
      <xdr:nvCxnSpPr>
        <xdr:cNvPr id="82" name="直線コネクタ 81"/>
        <xdr:cNvCxnSpPr/>
      </xdr:nvCxnSpPr>
      <xdr:spPr>
        <a:xfrm flipV="1">
          <a:off x="4051300" y="5019887"/>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104987</xdr:rowOff>
    </xdr:from>
    <xdr:to>
      <xdr:col>15</xdr:col>
      <xdr:colOff>187325</xdr:colOff>
      <xdr:row>30</xdr:row>
      <xdr:rowOff>35137</xdr:rowOff>
    </xdr:to>
    <xdr:sp macro="" textlink="">
      <xdr:nvSpPr>
        <xdr:cNvPr id="83" name="楕円 82"/>
        <xdr:cNvSpPr/>
      </xdr:nvSpPr>
      <xdr:spPr>
        <a:xfrm>
          <a:off x="3238500" y="50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101812</xdr:rowOff>
    </xdr:from>
    <xdr:to>
      <xdr:col>19</xdr:col>
      <xdr:colOff>136525</xdr:colOff>
      <xdr:row>29</xdr:row>
      <xdr:rowOff>155787</xdr:rowOff>
    </xdr:to>
    <xdr:cxnSp macro="">
      <xdr:nvCxnSpPr>
        <xdr:cNvPr id="84" name="直線コネクタ 83"/>
        <xdr:cNvCxnSpPr/>
      </xdr:nvCxnSpPr>
      <xdr:spPr>
        <a:xfrm flipV="1">
          <a:off x="3289300" y="5073862"/>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112395</xdr:rowOff>
    </xdr:from>
    <xdr:to>
      <xdr:col>11</xdr:col>
      <xdr:colOff>187325</xdr:colOff>
      <xdr:row>33</xdr:row>
      <xdr:rowOff>42545</xdr:rowOff>
    </xdr:to>
    <xdr:sp macro="" textlink="">
      <xdr:nvSpPr>
        <xdr:cNvPr id="85" name="楕円 84"/>
        <xdr:cNvSpPr/>
      </xdr:nvSpPr>
      <xdr:spPr>
        <a:xfrm>
          <a:off x="2476500" y="559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155787</xdr:rowOff>
    </xdr:from>
    <xdr:to>
      <xdr:col>15</xdr:col>
      <xdr:colOff>136525</xdr:colOff>
      <xdr:row>32</xdr:row>
      <xdr:rowOff>163195</xdr:rowOff>
    </xdr:to>
    <xdr:cxnSp macro="">
      <xdr:nvCxnSpPr>
        <xdr:cNvPr id="86" name="直線コネクタ 85"/>
        <xdr:cNvCxnSpPr/>
      </xdr:nvCxnSpPr>
      <xdr:spPr>
        <a:xfrm flipV="1">
          <a:off x="2527300" y="5127837"/>
          <a:ext cx="762000" cy="52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20337</xdr:rowOff>
    </xdr:from>
    <xdr:ext cx="405111" cy="259045"/>
    <xdr:sp macro="" textlink="">
      <xdr:nvSpPr>
        <xdr:cNvPr id="87" name="n_1aveValue有形固定資産減価償却率"/>
        <xdr:cNvSpPr txBox="1"/>
      </xdr:nvSpPr>
      <xdr:spPr>
        <a:xfrm>
          <a:off x="3836044" y="5335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100770</xdr:rowOff>
    </xdr:from>
    <xdr:ext cx="405111" cy="259045"/>
    <xdr:sp macro="" textlink="">
      <xdr:nvSpPr>
        <xdr:cNvPr id="88" name="n_2aveValue有形固定資産減価償却率"/>
        <xdr:cNvSpPr txBox="1"/>
      </xdr:nvSpPr>
      <xdr:spPr>
        <a:xfrm>
          <a:off x="3086744" y="5587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79392</xdr:rowOff>
    </xdr:from>
    <xdr:ext cx="405111" cy="259045"/>
    <xdr:sp macro="" textlink="">
      <xdr:nvSpPr>
        <xdr:cNvPr id="89" name="n_3aveValue有形固定資産減価償却率"/>
        <xdr:cNvSpPr txBox="1"/>
      </xdr:nvSpPr>
      <xdr:spPr>
        <a:xfrm>
          <a:off x="2324744" y="5222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169139</xdr:rowOff>
    </xdr:from>
    <xdr:ext cx="405111" cy="259045"/>
    <xdr:sp macro="" textlink="">
      <xdr:nvSpPr>
        <xdr:cNvPr id="90" name="n_1mainValue有形固定資産減価償却率"/>
        <xdr:cNvSpPr txBox="1"/>
      </xdr:nvSpPr>
      <xdr:spPr>
        <a:xfrm>
          <a:off x="3836044" y="4798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51664</xdr:rowOff>
    </xdr:from>
    <xdr:ext cx="405111" cy="259045"/>
    <xdr:sp macro="" textlink="">
      <xdr:nvSpPr>
        <xdr:cNvPr id="91" name="n_2mainValue有形固定資産減価償却率"/>
        <xdr:cNvSpPr txBox="1"/>
      </xdr:nvSpPr>
      <xdr:spPr>
        <a:xfrm>
          <a:off x="3086744" y="4852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33672</xdr:rowOff>
    </xdr:from>
    <xdr:ext cx="405111" cy="259045"/>
    <xdr:sp macro="" textlink="">
      <xdr:nvSpPr>
        <xdr:cNvPr id="92" name="n_3mainValue有形固定資産減価償却率"/>
        <xdr:cNvSpPr txBox="1"/>
      </xdr:nvSpPr>
      <xdr:spPr>
        <a:xfrm>
          <a:off x="2324744" y="5691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債務償還比率とは実質債務（町の将来負担額から充当可能基金等を控除した実質的な債務）が償還財源上限額（当該年度における収支額）の何年分かを示す指標となります。</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当町の数値は</a:t>
          </a:r>
          <a:r>
            <a:rPr kumimoji="1" lang="en-US" altLang="ja-JP" sz="1000">
              <a:latin typeface="ＭＳ Ｐゴシック" panose="020B0600070205080204" pitchFamily="50" charset="-128"/>
              <a:ea typeface="ＭＳ Ｐゴシック" panose="020B0600070205080204" pitchFamily="50" charset="-128"/>
            </a:rPr>
            <a:t>564.4%</a:t>
          </a:r>
          <a:r>
            <a:rPr kumimoji="1" lang="ja-JP" altLang="en-US" sz="1000">
              <a:latin typeface="ＭＳ Ｐゴシック" panose="020B0600070205080204" pitchFamily="50" charset="-128"/>
              <a:ea typeface="ＭＳ Ｐゴシック" panose="020B0600070205080204" pitchFamily="50" charset="-128"/>
            </a:rPr>
            <a:t>、前年比で</a:t>
          </a:r>
          <a:r>
            <a:rPr kumimoji="1" lang="en-US" altLang="ja-JP" sz="1000">
              <a:latin typeface="ＭＳ Ｐゴシック" panose="020B0600070205080204" pitchFamily="50" charset="-128"/>
              <a:ea typeface="ＭＳ Ｐゴシック" panose="020B0600070205080204" pitchFamily="50" charset="-128"/>
            </a:rPr>
            <a:t>101.3%</a:t>
          </a:r>
          <a:r>
            <a:rPr kumimoji="1" lang="ja-JP" altLang="en-US" sz="1000">
              <a:latin typeface="ＭＳ Ｐゴシック" panose="020B0600070205080204" pitchFamily="50" charset="-128"/>
              <a:ea typeface="ＭＳ Ｐゴシック" panose="020B0600070205080204" pitchFamily="50" charset="-128"/>
            </a:rPr>
            <a:t>増となり、類似団体平均値より</a:t>
          </a:r>
          <a:r>
            <a:rPr kumimoji="1" lang="en-US" altLang="ja-JP" sz="1000">
              <a:latin typeface="ＭＳ Ｐゴシック" panose="020B0600070205080204" pitchFamily="50" charset="-128"/>
              <a:ea typeface="ＭＳ Ｐゴシック" panose="020B0600070205080204" pitchFamily="50" charset="-128"/>
            </a:rPr>
            <a:t>104.1%</a:t>
          </a:r>
          <a:r>
            <a:rPr kumimoji="1" lang="ja-JP" altLang="en-US" sz="1000">
              <a:latin typeface="ＭＳ Ｐゴシック" panose="020B0600070205080204" pitchFamily="50" charset="-128"/>
              <a:ea typeface="ＭＳ Ｐゴシック" panose="020B0600070205080204" pitchFamily="50" charset="-128"/>
            </a:rPr>
            <a:t>大きい数値となっています。</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これは、平成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年度の将来負担額が上総一ノ宮駅東口整備事業（</a:t>
          </a:r>
          <a:r>
            <a:rPr kumimoji="1" lang="en-US" altLang="ja-JP" sz="1000">
              <a:latin typeface="ＭＳ Ｐゴシック" panose="020B0600070205080204" pitchFamily="50" charset="-128"/>
              <a:ea typeface="ＭＳ Ｐゴシック" panose="020B0600070205080204" pitchFamily="50" charset="-128"/>
            </a:rPr>
            <a:t>R1</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R2</a:t>
          </a:r>
          <a:r>
            <a:rPr kumimoji="1" lang="ja-JP" altLang="en-US" sz="1000">
              <a:latin typeface="ＭＳ Ｐゴシック" panose="020B0600070205080204" pitchFamily="50" charset="-128"/>
              <a:ea typeface="ＭＳ Ｐゴシック" panose="020B0600070205080204" pitchFamily="50" charset="-128"/>
            </a:rPr>
            <a:t>実施）の債務負担行為により増加したことが要因として考えられます。</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債務償還比率の増加は町の財政運営にも大きな影響を与えるため、健全な財政運営を行っていくためにも計画的な事業の執行に努めてまいります。</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105149</xdr:rowOff>
    </xdr:from>
    <xdr:to>
      <xdr:col>76</xdr:col>
      <xdr:colOff>21589</xdr:colOff>
      <xdr:row>34</xdr:row>
      <xdr:rowOff>151342</xdr:rowOff>
    </xdr:to>
    <xdr:cxnSp macro="">
      <xdr:nvCxnSpPr>
        <xdr:cNvPr id="121" name="直線コネクタ 120"/>
        <xdr:cNvCxnSpPr/>
      </xdr:nvCxnSpPr>
      <xdr:spPr>
        <a:xfrm flipV="1">
          <a:off x="14793595" y="4734299"/>
          <a:ext cx="1269" cy="124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51826</xdr:rowOff>
    </xdr:from>
    <xdr:ext cx="560923" cy="259045"/>
    <xdr:sp macro="" textlink="">
      <xdr:nvSpPr>
        <xdr:cNvPr id="124" name="債務償還比率最大値テキスト"/>
        <xdr:cNvSpPr txBox="1"/>
      </xdr:nvSpPr>
      <xdr:spPr>
        <a:xfrm>
          <a:off x="14846300" y="450952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105149</xdr:rowOff>
    </xdr:from>
    <xdr:to>
      <xdr:col>76</xdr:col>
      <xdr:colOff>111125</xdr:colOff>
      <xdr:row>27</xdr:row>
      <xdr:rowOff>105149</xdr:rowOff>
    </xdr:to>
    <xdr:cxnSp macro="">
      <xdr:nvCxnSpPr>
        <xdr:cNvPr id="125" name="直線コネクタ 124"/>
        <xdr:cNvCxnSpPr/>
      </xdr:nvCxnSpPr>
      <xdr:spPr>
        <a:xfrm>
          <a:off x="14706600" y="473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41214</xdr:rowOff>
    </xdr:from>
    <xdr:ext cx="469744" cy="259045"/>
    <xdr:sp macro="" textlink="">
      <xdr:nvSpPr>
        <xdr:cNvPr id="126" name="債務償還比率平均値テキスト"/>
        <xdr:cNvSpPr txBox="1"/>
      </xdr:nvSpPr>
      <xdr:spPr>
        <a:xfrm>
          <a:off x="14846300" y="5356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62787</xdr:rowOff>
    </xdr:from>
    <xdr:to>
      <xdr:col>76</xdr:col>
      <xdr:colOff>73025</xdr:colOff>
      <xdr:row>31</xdr:row>
      <xdr:rowOff>164387</xdr:rowOff>
    </xdr:to>
    <xdr:sp macro="" textlink="">
      <xdr:nvSpPr>
        <xdr:cNvPr id="127" name="フローチャート: 判断 126"/>
        <xdr:cNvSpPr/>
      </xdr:nvSpPr>
      <xdr:spPr>
        <a:xfrm>
          <a:off x="14744700" y="5377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72503</xdr:rowOff>
    </xdr:from>
    <xdr:to>
      <xdr:col>72</xdr:col>
      <xdr:colOff>123825</xdr:colOff>
      <xdr:row>32</xdr:row>
      <xdr:rowOff>2653</xdr:rowOff>
    </xdr:to>
    <xdr:sp macro="" textlink="">
      <xdr:nvSpPr>
        <xdr:cNvPr id="128" name="フローチャート: 判断 127"/>
        <xdr:cNvSpPr/>
      </xdr:nvSpPr>
      <xdr:spPr>
        <a:xfrm>
          <a:off x="14033500" y="53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109375</xdr:rowOff>
    </xdr:from>
    <xdr:to>
      <xdr:col>76</xdr:col>
      <xdr:colOff>73025</xdr:colOff>
      <xdr:row>31</xdr:row>
      <xdr:rowOff>39525</xdr:rowOff>
    </xdr:to>
    <xdr:sp macro="" textlink="">
      <xdr:nvSpPr>
        <xdr:cNvPr id="134" name="楕円 133"/>
        <xdr:cNvSpPr/>
      </xdr:nvSpPr>
      <xdr:spPr>
        <a:xfrm>
          <a:off x="14744700" y="525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132252</xdr:rowOff>
    </xdr:from>
    <xdr:ext cx="469744" cy="259045"/>
    <xdr:sp macro="" textlink="">
      <xdr:nvSpPr>
        <xdr:cNvPr id="135" name="債務償還比率該当値テキスト"/>
        <xdr:cNvSpPr txBox="1"/>
      </xdr:nvSpPr>
      <xdr:spPr>
        <a:xfrm>
          <a:off x="14846300" y="510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59429</xdr:rowOff>
    </xdr:from>
    <xdr:to>
      <xdr:col>72</xdr:col>
      <xdr:colOff>123825</xdr:colOff>
      <xdr:row>31</xdr:row>
      <xdr:rowOff>161029</xdr:rowOff>
    </xdr:to>
    <xdr:sp macro="" textlink="">
      <xdr:nvSpPr>
        <xdr:cNvPr id="136" name="楕円 135"/>
        <xdr:cNvSpPr/>
      </xdr:nvSpPr>
      <xdr:spPr>
        <a:xfrm>
          <a:off x="14033500" y="537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160175</xdr:rowOff>
    </xdr:from>
    <xdr:to>
      <xdr:col>76</xdr:col>
      <xdr:colOff>22225</xdr:colOff>
      <xdr:row>31</xdr:row>
      <xdr:rowOff>110229</xdr:rowOff>
    </xdr:to>
    <xdr:cxnSp macro="">
      <xdr:nvCxnSpPr>
        <xdr:cNvPr id="137" name="直線コネクタ 136"/>
        <xdr:cNvCxnSpPr/>
      </xdr:nvCxnSpPr>
      <xdr:spPr>
        <a:xfrm flipV="1">
          <a:off x="14084300" y="5303675"/>
          <a:ext cx="711200" cy="12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165230</xdr:rowOff>
    </xdr:from>
    <xdr:ext cx="469744" cy="259045"/>
    <xdr:sp macro="" textlink="">
      <xdr:nvSpPr>
        <xdr:cNvPr id="138" name="n_1aveValue債務償還比率"/>
        <xdr:cNvSpPr txBox="1"/>
      </xdr:nvSpPr>
      <xdr:spPr>
        <a:xfrm>
          <a:off x="13836727" y="548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6106</xdr:rowOff>
    </xdr:from>
    <xdr:ext cx="469744" cy="259045"/>
    <xdr:sp macro="" textlink="">
      <xdr:nvSpPr>
        <xdr:cNvPr id="139" name="n_1mainValue債務償還比率"/>
        <xdr:cNvSpPr txBox="1"/>
      </xdr:nvSpPr>
      <xdr:spPr>
        <a:xfrm>
          <a:off x="13836727" y="514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千葉県一宮町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12,490
12,278
22.97
4,824,694
4,572,649
237,309
2,953,683
3,353,777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89535</xdr:rowOff>
    </xdr:from>
    <xdr:to>
      <xdr:col>24</xdr:col>
      <xdr:colOff>62865</xdr:colOff>
      <xdr:row>40</xdr:row>
      <xdr:rowOff>165735</xdr:rowOff>
    </xdr:to>
    <xdr:cxnSp macro="">
      <xdr:nvCxnSpPr>
        <xdr:cNvPr id="56" name="直線コネクタ 55"/>
        <xdr:cNvCxnSpPr/>
      </xdr:nvCxnSpPr>
      <xdr:spPr>
        <a:xfrm flipV="1">
          <a:off x="4634865" y="574738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169562</xdr:rowOff>
    </xdr:from>
    <xdr:ext cx="405111" cy="259045"/>
    <xdr:sp macro="" textlink="">
      <xdr:nvSpPr>
        <xdr:cNvPr id="57" name="【道路】&#10;有形固定資産減価償却率最小値テキスト"/>
        <xdr:cNvSpPr txBox="1"/>
      </xdr:nvSpPr>
      <xdr:spPr>
        <a:xfrm>
          <a:off x="46736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165735</xdr:rowOff>
    </xdr:from>
    <xdr:to>
      <xdr:col>24</xdr:col>
      <xdr:colOff>152400</xdr:colOff>
      <xdr:row>40</xdr:row>
      <xdr:rowOff>165735</xdr:rowOff>
    </xdr:to>
    <xdr:cxnSp macro="">
      <xdr:nvCxnSpPr>
        <xdr:cNvPr id="58" name="直線コネクタ 57"/>
        <xdr:cNvCxnSpPr/>
      </xdr:nvCxnSpPr>
      <xdr:spPr>
        <a:xfrm>
          <a:off x="4546600" y="702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36212</xdr:rowOff>
    </xdr:from>
    <xdr:ext cx="405111" cy="259045"/>
    <xdr:sp macro="" textlink="">
      <xdr:nvSpPr>
        <xdr:cNvPr id="59" name="【道路】&#10;有形固定資産減価償却率最大値テキスト"/>
        <xdr:cNvSpPr txBox="1"/>
      </xdr:nvSpPr>
      <xdr:spPr>
        <a:xfrm>
          <a:off x="4673600" y="552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89535</xdr:rowOff>
    </xdr:from>
    <xdr:to>
      <xdr:col>24</xdr:col>
      <xdr:colOff>152400</xdr:colOff>
      <xdr:row>33</xdr:row>
      <xdr:rowOff>89535</xdr:rowOff>
    </xdr:to>
    <xdr:cxnSp macro="">
      <xdr:nvCxnSpPr>
        <xdr:cNvPr id="60" name="直線コネクタ 59"/>
        <xdr:cNvCxnSpPr/>
      </xdr:nvCxnSpPr>
      <xdr:spPr>
        <a:xfrm>
          <a:off x="4546600" y="574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99712</xdr:rowOff>
    </xdr:from>
    <xdr:ext cx="405111" cy="259045"/>
    <xdr:sp macro="" textlink="">
      <xdr:nvSpPr>
        <xdr:cNvPr id="61" name="【道路】&#10;有形固定資産減価償却率平均値テキスト"/>
        <xdr:cNvSpPr txBox="1"/>
      </xdr:nvSpPr>
      <xdr:spPr>
        <a:xfrm>
          <a:off x="4673600" y="627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76835</xdr:rowOff>
    </xdr:from>
    <xdr:to>
      <xdr:col>24</xdr:col>
      <xdr:colOff>114300</xdr:colOff>
      <xdr:row>38</xdr:row>
      <xdr:rowOff>6985</xdr:rowOff>
    </xdr:to>
    <xdr:sp macro="" textlink="">
      <xdr:nvSpPr>
        <xdr:cNvPr id="62" name="フローチャート: 判断 61"/>
        <xdr:cNvSpPr/>
      </xdr:nvSpPr>
      <xdr:spPr>
        <a:xfrm>
          <a:off x="4584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57785</xdr:rowOff>
    </xdr:from>
    <xdr:to>
      <xdr:col>20</xdr:col>
      <xdr:colOff>38100</xdr:colOff>
      <xdr:row>37</xdr:row>
      <xdr:rowOff>159385</xdr:rowOff>
    </xdr:to>
    <xdr:sp macro="" textlink="">
      <xdr:nvSpPr>
        <xdr:cNvPr id="63" name="フローチャート: 判断 62"/>
        <xdr:cNvSpPr/>
      </xdr:nvSpPr>
      <xdr:spPr>
        <a:xfrm>
          <a:off x="3746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84455</xdr:rowOff>
    </xdr:from>
    <xdr:to>
      <xdr:col>15</xdr:col>
      <xdr:colOff>101600</xdr:colOff>
      <xdr:row>38</xdr:row>
      <xdr:rowOff>14605</xdr:rowOff>
    </xdr:to>
    <xdr:sp macro="" textlink="">
      <xdr:nvSpPr>
        <xdr:cNvPr id="64" name="フローチャート: 判断 63"/>
        <xdr:cNvSpPr/>
      </xdr:nvSpPr>
      <xdr:spPr>
        <a:xfrm>
          <a:off x="2857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71" name="楕円 70"/>
        <xdr:cNvSpPr/>
      </xdr:nvSpPr>
      <xdr:spPr>
        <a:xfrm>
          <a:off x="4584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83837</xdr:rowOff>
    </xdr:from>
    <xdr:ext cx="405111" cy="259045"/>
    <xdr:sp macro="" textlink="">
      <xdr:nvSpPr>
        <xdr:cNvPr id="72" name="【道路】&#10;有形固定資産減価償却率該当値テキスト"/>
        <xdr:cNvSpPr txBox="1"/>
      </xdr:nvSpPr>
      <xdr:spPr>
        <a:xfrm>
          <a:off x="4673600"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133985</xdr:rowOff>
    </xdr:from>
    <xdr:to>
      <xdr:col>20</xdr:col>
      <xdr:colOff>38100</xdr:colOff>
      <xdr:row>38</xdr:row>
      <xdr:rowOff>64135</xdr:rowOff>
    </xdr:to>
    <xdr:sp macro="" textlink="">
      <xdr:nvSpPr>
        <xdr:cNvPr id="73" name="楕円 72"/>
        <xdr:cNvSpPr/>
      </xdr:nvSpPr>
      <xdr:spPr>
        <a:xfrm>
          <a:off x="3746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156210</xdr:rowOff>
    </xdr:from>
    <xdr:to>
      <xdr:col>24</xdr:col>
      <xdr:colOff>63500</xdr:colOff>
      <xdr:row>38</xdr:row>
      <xdr:rowOff>13335</xdr:rowOff>
    </xdr:to>
    <xdr:cxnSp macro="">
      <xdr:nvCxnSpPr>
        <xdr:cNvPr id="74" name="直線コネクタ 73"/>
        <xdr:cNvCxnSpPr/>
      </xdr:nvCxnSpPr>
      <xdr:spPr>
        <a:xfrm flipV="1">
          <a:off x="3797300" y="649986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162560</xdr:rowOff>
    </xdr:from>
    <xdr:to>
      <xdr:col>15</xdr:col>
      <xdr:colOff>101600</xdr:colOff>
      <xdr:row>38</xdr:row>
      <xdr:rowOff>92710</xdr:rowOff>
    </xdr:to>
    <xdr:sp macro="" textlink="">
      <xdr:nvSpPr>
        <xdr:cNvPr id="75" name="楕円 74"/>
        <xdr:cNvSpPr/>
      </xdr:nvSpPr>
      <xdr:spPr>
        <a:xfrm>
          <a:off x="2857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13335</xdr:rowOff>
    </xdr:from>
    <xdr:to>
      <xdr:col>19</xdr:col>
      <xdr:colOff>177800</xdr:colOff>
      <xdr:row>38</xdr:row>
      <xdr:rowOff>41910</xdr:rowOff>
    </xdr:to>
    <xdr:cxnSp macro="">
      <xdr:nvCxnSpPr>
        <xdr:cNvPr id="76" name="直線コネクタ 75"/>
        <xdr:cNvCxnSpPr/>
      </xdr:nvCxnSpPr>
      <xdr:spPr>
        <a:xfrm flipV="1">
          <a:off x="2908300" y="65284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124460</xdr:rowOff>
    </xdr:from>
    <xdr:to>
      <xdr:col>10</xdr:col>
      <xdr:colOff>165100</xdr:colOff>
      <xdr:row>39</xdr:row>
      <xdr:rowOff>54610</xdr:rowOff>
    </xdr:to>
    <xdr:sp macro="" textlink="">
      <xdr:nvSpPr>
        <xdr:cNvPr id="77" name="楕円 76"/>
        <xdr:cNvSpPr/>
      </xdr:nvSpPr>
      <xdr:spPr>
        <a:xfrm>
          <a:off x="1968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41910</xdr:rowOff>
    </xdr:from>
    <xdr:to>
      <xdr:col>15</xdr:col>
      <xdr:colOff>50800</xdr:colOff>
      <xdr:row>39</xdr:row>
      <xdr:rowOff>3810</xdr:rowOff>
    </xdr:to>
    <xdr:cxnSp macro="">
      <xdr:nvCxnSpPr>
        <xdr:cNvPr id="78" name="直線コネクタ 77"/>
        <xdr:cNvCxnSpPr/>
      </xdr:nvCxnSpPr>
      <xdr:spPr>
        <a:xfrm flipV="1">
          <a:off x="2019300" y="655701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4462</xdr:rowOff>
    </xdr:from>
    <xdr:ext cx="405111" cy="259045"/>
    <xdr:sp macro="" textlink="">
      <xdr:nvSpPr>
        <xdr:cNvPr id="79" name="n_1aveValue【道路】&#10;有形固定資産減価償却率"/>
        <xdr:cNvSpPr txBox="1"/>
      </xdr:nvSpPr>
      <xdr:spPr>
        <a:xfrm>
          <a:off x="3582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31132</xdr:rowOff>
    </xdr:from>
    <xdr:ext cx="405111" cy="259045"/>
    <xdr:sp macro="" textlink="">
      <xdr:nvSpPr>
        <xdr:cNvPr id="80" name="n_2aveValue【道路】&#10;有形固定資産減価償却率"/>
        <xdr:cNvSpPr txBox="1"/>
      </xdr:nvSpPr>
      <xdr:spPr>
        <a:xfrm>
          <a:off x="2705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145432</xdr:rowOff>
    </xdr:from>
    <xdr:ext cx="405111" cy="259045"/>
    <xdr:sp macro="" textlink="">
      <xdr:nvSpPr>
        <xdr:cNvPr id="81" name="n_3aveValue【道路】&#10;有形固定資産減価償却率"/>
        <xdr:cNvSpPr txBox="1"/>
      </xdr:nvSpPr>
      <xdr:spPr>
        <a:xfrm>
          <a:off x="1816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55262</xdr:rowOff>
    </xdr:from>
    <xdr:ext cx="405111" cy="259045"/>
    <xdr:sp macro="" textlink="">
      <xdr:nvSpPr>
        <xdr:cNvPr id="82" name="n_1mainValue【道路】&#10;有形固定資産減価償却率"/>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3" name="n_2mainValue【道路】&#10;有形固定資産減価償却率"/>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45737</xdr:rowOff>
    </xdr:from>
    <xdr:ext cx="405111" cy="259045"/>
    <xdr:sp macro="" textlink="">
      <xdr:nvSpPr>
        <xdr:cNvPr id="84" name="n_3mainValue【道路】&#10;有形固定資産減価償却率"/>
        <xdr:cNvSpPr txBox="1"/>
      </xdr:nvSpPr>
      <xdr:spPr>
        <a:xfrm>
          <a:off x="18167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57021</xdr:rowOff>
    </xdr:from>
    <xdr:to>
      <xdr:col>54</xdr:col>
      <xdr:colOff>189865</xdr:colOff>
      <xdr:row>41</xdr:row>
      <xdr:rowOff>132801</xdr:rowOff>
    </xdr:to>
    <xdr:cxnSp macro="">
      <xdr:nvCxnSpPr>
        <xdr:cNvPr id="106" name="直線コネクタ 105"/>
        <xdr:cNvCxnSpPr/>
      </xdr:nvCxnSpPr>
      <xdr:spPr>
        <a:xfrm flipV="1">
          <a:off x="10476865" y="5714871"/>
          <a:ext cx="0" cy="1447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136628</xdr:rowOff>
    </xdr:from>
    <xdr:ext cx="469744" cy="259045"/>
    <xdr:sp macro="" textlink="">
      <xdr:nvSpPr>
        <xdr:cNvPr id="107" name="【道路】&#10;一人当たり延長最小値テキスト"/>
        <xdr:cNvSpPr txBox="1"/>
      </xdr:nvSpPr>
      <xdr:spPr>
        <a:xfrm>
          <a:off x="10515600" y="716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132801</xdr:rowOff>
    </xdr:from>
    <xdr:to>
      <xdr:col>55</xdr:col>
      <xdr:colOff>88900</xdr:colOff>
      <xdr:row>41</xdr:row>
      <xdr:rowOff>132801</xdr:rowOff>
    </xdr:to>
    <xdr:cxnSp macro="">
      <xdr:nvCxnSpPr>
        <xdr:cNvPr id="108" name="直線コネクタ 107"/>
        <xdr:cNvCxnSpPr/>
      </xdr:nvCxnSpPr>
      <xdr:spPr>
        <a:xfrm>
          <a:off x="10388600" y="716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3698</xdr:rowOff>
    </xdr:from>
    <xdr:ext cx="534377" cy="259045"/>
    <xdr:sp macro="" textlink="">
      <xdr:nvSpPr>
        <xdr:cNvPr id="109" name="【道路】&#10;一人当たり延長最大値テキスト"/>
        <xdr:cNvSpPr txBox="1"/>
      </xdr:nvSpPr>
      <xdr:spPr>
        <a:xfrm>
          <a:off x="10515600" y="549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57021</xdr:rowOff>
    </xdr:from>
    <xdr:to>
      <xdr:col>55</xdr:col>
      <xdr:colOff>88900</xdr:colOff>
      <xdr:row>33</xdr:row>
      <xdr:rowOff>57021</xdr:rowOff>
    </xdr:to>
    <xdr:cxnSp macro="">
      <xdr:nvCxnSpPr>
        <xdr:cNvPr id="110" name="直線コネクタ 109"/>
        <xdr:cNvCxnSpPr/>
      </xdr:nvCxnSpPr>
      <xdr:spPr>
        <a:xfrm>
          <a:off x="10388600" y="57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170692</xdr:rowOff>
    </xdr:from>
    <xdr:ext cx="534377" cy="259045"/>
    <xdr:sp macro="" textlink="">
      <xdr:nvSpPr>
        <xdr:cNvPr id="111" name="【道路】&#10;一人当たり延長平均値テキスト"/>
        <xdr:cNvSpPr txBox="1"/>
      </xdr:nvSpPr>
      <xdr:spPr>
        <a:xfrm>
          <a:off x="10515600" y="651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147815</xdr:rowOff>
    </xdr:from>
    <xdr:to>
      <xdr:col>55</xdr:col>
      <xdr:colOff>50800</xdr:colOff>
      <xdr:row>39</xdr:row>
      <xdr:rowOff>77965</xdr:rowOff>
    </xdr:to>
    <xdr:sp macro="" textlink="">
      <xdr:nvSpPr>
        <xdr:cNvPr id="112" name="フローチャート: 判断 111"/>
        <xdr:cNvSpPr/>
      </xdr:nvSpPr>
      <xdr:spPr>
        <a:xfrm>
          <a:off x="10426700" y="66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146169</xdr:rowOff>
    </xdr:from>
    <xdr:to>
      <xdr:col>50</xdr:col>
      <xdr:colOff>165100</xdr:colOff>
      <xdr:row>39</xdr:row>
      <xdr:rowOff>76319</xdr:rowOff>
    </xdr:to>
    <xdr:sp macro="" textlink="">
      <xdr:nvSpPr>
        <xdr:cNvPr id="113" name="フローチャート: 判断 112"/>
        <xdr:cNvSpPr/>
      </xdr:nvSpPr>
      <xdr:spPr>
        <a:xfrm>
          <a:off x="9588500" y="666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6197</xdr:rowOff>
    </xdr:from>
    <xdr:to>
      <xdr:col>46</xdr:col>
      <xdr:colOff>38100</xdr:colOff>
      <xdr:row>39</xdr:row>
      <xdr:rowOff>107797</xdr:rowOff>
    </xdr:to>
    <xdr:sp macro="" textlink="">
      <xdr:nvSpPr>
        <xdr:cNvPr id="114" name="フローチャート: 判断 113"/>
        <xdr:cNvSpPr/>
      </xdr:nvSpPr>
      <xdr:spPr>
        <a:xfrm>
          <a:off x="8699500" y="669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101844</xdr:rowOff>
    </xdr:from>
    <xdr:to>
      <xdr:col>41</xdr:col>
      <xdr:colOff>101600</xdr:colOff>
      <xdr:row>39</xdr:row>
      <xdr:rowOff>31994</xdr:rowOff>
    </xdr:to>
    <xdr:sp macro="" textlink="">
      <xdr:nvSpPr>
        <xdr:cNvPr id="115" name="フローチャート: 判断 114"/>
        <xdr:cNvSpPr/>
      </xdr:nvSpPr>
      <xdr:spPr>
        <a:xfrm>
          <a:off x="7810500" y="661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149667</xdr:rowOff>
    </xdr:from>
    <xdr:to>
      <xdr:col>55</xdr:col>
      <xdr:colOff>50800</xdr:colOff>
      <xdr:row>39</xdr:row>
      <xdr:rowOff>79817</xdr:rowOff>
    </xdr:to>
    <xdr:sp macro="" textlink="">
      <xdr:nvSpPr>
        <xdr:cNvPr id="121" name="楕円 120"/>
        <xdr:cNvSpPr/>
      </xdr:nvSpPr>
      <xdr:spPr>
        <a:xfrm>
          <a:off x="10426700" y="666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128094</xdr:rowOff>
    </xdr:from>
    <xdr:ext cx="534377" cy="259045"/>
    <xdr:sp macro="" textlink="">
      <xdr:nvSpPr>
        <xdr:cNvPr id="122" name="【道路】&#10;一人当たり延長該当値テキスト"/>
        <xdr:cNvSpPr txBox="1"/>
      </xdr:nvSpPr>
      <xdr:spPr>
        <a:xfrm>
          <a:off x="10515600" y="664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147724</xdr:rowOff>
    </xdr:from>
    <xdr:to>
      <xdr:col>50</xdr:col>
      <xdr:colOff>165100</xdr:colOff>
      <xdr:row>39</xdr:row>
      <xdr:rowOff>77874</xdr:rowOff>
    </xdr:to>
    <xdr:sp macro="" textlink="">
      <xdr:nvSpPr>
        <xdr:cNvPr id="123" name="楕円 122"/>
        <xdr:cNvSpPr/>
      </xdr:nvSpPr>
      <xdr:spPr>
        <a:xfrm>
          <a:off x="9588500" y="666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27074</xdr:rowOff>
    </xdr:from>
    <xdr:to>
      <xdr:col>55</xdr:col>
      <xdr:colOff>0</xdr:colOff>
      <xdr:row>39</xdr:row>
      <xdr:rowOff>29017</xdr:rowOff>
    </xdr:to>
    <xdr:cxnSp macro="">
      <xdr:nvCxnSpPr>
        <xdr:cNvPr id="124" name="直線コネクタ 123"/>
        <xdr:cNvCxnSpPr/>
      </xdr:nvCxnSpPr>
      <xdr:spPr>
        <a:xfrm>
          <a:off x="9639300" y="6713624"/>
          <a:ext cx="8382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162697</xdr:rowOff>
    </xdr:from>
    <xdr:to>
      <xdr:col>41</xdr:col>
      <xdr:colOff>101600</xdr:colOff>
      <xdr:row>39</xdr:row>
      <xdr:rowOff>92847</xdr:rowOff>
    </xdr:to>
    <xdr:sp macro="" textlink="">
      <xdr:nvSpPr>
        <xdr:cNvPr id="125" name="楕円 124"/>
        <xdr:cNvSpPr/>
      </xdr:nvSpPr>
      <xdr:spPr>
        <a:xfrm>
          <a:off x="7810500" y="667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92846</xdr:rowOff>
    </xdr:from>
    <xdr:ext cx="534377" cy="259045"/>
    <xdr:sp macro="" textlink="">
      <xdr:nvSpPr>
        <xdr:cNvPr id="126" name="n_1aveValue【道路】&#10;一人当たり延長"/>
        <xdr:cNvSpPr txBox="1"/>
      </xdr:nvSpPr>
      <xdr:spPr>
        <a:xfrm>
          <a:off x="9359411" y="643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124325</xdr:rowOff>
    </xdr:from>
    <xdr:ext cx="534377" cy="259045"/>
    <xdr:sp macro="" textlink="">
      <xdr:nvSpPr>
        <xdr:cNvPr id="127" name="n_2aveValue【道路】&#10;一人当たり延長"/>
        <xdr:cNvSpPr txBox="1"/>
      </xdr:nvSpPr>
      <xdr:spPr>
        <a:xfrm>
          <a:off x="8483111" y="646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48521</xdr:rowOff>
    </xdr:from>
    <xdr:ext cx="534377" cy="259045"/>
    <xdr:sp macro="" textlink="">
      <xdr:nvSpPr>
        <xdr:cNvPr id="128" name="n_3aveValue【道路】&#10;一人当たり延長"/>
        <xdr:cNvSpPr txBox="1"/>
      </xdr:nvSpPr>
      <xdr:spPr>
        <a:xfrm>
          <a:off x="7594111" y="639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69001</xdr:rowOff>
    </xdr:from>
    <xdr:ext cx="534377" cy="259045"/>
    <xdr:sp macro="" textlink="">
      <xdr:nvSpPr>
        <xdr:cNvPr id="129" name="n_1mainValue【道路】&#10;一人当たり延長"/>
        <xdr:cNvSpPr txBox="1"/>
      </xdr:nvSpPr>
      <xdr:spPr>
        <a:xfrm>
          <a:off x="9359411" y="675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83974</xdr:rowOff>
    </xdr:from>
    <xdr:ext cx="534377" cy="259045"/>
    <xdr:sp macro="" textlink="">
      <xdr:nvSpPr>
        <xdr:cNvPr id="130" name="n_3mainValue【道路】&#10;一人当たり延長"/>
        <xdr:cNvSpPr txBox="1"/>
      </xdr:nvSpPr>
      <xdr:spPr>
        <a:xfrm>
          <a:off x="7594111" y="677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2" name="直線コネクタ 14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3" name="テキスト ボックス 14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1" name="テキスト ボックス 15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65</xdr:row>
      <xdr:rowOff>0</xdr:rowOff>
    </xdr:to>
    <xdr:cxnSp macro="">
      <xdr:nvCxnSpPr>
        <xdr:cNvPr id="155" name="直線コネクタ 154"/>
        <xdr:cNvCxnSpPr/>
      </xdr:nvCxnSpPr>
      <xdr:spPr>
        <a:xfrm flipV="1">
          <a:off x="4634865" y="95935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3827</xdr:rowOff>
    </xdr:from>
    <xdr:ext cx="405111" cy="259045"/>
    <xdr:sp macro="" textlink="">
      <xdr:nvSpPr>
        <xdr:cNvPr id="156" name="【橋りょう・トンネル】&#10;有形固定資産減価償却率最小値テキスト"/>
        <xdr:cNvSpPr txBox="1"/>
      </xdr:nvSpPr>
      <xdr:spPr>
        <a:xfrm>
          <a:off x="46736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65</xdr:row>
      <xdr:rowOff>0</xdr:rowOff>
    </xdr:from>
    <xdr:to>
      <xdr:col>24</xdr:col>
      <xdr:colOff>152400</xdr:colOff>
      <xdr:row>65</xdr:row>
      <xdr:rowOff>0</xdr:rowOff>
    </xdr:to>
    <xdr:cxnSp macro="">
      <xdr:nvCxnSpPr>
        <xdr:cNvPr id="157" name="直線コネクタ 156"/>
        <xdr:cNvCxnSpPr/>
      </xdr:nvCxnSpPr>
      <xdr:spPr>
        <a:xfrm>
          <a:off x="4546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58" name="【橋りょう・トンネル】&#10;有形固定資産減価償却率最大値テキスト"/>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59" name="直線コネクタ 158"/>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60" name="【橋りょう・トンネル】&#10;有形固定資産減価償却率平均値テキスト"/>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61" name="フローチャート: 判断 160"/>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62" name="フローチャート: 判断 161"/>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63" name="フローチャート: 判断 162"/>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164465</xdr:rowOff>
    </xdr:from>
    <xdr:to>
      <xdr:col>10</xdr:col>
      <xdr:colOff>165100</xdr:colOff>
      <xdr:row>61</xdr:row>
      <xdr:rowOff>94615</xdr:rowOff>
    </xdr:to>
    <xdr:sp macro="" textlink="">
      <xdr:nvSpPr>
        <xdr:cNvPr id="164" name="フローチャート: 判断 163"/>
        <xdr:cNvSpPr/>
      </xdr:nvSpPr>
      <xdr:spPr>
        <a:xfrm>
          <a:off x="1968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113030</xdr:rowOff>
    </xdr:from>
    <xdr:to>
      <xdr:col>24</xdr:col>
      <xdr:colOff>114300</xdr:colOff>
      <xdr:row>56</xdr:row>
      <xdr:rowOff>43180</xdr:rowOff>
    </xdr:to>
    <xdr:sp macro="" textlink="">
      <xdr:nvSpPr>
        <xdr:cNvPr id="170" name="楕円 169"/>
        <xdr:cNvSpPr/>
      </xdr:nvSpPr>
      <xdr:spPr>
        <a:xfrm>
          <a:off x="4584700" y="954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66057</xdr:rowOff>
    </xdr:from>
    <xdr:ext cx="405111" cy="259045"/>
    <xdr:sp macro="" textlink="">
      <xdr:nvSpPr>
        <xdr:cNvPr id="171" name="【橋りょう・トンネル】&#10;有形固定資産減価償却率該当値テキスト"/>
        <xdr:cNvSpPr txBox="1"/>
      </xdr:nvSpPr>
      <xdr:spPr>
        <a:xfrm>
          <a:off x="4673600" y="9495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44450</xdr:rowOff>
    </xdr:from>
    <xdr:to>
      <xdr:col>20</xdr:col>
      <xdr:colOff>38100</xdr:colOff>
      <xdr:row>55</xdr:row>
      <xdr:rowOff>146050</xdr:rowOff>
    </xdr:to>
    <xdr:sp macro="" textlink="">
      <xdr:nvSpPr>
        <xdr:cNvPr id="172" name="楕円 171"/>
        <xdr:cNvSpPr/>
      </xdr:nvSpPr>
      <xdr:spPr>
        <a:xfrm>
          <a:off x="3746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95250</xdr:rowOff>
    </xdr:from>
    <xdr:to>
      <xdr:col>24</xdr:col>
      <xdr:colOff>63500</xdr:colOff>
      <xdr:row>55</xdr:row>
      <xdr:rowOff>163830</xdr:rowOff>
    </xdr:to>
    <xdr:cxnSp macro="">
      <xdr:nvCxnSpPr>
        <xdr:cNvPr id="173" name="直線コネクタ 172"/>
        <xdr:cNvCxnSpPr/>
      </xdr:nvCxnSpPr>
      <xdr:spPr>
        <a:xfrm>
          <a:off x="3797300" y="95250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99695</xdr:rowOff>
    </xdr:from>
    <xdr:to>
      <xdr:col>15</xdr:col>
      <xdr:colOff>101600</xdr:colOff>
      <xdr:row>60</xdr:row>
      <xdr:rowOff>29845</xdr:rowOff>
    </xdr:to>
    <xdr:sp macro="" textlink="">
      <xdr:nvSpPr>
        <xdr:cNvPr id="174" name="楕円 173"/>
        <xdr:cNvSpPr/>
      </xdr:nvSpPr>
      <xdr:spPr>
        <a:xfrm>
          <a:off x="28575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95250</xdr:rowOff>
    </xdr:from>
    <xdr:to>
      <xdr:col>19</xdr:col>
      <xdr:colOff>177800</xdr:colOff>
      <xdr:row>59</xdr:row>
      <xdr:rowOff>150495</xdr:rowOff>
    </xdr:to>
    <xdr:cxnSp macro="">
      <xdr:nvCxnSpPr>
        <xdr:cNvPr id="175" name="直線コネクタ 174"/>
        <xdr:cNvCxnSpPr/>
      </xdr:nvCxnSpPr>
      <xdr:spPr>
        <a:xfrm flipV="1">
          <a:off x="2908300" y="9525000"/>
          <a:ext cx="889000" cy="74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44450</xdr:rowOff>
    </xdr:from>
    <xdr:to>
      <xdr:col>10</xdr:col>
      <xdr:colOff>165100</xdr:colOff>
      <xdr:row>55</xdr:row>
      <xdr:rowOff>146050</xdr:rowOff>
    </xdr:to>
    <xdr:sp macro="" textlink="">
      <xdr:nvSpPr>
        <xdr:cNvPr id="176" name="楕円 175"/>
        <xdr:cNvSpPr/>
      </xdr:nvSpPr>
      <xdr:spPr>
        <a:xfrm>
          <a:off x="1968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95250</xdr:rowOff>
    </xdr:from>
    <xdr:to>
      <xdr:col>15</xdr:col>
      <xdr:colOff>50800</xdr:colOff>
      <xdr:row>59</xdr:row>
      <xdr:rowOff>150495</xdr:rowOff>
    </xdr:to>
    <xdr:cxnSp macro="">
      <xdr:nvCxnSpPr>
        <xdr:cNvPr id="177" name="直線コネクタ 176"/>
        <xdr:cNvCxnSpPr/>
      </xdr:nvCxnSpPr>
      <xdr:spPr>
        <a:xfrm>
          <a:off x="2019300" y="9525000"/>
          <a:ext cx="889000" cy="74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123842</xdr:rowOff>
    </xdr:from>
    <xdr:ext cx="405111" cy="259045"/>
    <xdr:sp macro="" textlink="">
      <xdr:nvSpPr>
        <xdr:cNvPr id="178" name="n_1aveValue【橋りょう・トンネル】&#10;有形固定資産減価償却率"/>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79" name="n_2aveValue【橋りょう・トンネ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85742</xdr:rowOff>
    </xdr:from>
    <xdr:ext cx="405111" cy="259045"/>
    <xdr:sp macro="" textlink="">
      <xdr:nvSpPr>
        <xdr:cNvPr id="180" name="n_3aveValue【橋りょう・トンネル】&#10;有形固定資産減価償却率"/>
        <xdr:cNvSpPr txBox="1"/>
      </xdr:nvSpPr>
      <xdr:spPr>
        <a:xfrm>
          <a:off x="1816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53</xdr:row>
      <xdr:rowOff>162577</xdr:rowOff>
    </xdr:from>
    <xdr:ext cx="469744" cy="259045"/>
    <xdr:sp macro="" textlink="">
      <xdr:nvSpPr>
        <xdr:cNvPr id="181" name="n_1mainValue【橋りょう・トンネル】&#10;有形固定資産減価償却率"/>
        <xdr:cNvSpPr txBox="1"/>
      </xdr:nvSpPr>
      <xdr:spPr>
        <a:xfrm>
          <a:off x="35497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46372</xdr:rowOff>
    </xdr:from>
    <xdr:ext cx="405111" cy="259045"/>
    <xdr:sp macro="" textlink="">
      <xdr:nvSpPr>
        <xdr:cNvPr id="182" name="n_2mainValue【橋りょう・トンネル】&#10;有形固定資産減価償却率"/>
        <xdr:cNvSpPr txBox="1"/>
      </xdr:nvSpPr>
      <xdr:spPr>
        <a:xfrm>
          <a:off x="2705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53</xdr:row>
      <xdr:rowOff>162577</xdr:rowOff>
    </xdr:from>
    <xdr:ext cx="469744" cy="259045"/>
    <xdr:sp macro="" textlink="">
      <xdr:nvSpPr>
        <xdr:cNvPr id="183" name="n_3mainValue【橋りょう・トンネル】&#10;有形固定資産減価償却率"/>
        <xdr:cNvSpPr txBox="1"/>
      </xdr:nvSpPr>
      <xdr:spPr>
        <a:xfrm>
          <a:off x="17844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4" name="直線コネクタ 19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5" name="テキスト ボックス 19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6" name="直線コネクタ 19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7" name="テキスト ボックス 19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9" name="テキスト ボックス 19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0" name="直線コネクタ 19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1" name="テキスト ボックス 20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2" name="直線コネクタ 20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3" name="テキスト ボックス 20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5" name="テキスト ボックス 20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138435</xdr:rowOff>
    </xdr:from>
    <xdr:to>
      <xdr:col>54</xdr:col>
      <xdr:colOff>189865</xdr:colOff>
      <xdr:row>64</xdr:row>
      <xdr:rowOff>74390</xdr:rowOff>
    </xdr:to>
    <xdr:cxnSp macro="">
      <xdr:nvCxnSpPr>
        <xdr:cNvPr id="207" name="直線コネクタ 206"/>
        <xdr:cNvCxnSpPr/>
      </xdr:nvCxnSpPr>
      <xdr:spPr>
        <a:xfrm flipV="1">
          <a:off x="10476865" y="9568185"/>
          <a:ext cx="0" cy="1479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78217</xdr:rowOff>
    </xdr:from>
    <xdr:ext cx="469744" cy="259045"/>
    <xdr:sp macro="" textlink="">
      <xdr:nvSpPr>
        <xdr:cNvPr id="208" name="【橋りょう・トンネル】&#10;一人当たり有形固定資産（償却資産）額最小値テキスト"/>
        <xdr:cNvSpPr txBox="1"/>
      </xdr:nvSpPr>
      <xdr:spPr>
        <a:xfrm>
          <a:off x="10515600" y="1105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74390</xdr:rowOff>
    </xdr:from>
    <xdr:to>
      <xdr:col>55</xdr:col>
      <xdr:colOff>88900</xdr:colOff>
      <xdr:row>64</xdr:row>
      <xdr:rowOff>74390</xdr:rowOff>
    </xdr:to>
    <xdr:cxnSp macro="">
      <xdr:nvCxnSpPr>
        <xdr:cNvPr id="209" name="直線コネクタ 208"/>
        <xdr:cNvCxnSpPr/>
      </xdr:nvCxnSpPr>
      <xdr:spPr>
        <a:xfrm>
          <a:off x="10388600" y="11047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85112</xdr:rowOff>
    </xdr:from>
    <xdr:ext cx="690189" cy="259045"/>
    <xdr:sp macro="" textlink="">
      <xdr:nvSpPr>
        <xdr:cNvPr id="210" name="【橋りょう・トンネル】&#10;一人当たり有形固定資産（償却資産）額最大値テキスト"/>
        <xdr:cNvSpPr txBox="1"/>
      </xdr:nvSpPr>
      <xdr:spPr>
        <a:xfrm>
          <a:off x="10515600" y="93434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138435</xdr:rowOff>
    </xdr:from>
    <xdr:to>
      <xdr:col>55</xdr:col>
      <xdr:colOff>88900</xdr:colOff>
      <xdr:row>55</xdr:row>
      <xdr:rowOff>138435</xdr:rowOff>
    </xdr:to>
    <xdr:cxnSp macro="">
      <xdr:nvCxnSpPr>
        <xdr:cNvPr id="211" name="直線コネクタ 210"/>
        <xdr:cNvCxnSpPr/>
      </xdr:nvCxnSpPr>
      <xdr:spPr>
        <a:xfrm>
          <a:off x="10388600" y="95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21080</xdr:rowOff>
    </xdr:from>
    <xdr:ext cx="599010" cy="259045"/>
    <xdr:sp macro="" textlink="">
      <xdr:nvSpPr>
        <xdr:cNvPr id="212" name="【橋りょう・トンネル】&#10;一人当たり有形固定資産（償却資産）額平均値テキスト"/>
        <xdr:cNvSpPr txBox="1"/>
      </xdr:nvSpPr>
      <xdr:spPr>
        <a:xfrm>
          <a:off x="10515600" y="10479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169653</xdr:rowOff>
    </xdr:from>
    <xdr:to>
      <xdr:col>55</xdr:col>
      <xdr:colOff>50800</xdr:colOff>
      <xdr:row>62</xdr:row>
      <xdr:rowOff>99803</xdr:rowOff>
    </xdr:to>
    <xdr:sp macro="" textlink="">
      <xdr:nvSpPr>
        <xdr:cNvPr id="213" name="フローチャート: 判断 212"/>
        <xdr:cNvSpPr/>
      </xdr:nvSpPr>
      <xdr:spPr>
        <a:xfrm>
          <a:off x="10426700" y="1062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35601</xdr:rowOff>
    </xdr:from>
    <xdr:to>
      <xdr:col>50</xdr:col>
      <xdr:colOff>165100</xdr:colOff>
      <xdr:row>62</xdr:row>
      <xdr:rowOff>137201</xdr:rowOff>
    </xdr:to>
    <xdr:sp macro="" textlink="">
      <xdr:nvSpPr>
        <xdr:cNvPr id="214" name="フローチャート: 判断 213"/>
        <xdr:cNvSpPr/>
      </xdr:nvSpPr>
      <xdr:spPr>
        <a:xfrm>
          <a:off x="9588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51130</xdr:rowOff>
    </xdr:from>
    <xdr:to>
      <xdr:col>46</xdr:col>
      <xdr:colOff>38100</xdr:colOff>
      <xdr:row>62</xdr:row>
      <xdr:rowOff>152730</xdr:rowOff>
    </xdr:to>
    <xdr:sp macro="" textlink="">
      <xdr:nvSpPr>
        <xdr:cNvPr id="215" name="フローチャート: 判断 214"/>
        <xdr:cNvSpPr/>
      </xdr:nvSpPr>
      <xdr:spPr>
        <a:xfrm>
          <a:off x="8699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39671</xdr:rowOff>
    </xdr:from>
    <xdr:to>
      <xdr:col>41</xdr:col>
      <xdr:colOff>101600</xdr:colOff>
      <xdr:row>62</xdr:row>
      <xdr:rowOff>141271</xdr:rowOff>
    </xdr:to>
    <xdr:sp macro="" textlink="">
      <xdr:nvSpPr>
        <xdr:cNvPr id="216" name="フローチャート: 判断 215"/>
        <xdr:cNvSpPr/>
      </xdr:nvSpPr>
      <xdr:spPr>
        <a:xfrm>
          <a:off x="7810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23590</xdr:rowOff>
    </xdr:from>
    <xdr:to>
      <xdr:col>55</xdr:col>
      <xdr:colOff>50800</xdr:colOff>
      <xdr:row>64</xdr:row>
      <xdr:rowOff>125190</xdr:rowOff>
    </xdr:to>
    <xdr:sp macro="" textlink="">
      <xdr:nvSpPr>
        <xdr:cNvPr id="222" name="楕円 221"/>
        <xdr:cNvSpPr/>
      </xdr:nvSpPr>
      <xdr:spPr>
        <a:xfrm>
          <a:off x="10426700" y="1099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109967</xdr:rowOff>
    </xdr:from>
    <xdr:ext cx="469744" cy="259045"/>
    <xdr:sp macro="" textlink="">
      <xdr:nvSpPr>
        <xdr:cNvPr id="223" name="【橋りょう・トンネル】&#10;一人当たり有形固定資産（償却資産）額該当値テキスト"/>
        <xdr:cNvSpPr txBox="1"/>
      </xdr:nvSpPr>
      <xdr:spPr>
        <a:xfrm>
          <a:off x="10515600" y="1091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23650</xdr:rowOff>
    </xdr:from>
    <xdr:to>
      <xdr:col>50</xdr:col>
      <xdr:colOff>165100</xdr:colOff>
      <xdr:row>64</xdr:row>
      <xdr:rowOff>125250</xdr:rowOff>
    </xdr:to>
    <xdr:sp macro="" textlink="">
      <xdr:nvSpPr>
        <xdr:cNvPr id="224" name="楕円 223"/>
        <xdr:cNvSpPr/>
      </xdr:nvSpPr>
      <xdr:spPr>
        <a:xfrm>
          <a:off x="9588500" y="109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74390</xdr:rowOff>
    </xdr:from>
    <xdr:to>
      <xdr:col>55</xdr:col>
      <xdr:colOff>0</xdr:colOff>
      <xdr:row>64</xdr:row>
      <xdr:rowOff>74450</xdr:rowOff>
    </xdr:to>
    <xdr:cxnSp macro="">
      <xdr:nvCxnSpPr>
        <xdr:cNvPr id="225" name="直線コネクタ 224"/>
        <xdr:cNvCxnSpPr/>
      </xdr:nvCxnSpPr>
      <xdr:spPr>
        <a:xfrm flipV="1">
          <a:off x="9639300" y="11047190"/>
          <a:ext cx="838200" cy="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22327</xdr:rowOff>
    </xdr:from>
    <xdr:to>
      <xdr:col>46</xdr:col>
      <xdr:colOff>38100</xdr:colOff>
      <xdr:row>64</xdr:row>
      <xdr:rowOff>123927</xdr:rowOff>
    </xdr:to>
    <xdr:sp macro="" textlink="">
      <xdr:nvSpPr>
        <xdr:cNvPr id="226" name="楕円 225"/>
        <xdr:cNvSpPr/>
      </xdr:nvSpPr>
      <xdr:spPr>
        <a:xfrm>
          <a:off x="8699500" y="1099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73127</xdr:rowOff>
    </xdr:from>
    <xdr:to>
      <xdr:col>50</xdr:col>
      <xdr:colOff>114300</xdr:colOff>
      <xdr:row>64</xdr:row>
      <xdr:rowOff>74450</xdr:rowOff>
    </xdr:to>
    <xdr:cxnSp macro="">
      <xdr:nvCxnSpPr>
        <xdr:cNvPr id="227" name="直線コネクタ 226"/>
        <xdr:cNvCxnSpPr/>
      </xdr:nvCxnSpPr>
      <xdr:spPr>
        <a:xfrm>
          <a:off x="8750300" y="11045927"/>
          <a:ext cx="889000" cy="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23653</xdr:rowOff>
    </xdr:from>
    <xdr:to>
      <xdr:col>41</xdr:col>
      <xdr:colOff>101600</xdr:colOff>
      <xdr:row>64</xdr:row>
      <xdr:rowOff>125253</xdr:rowOff>
    </xdr:to>
    <xdr:sp macro="" textlink="">
      <xdr:nvSpPr>
        <xdr:cNvPr id="228" name="楕円 227"/>
        <xdr:cNvSpPr/>
      </xdr:nvSpPr>
      <xdr:spPr>
        <a:xfrm>
          <a:off x="7810500" y="1099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73127</xdr:rowOff>
    </xdr:from>
    <xdr:to>
      <xdr:col>45</xdr:col>
      <xdr:colOff>177800</xdr:colOff>
      <xdr:row>64</xdr:row>
      <xdr:rowOff>74453</xdr:rowOff>
    </xdr:to>
    <xdr:cxnSp macro="">
      <xdr:nvCxnSpPr>
        <xdr:cNvPr id="229" name="直線コネクタ 228"/>
        <xdr:cNvCxnSpPr/>
      </xdr:nvCxnSpPr>
      <xdr:spPr>
        <a:xfrm flipV="1">
          <a:off x="7861300" y="11045927"/>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153728</xdr:rowOff>
    </xdr:from>
    <xdr:ext cx="599010" cy="259045"/>
    <xdr:sp macro="" textlink="">
      <xdr:nvSpPr>
        <xdr:cNvPr id="230" name="n_1aveValue【橋りょう・トンネル】&#10;一人当たり有形固定資産（償却資産）額"/>
        <xdr:cNvSpPr txBox="1"/>
      </xdr:nvSpPr>
      <xdr:spPr>
        <a:xfrm>
          <a:off x="93270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169257</xdr:rowOff>
    </xdr:from>
    <xdr:ext cx="599010" cy="259045"/>
    <xdr:sp macro="" textlink="">
      <xdr:nvSpPr>
        <xdr:cNvPr id="231" name="n_2aveValue【橋りょう・トンネル】&#10;一人当たり有形固定資産（償却資産）額"/>
        <xdr:cNvSpPr txBox="1"/>
      </xdr:nvSpPr>
      <xdr:spPr>
        <a:xfrm>
          <a:off x="8450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157798</xdr:rowOff>
    </xdr:from>
    <xdr:ext cx="599010" cy="259045"/>
    <xdr:sp macro="" textlink="">
      <xdr:nvSpPr>
        <xdr:cNvPr id="232" name="n_3aveValue【橋りょう・トンネル】&#10;一人当たり有形固定資産（償却資産）額"/>
        <xdr:cNvSpPr txBox="1"/>
      </xdr:nvSpPr>
      <xdr:spPr>
        <a:xfrm>
          <a:off x="7561795" y="1044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116377</xdr:rowOff>
    </xdr:from>
    <xdr:ext cx="469744" cy="259045"/>
    <xdr:sp macro="" textlink="">
      <xdr:nvSpPr>
        <xdr:cNvPr id="233" name="n_1mainValue【橋りょう・トンネル】&#10;一人当たり有形固定資産（償却資産）額"/>
        <xdr:cNvSpPr txBox="1"/>
      </xdr:nvSpPr>
      <xdr:spPr>
        <a:xfrm>
          <a:off x="9391728" y="1108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115054</xdr:rowOff>
    </xdr:from>
    <xdr:ext cx="469744" cy="259045"/>
    <xdr:sp macro="" textlink="">
      <xdr:nvSpPr>
        <xdr:cNvPr id="234" name="n_2mainValue【橋りょう・トンネル】&#10;一人当たり有形固定資産（償却資産）額"/>
        <xdr:cNvSpPr txBox="1"/>
      </xdr:nvSpPr>
      <xdr:spPr>
        <a:xfrm>
          <a:off x="8515428" y="1108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116380</xdr:rowOff>
    </xdr:from>
    <xdr:ext cx="469744" cy="259045"/>
    <xdr:sp macro="" textlink="">
      <xdr:nvSpPr>
        <xdr:cNvPr id="235" name="n_3mainValue【橋りょう・トンネル】&#10;一人当たり有形固定資産（償却資産）額"/>
        <xdr:cNvSpPr txBox="1"/>
      </xdr:nvSpPr>
      <xdr:spPr>
        <a:xfrm>
          <a:off x="7626428" y="1108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6" name="テキスト ボックス 24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7" name="直線コネクタ 24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8" name="テキスト ボックス 24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9" name="直線コネクタ 24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0" name="テキスト ボックス 24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1" name="直線コネクタ 25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2" name="テキスト ボックス 25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3" name="直線コネクタ 25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4" name="テキスト ボックス 25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5" name="直線コネクタ 25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6" name="テキスト ボックス 25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7" name="直線コネクタ 25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8" name="テキスト ボックス 25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19050</xdr:rowOff>
    </xdr:to>
    <xdr:cxnSp macro="">
      <xdr:nvCxnSpPr>
        <xdr:cNvPr id="260" name="直線コネクタ 259"/>
        <xdr:cNvCxnSpPr/>
      </xdr:nvCxnSpPr>
      <xdr:spPr>
        <a:xfrm flipV="1">
          <a:off x="4634865" y="133350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22877</xdr:rowOff>
    </xdr:from>
    <xdr:ext cx="405111" cy="259045"/>
    <xdr:sp macro="" textlink="">
      <xdr:nvSpPr>
        <xdr:cNvPr id="261" name="【公営住宅】&#10;有形固定資産減価償却率最小値テキスト"/>
        <xdr:cNvSpPr txBox="1"/>
      </xdr:nvSpPr>
      <xdr:spPr>
        <a:xfrm>
          <a:off x="4673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19050</xdr:rowOff>
    </xdr:from>
    <xdr:to>
      <xdr:col>24</xdr:col>
      <xdr:colOff>152400</xdr:colOff>
      <xdr:row>87</xdr:row>
      <xdr:rowOff>19050</xdr:rowOff>
    </xdr:to>
    <xdr:cxnSp macro="">
      <xdr:nvCxnSpPr>
        <xdr:cNvPr id="262" name="直線コネクタ 261"/>
        <xdr:cNvCxnSpPr/>
      </xdr:nvCxnSpPr>
      <xdr:spPr>
        <a:xfrm>
          <a:off x="4546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3"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4" name="直線コネクタ 263"/>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62882</xdr:rowOff>
    </xdr:from>
    <xdr:ext cx="405111" cy="259045"/>
    <xdr:sp macro="" textlink="">
      <xdr:nvSpPr>
        <xdr:cNvPr id="265" name="【公営住宅】&#10;有形固定資産減価償却率平均値テキスト"/>
        <xdr:cNvSpPr txBox="1"/>
      </xdr:nvSpPr>
      <xdr:spPr>
        <a:xfrm>
          <a:off x="4673600" y="13950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84455</xdr:rowOff>
    </xdr:from>
    <xdr:to>
      <xdr:col>24</xdr:col>
      <xdr:colOff>114300</xdr:colOff>
      <xdr:row>82</xdr:row>
      <xdr:rowOff>14605</xdr:rowOff>
    </xdr:to>
    <xdr:sp macro="" textlink="">
      <xdr:nvSpPr>
        <xdr:cNvPr id="266" name="フローチャート: 判断 265"/>
        <xdr:cNvSpPr/>
      </xdr:nvSpPr>
      <xdr:spPr>
        <a:xfrm>
          <a:off x="4584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97789</xdr:rowOff>
    </xdr:from>
    <xdr:to>
      <xdr:col>20</xdr:col>
      <xdr:colOff>38100</xdr:colOff>
      <xdr:row>82</xdr:row>
      <xdr:rowOff>27939</xdr:rowOff>
    </xdr:to>
    <xdr:sp macro="" textlink="">
      <xdr:nvSpPr>
        <xdr:cNvPr id="267" name="フローチャート: 判断 266"/>
        <xdr:cNvSpPr/>
      </xdr:nvSpPr>
      <xdr:spPr>
        <a:xfrm>
          <a:off x="3746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68" name="フローチャート: 判断 267"/>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88264</xdr:rowOff>
    </xdr:from>
    <xdr:to>
      <xdr:col>10</xdr:col>
      <xdr:colOff>165100</xdr:colOff>
      <xdr:row>82</xdr:row>
      <xdr:rowOff>18414</xdr:rowOff>
    </xdr:to>
    <xdr:sp macro="" textlink="">
      <xdr:nvSpPr>
        <xdr:cNvPr id="269" name="フローチャート: 判断 268"/>
        <xdr:cNvSpPr/>
      </xdr:nvSpPr>
      <xdr:spPr>
        <a:xfrm>
          <a:off x="1968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0" name="テキスト ボックス 26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1" name="テキスト ボックス 27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2" name="テキスト ボックス 27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3" name="テキスト ボックス 27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4" name="テキスト ボックス 27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82550</xdr:rowOff>
    </xdr:from>
    <xdr:to>
      <xdr:col>24</xdr:col>
      <xdr:colOff>114300</xdr:colOff>
      <xdr:row>78</xdr:row>
      <xdr:rowOff>12700</xdr:rowOff>
    </xdr:to>
    <xdr:sp macro="" textlink="">
      <xdr:nvSpPr>
        <xdr:cNvPr id="275" name="楕円 274"/>
        <xdr:cNvSpPr/>
      </xdr:nvSpPr>
      <xdr:spPr>
        <a:xfrm>
          <a:off x="4584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35577</xdr:rowOff>
    </xdr:from>
    <xdr:ext cx="469744" cy="259045"/>
    <xdr:sp macro="" textlink="">
      <xdr:nvSpPr>
        <xdr:cNvPr id="276" name="【公営住宅】&#10;有形固定資産減価償却率該当値テキスト"/>
        <xdr:cNvSpPr txBox="1"/>
      </xdr:nvSpPr>
      <xdr:spPr>
        <a:xfrm>
          <a:off x="4673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82550</xdr:rowOff>
    </xdr:from>
    <xdr:to>
      <xdr:col>20</xdr:col>
      <xdr:colOff>38100</xdr:colOff>
      <xdr:row>78</xdr:row>
      <xdr:rowOff>12700</xdr:rowOff>
    </xdr:to>
    <xdr:sp macro="" textlink="">
      <xdr:nvSpPr>
        <xdr:cNvPr id="277" name="楕円 276"/>
        <xdr:cNvSpPr/>
      </xdr:nvSpPr>
      <xdr:spPr>
        <a:xfrm>
          <a:off x="3746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133350</xdr:rowOff>
    </xdr:from>
    <xdr:to>
      <xdr:col>24</xdr:col>
      <xdr:colOff>63500</xdr:colOff>
      <xdr:row>77</xdr:row>
      <xdr:rowOff>133350</xdr:rowOff>
    </xdr:to>
    <xdr:cxnSp macro="">
      <xdr:nvCxnSpPr>
        <xdr:cNvPr id="278" name="直線コネクタ 277"/>
        <xdr:cNvCxnSpPr/>
      </xdr:nvCxnSpPr>
      <xdr:spPr>
        <a:xfrm>
          <a:off x="3797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82550</xdr:rowOff>
    </xdr:from>
    <xdr:to>
      <xdr:col>15</xdr:col>
      <xdr:colOff>101600</xdr:colOff>
      <xdr:row>78</xdr:row>
      <xdr:rowOff>12700</xdr:rowOff>
    </xdr:to>
    <xdr:sp macro="" textlink="">
      <xdr:nvSpPr>
        <xdr:cNvPr id="279" name="楕円 278"/>
        <xdr:cNvSpPr/>
      </xdr:nvSpPr>
      <xdr:spPr>
        <a:xfrm>
          <a:off x="2857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133350</xdr:rowOff>
    </xdr:from>
    <xdr:to>
      <xdr:col>19</xdr:col>
      <xdr:colOff>177800</xdr:colOff>
      <xdr:row>77</xdr:row>
      <xdr:rowOff>133350</xdr:rowOff>
    </xdr:to>
    <xdr:cxnSp macro="">
      <xdr:nvCxnSpPr>
        <xdr:cNvPr id="280" name="直線コネクタ 279"/>
        <xdr:cNvCxnSpPr/>
      </xdr:nvCxnSpPr>
      <xdr:spPr>
        <a:xfrm>
          <a:off x="2908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31114</xdr:rowOff>
    </xdr:from>
    <xdr:to>
      <xdr:col>10</xdr:col>
      <xdr:colOff>165100</xdr:colOff>
      <xdr:row>78</xdr:row>
      <xdr:rowOff>132714</xdr:rowOff>
    </xdr:to>
    <xdr:sp macro="" textlink="">
      <xdr:nvSpPr>
        <xdr:cNvPr id="281" name="楕円 280"/>
        <xdr:cNvSpPr/>
      </xdr:nvSpPr>
      <xdr:spPr>
        <a:xfrm>
          <a:off x="1968500" y="1340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133350</xdr:rowOff>
    </xdr:from>
    <xdr:to>
      <xdr:col>15</xdr:col>
      <xdr:colOff>50800</xdr:colOff>
      <xdr:row>78</xdr:row>
      <xdr:rowOff>81914</xdr:rowOff>
    </xdr:to>
    <xdr:cxnSp macro="">
      <xdr:nvCxnSpPr>
        <xdr:cNvPr id="282" name="直線コネクタ 281"/>
        <xdr:cNvCxnSpPr/>
      </xdr:nvCxnSpPr>
      <xdr:spPr>
        <a:xfrm flipV="1">
          <a:off x="2019300" y="13335000"/>
          <a:ext cx="8890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19066</xdr:rowOff>
    </xdr:from>
    <xdr:ext cx="405111" cy="259045"/>
    <xdr:sp macro="" textlink="">
      <xdr:nvSpPr>
        <xdr:cNvPr id="283" name="n_1aveValue【公営住宅】&#10;有形固定資産減価償却率"/>
        <xdr:cNvSpPr txBox="1"/>
      </xdr:nvSpPr>
      <xdr:spPr>
        <a:xfrm>
          <a:off x="3582044"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22877</xdr:rowOff>
    </xdr:from>
    <xdr:ext cx="405111" cy="259045"/>
    <xdr:sp macro="" textlink="">
      <xdr:nvSpPr>
        <xdr:cNvPr id="284" name="n_2aveValue【公営住宅】&#10;有形固定資産減価償却率"/>
        <xdr:cNvSpPr txBox="1"/>
      </xdr:nvSpPr>
      <xdr:spPr>
        <a:xfrm>
          <a:off x="2705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9541</xdr:rowOff>
    </xdr:from>
    <xdr:ext cx="405111" cy="259045"/>
    <xdr:sp macro="" textlink="">
      <xdr:nvSpPr>
        <xdr:cNvPr id="285" name="n_3aveValue【公営住宅】&#10;有形固定資産減価償却率"/>
        <xdr:cNvSpPr txBox="1"/>
      </xdr:nvSpPr>
      <xdr:spPr>
        <a:xfrm>
          <a:off x="1816744"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76</xdr:row>
      <xdr:rowOff>29227</xdr:rowOff>
    </xdr:from>
    <xdr:ext cx="469744" cy="259045"/>
    <xdr:sp macro="" textlink="">
      <xdr:nvSpPr>
        <xdr:cNvPr id="286" name="n_1mainValue【公営住宅】&#10;有形固定資産減価償却率"/>
        <xdr:cNvSpPr txBox="1"/>
      </xdr:nvSpPr>
      <xdr:spPr>
        <a:xfrm>
          <a:off x="3549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76</xdr:row>
      <xdr:rowOff>29227</xdr:rowOff>
    </xdr:from>
    <xdr:ext cx="469744" cy="259045"/>
    <xdr:sp macro="" textlink="">
      <xdr:nvSpPr>
        <xdr:cNvPr id="287" name="n_2mainValue【公営住宅】&#10;有形固定資産減価償却率"/>
        <xdr:cNvSpPr txBox="1"/>
      </xdr:nvSpPr>
      <xdr:spPr>
        <a:xfrm>
          <a:off x="2673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149241</xdr:rowOff>
    </xdr:from>
    <xdr:ext cx="405111" cy="259045"/>
    <xdr:sp macro="" textlink="">
      <xdr:nvSpPr>
        <xdr:cNvPr id="288" name="n_3mainValue【公営住宅】&#10;有形固定資産減価償却率"/>
        <xdr:cNvSpPr txBox="1"/>
      </xdr:nvSpPr>
      <xdr:spPr>
        <a:xfrm>
          <a:off x="1816744" y="1317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9" name="正方形/長方形 28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0" name="正方形/長方形 28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1" name="正方形/長方形 29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2" name="正方形/長方形 29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3" name="正方形/長方形 29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4" name="正方形/長方形 29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5" name="正方形/長方形 29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6" name="正方形/長方形 29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7" name="テキスト ボックス 29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8" name="直線コネクタ 29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9" name="直線コネクタ 29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0" name="テキスト ボックス 29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1" name="直線コネクタ 30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2" name="テキスト ボックス 30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3" name="直線コネクタ 30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4" name="テキスト ボックス 30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5" name="直線コネクタ 30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6" name="テキスト ボックス 30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7" name="直線コネクタ 30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8" name="テキスト ボックス 30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9" name="直線コネクタ 30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0" name="テキスト ボックス 30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54102</xdr:rowOff>
    </xdr:from>
    <xdr:to>
      <xdr:col>54</xdr:col>
      <xdr:colOff>189865</xdr:colOff>
      <xdr:row>86</xdr:row>
      <xdr:rowOff>111633</xdr:rowOff>
    </xdr:to>
    <xdr:cxnSp macro="">
      <xdr:nvCxnSpPr>
        <xdr:cNvPr id="312" name="直線コネクタ 311"/>
        <xdr:cNvCxnSpPr/>
      </xdr:nvCxnSpPr>
      <xdr:spPr>
        <a:xfrm flipV="1">
          <a:off x="10476865" y="13427202"/>
          <a:ext cx="0" cy="1429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115460</xdr:rowOff>
    </xdr:from>
    <xdr:ext cx="469744" cy="259045"/>
    <xdr:sp macro="" textlink="">
      <xdr:nvSpPr>
        <xdr:cNvPr id="313" name="【公営住宅】&#10;一人当たり面積最小値テキスト"/>
        <xdr:cNvSpPr txBox="1"/>
      </xdr:nvSpPr>
      <xdr:spPr>
        <a:xfrm>
          <a:off x="10515600" y="1486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111633</xdr:rowOff>
    </xdr:from>
    <xdr:to>
      <xdr:col>55</xdr:col>
      <xdr:colOff>88900</xdr:colOff>
      <xdr:row>86</xdr:row>
      <xdr:rowOff>111633</xdr:rowOff>
    </xdr:to>
    <xdr:cxnSp macro="">
      <xdr:nvCxnSpPr>
        <xdr:cNvPr id="314" name="直線コネクタ 313"/>
        <xdr:cNvCxnSpPr/>
      </xdr:nvCxnSpPr>
      <xdr:spPr>
        <a:xfrm>
          <a:off x="10388600" y="1485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779</xdr:rowOff>
    </xdr:from>
    <xdr:ext cx="469744" cy="259045"/>
    <xdr:sp macro="" textlink="">
      <xdr:nvSpPr>
        <xdr:cNvPr id="315" name="【公営住宅】&#10;一人当たり面積最大値テキスト"/>
        <xdr:cNvSpPr txBox="1"/>
      </xdr:nvSpPr>
      <xdr:spPr>
        <a:xfrm>
          <a:off x="10515600" y="1320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54102</xdr:rowOff>
    </xdr:from>
    <xdr:to>
      <xdr:col>55</xdr:col>
      <xdr:colOff>88900</xdr:colOff>
      <xdr:row>78</xdr:row>
      <xdr:rowOff>54102</xdr:rowOff>
    </xdr:to>
    <xdr:cxnSp macro="">
      <xdr:nvCxnSpPr>
        <xdr:cNvPr id="316" name="直線コネクタ 315"/>
        <xdr:cNvCxnSpPr/>
      </xdr:nvCxnSpPr>
      <xdr:spPr>
        <a:xfrm>
          <a:off x="10388600" y="1342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164864</xdr:rowOff>
    </xdr:from>
    <xdr:ext cx="469744" cy="259045"/>
    <xdr:sp macro="" textlink="">
      <xdr:nvSpPr>
        <xdr:cNvPr id="317" name="【公営住宅】&#10;一人当たり面積平均値テキスト"/>
        <xdr:cNvSpPr txBox="1"/>
      </xdr:nvSpPr>
      <xdr:spPr>
        <a:xfrm>
          <a:off x="10515600" y="14223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141987</xdr:rowOff>
    </xdr:from>
    <xdr:to>
      <xdr:col>55</xdr:col>
      <xdr:colOff>50800</xdr:colOff>
      <xdr:row>84</xdr:row>
      <xdr:rowOff>72137</xdr:rowOff>
    </xdr:to>
    <xdr:sp macro="" textlink="">
      <xdr:nvSpPr>
        <xdr:cNvPr id="318" name="フローチャート: 判断 317"/>
        <xdr:cNvSpPr/>
      </xdr:nvSpPr>
      <xdr:spPr>
        <a:xfrm>
          <a:off x="10426700" y="1437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103887</xdr:rowOff>
    </xdr:from>
    <xdr:to>
      <xdr:col>50</xdr:col>
      <xdr:colOff>165100</xdr:colOff>
      <xdr:row>84</xdr:row>
      <xdr:rowOff>34037</xdr:rowOff>
    </xdr:to>
    <xdr:sp macro="" textlink="">
      <xdr:nvSpPr>
        <xdr:cNvPr id="319" name="フローチャート: 判断 318"/>
        <xdr:cNvSpPr/>
      </xdr:nvSpPr>
      <xdr:spPr>
        <a:xfrm>
          <a:off x="9588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68835</xdr:rowOff>
    </xdr:from>
    <xdr:to>
      <xdr:col>46</xdr:col>
      <xdr:colOff>38100</xdr:colOff>
      <xdr:row>83</xdr:row>
      <xdr:rowOff>170435</xdr:rowOff>
    </xdr:to>
    <xdr:sp macro="" textlink="">
      <xdr:nvSpPr>
        <xdr:cNvPr id="320" name="フローチャート: 判断 319"/>
        <xdr:cNvSpPr/>
      </xdr:nvSpPr>
      <xdr:spPr>
        <a:xfrm>
          <a:off x="8699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118745</xdr:rowOff>
    </xdr:from>
    <xdr:to>
      <xdr:col>41</xdr:col>
      <xdr:colOff>101600</xdr:colOff>
      <xdr:row>83</xdr:row>
      <xdr:rowOff>48895</xdr:rowOff>
    </xdr:to>
    <xdr:sp macro="" textlink="">
      <xdr:nvSpPr>
        <xdr:cNvPr id="321" name="フローチャート: 判断 320"/>
        <xdr:cNvSpPr/>
      </xdr:nvSpPr>
      <xdr:spPr>
        <a:xfrm>
          <a:off x="781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2" name="テキスト ボックス 32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3" name="テキスト ボックス 32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4" name="テキスト ボックス 32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5" name="テキスト ボックス 32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6" name="テキスト ボックス 32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115697</xdr:rowOff>
    </xdr:from>
    <xdr:to>
      <xdr:col>55</xdr:col>
      <xdr:colOff>50800</xdr:colOff>
      <xdr:row>86</xdr:row>
      <xdr:rowOff>45847</xdr:rowOff>
    </xdr:to>
    <xdr:sp macro="" textlink="">
      <xdr:nvSpPr>
        <xdr:cNvPr id="327" name="楕円 326"/>
        <xdr:cNvSpPr/>
      </xdr:nvSpPr>
      <xdr:spPr>
        <a:xfrm>
          <a:off x="10426700" y="146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30624</xdr:rowOff>
    </xdr:from>
    <xdr:ext cx="469744" cy="259045"/>
    <xdr:sp macro="" textlink="">
      <xdr:nvSpPr>
        <xdr:cNvPr id="328" name="【公営住宅】&#10;一人当たり面積該当値テキスト"/>
        <xdr:cNvSpPr txBox="1"/>
      </xdr:nvSpPr>
      <xdr:spPr>
        <a:xfrm>
          <a:off x="10515600" y="14603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115315</xdr:rowOff>
    </xdr:from>
    <xdr:to>
      <xdr:col>50</xdr:col>
      <xdr:colOff>165100</xdr:colOff>
      <xdr:row>86</xdr:row>
      <xdr:rowOff>45465</xdr:rowOff>
    </xdr:to>
    <xdr:sp macro="" textlink="">
      <xdr:nvSpPr>
        <xdr:cNvPr id="329" name="楕円 328"/>
        <xdr:cNvSpPr/>
      </xdr:nvSpPr>
      <xdr:spPr>
        <a:xfrm>
          <a:off x="9588500" y="14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166115</xdr:rowOff>
    </xdr:from>
    <xdr:to>
      <xdr:col>55</xdr:col>
      <xdr:colOff>0</xdr:colOff>
      <xdr:row>85</xdr:row>
      <xdr:rowOff>166497</xdr:rowOff>
    </xdr:to>
    <xdr:cxnSp macro="">
      <xdr:nvCxnSpPr>
        <xdr:cNvPr id="330" name="直線コネクタ 329"/>
        <xdr:cNvCxnSpPr/>
      </xdr:nvCxnSpPr>
      <xdr:spPr>
        <a:xfrm>
          <a:off x="9639300" y="14739365"/>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38736</xdr:rowOff>
    </xdr:from>
    <xdr:to>
      <xdr:col>41</xdr:col>
      <xdr:colOff>101600</xdr:colOff>
      <xdr:row>85</xdr:row>
      <xdr:rowOff>140336</xdr:rowOff>
    </xdr:to>
    <xdr:sp macro="" textlink="">
      <xdr:nvSpPr>
        <xdr:cNvPr id="331" name="楕円 330"/>
        <xdr:cNvSpPr/>
      </xdr:nvSpPr>
      <xdr:spPr>
        <a:xfrm>
          <a:off x="7810500" y="146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50564</xdr:rowOff>
    </xdr:from>
    <xdr:ext cx="469744" cy="259045"/>
    <xdr:sp macro="" textlink="">
      <xdr:nvSpPr>
        <xdr:cNvPr id="332" name="n_1aveValue【公営住宅】&#10;一人当たり面積"/>
        <xdr:cNvSpPr txBox="1"/>
      </xdr:nvSpPr>
      <xdr:spPr>
        <a:xfrm>
          <a:off x="93917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15512</xdr:rowOff>
    </xdr:from>
    <xdr:ext cx="469744" cy="259045"/>
    <xdr:sp macro="" textlink="">
      <xdr:nvSpPr>
        <xdr:cNvPr id="333" name="n_2aveValue【公営住宅】&#10;一人当たり面積"/>
        <xdr:cNvSpPr txBox="1"/>
      </xdr:nvSpPr>
      <xdr:spPr>
        <a:xfrm>
          <a:off x="8515427" y="1407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65422</xdr:rowOff>
    </xdr:from>
    <xdr:ext cx="469744" cy="259045"/>
    <xdr:sp macro="" textlink="">
      <xdr:nvSpPr>
        <xdr:cNvPr id="334" name="n_3aveValue【公営住宅】&#10;一人当たり面積"/>
        <xdr:cNvSpPr txBox="1"/>
      </xdr:nvSpPr>
      <xdr:spPr>
        <a:xfrm>
          <a:off x="7626427" y="1395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36592</xdr:rowOff>
    </xdr:from>
    <xdr:ext cx="469744" cy="259045"/>
    <xdr:sp macro="" textlink="">
      <xdr:nvSpPr>
        <xdr:cNvPr id="335" name="n_1mainValue【公営住宅】&#10;一人当たり面積"/>
        <xdr:cNvSpPr txBox="1"/>
      </xdr:nvSpPr>
      <xdr:spPr>
        <a:xfrm>
          <a:off x="9391727" y="1478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131463</xdr:rowOff>
    </xdr:from>
    <xdr:ext cx="469744" cy="259045"/>
    <xdr:sp macro="" textlink="">
      <xdr:nvSpPr>
        <xdr:cNvPr id="336" name="n_3mainValue【公営住宅】&#10;一人当たり面積"/>
        <xdr:cNvSpPr txBox="1"/>
      </xdr:nvSpPr>
      <xdr:spPr>
        <a:xfrm>
          <a:off x="7626427" y="1470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7" name="正方形/長方形 33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8" name="正方形/長方形 33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9" name="正方形/長方形 33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0" name="正方形/長方形 33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1" name="正方形/長方形 34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2" name="正方形/長方形 34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3" name="正方形/長方形 34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4" name="正方形/長方形 34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3" name="正方形/長方形 3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4" name="正方形/長方形 3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5" name="正方形/長方形 3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6" name="正方形/長方形 3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7" name="正方形/長方形 3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8" name="正方形/長方形 3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9" name="正方形/長方形 3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0" name="正方形/長方形 3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1" name="テキスト ボックス 3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2" name="直線コネクタ 3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3" name="テキスト ボックス 36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4" name="直線コネクタ 36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65" name="テキスト ボックス 36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6" name="直線コネクタ 36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7" name="テキスト ボックス 36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8" name="直線コネクタ 36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9" name="テキスト ボックス 36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0" name="直線コネクタ 36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1" name="テキスト ボックス 37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2" name="直線コネクタ 37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3" name="テキスト ボックス 37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4" name="直線コネクタ 3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5" name="テキスト ボックス 37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116205</xdr:rowOff>
    </xdr:to>
    <xdr:cxnSp macro="">
      <xdr:nvCxnSpPr>
        <xdr:cNvPr id="377" name="直線コネクタ 376"/>
        <xdr:cNvCxnSpPr/>
      </xdr:nvCxnSpPr>
      <xdr:spPr>
        <a:xfrm flipV="1">
          <a:off x="16318864" y="571500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378" name="【認定こども園・幼稚園・保育所】&#10;有形固定資産減価償却率最小値テキスト"/>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379" name="直線コネクタ 378"/>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80"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81" name="直線コネクタ 38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20972</xdr:rowOff>
    </xdr:from>
    <xdr:ext cx="405111" cy="259045"/>
    <xdr:sp macro="" textlink="">
      <xdr:nvSpPr>
        <xdr:cNvPr id="382" name="【認定こども園・幼稚園・保育所】&#10;有形固定資産減価償却率平均値テキスト"/>
        <xdr:cNvSpPr txBox="1"/>
      </xdr:nvSpPr>
      <xdr:spPr>
        <a:xfrm>
          <a:off x="16357600" y="653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42545</xdr:rowOff>
    </xdr:from>
    <xdr:to>
      <xdr:col>85</xdr:col>
      <xdr:colOff>177800</xdr:colOff>
      <xdr:row>38</xdr:row>
      <xdr:rowOff>144145</xdr:rowOff>
    </xdr:to>
    <xdr:sp macro="" textlink="">
      <xdr:nvSpPr>
        <xdr:cNvPr id="383" name="フローチャート: 判断 382"/>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78740</xdr:rowOff>
    </xdr:from>
    <xdr:to>
      <xdr:col>81</xdr:col>
      <xdr:colOff>101600</xdr:colOff>
      <xdr:row>39</xdr:row>
      <xdr:rowOff>8890</xdr:rowOff>
    </xdr:to>
    <xdr:sp macro="" textlink="">
      <xdr:nvSpPr>
        <xdr:cNvPr id="384" name="フローチャート: 判断 383"/>
        <xdr:cNvSpPr/>
      </xdr:nvSpPr>
      <xdr:spPr>
        <a:xfrm>
          <a:off x="15430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385" name="フローチャート: 判断 384"/>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40640</xdr:rowOff>
    </xdr:from>
    <xdr:to>
      <xdr:col>72</xdr:col>
      <xdr:colOff>38100</xdr:colOff>
      <xdr:row>38</xdr:row>
      <xdr:rowOff>142240</xdr:rowOff>
    </xdr:to>
    <xdr:sp macro="" textlink="">
      <xdr:nvSpPr>
        <xdr:cNvPr id="386" name="フローチャート: 判断 385"/>
        <xdr:cNvSpPr/>
      </xdr:nvSpPr>
      <xdr:spPr>
        <a:xfrm>
          <a:off x="13652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7" name="テキスト ボックス 3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8" name="テキスト ボックス 3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9" name="テキスト ボックス 3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0" name="テキスト ボックス 3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1" name="テキスト ボックス 3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27305</xdr:rowOff>
    </xdr:from>
    <xdr:to>
      <xdr:col>85</xdr:col>
      <xdr:colOff>177800</xdr:colOff>
      <xdr:row>37</xdr:row>
      <xdr:rowOff>128905</xdr:rowOff>
    </xdr:to>
    <xdr:sp macro="" textlink="">
      <xdr:nvSpPr>
        <xdr:cNvPr id="392" name="楕円 391"/>
        <xdr:cNvSpPr/>
      </xdr:nvSpPr>
      <xdr:spPr>
        <a:xfrm>
          <a:off x="162687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50182</xdr:rowOff>
    </xdr:from>
    <xdr:ext cx="405111" cy="259045"/>
    <xdr:sp macro="" textlink="">
      <xdr:nvSpPr>
        <xdr:cNvPr id="393" name="【認定こども園・幼稚園・保育所】&#10;有形固定資産減価償却率該当値テキスト"/>
        <xdr:cNvSpPr txBox="1"/>
      </xdr:nvSpPr>
      <xdr:spPr>
        <a:xfrm>
          <a:off x="16357600"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74930</xdr:rowOff>
    </xdr:from>
    <xdr:to>
      <xdr:col>81</xdr:col>
      <xdr:colOff>101600</xdr:colOff>
      <xdr:row>38</xdr:row>
      <xdr:rowOff>5080</xdr:rowOff>
    </xdr:to>
    <xdr:sp macro="" textlink="">
      <xdr:nvSpPr>
        <xdr:cNvPr id="394" name="楕円 393"/>
        <xdr:cNvSpPr/>
      </xdr:nvSpPr>
      <xdr:spPr>
        <a:xfrm>
          <a:off x="15430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78105</xdr:rowOff>
    </xdr:from>
    <xdr:to>
      <xdr:col>85</xdr:col>
      <xdr:colOff>127000</xdr:colOff>
      <xdr:row>37</xdr:row>
      <xdr:rowOff>125730</xdr:rowOff>
    </xdr:to>
    <xdr:cxnSp macro="">
      <xdr:nvCxnSpPr>
        <xdr:cNvPr id="395" name="直線コネクタ 394"/>
        <xdr:cNvCxnSpPr/>
      </xdr:nvCxnSpPr>
      <xdr:spPr>
        <a:xfrm flipV="1">
          <a:off x="15481300" y="642175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31115</xdr:rowOff>
    </xdr:from>
    <xdr:to>
      <xdr:col>76</xdr:col>
      <xdr:colOff>165100</xdr:colOff>
      <xdr:row>38</xdr:row>
      <xdr:rowOff>132715</xdr:rowOff>
    </xdr:to>
    <xdr:sp macro="" textlink="">
      <xdr:nvSpPr>
        <xdr:cNvPr id="396" name="楕円 395"/>
        <xdr:cNvSpPr/>
      </xdr:nvSpPr>
      <xdr:spPr>
        <a:xfrm>
          <a:off x="14541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125730</xdr:rowOff>
    </xdr:from>
    <xdr:to>
      <xdr:col>81</xdr:col>
      <xdr:colOff>50800</xdr:colOff>
      <xdr:row>38</xdr:row>
      <xdr:rowOff>81915</xdr:rowOff>
    </xdr:to>
    <xdr:cxnSp macro="">
      <xdr:nvCxnSpPr>
        <xdr:cNvPr id="397" name="直線コネクタ 396"/>
        <xdr:cNvCxnSpPr/>
      </xdr:nvCxnSpPr>
      <xdr:spPr>
        <a:xfrm flipV="1">
          <a:off x="14592300" y="6469380"/>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103505</xdr:rowOff>
    </xdr:from>
    <xdr:to>
      <xdr:col>72</xdr:col>
      <xdr:colOff>38100</xdr:colOff>
      <xdr:row>39</xdr:row>
      <xdr:rowOff>33655</xdr:rowOff>
    </xdr:to>
    <xdr:sp macro="" textlink="">
      <xdr:nvSpPr>
        <xdr:cNvPr id="398" name="楕円 397"/>
        <xdr:cNvSpPr/>
      </xdr:nvSpPr>
      <xdr:spPr>
        <a:xfrm>
          <a:off x="13652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81915</xdr:rowOff>
    </xdr:from>
    <xdr:to>
      <xdr:col>76</xdr:col>
      <xdr:colOff>114300</xdr:colOff>
      <xdr:row>38</xdr:row>
      <xdr:rowOff>154305</xdr:rowOff>
    </xdr:to>
    <xdr:cxnSp macro="">
      <xdr:nvCxnSpPr>
        <xdr:cNvPr id="399" name="直線コネクタ 398"/>
        <xdr:cNvCxnSpPr/>
      </xdr:nvCxnSpPr>
      <xdr:spPr>
        <a:xfrm flipV="1">
          <a:off x="13703300" y="659701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17</xdr:rowOff>
    </xdr:from>
    <xdr:ext cx="405111" cy="259045"/>
    <xdr:sp macro="" textlink="">
      <xdr:nvSpPr>
        <xdr:cNvPr id="400" name="n_1aveValue【認定こども園・幼稚園・保育所】&#10;有形固定資産減価償却率"/>
        <xdr:cNvSpPr txBox="1"/>
      </xdr:nvSpPr>
      <xdr:spPr>
        <a:xfrm>
          <a:off x="152660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137812</xdr:rowOff>
    </xdr:from>
    <xdr:ext cx="405111" cy="259045"/>
    <xdr:sp macro="" textlink="">
      <xdr:nvSpPr>
        <xdr:cNvPr id="401" name="n_2aveValue【認定こども園・幼稚園・保育所】&#10;有形固定資産減価償却率"/>
        <xdr:cNvSpPr txBox="1"/>
      </xdr:nvSpPr>
      <xdr:spPr>
        <a:xfrm>
          <a:off x="143897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158767</xdr:rowOff>
    </xdr:from>
    <xdr:ext cx="405111" cy="259045"/>
    <xdr:sp macro="" textlink="">
      <xdr:nvSpPr>
        <xdr:cNvPr id="402" name="n_3aveValue【認定こども園・幼稚園・保育所】&#10;有形固定資産減価償却率"/>
        <xdr:cNvSpPr txBox="1"/>
      </xdr:nvSpPr>
      <xdr:spPr>
        <a:xfrm>
          <a:off x="135007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21607</xdr:rowOff>
    </xdr:from>
    <xdr:ext cx="405111" cy="259045"/>
    <xdr:sp macro="" textlink="">
      <xdr:nvSpPr>
        <xdr:cNvPr id="403" name="n_1mainValue【認定こども園・幼稚園・保育所】&#10;有形固定資産減価償却率"/>
        <xdr:cNvSpPr txBox="1"/>
      </xdr:nvSpPr>
      <xdr:spPr>
        <a:xfrm>
          <a:off x="15266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123842</xdr:rowOff>
    </xdr:from>
    <xdr:ext cx="405111" cy="259045"/>
    <xdr:sp macro="" textlink="">
      <xdr:nvSpPr>
        <xdr:cNvPr id="404" name="n_2mainValue【認定こども園・幼稚園・保育所】&#10;有形固定資産減価償却率"/>
        <xdr:cNvSpPr txBox="1"/>
      </xdr:nvSpPr>
      <xdr:spPr>
        <a:xfrm>
          <a:off x="1438974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24782</xdr:rowOff>
    </xdr:from>
    <xdr:ext cx="405111" cy="259045"/>
    <xdr:sp macro="" textlink="">
      <xdr:nvSpPr>
        <xdr:cNvPr id="405" name="n_3mainValue【認定こども園・幼稚園・保育所】&#10;有形固定資産減価償却率"/>
        <xdr:cNvSpPr txBox="1"/>
      </xdr:nvSpPr>
      <xdr:spPr>
        <a:xfrm>
          <a:off x="13500744"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6" name="正方形/長方形 4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7" name="正方形/長方形 4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8" name="正方形/長方形 4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9" name="正方形/長方形 4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0" name="正方形/長方形 4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1" name="正方形/長方形 4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2" name="正方形/長方形 4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3" name="正方形/長方形 41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4" name="テキスト ボックス 41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5" name="直線コネクタ 41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6" name="直線コネクタ 41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7" name="テキスト ボックス 41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8" name="直線コネクタ 41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19" name="テキスト ボックス 41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0" name="直線コネクタ 41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1" name="テキスト ボックス 42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2" name="直線コネクタ 42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23" name="テキスト ボックス 42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4" name="直線コネクタ 42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25" name="テキスト ボックス 42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6" name="直線コネクタ 42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7" name="テキスト ボックス 42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164592</xdr:rowOff>
    </xdr:from>
    <xdr:to>
      <xdr:col>116</xdr:col>
      <xdr:colOff>62864</xdr:colOff>
      <xdr:row>42</xdr:row>
      <xdr:rowOff>22860</xdr:rowOff>
    </xdr:to>
    <xdr:cxnSp macro="">
      <xdr:nvCxnSpPr>
        <xdr:cNvPr id="429" name="直線コネクタ 428"/>
        <xdr:cNvCxnSpPr/>
      </xdr:nvCxnSpPr>
      <xdr:spPr>
        <a:xfrm flipV="1">
          <a:off x="22160864" y="6851142"/>
          <a:ext cx="0" cy="372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30"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31" name="直線コネクタ 430"/>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111269</xdr:rowOff>
    </xdr:from>
    <xdr:ext cx="469744" cy="259045"/>
    <xdr:sp macro="" textlink="">
      <xdr:nvSpPr>
        <xdr:cNvPr id="432" name="【認定こども園・幼稚園・保育所】&#10;一人当たり面積最大値テキスト"/>
        <xdr:cNvSpPr txBox="1"/>
      </xdr:nvSpPr>
      <xdr:spPr>
        <a:xfrm>
          <a:off x="22199600" y="662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164592</xdr:rowOff>
    </xdr:from>
    <xdr:to>
      <xdr:col>116</xdr:col>
      <xdr:colOff>152400</xdr:colOff>
      <xdr:row>39</xdr:row>
      <xdr:rowOff>164592</xdr:rowOff>
    </xdr:to>
    <xdr:cxnSp macro="">
      <xdr:nvCxnSpPr>
        <xdr:cNvPr id="433" name="直線コネクタ 432"/>
        <xdr:cNvCxnSpPr/>
      </xdr:nvCxnSpPr>
      <xdr:spPr>
        <a:xfrm>
          <a:off x="22072600" y="685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7129</xdr:rowOff>
    </xdr:from>
    <xdr:ext cx="469744" cy="259045"/>
    <xdr:sp macro="" textlink="">
      <xdr:nvSpPr>
        <xdr:cNvPr id="434" name="【認定こども園・幼稚園・保育所】&#10;一人当たり面積平均値テキスト"/>
        <xdr:cNvSpPr txBox="1"/>
      </xdr:nvSpPr>
      <xdr:spPr>
        <a:xfrm>
          <a:off x="22199600" y="6865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155702</xdr:rowOff>
    </xdr:from>
    <xdr:to>
      <xdr:col>116</xdr:col>
      <xdr:colOff>114300</xdr:colOff>
      <xdr:row>41</xdr:row>
      <xdr:rowOff>85852</xdr:rowOff>
    </xdr:to>
    <xdr:sp macro="" textlink="">
      <xdr:nvSpPr>
        <xdr:cNvPr id="435" name="フローチャート: 判断 434"/>
        <xdr:cNvSpPr/>
      </xdr:nvSpPr>
      <xdr:spPr>
        <a:xfrm>
          <a:off x="22110700" y="701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164846</xdr:rowOff>
    </xdr:from>
    <xdr:to>
      <xdr:col>112</xdr:col>
      <xdr:colOff>38100</xdr:colOff>
      <xdr:row>41</xdr:row>
      <xdr:rowOff>94996</xdr:rowOff>
    </xdr:to>
    <xdr:sp macro="" textlink="">
      <xdr:nvSpPr>
        <xdr:cNvPr id="436" name="フローチャート: 判断 435"/>
        <xdr:cNvSpPr/>
      </xdr:nvSpPr>
      <xdr:spPr>
        <a:xfrm>
          <a:off x="21272500" y="70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163322</xdr:rowOff>
    </xdr:from>
    <xdr:to>
      <xdr:col>107</xdr:col>
      <xdr:colOff>101600</xdr:colOff>
      <xdr:row>41</xdr:row>
      <xdr:rowOff>93472</xdr:rowOff>
    </xdr:to>
    <xdr:sp macro="" textlink="">
      <xdr:nvSpPr>
        <xdr:cNvPr id="437" name="フローチャート: 判断 436"/>
        <xdr:cNvSpPr/>
      </xdr:nvSpPr>
      <xdr:spPr>
        <a:xfrm>
          <a:off x="20383500" y="702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94742</xdr:rowOff>
    </xdr:from>
    <xdr:to>
      <xdr:col>102</xdr:col>
      <xdr:colOff>165100</xdr:colOff>
      <xdr:row>41</xdr:row>
      <xdr:rowOff>24892</xdr:rowOff>
    </xdr:to>
    <xdr:sp macro="" textlink="">
      <xdr:nvSpPr>
        <xdr:cNvPr id="438" name="フローチャート: 判断 437"/>
        <xdr:cNvSpPr/>
      </xdr:nvSpPr>
      <xdr:spPr>
        <a:xfrm>
          <a:off x="19494500" y="695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9" name="テキスト ボックス 4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0" name="テキスト ボックス 4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1" name="テキスト ボックス 4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2" name="テキスト ボックス 4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3" name="テキスト ボックス 4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121412</xdr:rowOff>
    </xdr:from>
    <xdr:to>
      <xdr:col>116</xdr:col>
      <xdr:colOff>114300</xdr:colOff>
      <xdr:row>42</xdr:row>
      <xdr:rowOff>51562</xdr:rowOff>
    </xdr:to>
    <xdr:sp macro="" textlink="">
      <xdr:nvSpPr>
        <xdr:cNvPr id="444" name="楕円 443"/>
        <xdr:cNvSpPr/>
      </xdr:nvSpPr>
      <xdr:spPr>
        <a:xfrm>
          <a:off x="22110700" y="715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36339</xdr:rowOff>
    </xdr:from>
    <xdr:ext cx="469744" cy="259045"/>
    <xdr:sp macro="" textlink="">
      <xdr:nvSpPr>
        <xdr:cNvPr id="445" name="【認定こども園・幼稚園・保育所】&#10;一人当たり面積該当値テキスト"/>
        <xdr:cNvSpPr txBox="1"/>
      </xdr:nvSpPr>
      <xdr:spPr>
        <a:xfrm>
          <a:off x="22199600" y="706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121412</xdr:rowOff>
    </xdr:from>
    <xdr:to>
      <xdr:col>112</xdr:col>
      <xdr:colOff>38100</xdr:colOff>
      <xdr:row>42</xdr:row>
      <xdr:rowOff>51562</xdr:rowOff>
    </xdr:to>
    <xdr:sp macro="" textlink="">
      <xdr:nvSpPr>
        <xdr:cNvPr id="446" name="楕円 445"/>
        <xdr:cNvSpPr/>
      </xdr:nvSpPr>
      <xdr:spPr>
        <a:xfrm>
          <a:off x="21272500" y="715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762</xdr:rowOff>
    </xdr:from>
    <xdr:to>
      <xdr:col>116</xdr:col>
      <xdr:colOff>63500</xdr:colOff>
      <xdr:row>42</xdr:row>
      <xdr:rowOff>762</xdr:rowOff>
    </xdr:to>
    <xdr:cxnSp macro="">
      <xdr:nvCxnSpPr>
        <xdr:cNvPr id="447" name="直線コネクタ 446"/>
        <xdr:cNvCxnSpPr/>
      </xdr:nvCxnSpPr>
      <xdr:spPr>
        <a:xfrm>
          <a:off x="21323300" y="72016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47498</xdr:rowOff>
    </xdr:from>
    <xdr:to>
      <xdr:col>102</xdr:col>
      <xdr:colOff>165100</xdr:colOff>
      <xdr:row>33</xdr:row>
      <xdr:rowOff>149098</xdr:rowOff>
    </xdr:to>
    <xdr:sp macro="" textlink="">
      <xdr:nvSpPr>
        <xdr:cNvPr id="448" name="楕円 447"/>
        <xdr:cNvSpPr/>
      </xdr:nvSpPr>
      <xdr:spPr>
        <a:xfrm>
          <a:off x="19494500" y="570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111523</xdr:rowOff>
    </xdr:from>
    <xdr:ext cx="469744" cy="259045"/>
    <xdr:sp macro="" textlink="">
      <xdr:nvSpPr>
        <xdr:cNvPr id="449" name="n_1aveValue【認定こども園・幼稚園・保育所】&#10;一人当たり面積"/>
        <xdr:cNvSpPr txBox="1"/>
      </xdr:nvSpPr>
      <xdr:spPr>
        <a:xfrm>
          <a:off x="21075727" y="679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109999</xdr:rowOff>
    </xdr:from>
    <xdr:ext cx="469744" cy="259045"/>
    <xdr:sp macro="" textlink="">
      <xdr:nvSpPr>
        <xdr:cNvPr id="450" name="n_2aveValue【認定こども園・幼稚園・保育所】&#10;一人当たり面積"/>
        <xdr:cNvSpPr txBox="1"/>
      </xdr:nvSpPr>
      <xdr:spPr>
        <a:xfrm>
          <a:off x="20199427" y="679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16019</xdr:rowOff>
    </xdr:from>
    <xdr:ext cx="469744" cy="259045"/>
    <xdr:sp macro="" textlink="">
      <xdr:nvSpPr>
        <xdr:cNvPr id="451" name="n_3aveValue【認定こども園・幼稚園・保育所】&#10;一人当たり面積"/>
        <xdr:cNvSpPr txBox="1"/>
      </xdr:nvSpPr>
      <xdr:spPr>
        <a:xfrm>
          <a:off x="19310427" y="704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42689</xdr:rowOff>
    </xdr:from>
    <xdr:ext cx="469744" cy="259045"/>
    <xdr:sp macro="" textlink="">
      <xdr:nvSpPr>
        <xdr:cNvPr id="452" name="n_1mainValue【認定こども園・幼稚園・保育所】&#10;一人当たり面積"/>
        <xdr:cNvSpPr txBox="1"/>
      </xdr:nvSpPr>
      <xdr:spPr>
        <a:xfrm>
          <a:off x="21075727" y="724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31</xdr:row>
      <xdr:rowOff>165625</xdr:rowOff>
    </xdr:from>
    <xdr:ext cx="469744" cy="259045"/>
    <xdr:sp macro="" textlink="">
      <xdr:nvSpPr>
        <xdr:cNvPr id="453" name="n_3mainValue【認定こども園・幼稚園・保育所】&#10;一人当たり面積"/>
        <xdr:cNvSpPr txBox="1"/>
      </xdr:nvSpPr>
      <xdr:spPr>
        <a:xfrm>
          <a:off x="19310427" y="548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4" name="正方形/長方形 45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5" name="正方形/長方形 45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6" name="正方形/長方形 45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7" name="正方形/長方形 45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8" name="正方形/長方形 45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9" name="正方形/長方形 45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0" name="正方形/長方形 45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1" name="正方形/長方形 46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2" name="テキスト ボックス 46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3" name="直線コネクタ 46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64" name="直線コネクタ 46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65" name="テキスト ボックス 46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6" name="直線コネクタ 46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7" name="テキスト ボックス 46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8" name="直線コネクタ 46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9" name="テキスト ボックス 46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0" name="直線コネクタ 46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1" name="テキスト ボックス 47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2" name="直線コネクタ 47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3" name="テキスト ボックス 47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4" name="直線コネクタ 47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75" name="テキスト ボックス 47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6" name="直線コネクタ 47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7" name="テキスト ボックス 47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xdr:rowOff>
    </xdr:from>
    <xdr:to>
      <xdr:col>85</xdr:col>
      <xdr:colOff>126364</xdr:colOff>
      <xdr:row>63</xdr:row>
      <xdr:rowOff>140426</xdr:rowOff>
    </xdr:to>
    <xdr:cxnSp macro="">
      <xdr:nvCxnSpPr>
        <xdr:cNvPr id="479" name="直線コネクタ 478"/>
        <xdr:cNvCxnSpPr/>
      </xdr:nvCxnSpPr>
      <xdr:spPr>
        <a:xfrm flipV="1">
          <a:off x="16318864" y="9607731"/>
          <a:ext cx="0" cy="1334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144253</xdr:rowOff>
    </xdr:from>
    <xdr:ext cx="340478" cy="259045"/>
    <xdr:sp macro="" textlink="">
      <xdr:nvSpPr>
        <xdr:cNvPr id="480" name="【学校施設】&#10;有形固定資産減価償却率最小値テキスト"/>
        <xdr:cNvSpPr txBox="1"/>
      </xdr:nvSpPr>
      <xdr:spPr>
        <a:xfrm>
          <a:off x="16357600" y="1094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140426</xdr:rowOff>
    </xdr:from>
    <xdr:to>
      <xdr:col>86</xdr:col>
      <xdr:colOff>25400</xdr:colOff>
      <xdr:row>63</xdr:row>
      <xdr:rowOff>140426</xdr:rowOff>
    </xdr:to>
    <xdr:cxnSp macro="">
      <xdr:nvCxnSpPr>
        <xdr:cNvPr id="481" name="直線コネクタ 480"/>
        <xdr:cNvCxnSpPr/>
      </xdr:nvCxnSpPr>
      <xdr:spPr>
        <a:xfrm>
          <a:off x="16230600" y="1094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124658</xdr:rowOff>
    </xdr:from>
    <xdr:ext cx="405111" cy="259045"/>
    <xdr:sp macro="" textlink="">
      <xdr:nvSpPr>
        <xdr:cNvPr id="482" name="【学校施設】&#10;有形固定資産減価償却率最大値テキスト"/>
        <xdr:cNvSpPr txBox="1"/>
      </xdr:nvSpPr>
      <xdr:spPr>
        <a:xfrm>
          <a:off x="16357600" y="938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xdr:rowOff>
    </xdr:from>
    <xdr:to>
      <xdr:col>86</xdr:col>
      <xdr:colOff>25400</xdr:colOff>
      <xdr:row>56</xdr:row>
      <xdr:rowOff>6531</xdr:rowOff>
    </xdr:to>
    <xdr:cxnSp macro="">
      <xdr:nvCxnSpPr>
        <xdr:cNvPr id="483" name="直線コネクタ 482"/>
        <xdr:cNvCxnSpPr/>
      </xdr:nvCxnSpPr>
      <xdr:spPr>
        <a:xfrm>
          <a:off x="16230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105608</xdr:rowOff>
    </xdr:from>
    <xdr:ext cx="405111" cy="259045"/>
    <xdr:sp macro="" textlink="">
      <xdr:nvSpPr>
        <xdr:cNvPr id="484" name="【学校施設】&#10;有形固定資産減価償却率平均値テキスト"/>
        <xdr:cNvSpPr txBox="1"/>
      </xdr:nvSpPr>
      <xdr:spPr>
        <a:xfrm>
          <a:off x="16357600" y="1004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127181</xdr:rowOff>
    </xdr:from>
    <xdr:to>
      <xdr:col>85</xdr:col>
      <xdr:colOff>177800</xdr:colOff>
      <xdr:row>59</xdr:row>
      <xdr:rowOff>57331</xdr:rowOff>
    </xdr:to>
    <xdr:sp macro="" textlink="">
      <xdr:nvSpPr>
        <xdr:cNvPr id="485" name="フローチャート: 判断 484"/>
        <xdr:cNvSpPr/>
      </xdr:nvSpPr>
      <xdr:spPr>
        <a:xfrm>
          <a:off x="162687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128815</xdr:rowOff>
    </xdr:from>
    <xdr:to>
      <xdr:col>81</xdr:col>
      <xdr:colOff>101600</xdr:colOff>
      <xdr:row>59</xdr:row>
      <xdr:rowOff>58965</xdr:rowOff>
    </xdr:to>
    <xdr:sp macro="" textlink="">
      <xdr:nvSpPr>
        <xdr:cNvPr id="486" name="フローチャート: 判断 485"/>
        <xdr:cNvSpPr/>
      </xdr:nvSpPr>
      <xdr:spPr>
        <a:xfrm>
          <a:off x="15430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115751</xdr:rowOff>
    </xdr:from>
    <xdr:to>
      <xdr:col>76</xdr:col>
      <xdr:colOff>165100</xdr:colOff>
      <xdr:row>59</xdr:row>
      <xdr:rowOff>45901</xdr:rowOff>
    </xdr:to>
    <xdr:sp macro="" textlink="">
      <xdr:nvSpPr>
        <xdr:cNvPr id="487" name="フローチャート: 判断 486"/>
        <xdr:cNvSpPr/>
      </xdr:nvSpPr>
      <xdr:spPr>
        <a:xfrm>
          <a:off x="1454150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91259</xdr:rowOff>
    </xdr:from>
    <xdr:to>
      <xdr:col>72</xdr:col>
      <xdr:colOff>38100</xdr:colOff>
      <xdr:row>59</xdr:row>
      <xdr:rowOff>21409</xdr:rowOff>
    </xdr:to>
    <xdr:sp macro="" textlink="">
      <xdr:nvSpPr>
        <xdr:cNvPr id="488" name="フローチャート: 判断 487"/>
        <xdr:cNvSpPr/>
      </xdr:nvSpPr>
      <xdr:spPr>
        <a:xfrm>
          <a:off x="13652500" y="1003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9" name="テキスト ボックス 48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0" name="テキスト ボックス 48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1" name="テキスト ボックス 49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2" name="テキスト ボックス 49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3" name="テキスト ボックス 49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115751</xdr:rowOff>
    </xdr:from>
    <xdr:to>
      <xdr:col>85</xdr:col>
      <xdr:colOff>177800</xdr:colOff>
      <xdr:row>59</xdr:row>
      <xdr:rowOff>45901</xdr:rowOff>
    </xdr:to>
    <xdr:sp macro="" textlink="">
      <xdr:nvSpPr>
        <xdr:cNvPr id="494" name="楕円 493"/>
        <xdr:cNvSpPr/>
      </xdr:nvSpPr>
      <xdr:spPr>
        <a:xfrm>
          <a:off x="162687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138628</xdr:rowOff>
    </xdr:from>
    <xdr:ext cx="405111" cy="259045"/>
    <xdr:sp macro="" textlink="">
      <xdr:nvSpPr>
        <xdr:cNvPr id="495" name="【学校施設】&#10;有形固定資産減価償却率該当値テキスト"/>
        <xdr:cNvSpPr txBox="1"/>
      </xdr:nvSpPr>
      <xdr:spPr>
        <a:xfrm>
          <a:off x="16357600" y="9911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125549</xdr:rowOff>
    </xdr:from>
    <xdr:to>
      <xdr:col>81</xdr:col>
      <xdr:colOff>101600</xdr:colOff>
      <xdr:row>59</xdr:row>
      <xdr:rowOff>55699</xdr:rowOff>
    </xdr:to>
    <xdr:sp macro="" textlink="">
      <xdr:nvSpPr>
        <xdr:cNvPr id="496" name="楕円 495"/>
        <xdr:cNvSpPr/>
      </xdr:nvSpPr>
      <xdr:spPr>
        <a:xfrm>
          <a:off x="154305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166551</xdr:rowOff>
    </xdr:from>
    <xdr:to>
      <xdr:col>85</xdr:col>
      <xdr:colOff>127000</xdr:colOff>
      <xdr:row>59</xdr:row>
      <xdr:rowOff>4899</xdr:rowOff>
    </xdr:to>
    <xdr:cxnSp macro="">
      <xdr:nvCxnSpPr>
        <xdr:cNvPr id="497" name="直線コネクタ 496"/>
        <xdr:cNvCxnSpPr/>
      </xdr:nvCxnSpPr>
      <xdr:spPr>
        <a:xfrm flipV="1">
          <a:off x="15481300" y="10110651"/>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135346</xdr:rowOff>
    </xdr:from>
    <xdr:to>
      <xdr:col>76</xdr:col>
      <xdr:colOff>165100</xdr:colOff>
      <xdr:row>59</xdr:row>
      <xdr:rowOff>65496</xdr:rowOff>
    </xdr:to>
    <xdr:sp macro="" textlink="">
      <xdr:nvSpPr>
        <xdr:cNvPr id="498" name="楕円 497"/>
        <xdr:cNvSpPr/>
      </xdr:nvSpPr>
      <xdr:spPr>
        <a:xfrm>
          <a:off x="145415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4899</xdr:rowOff>
    </xdr:from>
    <xdr:to>
      <xdr:col>81</xdr:col>
      <xdr:colOff>50800</xdr:colOff>
      <xdr:row>59</xdr:row>
      <xdr:rowOff>14696</xdr:rowOff>
    </xdr:to>
    <xdr:cxnSp macro="">
      <xdr:nvCxnSpPr>
        <xdr:cNvPr id="499" name="直線コネクタ 498"/>
        <xdr:cNvCxnSpPr/>
      </xdr:nvCxnSpPr>
      <xdr:spPr>
        <a:xfrm flipV="1">
          <a:off x="14592300" y="1012044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112485</xdr:rowOff>
    </xdr:from>
    <xdr:to>
      <xdr:col>72</xdr:col>
      <xdr:colOff>38100</xdr:colOff>
      <xdr:row>60</xdr:row>
      <xdr:rowOff>42635</xdr:rowOff>
    </xdr:to>
    <xdr:sp macro="" textlink="">
      <xdr:nvSpPr>
        <xdr:cNvPr id="500" name="楕円 499"/>
        <xdr:cNvSpPr/>
      </xdr:nvSpPr>
      <xdr:spPr>
        <a:xfrm>
          <a:off x="136525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14696</xdr:rowOff>
    </xdr:from>
    <xdr:to>
      <xdr:col>76</xdr:col>
      <xdr:colOff>114300</xdr:colOff>
      <xdr:row>59</xdr:row>
      <xdr:rowOff>163285</xdr:rowOff>
    </xdr:to>
    <xdr:cxnSp macro="">
      <xdr:nvCxnSpPr>
        <xdr:cNvPr id="501" name="直線コネクタ 500"/>
        <xdr:cNvCxnSpPr/>
      </xdr:nvCxnSpPr>
      <xdr:spPr>
        <a:xfrm flipV="1">
          <a:off x="13703300" y="10130246"/>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50092</xdr:rowOff>
    </xdr:from>
    <xdr:ext cx="405111" cy="259045"/>
    <xdr:sp macro="" textlink="">
      <xdr:nvSpPr>
        <xdr:cNvPr id="502" name="n_1aveValue【学校施設】&#10;有形固定資産減価償却率"/>
        <xdr:cNvSpPr txBox="1"/>
      </xdr:nvSpPr>
      <xdr:spPr>
        <a:xfrm>
          <a:off x="15266044" y="1016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62428</xdr:rowOff>
    </xdr:from>
    <xdr:ext cx="405111" cy="259045"/>
    <xdr:sp macro="" textlink="">
      <xdr:nvSpPr>
        <xdr:cNvPr id="503" name="n_2aveValue【学校施設】&#10;有形固定資産減価償却率"/>
        <xdr:cNvSpPr txBox="1"/>
      </xdr:nvSpPr>
      <xdr:spPr>
        <a:xfrm>
          <a:off x="14389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37936</xdr:rowOff>
    </xdr:from>
    <xdr:ext cx="405111" cy="259045"/>
    <xdr:sp macro="" textlink="">
      <xdr:nvSpPr>
        <xdr:cNvPr id="504" name="n_3aveValue【学校施設】&#10;有形固定資産減価償却率"/>
        <xdr:cNvSpPr txBox="1"/>
      </xdr:nvSpPr>
      <xdr:spPr>
        <a:xfrm>
          <a:off x="13500744" y="981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72226</xdr:rowOff>
    </xdr:from>
    <xdr:ext cx="405111" cy="259045"/>
    <xdr:sp macro="" textlink="">
      <xdr:nvSpPr>
        <xdr:cNvPr id="505" name="n_1mainValue【学校施設】&#10;有形固定資産減価償却率"/>
        <xdr:cNvSpPr txBox="1"/>
      </xdr:nvSpPr>
      <xdr:spPr>
        <a:xfrm>
          <a:off x="152660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56623</xdr:rowOff>
    </xdr:from>
    <xdr:ext cx="405111" cy="259045"/>
    <xdr:sp macro="" textlink="">
      <xdr:nvSpPr>
        <xdr:cNvPr id="506" name="n_2mainValue【学校施設】&#10;有形固定資産減価償却率"/>
        <xdr:cNvSpPr txBox="1"/>
      </xdr:nvSpPr>
      <xdr:spPr>
        <a:xfrm>
          <a:off x="14389744" y="1017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33762</xdr:rowOff>
    </xdr:from>
    <xdr:ext cx="405111" cy="259045"/>
    <xdr:sp macro="" textlink="">
      <xdr:nvSpPr>
        <xdr:cNvPr id="507" name="n_3mainValue【学校施設】&#10;有形固定資産減価償却率"/>
        <xdr:cNvSpPr txBox="1"/>
      </xdr:nvSpPr>
      <xdr:spPr>
        <a:xfrm>
          <a:off x="13500744" y="10320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8" name="正方形/長方形 5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9" name="正方形/長方形 5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0" name="正方形/長方形 5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1" name="正方形/長方形 5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2" name="正方形/長方形 5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3" name="正方形/長方形 5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4" name="正方形/長方形 5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5" name="正方形/長方形 51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6" name="テキスト ボックス 51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7" name="直線コネクタ 51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18" name="直線コネクタ 51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9" name="テキスト ボックス 51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0" name="直線コネクタ 51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1" name="テキスト ボックス 52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2" name="直線コネクタ 52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3" name="テキスト ボックス 52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4" name="直線コネクタ 52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5" name="テキスト ボックス 52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6" name="直線コネクタ 52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27" name="テキスト ボックス 52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8" name="直線コネクタ 5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29" name="テキスト ボックス 52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59</xdr:row>
      <xdr:rowOff>70104</xdr:rowOff>
    </xdr:from>
    <xdr:to>
      <xdr:col>116</xdr:col>
      <xdr:colOff>62864</xdr:colOff>
      <xdr:row>63</xdr:row>
      <xdr:rowOff>52959</xdr:rowOff>
    </xdr:to>
    <xdr:cxnSp macro="">
      <xdr:nvCxnSpPr>
        <xdr:cNvPr id="531" name="直線コネクタ 530"/>
        <xdr:cNvCxnSpPr/>
      </xdr:nvCxnSpPr>
      <xdr:spPr>
        <a:xfrm flipV="1">
          <a:off x="22160864" y="10185654"/>
          <a:ext cx="0" cy="668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56786</xdr:rowOff>
    </xdr:from>
    <xdr:ext cx="469744" cy="259045"/>
    <xdr:sp macro="" textlink="">
      <xdr:nvSpPr>
        <xdr:cNvPr id="532" name="【学校施設】&#10;一人当たり面積最小値テキスト"/>
        <xdr:cNvSpPr txBox="1"/>
      </xdr:nvSpPr>
      <xdr:spPr>
        <a:xfrm>
          <a:off x="22199600" y="1085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52959</xdr:rowOff>
    </xdr:from>
    <xdr:to>
      <xdr:col>116</xdr:col>
      <xdr:colOff>152400</xdr:colOff>
      <xdr:row>63</xdr:row>
      <xdr:rowOff>52959</xdr:rowOff>
    </xdr:to>
    <xdr:cxnSp macro="">
      <xdr:nvCxnSpPr>
        <xdr:cNvPr id="533" name="直線コネクタ 532"/>
        <xdr:cNvCxnSpPr/>
      </xdr:nvCxnSpPr>
      <xdr:spPr>
        <a:xfrm>
          <a:off x="22072600" y="10854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16781</xdr:rowOff>
    </xdr:from>
    <xdr:ext cx="469744" cy="259045"/>
    <xdr:sp macro="" textlink="">
      <xdr:nvSpPr>
        <xdr:cNvPr id="534" name="【学校施設】&#10;一人当たり面積最大値テキスト"/>
        <xdr:cNvSpPr txBox="1"/>
      </xdr:nvSpPr>
      <xdr:spPr>
        <a:xfrm>
          <a:off x="22199600" y="9960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70104</xdr:rowOff>
    </xdr:from>
    <xdr:to>
      <xdr:col>116</xdr:col>
      <xdr:colOff>152400</xdr:colOff>
      <xdr:row>59</xdr:row>
      <xdr:rowOff>70104</xdr:rowOff>
    </xdr:to>
    <xdr:cxnSp macro="">
      <xdr:nvCxnSpPr>
        <xdr:cNvPr id="535" name="直線コネクタ 534"/>
        <xdr:cNvCxnSpPr/>
      </xdr:nvCxnSpPr>
      <xdr:spPr>
        <a:xfrm>
          <a:off x="22072600" y="10185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20083</xdr:rowOff>
    </xdr:from>
    <xdr:ext cx="469744" cy="259045"/>
    <xdr:sp macro="" textlink="">
      <xdr:nvSpPr>
        <xdr:cNvPr id="536" name="【学校施設】&#10;一人当たり面積平均値テキスト"/>
        <xdr:cNvSpPr txBox="1"/>
      </xdr:nvSpPr>
      <xdr:spPr>
        <a:xfrm>
          <a:off x="22199600" y="10478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168656</xdr:rowOff>
    </xdr:from>
    <xdr:to>
      <xdr:col>116</xdr:col>
      <xdr:colOff>114300</xdr:colOff>
      <xdr:row>62</xdr:row>
      <xdr:rowOff>98806</xdr:rowOff>
    </xdr:to>
    <xdr:sp macro="" textlink="">
      <xdr:nvSpPr>
        <xdr:cNvPr id="537" name="フローチャート: 判断 536"/>
        <xdr:cNvSpPr/>
      </xdr:nvSpPr>
      <xdr:spPr>
        <a:xfrm>
          <a:off x="22110700" y="1062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xdr:rowOff>
    </xdr:from>
    <xdr:to>
      <xdr:col>112</xdr:col>
      <xdr:colOff>38100</xdr:colOff>
      <xdr:row>62</xdr:row>
      <xdr:rowOff>112331</xdr:rowOff>
    </xdr:to>
    <xdr:sp macro="" textlink="">
      <xdr:nvSpPr>
        <xdr:cNvPr id="538" name="フローチャート: 判断 537"/>
        <xdr:cNvSpPr/>
      </xdr:nvSpPr>
      <xdr:spPr>
        <a:xfrm>
          <a:off x="21272500" y="106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12636</xdr:rowOff>
    </xdr:from>
    <xdr:to>
      <xdr:col>107</xdr:col>
      <xdr:colOff>101600</xdr:colOff>
      <xdr:row>62</xdr:row>
      <xdr:rowOff>114236</xdr:rowOff>
    </xdr:to>
    <xdr:sp macro="" textlink="">
      <xdr:nvSpPr>
        <xdr:cNvPr id="539" name="フローチャート: 判断 538"/>
        <xdr:cNvSpPr/>
      </xdr:nvSpPr>
      <xdr:spPr>
        <a:xfrm>
          <a:off x="20383500" y="1064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114173</xdr:rowOff>
    </xdr:from>
    <xdr:to>
      <xdr:col>102</xdr:col>
      <xdr:colOff>165100</xdr:colOff>
      <xdr:row>62</xdr:row>
      <xdr:rowOff>44323</xdr:rowOff>
    </xdr:to>
    <xdr:sp macro="" textlink="">
      <xdr:nvSpPr>
        <xdr:cNvPr id="540" name="フローチャート: 判断 539"/>
        <xdr:cNvSpPr/>
      </xdr:nvSpPr>
      <xdr:spPr>
        <a:xfrm>
          <a:off x="19494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1" name="テキスト ボックス 5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2" name="テキスト ボックス 5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3" name="テキスト ボックス 5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4" name="テキスト ボックス 5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5" name="テキスト ボックス 5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131890</xdr:rowOff>
    </xdr:from>
    <xdr:to>
      <xdr:col>116</xdr:col>
      <xdr:colOff>114300</xdr:colOff>
      <xdr:row>63</xdr:row>
      <xdr:rowOff>62040</xdr:rowOff>
    </xdr:to>
    <xdr:sp macro="" textlink="">
      <xdr:nvSpPr>
        <xdr:cNvPr id="546" name="楕円 545"/>
        <xdr:cNvSpPr/>
      </xdr:nvSpPr>
      <xdr:spPr>
        <a:xfrm>
          <a:off x="22110700" y="1076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46817</xdr:rowOff>
    </xdr:from>
    <xdr:ext cx="469744" cy="259045"/>
    <xdr:sp macro="" textlink="">
      <xdr:nvSpPr>
        <xdr:cNvPr id="547" name="【学校施設】&#10;一人当たり面積該当値テキスト"/>
        <xdr:cNvSpPr txBox="1"/>
      </xdr:nvSpPr>
      <xdr:spPr>
        <a:xfrm>
          <a:off x="22199600" y="1067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131128</xdr:rowOff>
    </xdr:from>
    <xdr:to>
      <xdr:col>112</xdr:col>
      <xdr:colOff>38100</xdr:colOff>
      <xdr:row>63</xdr:row>
      <xdr:rowOff>61278</xdr:rowOff>
    </xdr:to>
    <xdr:sp macro="" textlink="">
      <xdr:nvSpPr>
        <xdr:cNvPr id="548" name="楕円 547"/>
        <xdr:cNvSpPr/>
      </xdr:nvSpPr>
      <xdr:spPr>
        <a:xfrm>
          <a:off x="21272500" y="1076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10478</xdr:rowOff>
    </xdr:from>
    <xdr:to>
      <xdr:col>116</xdr:col>
      <xdr:colOff>63500</xdr:colOff>
      <xdr:row>63</xdr:row>
      <xdr:rowOff>11240</xdr:rowOff>
    </xdr:to>
    <xdr:cxnSp macro="">
      <xdr:nvCxnSpPr>
        <xdr:cNvPr id="549" name="直線コネクタ 548"/>
        <xdr:cNvCxnSpPr/>
      </xdr:nvCxnSpPr>
      <xdr:spPr>
        <a:xfrm>
          <a:off x="21323300" y="1081182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106172</xdr:rowOff>
    </xdr:from>
    <xdr:to>
      <xdr:col>102</xdr:col>
      <xdr:colOff>165100</xdr:colOff>
      <xdr:row>57</xdr:row>
      <xdr:rowOff>36322</xdr:rowOff>
    </xdr:to>
    <xdr:sp macro="" textlink="">
      <xdr:nvSpPr>
        <xdr:cNvPr id="550" name="楕円 549"/>
        <xdr:cNvSpPr/>
      </xdr:nvSpPr>
      <xdr:spPr>
        <a:xfrm>
          <a:off x="19494500" y="970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128858</xdr:rowOff>
    </xdr:from>
    <xdr:ext cx="469744" cy="259045"/>
    <xdr:sp macro="" textlink="">
      <xdr:nvSpPr>
        <xdr:cNvPr id="551" name="n_1aveValue【学校施設】&#10;一人当たり面積"/>
        <xdr:cNvSpPr txBox="1"/>
      </xdr:nvSpPr>
      <xdr:spPr>
        <a:xfrm>
          <a:off x="21075727" y="1041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130763</xdr:rowOff>
    </xdr:from>
    <xdr:ext cx="469744" cy="259045"/>
    <xdr:sp macro="" textlink="">
      <xdr:nvSpPr>
        <xdr:cNvPr id="552" name="n_2aveValue【学校施設】&#10;一人当たり面積"/>
        <xdr:cNvSpPr txBox="1"/>
      </xdr:nvSpPr>
      <xdr:spPr>
        <a:xfrm>
          <a:off x="20199427" y="1041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35450</xdr:rowOff>
    </xdr:from>
    <xdr:ext cx="469744" cy="259045"/>
    <xdr:sp macro="" textlink="">
      <xdr:nvSpPr>
        <xdr:cNvPr id="553" name="n_3aveValue【学校施設】&#10;一人当たり面積"/>
        <xdr:cNvSpPr txBox="1"/>
      </xdr:nvSpPr>
      <xdr:spPr>
        <a:xfrm>
          <a:off x="19310427" y="1066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52405</xdr:rowOff>
    </xdr:from>
    <xdr:ext cx="469744" cy="259045"/>
    <xdr:sp macro="" textlink="">
      <xdr:nvSpPr>
        <xdr:cNvPr id="554" name="n_1mainValue【学校施設】&#10;一人当たり面積"/>
        <xdr:cNvSpPr txBox="1"/>
      </xdr:nvSpPr>
      <xdr:spPr>
        <a:xfrm>
          <a:off x="21075727" y="1085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52849</xdr:rowOff>
    </xdr:from>
    <xdr:ext cx="469744" cy="259045"/>
    <xdr:sp macro="" textlink="">
      <xdr:nvSpPr>
        <xdr:cNvPr id="555" name="n_3mainValue【学校施設】&#10;一人当たり面積"/>
        <xdr:cNvSpPr txBox="1"/>
      </xdr:nvSpPr>
      <xdr:spPr>
        <a:xfrm>
          <a:off x="19310427" y="948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6" name="正方形/長方形 55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7" name="正方形/長方形 55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8" name="正方形/長方形 55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9" name="正方形/長方形 55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0" name="正方形/長方形 55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1" name="正方形/長方形 56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2" name="正方形/長方形 56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3" name="正方形/長方形 56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64" name="正方形/長方形 56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5" name="正方形/長方形 56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6" name="正方形/長方形 56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7" name="正方形/長方形 56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8" name="正方形/長方形 56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9" name="正方形/長方形 56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0" name="正方形/長方形 56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1" name="正方形/長方形 57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2" name="正方形/長方形 57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3" name="正方形/長方形 57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4" name="正方形/長方形 57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5" name="正方形/長方形 57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6" name="正方形/長方形 57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7" name="正方形/長方形 57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8" name="正方形/長方形 57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9" name="正方形/長方形 57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0" name="テキスト ボックス 57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1" name="直線コネクタ 58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2" name="直線コネクタ 58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3" name="テキスト ボックス 58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4" name="直線コネクタ 58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5" name="テキスト ボックス 58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6" name="直線コネクタ 58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7" name="テキスト ボックス 58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8" name="直線コネクタ 58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9" name="テキスト ボックス 58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0" name="直線コネクタ 58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1" name="テキスト ボックス 59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2" name="直線コネクタ 59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3" name="テキスト ボックス 59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4" name="直線コネクタ 59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5" name="テキスト ボックス 59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107</xdr:row>
      <xdr:rowOff>162742</xdr:rowOff>
    </xdr:to>
    <xdr:cxnSp macro="">
      <xdr:nvCxnSpPr>
        <xdr:cNvPr id="597" name="直線コネクタ 596"/>
        <xdr:cNvCxnSpPr/>
      </xdr:nvCxnSpPr>
      <xdr:spPr>
        <a:xfrm flipV="1">
          <a:off x="16318864" y="17090571"/>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166569</xdr:rowOff>
    </xdr:from>
    <xdr:ext cx="405111" cy="259045"/>
    <xdr:sp macro="" textlink="">
      <xdr:nvSpPr>
        <xdr:cNvPr id="598" name="【公民館】&#10;有形固定資産減価償却率最小値テキスト"/>
        <xdr:cNvSpPr txBox="1"/>
      </xdr:nvSpPr>
      <xdr:spPr>
        <a:xfrm>
          <a:off x="16357600" y="1851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162742</xdr:rowOff>
    </xdr:from>
    <xdr:to>
      <xdr:col>86</xdr:col>
      <xdr:colOff>25400</xdr:colOff>
      <xdr:row>107</xdr:row>
      <xdr:rowOff>162742</xdr:rowOff>
    </xdr:to>
    <xdr:cxnSp macro="">
      <xdr:nvCxnSpPr>
        <xdr:cNvPr id="599" name="直線コネクタ 598"/>
        <xdr:cNvCxnSpPr/>
      </xdr:nvCxnSpPr>
      <xdr:spPr>
        <a:xfrm>
          <a:off x="16230600" y="1850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00"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01" name="直線コネクタ 60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602" name="【公民館】&#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603" name="フローチャート: 判断 602"/>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04" name="フローチャート: 判断 603"/>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38463</xdr:rowOff>
    </xdr:from>
    <xdr:to>
      <xdr:col>76</xdr:col>
      <xdr:colOff>165100</xdr:colOff>
      <xdr:row>103</xdr:row>
      <xdr:rowOff>140063</xdr:rowOff>
    </xdr:to>
    <xdr:sp macro="" textlink="">
      <xdr:nvSpPr>
        <xdr:cNvPr id="605" name="フローチャート: 判断 604"/>
        <xdr:cNvSpPr/>
      </xdr:nvSpPr>
      <xdr:spPr>
        <a:xfrm>
          <a:off x="14541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113574</xdr:rowOff>
    </xdr:from>
    <xdr:to>
      <xdr:col>72</xdr:col>
      <xdr:colOff>38100</xdr:colOff>
      <xdr:row>103</xdr:row>
      <xdr:rowOff>43724</xdr:rowOff>
    </xdr:to>
    <xdr:sp macro="" textlink="">
      <xdr:nvSpPr>
        <xdr:cNvPr id="606" name="フローチャート: 判断 605"/>
        <xdr:cNvSpPr/>
      </xdr:nvSpPr>
      <xdr:spPr>
        <a:xfrm>
          <a:off x="13652500" y="1760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7" name="テキスト ボックス 60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8" name="テキスト ボックス 60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9" name="テキスト ボックス 60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0" name="テキスト ボックス 60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1" name="テキスト ボックス 61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157662</xdr:rowOff>
    </xdr:from>
    <xdr:to>
      <xdr:col>85</xdr:col>
      <xdr:colOff>177800</xdr:colOff>
      <xdr:row>100</xdr:row>
      <xdr:rowOff>87812</xdr:rowOff>
    </xdr:to>
    <xdr:sp macro="" textlink="">
      <xdr:nvSpPr>
        <xdr:cNvPr id="612" name="楕円 611"/>
        <xdr:cNvSpPr/>
      </xdr:nvSpPr>
      <xdr:spPr>
        <a:xfrm>
          <a:off x="16268700" y="1713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72589</xdr:rowOff>
    </xdr:from>
    <xdr:ext cx="405111" cy="259045"/>
    <xdr:sp macro="" textlink="">
      <xdr:nvSpPr>
        <xdr:cNvPr id="613" name="【公民館】&#10;有形固定資産減価償却率該当値テキスト"/>
        <xdr:cNvSpPr txBox="1"/>
      </xdr:nvSpPr>
      <xdr:spPr>
        <a:xfrm>
          <a:off x="16357600" y="17046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7438</xdr:rowOff>
    </xdr:from>
    <xdr:to>
      <xdr:col>81</xdr:col>
      <xdr:colOff>101600</xdr:colOff>
      <xdr:row>100</xdr:row>
      <xdr:rowOff>109038</xdr:rowOff>
    </xdr:to>
    <xdr:sp macro="" textlink="">
      <xdr:nvSpPr>
        <xdr:cNvPr id="614" name="楕円 613"/>
        <xdr:cNvSpPr/>
      </xdr:nvSpPr>
      <xdr:spPr>
        <a:xfrm>
          <a:off x="15430500" y="1715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37012</xdr:rowOff>
    </xdr:from>
    <xdr:to>
      <xdr:col>85</xdr:col>
      <xdr:colOff>127000</xdr:colOff>
      <xdr:row>100</xdr:row>
      <xdr:rowOff>58238</xdr:rowOff>
    </xdr:to>
    <xdr:cxnSp macro="">
      <xdr:nvCxnSpPr>
        <xdr:cNvPr id="615" name="直線コネクタ 614"/>
        <xdr:cNvCxnSpPr/>
      </xdr:nvCxnSpPr>
      <xdr:spPr>
        <a:xfrm flipV="1">
          <a:off x="15481300" y="17182012"/>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28666</xdr:rowOff>
    </xdr:from>
    <xdr:to>
      <xdr:col>76</xdr:col>
      <xdr:colOff>165100</xdr:colOff>
      <xdr:row>101</xdr:row>
      <xdr:rowOff>130266</xdr:rowOff>
    </xdr:to>
    <xdr:sp macro="" textlink="">
      <xdr:nvSpPr>
        <xdr:cNvPr id="616" name="楕円 615"/>
        <xdr:cNvSpPr/>
      </xdr:nvSpPr>
      <xdr:spPr>
        <a:xfrm>
          <a:off x="14541500" y="1734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58238</xdr:rowOff>
    </xdr:from>
    <xdr:to>
      <xdr:col>81</xdr:col>
      <xdr:colOff>50800</xdr:colOff>
      <xdr:row>101</xdr:row>
      <xdr:rowOff>79466</xdr:rowOff>
    </xdr:to>
    <xdr:cxnSp macro="">
      <xdr:nvCxnSpPr>
        <xdr:cNvPr id="617" name="直線コネクタ 616"/>
        <xdr:cNvCxnSpPr/>
      </xdr:nvCxnSpPr>
      <xdr:spPr>
        <a:xfrm flipV="1">
          <a:off x="14592300" y="17203238"/>
          <a:ext cx="889000" cy="19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77651</xdr:rowOff>
    </xdr:from>
    <xdr:to>
      <xdr:col>72</xdr:col>
      <xdr:colOff>38100</xdr:colOff>
      <xdr:row>104</xdr:row>
      <xdr:rowOff>7801</xdr:rowOff>
    </xdr:to>
    <xdr:sp macro="" textlink="">
      <xdr:nvSpPr>
        <xdr:cNvPr id="618" name="楕円 617"/>
        <xdr:cNvSpPr/>
      </xdr:nvSpPr>
      <xdr:spPr>
        <a:xfrm>
          <a:off x="13652500" y="1773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79466</xdr:rowOff>
    </xdr:from>
    <xdr:to>
      <xdr:col>76</xdr:col>
      <xdr:colOff>114300</xdr:colOff>
      <xdr:row>103</xdr:row>
      <xdr:rowOff>128451</xdr:rowOff>
    </xdr:to>
    <xdr:cxnSp macro="">
      <xdr:nvCxnSpPr>
        <xdr:cNvPr id="619" name="直線コネクタ 618"/>
        <xdr:cNvCxnSpPr/>
      </xdr:nvCxnSpPr>
      <xdr:spPr>
        <a:xfrm flipV="1">
          <a:off x="13703300" y="17395916"/>
          <a:ext cx="8890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620" name="n_1aveValue【公民館】&#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131190</xdr:rowOff>
    </xdr:from>
    <xdr:ext cx="405111" cy="259045"/>
    <xdr:sp macro="" textlink="">
      <xdr:nvSpPr>
        <xdr:cNvPr id="621" name="n_2aveValue【公民館】&#10;有形固定資産減価償却率"/>
        <xdr:cNvSpPr txBox="1"/>
      </xdr:nvSpPr>
      <xdr:spPr>
        <a:xfrm>
          <a:off x="14389744" y="177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60251</xdr:rowOff>
    </xdr:from>
    <xdr:ext cx="405111" cy="259045"/>
    <xdr:sp macro="" textlink="">
      <xdr:nvSpPr>
        <xdr:cNvPr id="622" name="n_3aveValue【公民館】&#10;有形固定資産減価償却率"/>
        <xdr:cNvSpPr txBox="1"/>
      </xdr:nvSpPr>
      <xdr:spPr>
        <a:xfrm>
          <a:off x="135007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125565</xdr:rowOff>
    </xdr:from>
    <xdr:ext cx="405111" cy="259045"/>
    <xdr:sp macro="" textlink="">
      <xdr:nvSpPr>
        <xdr:cNvPr id="623" name="n_1mainValue【公民館】&#10;有形固定資産減価償却率"/>
        <xdr:cNvSpPr txBox="1"/>
      </xdr:nvSpPr>
      <xdr:spPr>
        <a:xfrm>
          <a:off x="15266044" y="16927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146793</xdr:rowOff>
    </xdr:from>
    <xdr:ext cx="405111" cy="259045"/>
    <xdr:sp macro="" textlink="">
      <xdr:nvSpPr>
        <xdr:cNvPr id="624" name="n_2mainValue【公民館】&#10;有形固定資産減価償却率"/>
        <xdr:cNvSpPr txBox="1"/>
      </xdr:nvSpPr>
      <xdr:spPr>
        <a:xfrm>
          <a:off x="14389744" y="1712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170378</xdr:rowOff>
    </xdr:from>
    <xdr:ext cx="405111" cy="259045"/>
    <xdr:sp macro="" textlink="">
      <xdr:nvSpPr>
        <xdr:cNvPr id="625" name="n_3mainValue【公民館】&#10;有形固定資産減価償却率"/>
        <xdr:cNvSpPr txBox="1"/>
      </xdr:nvSpPr>
      <xdr:spPr>
        <a:xfrm>
          <a:off x="13500744" y="1782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6" name="正方形/長方形 62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7" name="正方形/長方形 62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8" name="正方形/長方形 62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9" name="正方形/長方形 62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0" name="正方形/長方形 62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1" name="正方形/長方形 63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2" name="正方形/長方形 63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3" name="正方形/長方形 63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4" name="テキスト ボックス 63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5" name="直線コネクタ 63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6" name="直線コネクタ 63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7" name="テキスト ボックス 63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8" name="直線コネクタ 63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9" name="テキスト ボックス 63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0" name="直線コネクタ 63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1" name="テキスト ボックス 64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2" name="直線コネクタ 64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3" name="テキスト ボックス 64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4" name="直線コネクタ 64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5" name="テキスト ボックス 64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6" name="直線コネクタ 6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7" name="テキスト ボックス 6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115570</xdr:rowOff>
    </xdr:from>
    <xdr:to>
      <xdr:col>116</xdr:col>
      <xdr:colOff>62864</xdr:colOff>
      <xdr:row>108</xdr:row>
      <xdr:rowOff>142239</xdr:rowOff>
    </xdr:to>
    <xdr:cxnSp macro="">
      <xdr:nvCxnSpPr>
        <xdr:cNvPr id="649" name="直線コネクタ 648"/>
        <xdr:cNvCxnSpPr/>
      </xdr:nvCxnSpPr>
      <xdr:spPr>
        <a:xfrm flipV="1">
          <a:off x="22160864" y="1726057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650"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651" name="直線コネクタ 650"/>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62247</xdr:rowOff>
    </xdr:from>
    <xdr:ext cx="469744" cy="259045"/>
    <xdr:sp macro="" textlink="">
      <xdr:nvSpPr>
        <xdr:cNvPr id="652" name="【公民館】&#10;一人当たり面積最大値テキスト"/>
        <xdr:cNvSpPr txBox="1"/>
      </xdr:nvSpPr>
      <xdr:spPr>
        <a:xfrm>
          <a:off x="22199600" y="1703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115570</xdr:rowOff>
    </xdr:from>
    <xdr:to>
      <xdr:col>116</xdr:col>
      <xdr:colOff>152400</xdr:colOff>
      <xdr:row>100</xdr:row>
      <xdr:rowOff>115570</xdr:rowOff>
    </xdr:to>
    <xdr:cxnSp macro="">
      <xdr:nvCxnSpPr>
        <xdr:cNvPr id="653" name="直線コネクタ 652"/>
        <xdr:cNvCxnSpPr/>
      </xdr:nvCxnSpPr>
      <xdr:spPr>
        <a:xfrm>
          <a:off x="22072600" y="17260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119397</xdr:rowOff>
    </xdr:from>
    <xdr:ext cx="469744" cy="259045"/>
    <xdr:sp macro="" textlink="">
      <xdr:nvSpPr>
        <xdr:cNvPr id="654" name="【公民館】&#10;一人当たり面積平均値テキスト"/>
        <xdr:cNvSpPr txBox="1"/>
      </xdr:nvSpPr>
      <xdr:spPr>
        <a:xfrm>
          <a:off x="22199600" y="18121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96520</xdr:rowOff>
    </xdr:from>
    <xdr:to>
      <xdr:col>116</xdr:col>
      <xdr:colOff>114300</xdr:colOff>
      <xdr:row>107</xdr:row>
      <xdr:rowOff>26670</xdr:rowOff>
    </xdr:to>
    <xdr:sp macro="" textlink="">
      <xdr:nvSpPr>
        <xdr:cNvPr id="655" name="フローチャート: 判断 654"/>
        <xdr:cNvSpPr/>
      </xdr:nvSpPr>
      <xdr:spPr>
        <a:xfrm>
          <a:off x="221107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143511</xdr:rowOff>
    </xdr:from>
    <xdr:to>
      <xdr:col>112</xdr:col>
      <xdr:colOff>38100</xdr:colOff>
      <xdr:row>107</xdr:row>
      <xdr:rowOff>73661</xdr:rowOff>
    </xdr:to>
    <xdr:sp macro="" textlink="">
      <xdr:nvSpPr>
        <xdr:cNvPr id="656" name="フローチャート: 判断 655"/>
        <xdr:cNvSpPr/>
      </xdr:nvSpPr>
      <xdr:spPr>
        <a:xfrm>
          <a:off x="21272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119380</xdr:rowOff>
    </xdr:from>
    <xdr:to>
      <xdr:col>107</xdr:col>
      <xdr:colOff>101600</xdr:colOff>
      <xdr:row>107</xdr:row>
      <xdr:rowOff>49530</xdr:rowOff>
    </xdr:to>
    <xdr:sp macro="" textlink="">
      <xdr:nvSpPr>
        <xdr:cNvPr id="657" name="フローチャート: 判断 656"/>
        <xdr:cNvSpPr/>
      </xdr:nvSpPr>
      <xdr:spPr>
        <a:xfrm>
          <a:off x="20383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109220</xdr:rowOff>
    </xdr:from>
    <xdr:to>
      <xdr:col>102</xdr:col>
      <xdr:colOff>165100</xdr:colOff>
      <xdr:row>107</xdr:row>
      <xdr:rowOff>39370</xdr:rowOff>
    </xdr:to>
    <xdr:sp macro="" textlink="">
      <xdr:nvSpPr>
        <xdr:cNvPr id="658" name="フローチャート: 判断 657"/>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9" name="テキスト ボックス 6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0" name="テキスト ボックス 6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1" name="テキスト ボックス 6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2" name="テキスト ボックス 6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3" name="テキスト ボックス 6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140970</xdr:rowOff>
    </xdr:from>
    <xdr:to>
      <xdr:col>116</xdr:col>
      <xdr:colOff>114300</xdr:colOff>
      <xdr:row>108</xdr:row>
      <xdr:rowOff>71120</xdr:rowOff>
    </xdr:to>
    <xdr:sp macro="" textlink="">
      <xdr:nvSpPr>
        <xdr:cNvPr id="664" name="楕円 663"/>
        <xdr:cNvSpPr/>
      </xdr:nvSpPr>
      <xdr:spPr>
        <a:xfrm>
          <a:off x="22110700" y="184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55897</xdr:rowOff>
    </xdr:from>
    <xdr:ext cx="469744" cy="259045"/>
    <xdr:sp macro="" textlink="">
      <xdr:nvSpPr>
        <xdr:cNvPr id="665" name="【公民館】&#10;一人当たり面積該当値テキスト"/>
        <xdr:cNvSpPr txBox="1"/>
      </xdr:nvSpPr>
      <xdr:spPr>
        <a:xfrm>
          <a:off x="22199600" y="1840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140970</xdr:rowOff>
    </xdr:from>
    <xdr:to>
      <xdr:col>112</xdr:col>
      <xdr:colOff>38100</xdr:colOff>
      <xdr:row>108</xdr:row>
      <xdr:rowOff>71120</xdr:rowOff>
    </xdr:to>
    <xdr:sp macro="" textlink="">
      <xdr:nvSpPr>
        <xdr:cNvPr id="666" name="楕円 665"/>
        <xdr:cNvSpPr/>
      </xdr:nvSpPr>
      <xdr:spPr>
        <a:xfrm>
          <a:off x="21272500" y="184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20320</xdr:rowOff>
    </xdr:from>
    <xdr:to>
      <xdr:col>116</xdr:col>
      <xdr:colOff>63500</xdr:colOff>
      <xdr:row>108</xdr:row>
      <xdr:rowOff>20320</xdr:rowOff>
    </xdr:to>
    <xdr:cxnSp macro="">
      <xdr:nvCxnSpPr>
        <xdr:cNvPr id="667" name="直線コネクタ 666"/>
        <xdr:cNvCxnSpPr/>
      </xdr:nvCxnSpPr>
      <xdr:spPr>
        <a:xfrm>
          <a:off x="21323300" y="18536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0</xdr:rowOff>
    </xdr:from>
    <xdr:to>
      <xdr:col>102</xdr:col>
      <xdr:colOff>165100</xdr:colOff>
      <xdr:row>106</xdr:row>
      <xdr:rowOff>101600</xdr:rowOff>
    </xdr:to>
    <xdr:sp macro="" textlink="">
      <xdr:nvSpPr>
        <xdr:cNvPr id="668" name="楕円 667"/>
        <xdr:cNvSpPr/>
      </xdr:nvSpPr>
      <xdr:spPr>
        <a:xfrm>
          <a:off x="19494500" y="1817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90188</xdr:rowOff>
    </xdr:from>
    <xdr:ext cx="469744" cy="259045"/>
    <xdr:sp macro="" textlink="">
      <xdr:nvSpPr>
        <xdr:cNvPr id="669" name="n_1aveValue【公民館】&#10;一人当たり面積"/>
        <xdr:cNvSpPr txBox="1"/>
      </xdr:nvSpPr>
      <xdr:spPr>
        <a:xfrm>
          <a:off x="210757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66057</xdr:rowOff>
    </xdr:from>
    <xdr:ext cx="469744" cy="259045"/>
    <xdr:sp macro="" textlink="">
      <xdr:nvSpPr>
        <xdr:cNvPr id="670" name="n_2aveValue【公民館】&#10;一人当たり面積"/>
        <xdr:cNvSpPr txBox="1"/>
      </xdr:nvSpPr>
      <xdr:spPr>
        <a:xfrm>
          <a:off x="20199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30497</xdr:rowOff>
    </xdr:from>
    <xdr:ext cx="469744" cy="259045"/>
    <xdr:sp macro="" textlink="">
      <xdr:nvSpPr>
        <xdr:cNvPr id="671" name="n_3aveValue【公民館】&#10;一人当たり面積"/>
        <xdr:cNvSpPr txBox="1"/>
      </xdr:nvSpPr>
      <xdr:spPr>
        <a:xfrm>
          <a:off x="19310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62247</xdr:rowOff>
    </xdr:from>
    <xdr:ext cx="469744" cy="259045"/>
    <xdr:sp macro="" textlink="">
      <xdr:nvSpPr>
        <xdr:cNvPr id="672" name="n_1mainValue【公民館】&#10;一人当たり面積"/>
        <xdr:cNvSpPr txBox="1"/>
      </xdr:nvSpPr>
      <xdr:spPr>
        <a:xfrm>
          <a:off x="21075727" y="185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118127</xdr:rowOff>
    </xdr:from>
    <xdr:ext cx="469744" cy="259045"/>
    <xdr:sp macro="" textlink="">
      <xdr:nvSpPr>
        <xdr:cNvPr id="673" name="n_3mainValue【公民館】&#10;一人当たり面積"/>
        <xdr:cNvSpPr txBox="1"/>
      </xdr:nvSpPr>
      <xdr:spPr>
        <a:xfrm>
          <a:off x="1931042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4" name="正方形/長方形 6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5" name="正方形/長方形 6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6" name="テキスト ボックス 6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類似団体と比較して特に有形固定資産減価償却率が高くなっている施設は、公営住宅と公民館であり、いずれも建築から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年以上経過し、老朽化が著しい状態となっています。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町営住宅については、一宮町総合計画に基づいて今後必要な公営住宅戸数を判断しつつ、施設の統廃合についても検討し、</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公民館については、耐用年数</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年のところ既に</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年が経過しており、将来的な改築を見据えた維持管理計画を早急に立てる必要があります。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千葉県一宮町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12,490
12,278
22.97
4,824,694
4,572,649
237,309
2,953,683
3,353,777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43815</xdr:rowOff>
    </xdr:to>
    <xdr:cxnSp macro="">
      <xdr:nvCxnSpPr>
        <xdr:cNvPr id="72" name="直線コネクタ 71"/>
        <xdr:cNvCxnSpPr/>
      </xdr:nvCxnSpPr>
      <xdr:spPr>
        <a:xfrm flipV="1">
          <a:off x="4634865" y="9525000"/>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47642</xdr:rowOff>
    </xdr:from>
    <xdr:ext cx="405111" cy="259045"/>
    <xdr:sp macro="" textlink="">
      <xdr:nvSpPr>
        <xdr:cNvPr id="73" name="【体育館・プール】&#10;有形固定資産減価償却率最小値テキスト"/>
        <xdr:cNvSpPr txBox="1"/>
      </xdr:nvSpPr>
      <xdr:spPr>
        <a:xfrm>
          <a:off x="4673600" y="1102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43815</xdr:rowOff>
    </xdr:from>
    <xdr:to>
      <xdr:col>24</xdr:col>
      <xdr:colOff>152400</xdr:colOff>
      <xdr:row>64</xdr:row>
      <xdr:rowOff>43815</xdr:rowOff>
    </xdr:to>
    <xdr:cxnSp macro="">
      <xdr:nvCxnSpPr>
        <xdr:cNvPr id="74" name="直線コネクタ 73"/>
        <xdr:cNvCxnSpPr/>
      </xdr:nvCxnSpPr>
      <xdr:spPr>
        <a:xfrm>
          <a:off x="4546600" y="1101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93362</xdr:rowOff>
    </xdr:from>
    <xdr:ext cx="405111" cy="259045"/>
    <xdr:sp macro="" textlink="">
      <xdr:nvSpPr>
        <xdr:cNvPr id="77" name="【体育館・プール】&#10;有形固定資産減価償却率平均値テキスト"/>
        <xdr:cNvSpPr txBox="1"/>
      </xdr:nvSpPr>
      <xdr:spPr>
        <a:xfrm>
          <a:off x="4673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78" name="フローチャート: 判断 77"/>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79" name="フローチャート: 判断 78"/>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17162</xdr:rowOff>
    </xdr:from>
    <xdr:ext cx="405111" cy="259045"/>
    <xdr:sp macro="" textlink="">
      <xdr:nvSpPr>
        <xdr:cNvPr id="80" name="n_1aveValue【体育館・プール】&#10;有形固定資産減価償却率"/>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107315</xdr:rowOff>
    </xdr:from>
    <xdr:to>
      <xdr:col>15</xdr:col>
      <xdr:colOff>101600</xdr:colOff>
      <xdr:row>60</xdr:row>
      <xdr:rowOff>37465</xdr:rowOff>
    </xdr:to>
    <xdr:sp macro="" textlink="">
      <xdr:nvSpPr>
        <xdr:cNvPr id="81" name="フローチャート: 判断 80"/>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28592</xdr:rowOff>
    </xdr:from>
    <xdr:ext cx="405111" cy="259045"/>
    <xdr:sp macro="" textlink="">
      <xdr:nvSpPr>
        <xdr:cNvPr id="82" name="n_2aveValue【体育館・プール】&#10;有形固定資産減価償却率"/>
        <xdr:cNvSpPr txBox="1"/>
      </xdr:nvSpPr>
      <xdr:spPr>
        <a:xfrm>
          <a:off x="2705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118745</xdr:rowOff>
    </xdr:from>
    <xdr:to>
      <xdr:col>10</xdr:col>
      <xdr:colOff>165100</xdr:colOff>
      <xdr:row>60</xdr:row>
      <xdr:rowOff>48895</xdr:rowOff>
    </xdr:to>
    <xdr:sp macro="" textlink="">
      <xdr:nvSpPr>
        <xdr:cNvPr id="83" name="フローチャート: 判断 82"/>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65422</xdr:rowOff>
    </xdr:from>
    <xdr:ext cx="405111" cy="259045"/>
    <xdr:sp macro="" textlink="">
      <xdr:nvSpPr>
        <xdr:cNvPr id="84" name="n_3aveValue【体育館・プール】&#10;有形固定資産減価償却率"/>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90" name="楕円 89"/>
        <xdr:cNvSpPr/>
      </xdr:nvSpPr>
      <xdr:spPr>
        <a:xfrm>
          <a:off x="4584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29227</xdr:rowOff>
    </xdr:from>
    <xdr:ext cx="405111" cy="259045"/>
    <xdr:sp macro="" textlink="">
      <xdr:nvSpPr>
        <xdr:cNvPr id="91" name="【体育館・プール】&#10;有形固定資産減価償却率該当値テキスト"/>
        <xdr:cNvSpPr txBox="1"/>
      </xdr:nvSpPr>
      <xdr:spPr>
        <a:xfrm>
          <a:off x="4673600"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46355</xdr:rowOff>
    </xdr:from>
    <xdr:to>
      <xdr:col>20</xdr:col>
      <xdr:colOff>38100</xdr:colOff>
      <xdr:row>59</xdr:row>
      <xdr:rowOff>147955</xdr:rowOff>
    </xdr:to>
    <xdr:sp macro="" textlink="">
      <xdr:nvSpPr>
        <xdr:cNvPr id="92" name="楕円 91"/>
        <xdr:cNvSpPr/>
      </xdr:nvSpPr>
      <xdr:spPr>
        <a:xfrm>
          <a:off x="3746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57150</xdr:rowOff>
    </xdr:from>
    <xdr:to>
      <xdr:col>24</xdr:col>
      <xdr:colOff>63500</xdr:colOff>
      <xdr:row>59</xdr:row>
      <xdr:rowOff>97155</xdr:rowOff>
    </xdr:to>
    <xdr:cxnSp macro="">
      <xdr:nvCxnSpPr>
        <xdr:cNvPr id="93" name="直線コネクタ 92"/>
        <xdr:cNvCxnSpPr/>
      </xdr:nvCxnSpPr>
      <xdr:spPr>
        <a:xfrm flipV="1">
          <a:off x="3797300" y="101727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635</xdr:rowOff>
    </xdr:from>
    <xdr:to>
      <xdr:col>15</xdr:col>
      <xdr:colOff>101600</xdr:colOff>
      <xdr:row>59</xdr:row>
      <xdr:rowOff>102235</xdr:rowOff>
    </xdr:to>
    <xdr:sp macro="" textlink="">
      <xdr:nvSpPr>
        <xdr:cNvPr id="94" name="楕円 93"/>
        <xdr:cNvSpPr/>
      </xdr:nvSpPr>
      <xdr:spPr>
        <a:xfrm>
          <a:off x="2857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51435</xdr:rowOff>
    </xdr:from>
    <xdr:to>
      <xdr:col>19</xdr:col>
      <xdr:colOff>177800</xdr:colOff>
      <xdr:row>59</xdr:row>
      <xdr:rowOff>97155</xdr:rowOff>
    </xdr:to>
    <xdr:cxnSp macro="">
      <xdr:nvCxnSpPr>
        <xdr:cNvPr id="95" name="直線コネクタ 94"/>
        <xdr:cNvCxnSpPr/>
      </xdr:nvCxnSpPr>
      <xdr:spPr>
        <a:xfrm>
          <a:off x="2908300" y="1016698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67310</xdr:rowOff>
    </xdr:from>
    <xdr:to>
      <xdr:col>10</xdr:col>
      <xdr:colOff>165100</xdr:colOff>
      <xdr:row>60</xdr:row>
      <xdr:rowOff>168910</xdr:rowOff>
    </xdr:to>
    <xdr:sp macro="" textlink="">
      <xdr:nvSpPr>
        <xdr:cNvPr id="96" name="楕円 95"/>
        <xdr:cNvSpPr/>
      </xdr:nvSpPr>
      <xdr:spPr>
        <a:xfrm>
          <a:off x="1968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51435</xdr:rowOff>
    </xdr:from>
    <xdr:to>
      <xdr:col>15</xdr:col>
      <xdr:colOff>50800</xdr:colOff>
      <xdr:row>60</xdr:row>
      <xdr:rowOff>118110</xdr:rowOff>
    </xdr:to>
    <xdr:cxnSp macro="">
      <xdr:nvCxnSpPr>
        <xdr:cNvPr id="97" name="直線コネクタ 96"/>
        <xdr:cNvCxnSpPr/>
      </xdr:nvCxnSpPr>
      <xdr:spPr>
        <a:xfrm flipV="1">
          <a:off x="2019300" y="10166985"/>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164482</xdr:rowOff>
    </xdr:from>
    <xdr:ext cx="405111" cy="259045"/>
    <xdr:sp macro="" textlink="">
      <xdr:nvSpPr>
        <xdr:cNvPr id="98" name="n_1mainValue【体育館・プール】&#10;有形固定資産減価償却率"/>
        <xdr:cNvSpPr txBox="1"/>
      </xdr:nvSpPr>
      <xdr:spPr>
        <a:xfrm>
          <a:off x="35820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118762</xdr:rowOff>
    </xdr:from>
    <xdr:ext cx="405111" cy="259045"/>
    <xdr:sp macro="" textlink="">
      <xdr:nvSpPr>
        <xdr:cNvPr id="99" name="n_2mainValue【体育館・プール】&#10;有形固定資産減価償却率"/>
        <xdr:cNvSpPr txBox="1"/>
      </xdr:nvSpPr>
      <xdr:spPr>
        <a:xfrm>
          <a:off x="2705744" y="989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160037</xdr:rowOff>
    </xdr:from>
    <xdr:ext cx="405111" cy="259045"/>
    <xdr:sp macro="" textlink="">
      <xdr:nvSpPr>
        <xdr:cNvPr id="100" name="n_3mainValue【体育館・プール】&#10;有形固定資産減価償却率"/>
        <xdr:cNvSpPr txBox="1"/>
      </xdr:nvSpPr>
      <xdr:spPr>
        <a:xfrm>
          <a:off x="18167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2" name="テキスト ボックス 12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81643</xdr:rowOff>
    </xdr:from>
    <xdr:to>
      <xdr:col>54</xdr:col>
      <xdr:colOff>189865</xdr:colOff>
      <xdr:row>64</xdr:row>
      <xdr:rowOff>114300</xdr:rowOff>
    </xdr:to>
    <xdr:cxnSp macro="">
      <xdr:nvCxnSpPr>
        <xdr:cNvPr id="126" name="直線コネクタ 125"/>
        <xdr:cNvCxnSpPr/>
      </xdr:nvCxnSpPr>
      <xdr:spPr>
        <a:xfrm flipV="1">
          <a:off x="10476865" y="951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127" name="【体育館・プール】&#10;一人当たり面積最小値テキスト"/>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128" name="直線コネクタ 127"/>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28320</xdr:rowOff>
    </xdr:from>
    <xdr:ext cx="469744" cy="259045"/>
    <xdr:sp macro="" textlink="">
      <xdr:nvSpPr>
        <xdr:cNvPr id="129" name="【体育館・プール】&#10;一人当たり面積最大値テキスト"/>
        <xdr:cNvSpPr txBox="1"/>
      </xdr:nvSpPr>
      <xdr:spPr>
        <a:xfrm>
          <a:off x="10515600" y="928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81643</xdr:rowOff>
    </xdr:from>
    <xdr:to>
      <xdr:col>55</xdr:col>
      <xdr:colOff>88900</xdr:colOff>
      <xdr:row>55</xdr:row>
      <xdr:rowOff>81643</xdr:rowOff>
    </xdr:to>
    <xdr:cxnSp macro="">
      <xdr:nvCxnSpPr>
        <xdr:cNvPr id="130" name="直線コネクタ 129"/>
        <xdr:cNvCxnSpPr/>
      </xdr:nvCxnSpPr>
      <xdr:spPr>
        <a:xfrm>
          <a:off x="10388600" y="951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4734</xdr:rowOff>
    </xdr:from>
    <xdr:ext cx="469744" cy="259045"/>
    <xdr:sp macro="" textlink="">
      <xdr:nvSpPr>
        <xdr:cNvPr id="131" name="【体育館・プール】&#10;一人当たり面積平均値テキスト"/>
        <xdr:cNvSpPr txBox="1"/>
      </xdr:nvSpPr>
      <xdr:spPr>
        <a:xfrm>
          <a:off x="10515600" y="1029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153307</xdr:rowOff>
    </xdr:from>
    <xdr:to>
      <xdr:col>55</xdr:col>
      <xdr:colOff>50800</xdr:colOff>
      <xdr:row>61</xdr:row>
      <xdr:rowOff>83457</xdr:rowOff>
    </xdr:to>
    <xdr:sp macro="" textlink="">
      <xdr:nvSpPr>
        <xdr:cNvPr id="132" name="フローチャート: 判断 131"/>
        <xdr:cNvSpPr/>
      </xdr:nvSpPr>
      <xdr:spPr>
        <a:xfrm>
          <a:off x="104267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9616</xdr:rowOff>
    </xdr:from>
    <xdr:to>
      <xdr:col>50</xdr:col>
      <xdr:colOff>165100</xdr:colOff>
      <xdr:row>61</xdr:row>
      <xdr:rowOff>111216</xdr:rowOff>
    </xdr:to>
    <xdr:sp macro="" textlink="">
      <xdr:nvSpPr>
        <xdr:cNvPr id="133" name="フローチャート: 判断 132"/>
        <xdr:cNvSpPr/>
      </xdr:nvSpPr>
      <xdr:spPr>
        <a:xfrm>
          <a:off x="958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127743</xdr:rowOff>
    </xdr:from>
    <xdr:ext cx="469744" cy="259045"/>
    <xdr:sp macro="" textlink="">
      <xdr:nvSpPr>
        <xdr:cNvPr id="134" name="n_1aveValue【体育館・プール】&#10;一人当たり面積"/>
        <xdr:cNvSpPr txBox="1"/>
      </xdr:nvSpPr>
      <xdr:spPr>
        <a:xfrm>
          <a:off x="93917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104322</xdr:rowOff>
    </xdr:from>
    <xdr:to>
      <xdr:col>46</xdr:col>
      <xdr:colOff>38100</xdr:colOff>
      <xdr:row>61</xdr:row>
      <xdr:rowOff>34472</xdr:rowOff>
    </xdr:to>
    <xdr:sp macro="" textlink="">
      <xdr:nvSpPr>
        <xdr:cNvPr id="135" name="フローチャート: 判断 134"/>
        <xdr:cNvSpPr/>
      </xdr:nvSpPr>
      <xdr:spPr>
        <a:xfrm>
          <a:off x="8699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50999</xdr:rowOff>
    </xdr:from>
    <xdr:ext cx="469744" cy="259045"/>
    <xdr:sp macro="" textlink="">
      <xdr:nvSpPr>
        <xdr:cNvPr id="136" name="n_2aveValue【体育館・プール】&#10;一人当たり面積"/>
        <xdr:cNvSpPr txBox="1"/>
      </xdr:nvSpPr>
      <xdr:spPr>
        <a:xfrm>
          <a:off x="8515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19413</xdr:rowOff>
    </xdr:from>
    <xdr:to>
      <xdr:col>41</xdr:col>
      <xdr:colOff>101600</xdr:colOff>
      <xdr:row>61</xdr:row>
      <xdr:rowOff>121013</xdr:rowOff>
    </xdr:to>
    <xdr:sp macro="" textlink="">
      <xdr:nvSpPr>
        <xdr:cNvPr id="137" name="フローチャート: 判断 136"/>
        <xdr:cNvSpPr/>
      </xdr:nvSpPr>
      <xdr:spPr>
        <a:xfrm>
          <a:off x="7810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112140</xdr:rowOff>
    </xdr:from>
    <xdr:ext cx="469744" cy="259045"/>
    <xdr:sp macro="" textlink="">
      <xdr:nvSpPr>
        <xdr:cNvPr id="138" name="n_3aveValue【体育館・プール】&#10;一人当たり面積"/>
        <xdr:cNvSpPr txBox="1"/>
      </xdr:nvSpPr>
      <xdr:spPr>
        <a:xfrm>
          <a:off x="7626427" y="1057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158206</xdr:rowOff>
    </xdr:from>
    <xdr:to>
      <xdr:col>55</xdr:col>
      <xdr:colOff>50800</xdr:colOff>
      <xdr:row>62</xdr:row>
      <xdr:rowOff>88356</xdr:rowOff>
    </xdr:to>
    <xdr:sp macro="" textlink="">
      <xdr:nvSpPr>
        <xdr:cNvPr id="144" name="楕円 143"/>
        <xdr:cNvSpPr/>
      </xdr:nvSpPr>
      <xdr:spPr>
        <a:xfrm>
          <a:off x="104267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136633</xdr:rowOff>
    </xdr:from>
    <xdr:ext cx="469744" cy="259045"/>
    <xdr:sp macro="" textlink="">
      <xdr:nvSpPr>
        <xdr:cNvPr id="145" name="【体育館・プール】&#10;一人当たり面積該当値テキスト"/>
        <xdr:cNvSpPr txBox="1"/>
      </xdr:nvSpPr>
      <xdr:spPr>
        <a:xfrm>
          <a:off x="10515600" y="1059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156573</xdr:rowOff>
    </xdr:from>
    <xdr:to>
      <xdr:col>50</xdr:col>
      <xdr:colOff>165100</xdr:colOff>
      <xdr:row>62</xdr:row>
      <xdr:rowOff>86723</xdr:rowOff>
    </xdr:to>
    <xdr:sp macro="" textlink="">
      <xdr:nvSpPr>
        <xdr:cNvPr id="146" name="楕円 145"/>
        <xdr:cNvSpPr/>
      </xdr:nvSpPr>
      <xdr:spPr>
        <a:xfrm>
          <a:off x="9588500" y="106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35923</xdr:rowOff>
    </xdr:from>
    <xdr:to>
      <xdr:col>55</xdr:col>
      <xdr:colOff>0</xdr:colOff>
      <xdr:row>62</xdr:row>
      <xdr:rowOff>37556</xdr:rowOff>
    </xdr:to>
    <xdr:cxnSp macro="">
      <xdr:nvCxnSpPr>
        <xdr:cNvPr id="147" name="直線コネクタ 146"/>
        <xdr:cNvCxnSpPr/>
      </xdr:nvCxnSpPr>
      <xdr:spPr>
        <a:xfrm>
          <a:off x="9639300" y="1066582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14515</xdr:rowOff>
    </xdr:from>
    <xdr:to>
      <xdr:col>41</xdr:col>
      <xdr:colOff>101600</xdr:colOff>
      <xdr:row>55</xdr:row>
      <xdr:rowOff>116115</xdr:rowOff>
    </xdr:to>
    <xdr:sp macro="" textlink="">
      <xdr:nvSpPr>
        <xdr:cNvPr id="148" name="楕円 147"/>
        <xdr:cNvSpPr/>
      </xdr:nvSpPr>
      <xdr:spPr>
        <a:xfrm>
          <a:off x="7810500" y="944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77850</xdr:rowOff>
    </xdr:from>
    <xdr:ext cx="469744" cy="259045"/>
    <xdr:sp macro="" textlink="">
      <xdr:nvSpPr>
        <xdr:cNvPr id="149" name="n_1mainValue【体育館・プール】&#10;一人当たり面積"/>
        <xdr:cNvSpPr txBox="1"/>
      </xdr:nvSpPr>
      <xdr:spPr>
        <a:xfrm>
          <a:off x="9391727" y="1070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53</xdr:row>
      <xdr:rowOff>132642</xdr:rowOff>
    </xdr:from>
    <xdr:ext cx="469744" cy="259045"/>
    <xdr:sp macro="" textlink="">
      <xdr:nvSpPr>
        <xdr:cNvPr id="150" name="n_3mainValue【体育館・プール】&#10;一人当たり面積"/>
        <xdr:cNvSpPr txBox="1"/>
      </xdr:nvSpPr>
      <xdr:spPr>
        <a:xfrm>
          <a:off x="7626427" y="921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1" name="正方形/長方形 15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2" name="正方形/長方形 15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3" name="正方形/長方形 15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4" name="正方形/長方形 15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5" name="正方形/長方形 15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6" name="正方形/長方形 15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7" name="正方形/長方形 15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8" name="正方形/長方形 15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9" name="正方形/長方形 15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0" name="正方形/長方形 15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1" name="正方形/長方形 16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2" name="正方形/長方形 16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3" name="正方形/長方形 16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4" name="正方形/長方形 16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5" name="正方形/長方形 16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6" name="正方形/長方形 16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7" name="正方形/長方形 1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8" name="正方形/長方形 1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9" name="正方形/長方形 1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0" name="正方形/長方形 1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1" name="正方形/長方形 1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2" name="正方形/長方形 1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3" name="正方形/長方形 1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4" name="正方形/長方形 1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5" name="正方形/長方形 1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6" name="正方形/長方形 1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77" name="正方形/長方形 1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8" name="正方形/長方形 1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9" name="正方形/長方形 1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0" name="正方形/長方形 1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81" name="正方形/長方形 1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2" name="正方形/長方形 1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3" name="正方形/長方形 1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4" name="正方形/長方形 1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5" name="正方形/長方形 1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6" name="正方形/長方形 1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87" name="正方形/長方形 1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8" name="正方形/長方形 1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9" name="正方形/長方形 1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0" name="正方形/長方形 1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91" name="テキスト ボックス 1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92" name="直線コネクタ 1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193" name="直線コネクタ 19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194" name="テキスト ボックス 19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95" name="直線コネクタ 19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96" name="テキスト ボックス 19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97" name="直線コネクタ 19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198" name="テキスト ボックス 19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199" name="直線コネクタ 19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00" name="テキスト ボックス 19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01" name="直線コネクタ 20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02" name="テキスト ボックス 20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03" name="直線コネクタ 20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04" name="テキスト ボックス 20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05" name="直線コネクタ 2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06" name="テキスト ボックス 20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0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151312</xdr:rowOff>
    </xdr:to>
    <xdr:cxnSp macro="">
      <xdr:nvCxnSpPr>
        <xdr:cNvPr id="208" name="直線コネクタ 207"/>
        <xdr:cNvCxnSpPr/>
      </xdr:nvCxnSpPr>
      <xdr:spPr>
        <a:xfrm flipV="1">
          <a:off x="16318864" y="5660572"/>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155139</xdr:rowOff>
    </xdr:from>
    <xdr:ext cx="340478" cy="259045"/>
    <xdr:sp macro="" textlink="">
      <xdr:nvSpPr>
        <xdr:cNvPr id="209" name="【一般廃棄物処理施設】&#10;有形固定資産減価償却率最小値テキスト"/>
        <xdr:cNvSpPr txBox="1"/>
      </xdr:nvSpPr>
      <xdr:spPr>
        <a:xfrm>
          <a:off x="16357600" y="718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151312</xdr:rowOff>
    </xdr:from>
    <xdr:to>
      <xdr:col>86</xdr:col>
      <xdr:colOff>25400</xdr:colOff>
      <xdr:row>41</xdr:row>
      <xdr:rowOff>151312</xdr:rowOff>
    </xdr:to>
    <xdr:cxnSp macro="">
      <xdr:nvCxnSpPr>
        <xdr:cNvPr id="210" name="直線コネクタ 209"/>
        <xdr:cNvCxnSpPr/>
      </xdr:nvCxnSpPr>
      <xdr:spPr>
        <a:xfrm>
          <a:off x="16230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11"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12" name="直線コネクタ 21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28683</xdr:rowOff>
    </xdr:from>
    <xdr:ext cx="405111" cy="259045"/>
    <xdr:sp macro="" textlink="">
      <xdr:nvSpPr>
        <xdr:cNvPr id="213" name="【一般廃棄物処理施設】&#10;有形固定資産減価償却率平均値テキスト"/>
        <xdr:cNvSpPr txBox="1"/>
      </xdr:nvSpPr>
      <xdr:spPr>
        <a:xfrm>
          <a:off x="16357600" y="6029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5806</xdr:rowOff>
    </xdr:from>
    <xdr:to>
      <xdr:col>85</xdr:col>
      <xdr:colOff>177800</xdr:colOff>
      <xdr:row>36</xdr:row>
      <xdr:rowOff>107406</xdr:rowOff>
    </xdr:to>
    <xdr:sp macro="" textlink="">
      <xdr:nvSpPr>
        <xdr:cNvPr id="214" name="フローチャート: 判断 213"/>
        <xdr:cNvSpPr/>
      </xdr:nvSpPr>
      <xdr:spPr>
        <a:xfrm>
          <a:off x="16268700" y="617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36830</xdr:rowOff>
    </xdr:from>
    <xdr:to>
      <xdr:col>81</xdr:col>
      <xdr:colOff>101600</xdr:colOff>
      <xdr:row>36</xdr:row>
      <xdr:rowOff>138430</xdr:rowOff>
    </xdr:to>
    <xdr:sp macro="" textlink="">
      <xdr:nvSpPr>
        <xdr:cNvPr id="215" name="フローチャート: 判断 214"/>
        <xdr:cNvSpPr/>
      </xdr:nvSpPr>
      <xdr:spPr>
        <a:xfrm>
          <a:off x="15430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154957</xdr:rowOff>
    </xdr:from>
    <xdr:ext cx="405111" cy="259045"/>
    <xdr:sp macro="" textlink="">
      <xdr:nvSpPr>
        <xdr:cNvPr id="216" name="n_1aveValue【一般廃棄物処理施設】&#10;有形固定資産減価償却率"/>
        <xdr:cNvSpPr txBox="1"/>
      </xdr:nvSpPr>
      <xdr:spPr>
        <a:xfrm>
          <a:off x="152660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2540</xdr:rowOff>
    </xdr:from>
    <xdr:to>
      <xdr:col>76</xdr:col>
      <xdr:colOff>165100</xdr:colOff>
      <xdr:row>36</xdr:row>
      <xdr:rowOff>104140</xdr:rowOff>
    </xdr:to>
    <xdr:sp macro="" textlink="">
      <xdr:nvSpPr>
        <xdr:cNvPr id="217" name="フローチャート: 判断 216"/>
        <xdr:cNvSpPr/>
      </xdr:nvSpPr>
      <xdr:spPr>
        <a:xfrm>
          <a:off x="14541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120667</xdr:rowOff>
    </xdr:from>
    <xdr:ext cx="405111" cy="259045"/>
    <xdr:sp macro="" textlink="">
      <xdr:nvSpPr>
        <xdr:cNvPr id="218" name="n_2aveValue【一般廃棄物処理施設】&#10;有形固定資産減価償却率"/>
        <xdr:cNvSpPr txBox="1"/>
      </xdr:nvSpPr>
      <xdr:spPr>
        <a:xfrm>
          <a:off x="14389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72753</xdr:rowOff>
    </xdr:from>
    <xdr:to>
      <xdr:col>72</xdr:col>
      <xdr:colOff>38100</xdr:colOff>
      <xdr:row>37</xdr:row>
      <xdr:rowOff>2903</xdr:rowOff>
    </xdr:to>
    <xdr:sp macro="" textlink="">
      <xdr:nvSpPr>
        <xdr:cNvPr id="219" name="フローチャート: 判断 218"/>
        <xdr:cNvSpPr/>
      </xdr:nvSpPr>
      <xdr:spPr>
        <a:xfrm>
          <a:off x="13652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19430</xdr:rowOff>
    </xdr:from>
    <xdr:ext cx="405111" cy="259045"/>
    <xdr:sp macro="" textlink="">
      <xdr:nvSpPr>
        <xdr:cNvPr id="220" name="n_3aveValue【一般廃棄物処理施設】&#10;有形固定資産減価償却率"/>
        <xdr:cNvSpPr txBox="1"/>
      </xdr:nvSpPr>
      <xdr:spPr>
        <a:xfrm>
          <a:off x="13500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21" name="テキスト ボックス 2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22" name="テキスト ボックス 2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23" name="テキスト ボックス 2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24" name="テキスト ボックス 2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25" name="テキスト ボックス 2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133169</xdr:rowOff>
    </xdr:from>
    <xdr:to>
      <xdr:col>85</xdr:col>
      <xdr:colOff>177800</xdr:colOff>
      <xdr:row>38</xdr:row>
      <xdr:rowOff>63319</xdr:rowOff>
    </xdr:to>
    <xdr:sp macro="" textlink="">
      <xdr:nvSpPr>
        <xdr:cNvPr id="226" name="楕円 225"/>
        <xdr:cNvSpPr/>
      </xdr:nvSpPr>
      <xdr:spPr>
        <a:xfrm>
          <a:off x="162687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111596</xdr:rowOff>
    </xdr:from>
    <xdr:ext cx="405111" cy="259045"/>
    <xdr:sp macro="" textlink="">
      <xdr:nvSpPr>
        <xdr:cNvPr id="227" name="【一般廃棄物処理施設】&#10;有形固定資産減価償却率該当値テキスト"/>
        <xdr:cNvSpPr txBox="1"/>
      </xdr:nvSpPr>
      <xdr:spPr>
        <a:xfrm>
          <a:off x="16357600" y="645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151130</xdr:rowOff>
    </xdr:from>
    <xdr:to>
      <xdr:col>81</xdr:col>
      <xdr:colOff>101600</xdr:colOff>
      <xdr:row>38</xdr:row>
      <xdr:rowOff>81280</xdr:rowOff>
    </xdr:to>
    <xdr:sp macro="" textlink="">
      <xdr:nvSpPr>
        <xdr:cNvPr id="228" name="楕円 227"/>
        <xdr:cNvSpPr/>
      </xdr:nvSpPr>
      <xdr:spPr>
        <a:xfrm>
          <a:off x="15430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12519</xdr:rowOff>
    </xdr:from>
    <xdr:to>
      <xdr:col>85</xdr:col>
      <xdr:colOff>127000</xdr:colOff>
      <xdr:row>38</xdr:row>
      <xdr:rowOff>30480</xdr:rowOff>
    </xdr:to>
    <xdr:cxnSp macro="">
      <xdr:nvCxnSpPr>
        <xdr:cNvPr id="229" name="直線コネクタ 228"/>
        <xdr:cNvCxnSpPr/>
      </xdr:nvCxnSpPr>
      <xdr:spPr>
        <a:xfrm flipV="1">
          <a:off x="15481300" y="6527619"/>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138067</xdr:rowOff>
    </xdr:from>
    <xdr:to>
      <xdr:col>72</xdr:col>
      <xdr:colOff>38100</xdr:colOff>
      <xdr:row>38</xdr:row>
      <xdr:rowOff>68218</xdr:rowOff>
    </xdr:to>
    <xdr:sp macro="" textlink="">
      <xdr:nvSpPr>
        <xdr:cNvPr id="230" name="楕円 229"/>
        <xdr:cNvSpPr/>
      </xdr:nvSpPr>
      <xdr:spPr>
        <a:xfrm>
          <a:off x="136525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72407</xdr:rowOff>
    </xdr:from>
    <xdr:ext cx="405111" cy="259045"/>
    <xdr:sp macro="" textlink="">
      <xdr:nvSpPr>
        <xdr:cNvPr id="231" name="n_1mainValue【一般廃棄物処理施設】&#10;有形固定資産減価償却率"/>
        <xdr:cNvSpPr txBox="1"/>
      </xdr:nvSpPr>
      <xdr:spPr>
        <a:xfrm>
          <a:off x="15266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59344</xdr:rowOff>
    </xdr:from>
    <xdr:ext cx="405111" cy="259045"/>
    <xdr:sp macro="" textlink="">
      <xdr:nvSpPr>
        <xdr:cNvPr id="232" name="n_3mainValue【一般廃棄物処理施設】&#10;有形固定資産減価償却率"/>
        <xdr:cNvSpPr txBox="1"/>
      </xdr:nvSpPr>
      <xdr:spPr>
        <a:xfrm>
          <a:off x="13500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33" name="正方形/長方形 2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34" name="正方形/長方形 2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35" name="正方形/長方形 2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36" name="正方形/長方形 2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37" name="正方形/長方形 2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38" name="正方形/長方形 2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39" name="正方形/長方形 2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40" name="正方形/長方形 2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41" name="テキスト ボックス 2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42" name="直線コネクタ 2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43" name="直線コネクタ 24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44" name="テキスト ボックス 24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45" name="直線コネクタ 24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46" name="テキスト ボックス 24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47" name="直線コネクタ 24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248" name="テキスト ボックス 24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49" name="直線コネクタ 24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250" name="テキスト ボックス 24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51" name="直線コネクタ 2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52" name="テキスト ボックス 25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5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45257</xdr:rowOff>
    </xdr:from>
    <xdr:to>
      <xdr:col>116</xdr:col>
      <xdr:colOff>62864</xdr:colOff>
      <xdr:row>41</xdr:row>
      <xdr:rowOff>127391</xdr:rowOff>
    </xdr:to>
    <xdr:cxnSp macro="">
      <xdr:nvCxnSpPr>
        <xdr:cNvPr id="254" name="直線コネクタ 253"/>
        <xdr:cNvCxnSpPr/>
      </xdr:nvCxnSpPr>
      <xdr:spPr>
        <a:xfrm flipV="1">
          <a:off x="22160864" y="5874557"/>
          <a:ext cx="0" cy="1282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131218</xdr:rowOff>
    </xdr:from>
    <xdr:ext cx="469744" cy="259045"/>
    <xdr:sp macro="" textlink="">
      <xdr:nvSpPr>
        <xdr:cNvPr id="255" name="【一般廃棄物処理施設】&#10;一人当たり有形固定資産（償却資産）額最小値テキスト"/>
        <xdr:cNvSpPr txBox="1"/>
      </xdr:nvSpPr>
      <xdr:spPr>
        <a:xfrm>
          <a:off x="22199600" y="716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127391</xdr:rowOff>
    </xdr:from>
    <xdr:to>
      <xdr:col>116</xdr:col>
      <xdr:colOff>152400</xdr:colOff>
      <xdr:row>41</xdr:row>
      <xdr:rowOff>127391</xdr:rowOff>
    </xdr:to>
    <xdr:cxnSp macro="">
      <xdr:nvCxnSpPr>
        <xdr:cNvPr id="256" name="直線コネクタ 255"/>
        <xdr:cNvCxnSpPr/>
      </xdr:nvCxnSpPr>
      <xdr:spPr>
        <a:xfrm>
          <a:off x="22072600" y="71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163384</xdr:rowOff>
    </xdr:from>
    <xdr:ext cx="599010" cy="259045"/>
    <xdr:sp macro="" textlink="">
      <xdr:nvSpPr>
        <xdr:cNvPr id="257" name="【一般廃棄物処理施設】&#10;一人当たり有形固定資産（償却資産）額最大値テキスト"/>
        <xdr:cNvSpPr txBox="1"/>
      </xdr:nvSpPr>
      <xdr:spPr>
        <a:xfrm>
          <a:off x="22199600" y="564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45257</xdr:rowOff>
    </xdr:from>
    <xdr:to>
      <xdr:col>116</xdr:col>
      <xdr:colOff>152400</xdr:colOff>
      <xdr:row>34</xdr:row>
      <xdr:rowOff>45257</xdr:rowOff>
    </xdr:to>
    <xdr:cxnSp macro="">
      <xdr:nvCxnSpPr>
        <xdr:cNvPr id="258" name="直線コネクタ 257"/>
        <xdr:cNvCxnSpPr/>
      </xdr:nvCxnSpPr>
      <xdr:spPr>
        <a:xfrm>
          <a:off x="22072600" y="587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68455</xdr:rowOff>
    </xdr:from>
    <xdr:ext cx="599010" cy="259045"/>
    <xdr:sp macro="" textlink="">
      <xdr:nvSpPr>
        <xdr:cNvPr id="259" name="【一般廃棄物処理施設】&#10;一人当たり有形固定資産（償却資産）額平均値テキスト"/>
        <xdr:cNvSpPr txBox="1"/>
      </xdr:nvSpPr>
      <xdr:spPr>
        <a:xfrm>
          <a:off x="22199600" y="6755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90028</xdr:rowOff>
    </xdr:from>
    <xdr:to>
      <xdr:col>116</xdr:col>
      <xdr:colOff>114300</xdr:colOff>
      <xdr:row>40</xdr:row>
      <xdr:rowOff>20178</xdr:rowOff>
    </xdr:to>
    <xdr:sp macro="" textlink="">
      <xdr:nvSpPr>
        <xdr:cNvPr id="260" name="フローチャート: 判断 259"/>
        <xdr:cNvSpPr/>
      </xdr:nvSpPr>
      <xdr:spPr>
        <a:xfrm>
          <a:off x="22110700" y="677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101165</xdr:rowOff>
    </xdr:from>
    <xdr:to>
      <xdr:col>112</xdr:col>
      <xdr:colOff>38100</xdr:colOff>
      <xdr:row>40</xdr:row>
      <xdr:rowOff>31315</xdr:rowOff>
    </xdr:to>
    <xdr:sp macro="" textlink="">
      <xdr:nvSpPr>
        <xdr:cNvPr id="261" name="フローチャート: 判断 260"/>
        <xdr:cNvSpPr/>
      </xdr:nvSpPr>
      <xdr:spPr>
        <a:xfrm>
          <a:off x="21272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22442</xdr:rowOff>
    </xdr:from>
    <xdr:ext cx="599010" cy="259045"/>
    <xdr:sp macro="" textlink="">
      <xdr:nvSpPr>
        <xdr:cNvPr id="262" name="n_1aveValue【一般廃棄物処理施設】&#10;一人当たり有形固定資産（償却資産）額"/>
        <xdr:cNvSpPr txBox="1"/>
      </xdr:nvSpPr>
      <xdr:spPr>
        <a:xfrm>
          <a:off x="21011095" y="688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66116</xdr:rowOff>
    </xdr:from>
    <xdr:to>
      <xdr:col>107</xdr:col>
      <xdr:colOff>101600</xdr:colOff>
      <xdr:row>39</xdr:row>
      <xdr:rowOff>167716</xdr:rowOff>
    </xdr:to>
    <xdr:sp macro="" textlink="">
      <xdr:nvSpPr>
        <xdr:cNvPr id="263" name="フローチャート: 判断 262"/>
        <xdr:cNvSpPr/>
      </xdr:nvSpPr>
      <xdr:spPr>
        <a:xfrm>
          <a:off x="20383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12793</xdr:rowOff>
    </xdr:from>
    <xdr:ext cx="599010" cy="259045"/>
    <xdr:sp macro="" textlink="">
      <xdr:nvSpPr>
        <xdr:cNvPr id="264" name="n_2aveValue【一般廃棄物処理施設】&#10;一人当たり有形固定資産（償却資産）額"/>
        <xdr:cNvSpPr txBox="1"/>
      </xdr:nvSpPr>
      <xdr:spPr>
        <a:xfrm>
          <a:off x="201347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122607</xdr:rowOff>
    </xdr:from>
    <xdr:to>
      <xdr:col>102</xdr:col>
      <xdr:colOff>165100</xdr:colOff>
      <xdr:row>40</xdr:row>
      <xdr:rowOff>52757</xdr:rowOff>
    </xdr:to>
    <xdr:sp macro="" textlink="">
      <xdr:nvSpPr>
        <xdr:cNvPr id="265" name="フローチャート: 判断 264"/>
        <xdr:cNvSpPr/>
      </xdr:nvSpPr>
      <xdr:spPr>
        <a:xfrm>
          <a:off x="19494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40</xdr:row>
      <xdr:rowOff>43884</xdr:rowOff>
    </xdr:from>
    <xdr:ext cx="599010" cy="259045"/>
    <xdr:sp macro="" textlink="">
      <xdr:nvSpPr>
        <xdr:cNvPr id="266" name="n_3aveValue【一般廃棄物処理施設】&#10;一人当たり有形固定資産（償却資産）額"/>
        <xdr:cNvSpPr txBox="1"/>
      </xdr:nvSpPr>
      <xdr:spPr>
        <a:xfrm>
          <a:off x="19245795" y="6901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67" name="テキスト ボックス 2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68" name="テキスト ボックス 2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69" name="テキスト ボックス 2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70" name="テキスト ボックス 2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71" name="テキスト ボックス 2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85979</xdr:rowOff>
    </xdr:from>
    <xdr:to>
      <xdr:col>116</xdr:col>
      <xdr:colOff>114300</xdr:colOff>
      <xdr:row>40</xdr:row>
      <xdr:rowOff>16129</xdr:rowOff>
    </xdr:to>
    <xdr:sp macro="" textlink="">
      <xdr:nvSpPr>
        <xdr:cNvPr id="272" name="楕円 271"/>
        <xdr:cNvSpPr/>
      </xdr:nvSpPr>
      <xdr:spPr>
        <a:xfrm>
          <a:off x="22110700" y="67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108856</xdr:rowOff>
    </xdr:from>
    <xdr:ext cx="599010" cy="259045"/>
    <xdr:sp macro="" textlink="">
      <xdr:nvSpPr>
        <xdr:cNvPr id="273" name="【一般廃棄物処理施設】&#10;一人当たり有形固定資産（償却資産）額該当値テキスト"/>
        <xdr:cNvSpPr txBox="1"/>
      </xdr:nvSpPr>
      <xdr:spPr>
        <a:xfrm>
          <a:off x="22199600" y="662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81931</xdr:rowOff>
    </xdr:from>
    <xdr:to>
      <xdr:col>112</xdr:col>
      <xdr:colOff>38100</xdr:colOff>
      <xdr:row>40</xdr:row>
      <xdr:rowOff>12081</xdr:rowOff>
    </xdr:to>
    <xdr:sp macro="" textlink="">
      <xdr:nvSpPr>
        <xdr:cNvPr id="274" name="楕円 273"/>
        <xdr:cNvSpPr/>
      </xdr:nvSpPr>
      <xdr:spPr>
        <a:xfrm>
          <a:off x="21272500" y="676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132731</xdr:rowOff>
    </xdr:from>
    <xdr:to>
      <xdr:col>116</xdr:col>
      <xdr:colOff>63500</xdr:colOff>
      <xdr:row>39</xdr:row>
      <xdr:rowOff>136779</xdr:rowOff>
    </xdr:to>
    <xdr:cxnSp macro="">
      <xdr:nvCxnSpPr>
        <xdr:cNvPr id="275" name="直線コネクタ 274"/>
        <xdr:cNvCxnSpPr/>
      </xdr:nvCxnSpPr>
      <xdr:spPr>
        <a:xfrm>
          <a:off x="21323300" y="6819281"/>
          <a:ext cx="838200" cy="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100785</xdr:rowOff>
    </xdr:from>
    <xdr:to>
      <xdr:col>102</xdr:col>
      <xdr:colOff>165100</xdr:colOff>
      <xdr:row>40</xdr:row>
      <xdr:rowOff>30935</xdr:rowOff>
    </xdr:to>
    <xdr:sp macro="" textlink="">
      <xdr:nvSpPr>
        <xdr:cNvPr id="276" name="楕円 275"/>
        <xdr:cNvSpPr/>
      </xdr:nvSpPr>
      <xdr:spPr>
        <a:xfrm>
          <a:off x="19494500" y="678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28608</xdr:rowOff>
    </xdr:from>
    <xdr:ext cx="599010" cy="259045"/>
    <xdr:sp macro="" textlink="">
      <xdr:nvSpPr>
        <xdr:cNvPr id="277" name="n_1mainValue【一般廃棄物処理施設】&#10;一人当たり有形固定資産（償却資産）額"/>
        <xdr:cNvSpPr txBox="1"/>
      </xdr:nvSpPr>
      <xdr:spPr>
        <a:xfrm>
          <a:off x="21011095" y="654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47462</xdr:rowOff>
    </xdr:from>
    <xdr:ext cx="599010" cy="259045"/>
    <xdr:sp macro="" textlink="">
      <xdr:nvSpPr>
        <xdr:cNvPr id="278" name="n_3mainValue【一般廃棄物処理施設】&#10;一人当たり有形固定資産（償却資産）額"/>
        <xdr:cNvSpPr txBox="1"/>
      </xdr:nvSpPr>
      <xdr:spPr>
        <a:xfrm>
          <a:off x="19245795" y="6562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79" name="正方形/長方形 2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80" name="正方形/長方形 2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81" name="正方形/長方形 2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82" name="正方形/長方形 2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83" name="正方形/長方形 2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4" name="正方形/長方形 2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5" name="正方形/長方形 2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6" name="正方形/長方形 2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87" name="テキスト ボックス 2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88" name="直線コネクタ 2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289" name="テキスト ボックス 28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90" name="直線コネクタ 28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291" name="テキスト ボックス 29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92" name="直線コネクタ 29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93" name="テキスト ボックス 29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94" name="直線コネクタ 29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95" name="テキスト ボックス 29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96" name="直線コネクタ 29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97" name="テキスト ボックス 29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98" name="直線コネクタ 29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299" name="テキスト ボックス 29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00" name="直線コネクタ 2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01" name="テキスト ボックス 30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0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121920</xdr:rowOff>
    </xdr:from>
    <xdr:to>
      <xdr:col>85</xdr:col>
      <xdr:colOff>126364</xdr:colOff>
      <xdr:row>64</xdr:row>
      <xdr:rowOff>38100</xdr:rowOff>
    </xdr:to>
    <xdr:cxnSp macro="">
      <xdr:nvCxnSpPr>
        <xdr:cNvPr id="303" name="直線コネクタ 302"/>
        <xdr:cNvCxnSpPr/>
      </xdr:nvCxnSpPr>
      <xdr:spPr>
        <a:xfrm flipV="1">
          <a:off x="16318864" y="955167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304" name="【保健センター・保健所】&#10;有形固定資産減価償却率最小値テキスト"/>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305" name="直線コネクタ 304"/>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68597</xdr:rowOff>
    </xdr:from>
    <xdr:ext cx="405111" cy="259045"/>
    <xdr:sp macro="" textlink="">
      <xdr:nvSpPr>
        <xdr:cNvPr id="306" name="【保健センター・保健所】&#10;有形固定資産減価償却率最大値テキスト"/>
        <xdr:cNvSpPr txBox="1"/>
      </xdr:nvSpPr>
      <xdr:spPr>
        <a:xfrm>
          <a:off x="16357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121920</xdr:rowOff>
    </xdr:from>
    <xdr:to>
      <xdr:col>86</xdr:col>
      <xdr:colOff>25400</xdr:colOff>
      <xdr:row>55</xdr:row>
      <xdr:rowOff>121920</xdr:rowOff>
    </xdr:to>
    <xdr:cxnSp macro="">
      <xdr:nvCxnSpPr>
        <xdr:cNvPr id="307" name="直線コネクタ 306"/>
        <xdr:cNvCxnSpPr/>
      </xdr:nvCxnSpPr>
      <xdr:spPr>
        <a:xfrm>
          <a:off x="16230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62882</xdr:rowOff>
    </xdr:from>
    <xdr:ext cx="405111" cy="259045"/>
    <xdr:sp macro="" textlink="">
      <xdr:nvSpPr>
        <xdr:cNvPr id="308" name="【保健センター・保健所】&#10;有形固定資産減価償却率平均値テキスト"/>
        <xdr:cNvSpPr txBox="1"/>
      </xdr:nvSpPr>
      <xdr:spPr>
        <a:xfrm>
          <a:off x="16357600" y="1034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84455</xdr:rowOff>
    </xdr:from>
    <xdr:to>
      <xdr:col>85</xdr:col>
      <xdr:colOff>177800</xdr:colOff>
      <xdr:row>61</xdr:row>
      <xdr:rowOff>14605</xdr:rowOff>
    </xdr:to>
    <xdr:sp macro="" textlink="">
      <xdr:nvSpPr>
        <xdr:cNvPr id="309" name="フローチャート: 判断 308"/>
        <xdr:cNvSpPr/>
      </xdr:nvSpPr>
      <xdr:spPr>
        <a:xfrm>
          <a:off x="162687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145415</xdr:rowOff>
    </xdr:from>
    <xdr:to>
      <xdr:col>81</xdr:col>
      <xdr:colOff>101600</xdr:colOff>
      <xdr:row>61</xdr:row>
      <xdr:rowOff>75565</xdr:rowOff>
    </xdr:to>
    <xdr:sp macro="" textlink="">
      <xdr:nvSpPr>
        <xdr:cNvPr id="310" name="フローチャート: 判断 309"/>
        <xdr:cNvSpPr/>
      </xdr:nvSpPr>
      <xdr:spPr>
        <a:xfrm>
          <a:off x="15430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66692</xdr:rowOff>
    </xdr:from>
    <xdr:ext cx="405111" cy="259045"/>
    <xdr:sp macro="" textlink="">
      <xdr:nvSpPr>
        <xdr:cNvPr id="311" name="n_1aveValue【保健センター・保健所】&#10;有形固定資産減価償却率"/>
        <xdr:cNvSpPr txBox="1"/>
      </xdr:nvSpPr>
      <xdr:spPr>
        <a:xfrm>
          <a:off x="152660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135890</xdr:rowOff>
    </xdr:from>
    <xdr:to>
      <xdr:col>76</xdr:col>
      <xdr:colOff>165100</xdr:colOff>
      <xdr:row>61</xdr:row>
      <xdr:rowOff>66040</xdr:rowOff>
    </xdr:to>
    <xdr:sp macro="" textlink="">
      <xdr:nvSpPr>
        <xdr:cNvPr id="312" name="フローチャート: 判断 311"/>
        <xdr:cNvSpPr/>
      </xdr:nvSpPr>
      <xdr:spPr>
        <a:xfrm>
          <a:off x="14541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57167</xdr:rowOff>
    </xdr:from>
    <xdr:ext cx="405111" cy="259045"/>
    <xdr:sp macro="" textlink="">
      <xdr:nvSpPr>
        <xdr:cNvPr id="313" name="n_2aveValue【保健センター・保健所】&#10;有形固定資産減価償却率"/>
        <xdr:cNvSpPr txBox="1"/>
      </xdr:nvSpPr>
      <xdr:spPr>
        <a:xfrm>
          <a:off x="143897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57785</xdr:rowOff>
    </xdr:from>
    <xdr:to>
      <xdr:col>72</xdr:col>
      <xdr:colOff>38100</xdr:colOff>
      <xdr:row>61</xdr:row>
      <xdr:rowOff>159385</xdr:rowOff>
    </xdr:to>
    <xdr:sp macro="" textlink="">
      <xdr:nvSpPr>
        <xdr:cNvPr id="314" name="フローチャート: 判断 313"/>
        <xdr:cNvSpPr/>
      </xdr:nvSpPr>
      <xdr:spPr>
        <a:xfrm>
          <a:off x="13652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61</xdr:row>
      <xdr:rowOff>150512</xdr:rowOff>
    </xdr:from>
    <xdr:ext cx="405111" cy="259045"/>
    <xdr:sp macro="" textlink="">
      <xdr:nvSpPr>
        <xdr:cNvPr id="315" name="n_3aveValue【保健センター・保健所】&#10;有形固定資産減価償却率"/>
        <xdr:cNvSpPr txBox="1"/>
      </xdr:nvSpPr>
      <xdr:spPr>
        <a:xfrm>
          <a:off x="13500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16" name="テキスト ボックス 3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17" name="テキスト ボックス 3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18" name="テキスト ボックス 3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19" name="テキスト ボックス 3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20" name="テキスト ボックス 3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103505</xdr:rowOff>
    </xdr:from>
    <xdr:to>
      <xdr:col>85</xdr:col>
      <xdr:colOff>177800</xdr:colOff>
      <xdr:row>56</xdr:row>
      <xdr:rowOff>33655</xdr:rowOff>
    </xdr:to>
    <xdr:sp macro="" textlink="">
      <xdr:nvSpPr>
        <xdr:cNvPr id="321" name="楕円 320"/>
        <xdr:cNvSpPr/>
      </xdr:nvSpPr>
      <xdr:spPr>
        <a:xfrm>
          <a:off x="16268700" y="953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24147</xdr:rowOff>
    </xdr:from>
    <xdr:ext cx="405111" cy="259045"/>
    <xdr:sp macro="" textlink="">
      <xdr:nvSpPr>
        <xdr:cNvPr id="322" name="【保健センター・保健所】&#10;有形固定資産減価償却率該当値テキスト"/>
        <xdr:cNvSpPr txBox="1"/>
      </xdr:nvSpPr>
      <xdr:spPr>
        <a:xfrm>
          <a:off x="16357600" y="9453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635</xdr:rowOff>
    </xdr:from>
    <xdr:to>
      <xdr:col>81</xdr:col>
      <xdr:colOff>101600</xdr:colOff>
      <xdr:row>56</xdr:row>
      <xdr:rowOff>102235</xdr:rowOff>
    </xdr:to>
    <xdr:sp macro="" textlink="">
      <xdr:nvSpPr>
        <xdr:cNvPr id="323" name="楕円 322"/>
        <xdr:cNvSpPr/>
      </xdr:nvSpPr>
      <xdr:spPr>
        <a:xfrm>
          <a:off x="15430500" y="960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154305</xdr:rowOff>
    </xdr:from>
    <xdr:to>
      <xdr:col>85</xdr:col>
      <xdr:colOff>127000</xdr:colOff>
      <xdr:row>56</xdr:row>
      <xdr:rowOff>51435</xdr:rowOff>
    </xdr:to>
    <xdr:cxnSp macro="">
      <xdr:nvCxnSpPr>
        <xdr:cNvPr id="324" name="直線コネクタ 323"/>
        <xdr:cNvCxnSpPr/>
      </xdr:nvCxnSpPr>
      <xdr:spPr>
        <a:xfrm flipV="1">
          <a:off x="15481300" y="958405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124460</xdr:rowOff>
    </xdr:from>
    <xdr:to>
      <xdr:col>76</xdr:col>
      <xdr:colOff>165100</xdr:colOff>
      <xdr:row>57</xdr:row>
      <xdr:rowOff>54610</xdr:rowOff>
    </xdr:to>
    <xdr:sp macro="" textlink="">
      <xdr:nvSpPr>
        <xdr:cNvPr id="325" name="楕円 324"/>
        <xdr:cNvSpPr/>
      </xdr:nvSpPr>
      <xdr:spPr>
        <a:xfrm>
          <a:off x="145415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51435</xdr:rowOff>
    </xdr:from>
    <xdr:to>
      <xdr:col>81</xdr:col>
      <xdr:colOff>50800</xdr:colOff>
      <xdr:row>57</xdr:row>
      <xdr:rowOff>3810</xdr:rowOff>
    </xdr:to>
    <xdr:cxnSp macro="">
      <xdr:nvCxnSpPr>
        <xdr:cNvPr id="326" name="直線コネクタ 325"/>
        <xdr:cNvCxnSpPr/>
      </xdr:nvCxnSpPr>
      <xdr:spPr>
        <a:xfrm flipV="1">
          <a:off x="14592300" y="965263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65405</xdr:rowOff>
    </xdr:from>
    <xdr:to>
      <xdr:col>72</xdr:col>
      <xdr:colOff>38100</xdr:colOff>
      <xdr:row>59</xdr:row>
      <xdr:rowOff>167005</xdr:rowOff>
    </xdr:to>
    <xdr:sp macro="" textlink="">
      <xdr:nvSpPr>
        <xdr:cNvPr id="327" name="楕円 326"/>
        <xdr:cNvSpPr/>
      </xdr:nvSpPr>
      <xdr:spPr>
        <a:xfrm>
          <a:off x="13652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3810</xdr:rowOff>
    </xdr:from>
    <xdr:to>
      <xdr:col>76</xdr:col>
      <xdr:colOff>114300</xdr:colOff>
      <xdr:row>59</xdr:row>
      <xdr:rowOff>116205</xdr:rowOff>
    </xdr:to>
    <xdr:cxnSp macro="">
      <xdr:nvCxnSpPr>
        <xdr:cNvPr id="328" name="直線コネクタ 327"/>
        <xdr:cNvCxnSpPr/>
      </xdr:nvCxnSpPr>
      <xdr:spPr>
        <a:xfrm flipV="1">
          <a:off x="13703300" y="9776460"/>
          <a:ext cx="889000" cy="45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54</xdr:row>
      <xdr:rowOff>118762</xdr:rowOff>
    </xdr:from>
    <xdr:ext cx="405111" cy="259045"/>
    <xdr:sp macro="" textlink="">
      <xdr:nvSpPr>
        <xdr:cNvPr id="329" name="n_1mainValue【保健センター・保健所】&#10;有形固定資産減価償却率"/>
        <xdr:cNvSpPr txBox="1"/>
      </xdr:nvSpPr>
      <xdr:spPr>
        <a:xfrm>
          <a:off x="15266044" y="937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71137</xdr:rowOff>
    </xdr:from>
    <xdr:ext cx="405111" cy="259045"/>
    <xdr:sp macro="" textlink="">
      <xdr:nvSpPr>
        <xdr:cNvPr id="330" name="n_2mainValue【保健センター・保健所】&#10;有形固定資産減価償却率"/>
        <xdr:cNvSpPr txBox="1"/>
      </xdr:nvSpPr>
      <xdr:spPr>
        <a:xfrm>
          <a:off x="14389744" y="950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12082</xdr:rowOff>
    </xdr:from>
    <xdr:ext cx="405111" cy="259045"/>
    <xdr:sp macro="" textlink="">
      <xdr:nvSpPr>
        <xdr:cNvPr id="331" name="n_3mainValue【保健センター・保健所】&#10;有形固定資産減価償却率"/>
        <xdr:cNvSpPr txBox="1"/>
      </xdr:nvSpPr>
      <xdr:spPr>
        <a:xfrm>
          <a:off x="13500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32" name="正方形/長方形 3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33" name="正方形/長方形 3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34" name="正方形/長方形 3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35" name="正方形/長方形 3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36" name="正方形/長方形 3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37" name="正方形/長方形 3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38" name="正方形/長方形 3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39" name="正方形/長方形 3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40" name="テキスト ボックス 3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41" name="直線コネクタ 3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42" name="直線コネクタ 34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43" name="テキスト ボックス 34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44" name="直線コネクタ 34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45" name="テキスト ボックス 34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46" name="直線コネクタ 34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47" name="テキスト ボックス 34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48" name="直線コネクタ 34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49" name="テキスト ボックス 34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50" name="直線コネクタ 34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51" name="テキスト ボックス 35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52" name="直線コネクタ 35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53" name="テキスト ボックス 35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5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60960</xdr:rowOff>
    </xdr:from>
    <xdr:to>
      <xdr:col>116</xdr:col>
      <xdr:colOff>62864</xdr:colOff>
      <xdr:row>64</xdr:row>
      <xdr:rowOff>7620</xdr:rowOff>
    </xdr:to>
    <xdr:cxnSp macro="">
      <xdr:nvCxnSpPr>
        <xdr:cNvPr id="355" name="直線コネクタ 354"/>
        <xdr:cNvCxnSpPr/>
      </xdr:nvCxnSpPr>
      <xdr:spPr>
        <a:xfrm flipV="1">
          <a:off x="22160864" y="96621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356" name="【保健センター・保健所】&#10;一人当たり面積最小値テキスト"/>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357" name="直線コネクタ 356"/>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7637</xdr:rowOff>
    </xdr:from>
    <xdr:ext cx="469744" cy="259045"/>
    <xdr:sp macro="" textlink="">
      <xdr:nvSpPr>
        <xdr:cNvPr id="358" name="【保健センター・保健所】&#10;一人当たり面積最大値テキスト"/>
        <xdr:cNvSpPr txBox="1"/>
      </xdr:nvSpPr>
      <xdr:spPr>
        <a:xfrm>
          <a:off x="22199600" y="943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60960</xdr:rowOff>
    </xdr:from>
    <xdr:to>
      <xdr:col>116</xdr:col>
      <xdr:colOff>152400</xdr:colOff>
      <xdr:row>56</xdr:row>
      <xdr:rowOff>60960</xdr:rowOff>
    </xdr:to>
    <xdr:cxnSp macro="">
      <xdr:nvCxnSpPr>
        <xdr:cNvPr id="359" name="直線コネクタ 358"/>
        <xdr:cNvCxnSpPr/>
      </xdr:nvCxnSpPr>
      <xdr:spPr>
        <a:xfrm>
          <a:off x="22072600" y="966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68597</xdr:rowOff>
    </xdr:from>
    <xdr:ext cx="469744" cy="259045"/>
    <xdr:sp macro="" textlink="">
      <xdr:nvSpPr>
        <xdr:cNvPr id="360" name="【保健センター・保健所】&#10;一人当たり面積平均値テキスト"/>
        <xdr:cNvSpPr txBox="1"/>
      </xdr:nvSpPr>
      <xdr:spPr>
        <a:xfrm>
          <a:off x="22199600" y="1052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90170</xdr:rowOff>
    </xdr:from>
    <xdr:to>
      <xdr:col>116</xdr:col>
      <xdr:colOff>114300</xdr:colOff>
      <xdr:row>62</xdr:row>
      <xdr:rowOff>20320</xdr:rowOff>
    </xdr:to>
    <xdr:sp macro="" textlink="">
      <xdr:nvSpPr>
        <xdr:cNvPr id="361" name="フローチャート: 判断 360"/>
        <xdr:cNvSpPr/>
      </xdr:nvSpPr>
      <xdr:spPr>
        <a:xfrm>
          <a:off x="22110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36830</xdr:rowOff>
    </xdr:from>
    <xdr:to>
      <xdr:col>112</xdr:col>
      <xdr:colOff>38100</xdr:colOff>
      <xdr:row>61</xdr:row>
      <xdr:rowOff>138430</xdr:rowOff>
    </xdr:to>
    <xdr:sp macro="" textlink="">
      <xdr:nvSpPr>
        <xdr:cNvPr id="362" name="フローチャート: 判断 361"/>
        <xdr:cNvSpPr/>
      </xdr:nvSpPr>
      <xdr:spPr>
        <a:xfrm>
          <a:off x="21272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129557</xdr:rowOff>
    </xdr:from>
    <xdr:ext cx="469744" cy="259045"/>
    <xdr:sp macro="" textlink="">
      <xdr:nvSpPr>
        <xdr:cNvPr id="363" name="n_1aveValue【保健センター・保健所】&#10;一人当たり面積"/>
        <xdr:cNvSpPr txBox="1"/>
      </xdr:nvSpPr>
      <xdr:spPr>
        <a:xfrm>
          <a:off x="210757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48260</xdr:rowOff>
    </xdr:from>
    <xdr:to>
      <xdr:col>107</xdr:col>
      <xdr:colOff>101600</xdr:colOff>
      <xdr:row>61</xdr:row>
      <xdr:rowOff>149860</xdr:rowOff>
    </xdr:to>
    <xdr:sp macro="" textlink="">
      <xdr:nvSpPr>
        <xdr:cNvPr id="364" name="フローチャート: 判断 363"/>
        <xdr:cNvSpPr/>
      </xdr:nvSpPr>
      <xdr:spPr>
        <a:xfrm>
          <a:off x="20383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166387</xdr:rowOff>
    </xdr:from>
    <xdr:ext cx="469744" cy="259045"/>
    <xdr:sp macro="" textlink="">
      <xdr:nvSpPr>
        <xdr:cNvPr id="365" name="n_2aveValue【保健センター・保健所】&#10;一人当たり面積"/>
        <xdr:cNvSpPr txBox="1"/>
      </xdr:nvSpPr>
      <xdr:spPr>
        <a:xfrm>
          <a:off x="20199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60</xdr:row>
      <xdr:rowOff>162560</xdr:rowOff>
    </xdr:from>
    <xdr:to>
      <xdr:col>102</xdr:col>
      <xdr:colOff>165100</xdr:colOff>
      <xdr:row>61</xdr:row>
      <xdr:rowOff>92710</xdr:rowOff>
    </xdr:to>
    <xdr:sp macro="" textlink="">
      <xdr:nvSpPr>
        <xdr:cNvPr id="366" name="フローチャート: 判断 365"/>
        <xdr:cNvSpPr/>
      </xdr:nvSpPr>
      <xdr:spPr>
        <a:xfrm>
          <a:off x="19494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83837</xdr:rowOff>
    </xdr:from>
    <xdr:ext cx="469744" cy="259045"/>
    <xdr:sp macro="" textlink="">
      <xdr:nvSpPr>
        <xdr:cNvPr id="367" name="n_3aveValue【保健センター・保健所】&#10;一人当たり面積"/>
        <xdr:cNvSpPr txBox="1"/>
      </xdr:nvSpPr>
      <xdr:spPr>
        <a:xfrm>
          <a:off x="19310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68" name="テキスト ボックス 36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69" name="テキスト ボックス 36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70" name="テキスト ボックス 36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71" name="テキスト ボックス 37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72" name="テキスト ボックス 37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xdr:rowOff>
    </xdr:from>
    <xdr:to>
      <xdr:col>116</xdr:col>
      <xdr:colOff>114300</xdr:colOff>
      <xdr:row>61</xdr:row>
      <xdr:rowOff>104140</xdr:rowOff>
    </xdr:to>
    <xdr:sp macro="" textlink="">
      <xdr:nvSpPr>
        <xdr:cNvPr id="373" name="楕円 372"/>
        <xdr:cNvSpPr/>
      </xdr:nvSpPr>
      <xdr:spPr>
        <a:xfrm>
          <a:off x="221107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25417</xdr:rowOff>
    </xdr:from>
    <xdr:ext cx="469744" cy="259045"/>
    <xdr:sp macro="" textlink="">
      <xdr:nvSpPr>
        <xdr:cNvPr id="374" name="【保健センター・保健所】&#10;一人当たり面積該当値テキスト"/>
        <xdr:cNvSpPr txBox="1"/>
      </xdr:nvSpPr>
      <xdr:spPr>
        <a:xfrm>
          <a:off x="22199600"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170180</xdr:rowOff>
    </xdr:from>
    <xdr:to>
      <xdr:col>112</xdr:col>
      <xdr:colOff>38100</xdr:colOff>
      <xdr:row>61</xdr:row>
      <xdr:rowOff>100330</xdr:rowOff>
    </xdr:to>
    <xdr:sp macro="" textlink="">
      <xdr:nvSpPr>
        <xdr:cNvPr id="375" name="楕円 374"/>
        <xdr:cNvSpPr/>
      </xdr:nvSpPr>
      <xdr:spPr>
        <a:xfrm>
          <a:off x="21272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49530</xdr:rowOff>
    </xdr:from>
    <xdr:to>
      <xdr:col>116</xdr:col>
      <xdr:colOff>63500</xdr:colOff>
      <xdr:row>61</xdr:row>
      <xdr:rowOff>53340</xdr:rowOff>
    </xdr:to>
    <xdr:cxnSp macro="">
      <xdr:nvCxnSpPr>
        <xdr:cNvPr id="376" name="直線コネクタ 375"/>
        <xdr:cNvCxnSpPr/>
      </xdr:nvCxnSpPr>
      <xdr:spPr>
        <a:xfrm>
          <a:off x="21323300" y="105079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101600</xdr:rowOff>
    </xdr:from>
    <xdr:to>
      <xdr:col>102</xdr:col>
      <xdr:colOff>165100</xdr:colOff>
      <xdr:row>61</xdr:row>
      <xdr:rowOff>31750</xdr:rowOff>
    </xdr:to>
    <xdr:sp macro="" textlink="">
      <xdr:nvSpPr>
        <xdr:cNvPr id="377" name="楕円 376"/>
        <xdr:cNvSpPr/>
      </xdr:nvSpPr>
      <xdr:spPr>
        <a:xfrm>
          <a:off x="19494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116857</xdr:rowOff>
    </xdr:from>
    <xdr:ext cx="469744" cy="259045"/>
    <xdr:sp macro="" textlink="">
      <xdr:nvSpPr>
        <xdr:cNvPr id="378" name="n_1mainValue【保健センター・保健所】&#10;一人当たり面積"/>
        <xdr:cNvSpPr txBox="1"/>
      </xdr:nvSpPr>
      <xdr:spPr>
        <a:xfrm>
          <a:off x="21075727" y="1023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48277</xdr:rowOff>
    </xdr:from>
    <xdr:ext cx="469744" cy="259045"/>
    <xdr:sp macro="" textlink="">
      <xdr:nvSpPr>
        <xdr:cNvPr id="379" name="n_3mainValue【保健センター・保健所】&#10;一人当たり面積"/>
        <xdr:cNvSpPr txBox="1"/>
      </xdr:nvSpPr>
      <xdr:spPr>
        <a:xfrm>
          <a:off x="19310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80" name="正方形/長方形 3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81" name="正方形/長方形 38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82" name="正方形/長方形 38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83" name="正方形/長方形 38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84" name="正方形/長方形 38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85" name="正方形/長方形 38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86" name="正方形/長方形 38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7" name="正方形/長方形 38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88" name="テキスト ボックス 38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89" name="直線コネクタ 38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90" name="直線コネクタ 38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91" name="テキスト ボックス 39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92" name="直線コネクタ 39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93" name="テキスト ボックス 39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94" name="直線コネクタ 39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95" name="テキスト ボックス 39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96" name="直線コネクタ 39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97" name="テキスト ボックス 39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98" name="直線コネクタ 39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99" name="テキスト ボックス 39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00" name="直線コネクタ 39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01" name="テキスト ボックス 40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02" name="直線コネクタ 40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03" name="テキスト ボックス 40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0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62593</xdr:rowOff>
    </xdr:from>
    <xdr:to>
      <xdr:col>85</xdr:col>
      <xdr:colOff>126364</xdr:colOff>
      <xdr:row>86</xdr:row>
      <xdr:rowOff>7076</xdr:rowOff>
    </xdr:to>
    <xdr:cxnSp macro="">
      <xdr:nvCxnSpPr>
        <xdr:cNvPr id="405" name="直線コネクタ 404"/>
        <xdr:cNvCxnSpPr/>
      </xdr:nvCxnSpPr>
      <xdr:spPr>
        <a:xfrm flipV="1">
          <a:off x="16318864" y="13435693"/>
          <a:ext cx="0" cy="1316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10903</xdr:rowOff>
    </xdr:from>
    <xdr:ext cx="340478" cy="259045"/>
    <xdr:sp macro="" textlink="">
      <xdr:nvSpPr>
        <xdr:cNvPr id="406" name="【消防施設】&#10;有形固定資産減価償却率最小値テキスト"/>
        <xdr:cNvSpPr txBox="1"/>
      </xdr:nvSpPr>
      <xdr:spPr>
        <a:xfrm>
          <a:off x="16357600" y="1475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7076</xdr:rowOff>
    </xdr:from>
    <xdr:to>
      <xdr:col>86</xdr:col>
      <xdr:colOff>25400</xdr:colOff>
      <xdr:row>86</xdr:row>
      <xdr:rowOff>7076</xdr:rowOff>
    </xdr:to>
    <xdr:cxnSp macro="">
      <xdr:nvCxnSpPr>
        <xdr:cNvPr id="407" name="直線コネクタ 406"/>
        <xdr:cNvCxnSpPr/>
      </xdr:nvCxnSpPr>
      <xdr:spPr>
        <a:xfrm>
          <a:off x="16230600" y="1475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9270</xdr:rowOff>
    </xdr:from>
    <xdr:ext cx="405111" cy="259045"/>
    <xdr:sp macro="" textlink="">
      <xdr:nvSpPr>
        <xdr:cNvPr id="408" name="【消防施設】&#10;有形固定資産減価償却率最大値テキスト"/>
        <xdr:cNvSpPr txBox="1"/>
      </xdr:nvSpPr>
      <xdr:spPr>
        <a:xfrm>
          <a:off x="16357600" y="1321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62593</xdr:rowOff>
    </xdr:from>
    <xdr:to>
      <xdr:col>86</xdr:col>
      <xdr:colOff>25400</xdr:colOff>
      <xdr:row>78</xdr:row>
      <xdr:rowOff>62593</xdr:rowOff>
    </xdr:to>
    <xdr:cxnSp macro="">
      <xdr:nvCxnSpPr>
        <xdr:cNvPr id="409" name="直線コネクタ 408"/>
        <xdr:cNvCxnSpPr/>
      </xdr:nvCxnSpPr>
      <xdr:spPr>
        <a:xfrm>
          <a:off x="16230600" y="1343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99984</xdr:rowOff>
    </xdr:from>
    <xdr:ext cx="405111" cy="259045"/>
    <xdr:sp macro="" textlink="">
      <xdr:nvSpPr>
        <xdr:cNvPr id="410" name="【消防施設】&#10;有形固定資産減価償却率平均値テキスト"/>
        <xdr:cNvSpPr txBox="1"/>
      </xdr:nvSpPr>
      <xdr:spPr>
        <a:xfrm>
          <a:off x="16357600" y="1381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77107</xdr:rowOff>
    </xdr:from>
    <xdr:to>
      <xdr:col>85</xdr:col>
      <xdr:colOff>177800</xdr:colOff>
      <xdr:row>82</xdr:row>
      <xdr:rowOff>7257</xdr:rowOff>
    </xdr:to>
    <xdr:sp macro="" textlink="">
      <xdr:nvSpPr>
        <xdr:cNvPr id="411" name="フローチャート: 判断 410"/>
        <xdr:cNvSpPr/>
      </xdr:nvSpPr>
      <xdr:spPr>
        <a:xfrm>
          <a:off x="16268700" y="1396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412" name="フローチャート: 判断 411"/>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40113</xdr:rowOff>
    </xdr:from>
    <xdr:ext cx="405111" cy="259045"/>
    <xdr:sp macro="" textlink="">
      <xdr:nvSpPr>
        <xdr:cNvPr id="413" name="n_1aveValue【消防施設】&#10;有形固定資産減価償却率"/>
        <xdr:cNvSpPr txBox="1"/>
      </xdr:nvSpPr>
      <xdr:spPr>
        <a:xfrm>
          <a:off x="152660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46082</xdr:rowOff>
    </xdr:from>
    <xdr:to>
      <xdr:col>76</xdr:col>
      <xdr:colOff>165100</xdr:colOff>
      <xdr:row>81</xdr:row>
      <xdr:rowOff>147682</xdr:rowOff>
    </xdr:to>
    <xdr:sp macro="" textlink="">
      <xdr:nvSpPr>
        <xdr:cNvPr id="414" name="フローチャート: 判断 413"/>
        <xdr:cNvSpPr/>
      </xdr:nvSpPr>
      <xdr:spPr>
        <a:xfrm>
          <a:off x="14541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164209</xdr:rowOff>
    </xdr:from>
    <xdr:ext cx="405111" cy="259045"/>
    <xdr:sp macro="" textlink="">
      <xdr:nvSpPr>
        <xdr:cNvPr id="415" name="n_2aveValue【消防施設】&#10;有形固定資産減価償却率"/>
        <xdr:cNvSpPr txBox="1"/>
      </xdr:nvSpPr>
      <xdr:spPr>
        <a:xfrm>
          <a:off x="143897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78739</xdr:rowOff>
    </xdr:from>
    <xdr:to>
      <xdr:col>72</xdr:col>
      <xdr:colOff>38100</xdr:colOff>
      <xdr:row>81</xdr:row>
      <xdr:rowOff>8889</xdr:rowOff>
    </xdr:to>
    <xdr:sp macro="" textlink="">
      <xdr:nvSpPr>
        <xdr:cNvPr id="416" name="フローチャート: 判断 415"/>
        <xdr:cNvSpPr/>
      </xdr:nvSpPr>
      <xdr:spPr>
        <a:xfrm>
          <a:off x="13652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25416</xdr:rowOff>
    </xdr:from>
    <xdr:ext cx="405111" cy="259045"/>
    <xdr:sp macro="" textlink="">
      <xdr:nvSpPr>
        <xdr:cNvPr id="417" name="n_3aveValue【消防施設】&#10;有形固定資産減価償却率"/>
        <xdr:cNvSpPr txBox="1"/>
      </xdr:nvSpPr>
      <xdr:spPr>
        <a:xfrm>
          <a:off x="13500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18" name="テキスト ボックス 4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19" name="テキスト ボックス 4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20" name="テキスト ボックス 4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21" name="テキスト ボックス 4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22" name="テキスト ボックス 4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75474</xdr:rowOff>
    </xdr:from>
    <xdr:to>
      <xdr:col>85</xdr:col>
      <xdr:colOff>177800</xdr:colOff>
      <xdr:row>83</xdr:row>
      <xdr:rowOff>5624</xdr:rowOff>
    </xdr:to>
    <xdr:sp macro="" textlink="">
      <xdr:nvSpPr>
        <xdr:cNvPr id="423" name="楕円 422"/>
        <xdr:cNvSpPr/>
      </xdr:nvSpPr>
      <xdr:spPr>
        <a:xfrm>
          <a:off x="1626870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53901</xdr:rowOff>
    </xdr:from>
    <xdr:ext cx="405111" cy="259045"/>
    <xdr:sp macro="" textlink="">
      <xdr:nvSpPr>
        <xdr:cNvPr id="424" name="【消防施設】&#10;有形固定資産減価償却率該当値テキスト"/>
        <xdr:cNvSpPr txBox="1"/>
      </xdr:nvSpPr>
      <xdr:spPr>
        <a:xfrm>
          <a:off x="16357600"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363</xdr:rowOff>
    </xdr:from>
    <xdr:to>
      <xdr:col>81</xdr:col>
      <xdr:colOff>101600</xdr:colOff>
      <xdr:row>83</xdr:row>
      <xdr:rowOff>101963</xdr:rowOff>
    </xdr:to>
    <xdr:sp macro="" textlink="">
      <xdr:nvSpPr>
        <xdr:cNvPr id="425" name="楕円 424"/>
        <xdr:cNvSpPr/>
      </xdr:nvSpPr>
      <xdr:spPr>
        <a:xfrm>
          <a:off x="154305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126274</xdr:rowOff>
    </xdr:from>
    <xdr:to>
      <xdr:col>85</xdr:col>
      <xdr:colOff>127000</xdr:colOff>
      <xdr:row>83</xdr:row>
      <xdr:rowOff>51163</xdr:rowOff>
    </xdr:to>
    <xdr:cxnSp macro="">
      <xdr:nvCxnSpPr>
        <xdr:cNvPr id="426" name="直線コネクタ 425"/>
        <xdr:cNvCxnSpPr/>
      </xdr:nvCxnSpPr>
      <xdr:spPr>
        <a:xfrm flipV="1">
          <a:off x="15481300" y="14185174"/>
          <a:ext cx="8382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147320</xdr:rowOff>
    </xdr:from>
    <xdr:to>
      <xdr:col>72</xdr:col>
      <xdr:colOff>38100</xdr:colOff>
      <xdr:row>83</xdr:row>
      <xdr:rowOff>77470</xdr:rowOff>
    </xdr:to>
    <xdr:sp macro="" textlink="">
      <xdr:nvSpPr>
        <xdr:cNvPr id="427" name="楕円 426"/>
        <xdr:cNvSpPr/>
      </xdr:nvSpPr>
      <xdr:spPr>
        <a:xfrm>
          <a:off x="13652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93090</xdr:rowOff>
    </xdr:from>
    <xdr:ext cx="405111" cy="259045"/>
    <xdr:sp macro="" textlink="">
      <xdr:nvSpPr>
        <xdr:cNvPr id="428" name="n_1mainValue【消防施設】&#10;有形固定資産減価償却率"/>
        <xdr:cNvSpPr txBox="1"/>
      </xdr:nvSpPr>
      <xdr:spPr>
        <a:xfrm>
          <a:off x="15266044"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68597</xdr:rowOff>
    </xdr:from>
    <xdr:ext cx="405111" cy="259045"/>
    <xdr:sp macro="" textlink="">
      <xdr:nvSpPr>
        <xdr:cNvPr id="429" name="n_3mainValue【消防施設】&#10;有形固定資産減価償却率"/>
        <xdr:cNvSpPr txBox="1"/>
      </xdr:nvSpPr>
      <xdr:spPr>
        <a:xfrm>
          <a:off x="13500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0" name="正方形/長方形 4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1" name="正方形/長方形 4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2" name="正方形/長方形 4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3" name="正方形/長方形 4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4" name="正方形/長方形 4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5" name="正方形/長方形 4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6" name="正方形/長方形 4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7" name="正方形/長方形 43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38" name="テキスト ボックス 43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39" name="直線コネクタ 43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40" name="直線コネクタ 43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41" name="テキスト ボックス 44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42" name="直線コネクタ 44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43" name="テキスト ボックス 44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44" name="直線コネクタ 44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45" name="テキスト ボックス 44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46" name="直線コネクタ 44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47" name="テキスト ボックス 44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48" name="直線コネクタ 44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49" name="テキスト ボックス 44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0" name="直線コネクタ 44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1" name="テキスト ボックス 45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22861</xdr:rowOff>
    </xdr:from>
    <xdr:to>
      <xdr:col>116</xdr:col>
      <xdr:colOff>62864</xdr:colOff>
      <xdr:row>86</xdr:row>
      <xdr:rowOff>87630</xdr:rowOff>
    </xdr:to>
    <xdr:cxnSp macro="">
      <xdr:nvCxnSpPr>
        <xdr:cNvPr id="453" name="直線コネクタ 452"/>
        <xdr:cNvCxnSpPr/>
      </xdr:nvCxnSpPr>
      <xdr:spPr>
        <a:xfrm flipV="1">
          <a:off x="22160864" y="13395961"/>
          <a:ext cx="0" cy="1436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454" name="【消防施設】&#10;一人当たり面積最小値テキスト"/>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455" name="直線コネクタ 454"/>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140988</xdr:rowOff>
    </xdr:from>
    <xdr:ext cx="469744" cy="259045"/>
    <xdr:sp macro="" textlink="">
      <xdr:nvSpPr>
        <xdr:cNvPr id="456" name="【消防施設】&#10;一人当たり面積最大値テキスト"/>
        <xdr:cNvSpPr txBox="1"/>
      </xdr:nvSpPr>
      <xdr:spPr>
        <a:xfrm>
          <a:off x="22199600" y="1317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22861</xdr:rowOff>
    </xdr:from>
    <xdr:to>
      <xdr:col>116</xdr:col>
      <xdr:colOff>152400</xdr:colOff>
      <xdr:row>78</xdr:row>
      <xdr:rowOff>22861</xdr:rowOff>
    </xdr:to>
    <xdr:cxnSp macro="">
      <xdr:nvCxnSpPr>
        <xdr:cNvPr id="457" name="直線コネクタ 456"/>
        <xdr:cNvCxnSpPr/>
      </xdr:nvCxnSpPr>
      <xdr:spPr>
        <a:xfrm>
          <a:off x="22072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458" name="【消防施設】&#10;一人当たり面積平均値テキスト"/>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459" name="フローチャート: 判断 458"/>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128270</xdr:rowOff>
    </xdr:from>
    <xdr:to>
      <xdr:col>112</xdr:col>
      <xdr:colOff>38100</xdr:colOff>
      <xdr:row>84</xdr:row>
      <xdr:rowOff>58420</xdr:rowOff>
    </xdr:to>
    <xdr:sp macro="" textlink="">
      <xdr:nvSpPr>
        <xdr:cNvPr id="460" name="フローチャート: 判断 459"/>
        <xdr:cNvSpPr/>
      </xdr:nvSpPr>
      <xdr:spPr>
        <a:xfrm>
          <a:off x="21272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74947</xdr:rowOff>
    </xdr:from>
    <xdr:ext cx="469744" cy="259045"/>
    <xdr:sp macro="" textlink="">
      <xdr:nvSpPr>
        <xdr:cNvPr id="461" name="n_1aveValue【消防施設】&#10;一人当たり面積"/>
        <xdr:cNvSpPr txBox="1"/>
      </xdr:nvSpPr>
      <xdr:spPr>
        <a:xfrm>
          <a:off x="210757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25400</xdr:rowOff>
    </xdr:from>
    <xdr:to>
      <xdr:col>107</xdr:col>
      <xdr:colOff>101600</xdr:colOff>
      <xdr:row>83</xdr:row>
      <xdr:rowOff>127000</xdr:rowOff>
    </xdr:to>
    <xdr:sp macro="" textlink="">
      <xdr:nvSpPr>
        <xdr:cNvPr id="462" name="フローチャート: 判断 461"/>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143527</xdr:rowOff>
    </xdr:from>
    <xdr:ext cx="469744" cy="259045"/>
    <xdr:sp macro="" textlink="">
      <xdr:nvSpPr>
        <xdr:cNvPr id="463" name="n_2aveValue【消防施設】&#10;一人当たり面積"/>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97789</xdr:rowOff>
    </xdr:from>
    <xdr:to>
      <xdr:col>102</xdr:col>
      <xdr:colOff>165100</xdr:colOff>
      <xdr:row>84</xdr:row>
      <xdr:rowOff>27939</xdr:rowOff>
    </xdr:to>
    <xdr:sp macro="" textlink="">
      <xdr:nvSpPr>
        <xdr:cNvPr id="464" name="フローチャート: 判断 463"/>
        <xdr:cNvSpPr/>
      </xdr:nvSpPr>
      <xdr:spPr>
        <a:xfrm>
          <a:off x="19494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44466</xdr:rowOff>
    </xdr:from>
    <xdr:ext cx="469744" cy="259045"/>
    <xdr:sp macro="" textlink="">
      <xdr:nvSpPr>
        <xdr:cNvPr id="465" name="n_3aveValue【消防施設】&#10;一人当たり面積"/>
        <xdr:cNvSpPr txBox="1"/>
      </xdr:nvSpPr>
      <xdr:spPr>
        <a:xfrm>
          <a:off x="193104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66" name="テキスト ボックス 46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7" name="テキスト ボックス 46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68" name="テキスト ボックス 46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69" name="テキスト ボックス 46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0" name="テキスト ボックス 46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113030</xdr:rowOff>
    </xdr:from>
    <xdr:to>
      <xdr:col>116</xdr:col>
      <xdr:colOff>114300</xdr:colOff>
      <xdr:row>85</xdr:row>
      <xdr:rowOff>43180</xdr:rowOff>
    </xdr:to>
    <xdr:sp macro="" textlink="">
      <xdr:nvSpPr>
        <xdr:cNvPr id="471" name="楕円 470"/>
        <xdr:cNvSpPr/>
      </xdr:nvSpPr>
      <xdr:spPr>
        <a:xfrm>
          <a:off x="221107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91457</xdr:rowOff>
    </xdr:from>
    <xdr:ext cx="469744" cy="259045"/>
    <xdr:sp macro="" textlink="">
      <xdr:nvSpPr>
        <xdr:cNvPr id="472" name="【消防施設】&#10;一人当たり面積該当値テキスト"/>
        <xdr:cNvSpPr txBox="1"/>
      </xdr:nvSpPr>
      <xdr:spPr>
        <a:xfrm>
          <a:off x="22199600"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473" name="楕円 472"/>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163830</xdr:rowOff>
    </xdr:to>
    <xdr:cxnSp macro="">
      <xdr:nvCxnSpPr>
        <xdr:cNvPr id="474" name="直線コネクタ 473"/>
        <xdr:cNvCxnSpPr/>
      </xdr:nvCxnSpPr>
      <xdr:spPr>
        <a:xfrm>
          <a:off x="21323300" y="145542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33020</xdr:rowOff>
    </xdr:from>
    <xdr:to>
      <xdr:col>102</xdr:col>
      <xdr:colOff>165100</xdr:colOff>
      <xdr:row>85</xdr:row>
      <xdr:rowOff>134620</xdr:rowOff>
    </xdr:to>
    <xdr:sp macro="" textlink="">
      <xdr:nvSpPr>
        <xdr:cNvPr id="475" name="楕円 474"/>
        <xdr:cNvSpPr/>
      </xdr:nvSpPr>
      <xdr:spPr>
        <a:xfrm>
          <a:off x="19494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22877</xdr:rowOff>
    </xdr:from>
    <xdr:ext cx="469744" cy="259045"/>
    <xdr:sp macro="" textlink="">
      <xdr:nvSpPr>
        <xdr:cNvPr id="476" name="n_1mainValue【消防施設】&#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125747</xdr:rowOff>
    </xdr:from>
    <xdr:ext cx="469744" cy="259045"/>
    <xdr:sp macro="" textlink="">
      <xdr:nvSpPr>
        <xdr:cNvPr id="477" name="n_3mainValue【消防施設】&#10;一人当たり面積"/>
        <xdr:cNvSpPr txBox="1"/>
      </xdr:nvSpPr>
      <xdr:spPr>
        <a:xfrm>
          <a:off x="19310427"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8" name="正方形/長方形 4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9" name="正方形/長方形 4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0" name="正方形/長方形 4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1" name="正方形/長方形 4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2" name="正方形/長方形 4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3" name="正方形/長方形 4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4" name="正方形/長方形 4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5" name="正方形/長方形 4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6" name="テキスト ボックス 4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7" name="直線コネクタ 4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88" name="直線コネクタ 48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89" name="テキスト ボックス 48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0" name="直線コネクタ 48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1" name="テキスト ボックス 49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2" name="直線コネクタ 49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3" name="テキスト ボックス 49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4" name="直線コネクタ 49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5" name="テキスト ボックス 49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6" name="直線コネクタ 49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7" name="テキスト ボックス 49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8" name="直線コネクタ 49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99" name="テキスト ボックス 49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0" name="直線コネクタ 4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1" name="テキスト ボックス 5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166007</xdr:rowOff>
    </xdr:from>
    <xdr:to>
      <xdr:col>85</xdr:col>
      <xdr:colOff>126364</xdr:colOff>
      <xdr:row>108</xdr:row>
      <xdr:rowOff>43543</xdr:rowOff>
    </xdr:to>
    <xdr:cxnSp macro="">
      <xdr:nvCxnSpPr>
        <xdr:cNvPr id="503" name="直線コネクタ 502"/>
        <xdr:cNvCxnSpPr/>
      </xdr:nvCxnSpPr>
      <xdr:spPr>
        <a:xfrm flipV="1">
          <a:off x="16318864" y="171395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504" name="【庁舎】&#10;有形固定資産減価償却率最小値テキスト"/>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505" name="直線コネクタ 504"/>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112684</xdr:rowOff>
    </xdr:from>
    <xdr:ext cx="405111" cy="259045"/>
    <xdr:sp macro="" textlink="">
      <xdr:nvSpPr>
        <xdr:cNvPr id="506" name="【庁舎】&#10;有形固定資産減価償却率最大値テキスト"/>
        <xdr:cNvSpPr txBox="1"/>
      </xdr:nvSpPr>
      <xdr:spPr>
        <a:xfrm>
          <a:off x="16357600" y="1691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166007</xdr:rowOff>
    </xdr:from>
    <xdr:to>
      <xdr:col>86</xdr:col>
      <xdr:colOff>25400</xdr:colOff>
      <xdr:row>99</xdr:row>
      <xdr:rowOff>166007</xdr:rowOff>
    </xdr:to>
    <xdr:cxnSp macro="">
      <xdr:nvCxnSpPr>
        <xdr:cNvPr id="507" name="直線コネクタ 506"/>
        <xdr:cNvCxnSpPr/>
      </xdr:nvCxnSpPr>
      <xdr:spPr>
        <a:xfrm>
          <a:off x="16230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5822</xdr:rowOff>
    </xdr:from>
    <xdr:ext cx="405111" cy="259045"/>
    <xdr:sp macro="" textlink="">
      <xdr:nvSpPr>
        <xdr:cNvPr id="508" name="【庁舎】&#10;有形固定資産減価償却率平均値テキスト"/>
        <xdr:cNvSpPr txBox="1"/>
      </xdr:nvSpPr>
      <xdr:spPr>
        <a:xfrm>
          <a:off x="16357600" y="1766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154395</xdr:rowOff>
    </xdr:from>
    <xdr:to>
      <xdr:col>85</xdr:col>
      <xdr:colOff>177800</xdr:colOff>
      <xdr:row>104</xdr:row>
      <xdr:rowOff>84545</xdr:rowOff>
    </xdr:to>
    <xdr:sp macro="" textlink="">
      <xdr:nvSpPr>
        <xdr:cNvPr id="509" name="フローチャート: 判断 508"/>
        <xdr:cNvSpPr/>
      </xdr:nvSpPr>
      <xdr:spPr>
        <a:xfrm>
          <a:off x="16268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125005</xdr:rowOff>
    </xdr:from>
    <xdr:to>
      <xdr:col>81</xdr:col>
      <xdr:colOff>101600</xdr:colOff>
      <xdr:row>104</xdr:row>
      <xdr:rowOff>55155</xdr:rowOff>
    </xdr:to>
    <xdr:sp macro="" textlink="">
      <xdr:nvSpPr>
        <xdr:cNvPr id="510" name="フローチャート: 判断 509"/>
        <xdr:cNvSpPr/>
      </xdr:nvSpPr>
      <xdr:spPr>
        <a:xfrm>
          <a:off x="154305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71682</xdr:rowOff>
    </xdr:from>
    <xdr:ext cx="405111" cy="259045"/>
    <xdr:sp macro="" textlink="">
      <xdr:nvSpPr>
        <xdr:cNvPr id="511" name="n_1aveValue【庁舎】&#10;有形固定資産減価償却率"/>
        <xdr:cNvSpPr txBox="1"/>
      </xdr:nvSpPr>
      <xdr:spPr>
        <a:xfrm>
          <a:off x="15266044" y="1755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2539</xdr:rowOff>
    </xdr:from>
    <xdr:to>
      <xdr:col>76</xdr:col>
      <xdr:colOff>165100</xdr:colOff>
      <xdr:row>104</xdr:row>
      <xdr:rowOff>104139</xdr:rowOff>
    </xdr:to>
    <xdr:sp macro="" textlink="">
      <xdr:nvSpPr>
        <xdr:cNvPr id="512" name="フローチャート: 判断 511"/>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120666</xdr:rowOff>
    </xdr:from>
    <xdr:ext cx="405111" cy="259045"/>
    <xdr:sp macro="" textlink="">
      <xdr:nvSpPr>
        <xdr:cNvPr id="513" name="n_2aveValue【庁舎】&#10;有形固定資産減価償却率"/>
        <xdr:cNvSpPr txBox="1"/>
      </xdr:nvSpPr>
      <xdr:spPr>
        <a:xfrm>
          <a:off x="14389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128270</xdr:rowOff>
    </xdr:from>
    <xdr:to>
      <xdr:col>72</xdr:col>
      <xdr:colOff>38100</xdr:colOff>
      <xdr:row>104</xdr:row>
      <xdr:rowOff>58420</xdr:rowOff>
    </xdr:to>
    <xdr:sp macro="" textlink="">
      <xdr:nvSpPr>
        <xdr:cNvPr id="514" name="フローチャート: 判断 513"/>
        <xdr:cNvSpPr/>
      </xdr:nvSpPr>
      <xdr:spPr>
        <a:xfrm>
          <a:off x="1365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74947</xdr:rowOff>
    </xdr:from>
    <xdr:ext cx="405111" cy="259045"/>
    <xdr:sp macro="" textlink="">
      <xdr:nvSpPr>
        <xdr:cNvPr id="515" name="n_3aveValue【庁舎】&#10;有形固定資産減価償却率"/>
        <xdr:cNvSpPr txBox="1"/>
      </xdr:nvSpPr>
      <xdr:spPr>
        <a:xfrm>
          <a:off x="13500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6" name="テキスト ボックス 5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7" name="テキスト ボックス 5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8" name="テキスト ボックス 5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9" name="テキスト ボックス 5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0" name="テキスト ボックス 5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22134</xdr:rowOff>
    </xdr:from>
    <xdr:to>
      <xdr:col>85</xdr:col>
      <xdr:colOff>177800</xdr:colOff>
      <xdr:row>107</xdr:row>
      <xdr:rowOff>123734</xdr:rowOff>
    </xdr:to>
    <xdr:sp macro="" textlink="">
      <xdr:nvSpPr>
        <xdr:cNvPr id="521" name="楕円 520"/>
        <xdr:cNvSpPr/>
      </xdr:nvSpPr>
      <xdr:spPr>
        <a:xfrm>
          <a:off x="162687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561</xdr:rowOff>
    </xdr:from>
    <xdr:ext cx="405111" cy="259045"/>
    <xdr:sp macro="" textlink="">
      <xdr:nvSpPr>
        <xdr:cNvPr id="522" name="【庁舎】&#10;有形固定資産減価償却率該当値テキスト"/>
        <xdr:cNvSpPr txBox="1"/>
      </xdr:nvSpPr>
      <xdr:spPr>
        <a:xfrm>
          <a:off x="16357600" y="1834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87449</xdr:rowOff>
    </xdr:from>
    <xdr:to>
      <xdr:col>81</xdr:col>
      <xdr:colOff>101600</xdr:colOff>
      <xdr:row>108</xdr:row>
      <xdr:rowOff>17599</xdr:rowOff>
    </xdr:to>
    <xdr:sp macro="" textlink="">
      <xdr:nvSpPr>
        <xdr:cNvPr id="523" name="楕円 522"/>
        <xdr:cNvSpPr/>
      </xdr:nvSpPr>
      <xdr:spPr>
        <a:xfrm>
          <a:off x="15430500" y="184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72934</xdr:rowOff>
    </xdr:from>
    <xdr:to>
      <xdr:col>85</xdr:col>
      <xdr:colOff>127000</xdr:colOff>
      <xdr:row>107</xdr:row>
      <xdr:rowOff>138249</xdr:rowOff>
    </xdr:to>
    <xdr:cxnSp macro="">
      <xdr:nvCxnSpPr>
        <xdr:cNvPr id="524" name="直線コネクタ 523"/>
        <xdr:cNvCxnSpPr/>
      </xdr:nvCxnSpPr>
      <xdr:spPr>
        <a:xfrm flipV="1">
          <a:off x="15481300" y="1841808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165826</xdr:rowOff>
    </xdr:from>
    <xdr:to>
      <xdr:col>76</xdr:col>
      <xdr:colOff>165100</xdr:colOff>
      <xdr:row>107</xdr:row>
      <xdr:rowOff>95976</xdr:rowOff>
    </xdr:to>
    <xdr:sp macro="" textlink="">
      <xdr:nvSpPr>
        <xdr:cNvPr id="525" name="楕円 524"/>
        <xdr:cNvSpPr/>
      </xdr:nvSpPr>
      <xdr:spPr>
        <a:xfrm>
          <a:off x="14541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45176</xdr:rowOff>
    </xdr:from>
    <xdr:to>
      <xdr:col>81</xdr:col>
      <xdr:colOff>50800</xdr:colOff>
      <xdr:row>107</xdr:row>
      <xdr:rowOff>138249</xdr:rowOff>
    </xdr:to>
    <xdr:cxnSp macro="">
      <xdr:nvCxnSpPr>
        <xdr:cNvPr id="526" name="直線コネクタ 525"/>
        <xdr:cNvCxnSpPr/>
      </xdr:nvCxnSpPr>
      <xdr:spPr>
        <a:xfrm>
          <a:off x="14592300" y="18390326"/>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151130</xdr:rowOff>
    </xdr:from>
    <xdr:to>
      <xdr:col>72</xdr:col>
      <xdr:colOff>38100</xdr:colOff>
      <xdr:row>108</xdr:row>
      <xdr:rowOff>81280</xdr:rowOff>
    </xdr:to>
    <xdr:sp macro="" textlink="">
      <xdr:nvSpPr>
        <xdr:cNvPr id="527" name="楕円 526"/>
        <xdr:cNvSpPr/>
      </xdr:nvSpPr>
      <xdr:spPr>
        <a:xfrm>
          <a:off x="13652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45176</xdr:rowOff>
    </xdr:from>
    <xdr:to>
      <xdr:col>76</xdr:col>
      <xdr:colOff>114300</xdr:colOff>
      <xdr:row>108</xdr:row>
      <xdr:rowOff>30480</xdr:rowOff>
    </xdr:to>
    <xdr:cxnSp macro="">
      <xdr:nvCxnSpPr>
        <xdr:cNvPr id="528" name="直線コネクタ 527"/>
        <xdr:cNvCxnSpPr/>
      </xdr:nvCxnSpPr>
      <xdr:spPr>
        <a:xfrm flipV="1">
          <a:off x="13703300" y="18390326"/>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108</xdr:row>
      <xdr:rowOff>8726</xdr:rowOff>
    </xdr:from>
    <xdr:ext cx="405111" cy="259045"/>
    <xdr:sp macro="" textlink="">
      <xdr:nvSpPr>
        <xdr:cNvPr id="529" name="n_1mainValue【庁舎】&#10;有形固定資産減価償却率"/>
        <xdr:cNvSpPr txBox="1"/>
      </xdr:nvSpPr>
      <xdr:spPr>
        <a:xfrm>
          <a:off x="15266044" y="1852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87103</xdr:rowOff>
    </xdr:from>
    <xdr:ext cx="405111" cy="259045"/>
    <xdr:sp macro="" textlink="">
      <xdr:nvSpPr>
        <xdr:cNvPr id="530" name="n_2mainValue【庁舎】&#10;有形固定資産減価償却率"/>
        <xdr:cNvSpPr txBox="1"/>
      </xdr:nvSpPr>
      <xdr:spPr>
        <a:xfrm>
          <a:off x="14389744" y="184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72407</xdr:rowOff>
    </xdr:from>
    <xdr:ext cx="405111" cy="259045"/>
    <xdr:sp macro="" textlink="">
      <xdr:nvSpPr>
        <xdr:cNvPr id="531" name="n_3mainValue【庁舎】&#10;有形固定資産減価償却率"/>
        <xdr:cNvSpPr txBox="1"/>
      </xdr:nvSpPr>
      <xdr:spPr>
        <a:xfrm>
          <a:off x="13500744"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32" name="正方形/長方形 53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3" name="正方形/長方形 53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4" name="正方形/長方形 53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5" name="正方形/長方形 53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6" name="正方形/長方形 53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7" name="正方形/長方形 53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8" name="正方形/長方形 53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9" name="正方形/長方形 53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40" name="テキスト ボックス 53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41" name="直線コネクタ 54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42" name="直線コネクタ 54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43" name="テキスト ボックス 54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44" name="直線コネクタ 54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45" name="テキスト ボックス 54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46" name="直線コネクタ 54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47" name="テキスト ボックス 54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48" name="直線コネクタ 54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49" name="テキスト ボックス 54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50" name="直線コネクタ 54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51" name="テキスト ボックス 55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52" name="直線コネクタ 55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53" name="テキスト ボックス 55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54" name="直線コネクタ 5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55" name="テキスト ボックス 5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5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96882</xdr:rowOff>
    </xdr:from>
    <xdr:to>
      <xdr:col>116</xdr:col>
      <xdr:colOff>62864</xdr:colOff>
      <xdr:row>108</xdr:row>
      <xdr:rowOff>52251</xdr:rowOff>
    </xdr:to>
    <xdr:cxnSp macro="">
      <xdr:nvCxnSpPr>
        <xdr:cNvPr id="557" name="直線コネクタ 556"/>
        <xdr:cNvCxnSpPr/>
      </xdr:nvCxnSpPr>
      <xdr:spPr>
        <a:xfrm flipV="1">
          <a:off x="22160864" y="17241882"/>
          <a:ext cx="0" cy="132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56078</xdr:rowOff>
    </xdr:from>
    <xdr:ext cx="469744" cy="259045"/>
    <xdr:sp macro="" textlink="">
      <xdr:nvSpPr>
        <xdr:cNvPr id="558" name="【庁舎】&#10;一人当たり面積最小値テキスト"/>
        <xdr:cNvSpPr txBox="1"/>
      </xdr:nvSpPr>
      <xdr:spPr>
        <a:xfrm>
          <a:off x="22199600"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52251</xdr:rowOff>
    </xdr:from>
    <xdr:to>
      <xdr:col>116</xdr:col>
      <xdr:colOff>152400</xdr:colOff>
      <xdr:row>108</xdr:row>
      <xdr:rowOff>52251</xdr:rowOff>
    </xdr:to>
    <xdr:cxnSp macro="">
      <xdr:nvCxnSpPr>
        <xdr:cNvPr id="559" name="直線コネクタ 558"/>
        <xdr:cNvCxnSpPr/>
      </xdr:nvCxnSpPr>
      <xdr:spPr>
        <a:xfrm>
          <a:off x="22072600" y="1856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43559</xdr:rowOff>
    </xdr:from>
    <xdr:ext cx="469744" cy="259045"/>
    <xdr:sp macro="" textlink="">
      <xdr:nvSpPr>
        <xdr:cNvPr id="560" name="【庁舎】&#10;一人当たり面積最大値テキスト"/>
        <xdr:cNvSpPr txBox="1"/>
      </xdr:nvSpPr>
      <xdr:spPr>
        <a:xfrm>
          <a:off x="22199600" y="1701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96882</xdr:rowOff>
    </xdr:from>
    <xdr:to>
      <xdr:col>116</xdr:col>
      <xdr:colOff>152400</xdr:colOff>
      <xdr:row>100</xdr:row>
      <xdr:rowOff>96882</xdr:rowOff>
    </xdr:to>
    <xdr:cxnSp macro="">
      <xdr:nvCxnSpPr>
        <xdr:cNvPr id="561" name="直線コネクタ 560"/>
        <xdr:cNvCxnSpPr/>
      </xdr:nvCxnSpPr>
      <xdr:spPr>
        <a:xfrm>
          <a:off x="22072600" y="172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46100</xdr:rowOff>
    </xdr:from>
    <xdr:ext cx="469744" cy="259045"/>
    <xdr:sp macro="" textlink="">
      <xdr:nvSpPr>
        <xdr:cNvPr id="562" name="【庁舎】&#10;一人当たり面積平均値テキスト"/>
        <xdr:cNvSpPr txBox="1"/>
      </xdr:nvSpPr>
      <xdr:spPr>
        <a:xfrm>
          <a:off x="22199600" y="18048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563" name="フローチャート: 判断 562"/>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564" name="フローチャート: 判断 563"/>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4734</xdr:rowOff>
    </xdr:from>
    <xdr:ext cx="469744" cy="259045"/>
    <xdr:sp macro="" textlink="">
      <xdr:nvSpPr>
        <xdr:cNvPr id="565" name="n_1aveValue【庁舎】&#10;一人当たり面積"/>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70031</xdr:rowOff>
    </xdr:from>
    <xdr:to>
      <xdr:col>107</xdr:col>
      <xdr:colOff>101600</xdr:colOff>
      <xdr:row>107</xdr:row>
      <xdr:rowOff>181</xdr:rowOff>
    </xdr:to>
    <xdr:sp macro="" textlink="">
      <xdr:nvSpPr>
        <xdr:cNvPr id="566" name="フローチャート: 判断 565"/>
        <xdr:cNvSpPr/>
      </xdr:nvSpPr>
      <xdr:spPr>
        <a:xfrm>
          <a:off x="20383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16708</xdr:rowOff>
    </xdr:from>
    <xdr:ext cx="469744" cy="259045"/>
    <xdr:sp macro="" textlink="">
      <xdr:nvSpPr>
        <xdr:cNvPr id="567" name="n_2aveValue【庁舎】&#10;一人当たり面積"/>
        <xdr:cNvSpPr txBox="1"/>
      </xdr:nvSpPr>
      <xdr:spPr>
        <a:xfrm>
          <a:off x="20199427" y="180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109220</xdr:rowOff>
    </xdr:from>
    <xdr:to>
      <xdr:col>102</xdr:col>
      <xdr:colOff>165100</xdr:colOff>
      <xdr:row>107</xdr:row>
      <xdr:rowOff>39370</xdr:rowOff>
    </xdr:to>
    <xdr:sp macro="" textlink="">
      <xdr:nvSpPr>
        <xdr:cNvPr id="568" name="フローチャート: 判断 567"/>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30497</xdr:rowOff>
    </xdr:from>
    <xdr:ext cx="469744" cy="259045"/>
    <xdr:sp macro="" textlink="">
      <xdr:nvSpPr>
        <xdr:cNvPr id="569" name="n_3aveValue【庁舎】&#10;一人当たり面積"/>
        <xdr:cNvSpPr txBox="1"/>
      </xdr:nvSpPr>
      <xdr:spPr>
        <a:xfrm>
          <a:off x="19310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70" name="テキスト ボックス 5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71" name="テキスト ボックス 5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72" name="テキスト ボックス 5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73" name="テキスト ボックス 5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74" name="テキスト ボックス 5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125005</xdr:rowOff>
    </xdr:from>
    <xdr:to>
      <xdr:col>116</xdr:col>
      <xdr:colOff>114300</xdr:colOff>
      <xdr:row>108</xdr:row>
      <xdr:rowOff>55155</xdr:rowOff>
    </xdr:to>
    <xdr:sp macro="" textlink="">
      <xdr:nvSpPr>
        <xdr:cNvPr id="575" name="楕円 574"/>
        <xdr:cNvSpPr/>
      </xdr:nvSpPr>
      <xdr:spPr>
        <a:xfrm>
          <a:off x="221107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39932</xdr:rowOff>
    </xdr:from>
    <xdr:ext cx="469744" cy="259045"/>
    <xdr:sp macro="" textlink="">
      <xdr:nvSpPr>
        <xdr:cNvPr id="576" name="【庁舎】&#10;一人当たり面積該当値テキスト"/>
        <xdr:cNvSpPr txBox="1"/>
      </xdr:nvSpPr>
      <xdr:spPr>
        <a:xfrm>
          <a:off x="22199600" y="1838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125005</xdr:rowOff>
    </xdr:from>
    <xdr:to>
      <xdr:col>112</xdr:col>
      <xdr:colOff>38100</xdr:colOff>
      <xdr:row>108</xdr:row>
      <xdr:rowOff>55155</xdr:rowOff>
    </xdr:to>
    <xdr:sp macro="" textlink="">
      <xdr:nvSpPr>
        <xdr:cNvPr id="577" name="楕円 576"/>
        <xdr:cNvSpPr/>
      </xdr:nvSpPr>
      <xdr:spPr>
        <a:xfrm>
          <a:off x="212725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4355</xdr:rowOff>
    </xdr:from>
    <xdr:to>
      <xdr:col>116</xdr:col>
      <xdr:colOff>63500</xdr:colOff>
      <xdr:row>108</xdr:row>
      <xdr:rowOff>4355</xdr:rowOff>
    </xdr:to>
    <xdr:cxnSp macro="">
      <xdr:nvCxnSpPr>
        <xdr:cNvPr id="578" name="直線コネクタ 577"/>
        <xdr:cNvCxnSpPr/>
      </xdr:nvCxnSpPr>
      <xdr:spPr>
        <a:xfrm>
          <a:off x="21323300" y="185209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24312</xdr:rowOff>
    </xdr:from>
    <xdr:to>
      <xdr:col>102</xdr:col>
      <xdr:colOff>165100</xdr:colOff>
      <xdr:row>106</xdr:row>
      <xdr:rowOff>125912</xdr:rowOff>
    </xdr:to>
    <xdr:sp macro="" textlink="">
      <xdr:nvSpPr>
        <xdr:cNvPr id="579" name="楕円 578"/>
        <xdr:cNvSpPr/>
      </xdr:nvSpPr>
      <xdr:spPr>
        <a:xfrm>
          <a:off x="19494500" y="1819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46282</xdr:rowOff>
    </xdr:from>
    <xdr:ext cx="469744" cy="259045"/>
    <xdr:sp macro="" textlink="">
      <xdr:nvSpPr>
        <xdr:cNvPr id="580" name="n_1mainValue【庁舎】&#10;一人当たり面積"/>
        <xdr:cNvSpPr txBox="1"/>
      </xdr:nvSpPr>
      <xdr:spPr>
        <a:xfrm>
          <a:off x="21075727" y="1856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142439</xdr:rowOff>
    </xdr:from>
    <xdr:ext cx="469744" cy="259045"/>
    <xdr:sp macro="" textlink="">
      <xdr:nvSpPr>
        <xdr:cNvPr id="581" name="n_3mainValue【庁舎】&#10;一人当たり面積"/>
        <xdr:cNvSpPr txBox="1"/>
      </xdr:nvSpPr>
      <xdr:spPr>
        <a:xfrm>
          <a:off x="19310427" y="1797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2" name="正方形/長方形 58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3" name="正方形/長方形 58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4" name="テキスト ボックス 58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町の体育館であるＧＳＳセンターの有形固定資産減価償却率については、平均値よりもわずかに高い数値でとどまっているものの、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大雨の際に屋根部分の隙間から雨が入り込んでしまい、アリーナの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階席が水浸しになってしまう等の問題が発生しており、現時点においても既に改修を要する箇所が散見されます。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施設の耐用年数は</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年で建替え検討時期までは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年ほどの時間があるため、今後の町の財政状況を踏まえながら、慎重に改修計画を立てる必要があります。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千葉県一宮町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12,490
12,278
22.97
4,824,694
4,572,649
237,309
2,953,683
3,353,777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基準財政需要額及び基準財政収入額から算出される財政力指数については、類似団体の平均値を</a:t>
          </a:r>
          <a:r>
            <a:rPr kumimoji="1" lang="en-US" altLang="ja-JP" sz="1300" baseline="0">
              <a:latin typeface="ＭＳ Ｐゴシック" panose="020B0600070205080204" pitchFamily="50" charset="-128"/>
              <a:ea typeface="ＭＳ Ｐゴシック" panose="020B0600070205080204" pitchFamily="50" charset="-128"/>
            </a:rPr>
            <a:t>0.08</a:t>
          </a:r>
          <a:r>
            <a:rPr kumimoji="1" lang="ja-JP" altLang="en-US" sz="1300" baseline="0">
              <a:latin typeface="ＭＳ Ｐゴシック" panose="020B0600070205080204" pitchFamily="50" charset="-128"/>
              <a:ea typeface="ＭＳ Ｐゴシック" panose="020B0600070205080204" pitchFamily="50" charset="-128"/>
            </a:rPr>
            <a:t>ポイント上回る</a:t>
          </a:r>
          <a:r>
            <a:rPr kumimoji="1" lang="en-US" altLang="ja-JP" sz="1300" baseline="0">
              <a:latin typeface="ＭＳ Ｐゴシック" panose="020B0600070205080204" pitchFamily="50" charset="-128"/>
              <a:ea typeface="ＭＳ Ｐゴシック" panose="020B0600070205080204" pitchFamily="50" charset="-128"/>
            </a:rPr>
            <a:t>0.56</a:t>
          </a:r>
          <a:r>
            <a:rPr kumimoji="1" lang="ja-JP" altLang="en-US" sz="1300" baseline="0">
              <a:latin typeface="ＭＳ Ｐゴシック" panose="020B0600070205080204" pitchFamily="50" charset="-128"/>
              <a:ea typeface="ＭＳ Ｐゴシック" panose="020B0600070205080204" pitchFamily="50" charset="-128"/>
            </a:rPr>
            <a:t>となりましたが、千葉県内の平均値からは</a:t>
          </a:r>
          <a:r>
            <a:rPr kumimoji="1" lang="en-US" altLang="ja-JP" sz="1300" baseline="0">
              <a:latin typeface="ＭＳ Ｐゴシック" panose="020B0600070205080204" pitchFamily="50" charset="-128"/>
              <a:ea typeface="ＭＳ Ｐゴシック" panose="020B0600070205080204" pitchFamily="50" charset="-128"/>
            </a:rPr>
            <a:t>0.16</a:t>
          </a:r>
          <a:r>
            <a:rPr kumimoji="1" lang="ja-JP" altLang="en-US" sz="1300" baseline="0">
              <a:latin typeface="ＭＳ Ｐゴシック" panose="020B0600070205080204" pitchFamily="50" charset="-128"/>
              <a:ea typeface="ＭＳ Ｐゴシック" panose="020B0600070205080204" pitchFamily="50" charset="-128"/>
            </a:rPr>
            <a:t>ポイント下回る数値となりました。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基準財政収入額については、町税やその他自主財源の積極的な確保に努めていかなければなりません。</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また、基準財政需要額については、徹底した事務事業の見直しを図り、政策的事業については、緊急度・効果、後年度負担などを十分に検討するなど、軽減削減に努めて参ります。</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42938</xdr:rowOff>
    </xdr:from>
    <xdr:to>
      <xdr:col>23</xdr:col>
      <xdr:colOff>133350</xdr:colOff>
      <xdr:row>44</xdr:row>
      <xdr:rowOff>84667</xdr:rowOff>
    </xdr:to>
    <xdr:cxnSp macro="">
      <xdr:nvCxnSpPr>
        <xdr:cNvPr id="65" name="直線コネクタ 64"/>
        <xdr:cNvCxnSpPr/>
      </xdr:nvCxnSpPr>
      <xdr:spPr>
        <a:xfrm flipV="1">
          <a:off x="4953000" y="621513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129315</xdr:rowOff>
    </xdr:from>
    <xdr:ext cx="762000" cy="259045"/>
    <xdr:sp macro="" textlink="">
      <xdr:nvSpPr>
        <xdr:cNvPr id="68" name="財政力最大値テキスト"/>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42938</xdr:rowOff>
    </xdr:from>
    <xdr:to>
      <xdr:col>24</xdr:col>
      <xdr:colOff>12700</xdr:colOff>
      <xdr:row>36</xdr:row>
      <xdr:rowOff>42938</xdr:rowOff>
    </xdr:to>
    <xdr:cxnSp macro="">
      <xdr:nvCxnSpPr>
        <xdr:cNvPr id="69" name="直線コネクタ 68"/>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2419</xdr:rowOff>
    </xdr:from>
    <xdr:to>
      <xdr:col>23</xdr:col>
      <xdr:colOff>133350</xdr:colOff>
      <xdr:row>42</xdr:row>
      <xdr:rowOff>13909</xdr:rowOff>
    </xdr:to>
    <xdr:cxnSp macro="">
      <xdr:nvCxnSpPr>
        <xdr:cNvPr id="70" name="直線コネクタ 69"/>
        <xdr:cNvCxnSpPr/>
      </xdr:nvCxnSpPr>
      <xdr:spPr>
        <a:xfrm flipV="1">
          <a:off x="4114800" y="7203319"/>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15620</xdr:rowOff>
    </xdr:from>
    <xdr:ext cx="762000" cy="259045"/>
    <xdr:sp macro="" textlink="">
      <xdr:nvSpPr>
        <xdr:cNvPr id="71" name="財政力平均値テキスト"/>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72" name="フローチャート: 判断 71"/>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13909</xdr:rowOff>
    </xdr:from>
    <xdr:to>
      <xdr:col>19</xdr:col>
      <xdr:colOff>133350</xdr:colOff>
      <xdr:row>42</xdr:row>
      <xdr:rowOff>25400</xdr:rowOff>
    </xdr:to>
    <xdr:cxnSp macro="">
      <xdr:nvCxnSpPr>
        <xdr:cNvPr id="73" name="直線コネクタ 72"/>
        <xdr:cNvCxnSpPr/>
      </xdr:nvCxnSpPr>
      <xdr:spPr>
        <a:xfrm flipV="1">
          <a:off x="3225800" y="72148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32052</xdr:rowOff>
    </xdr:from>
    <xdr:to>
      <xdr:col>19</xdr:col>
      <xdr:colOff>184150</xdr:colOff>
      <xdr:row>42</xdr:row>
      <xdr:rowOff>133652</xdr:rowOff>
    </xdr:to>
    <xdr:sp macro="" textlink="">
      <xdr:nvSpPr>
        <xdr:cNvPr id="74" name="フローチャート: 判断 73"/>
        <xdr:cNvSpPr/>
      </xdr:nvSpPr>
      <xdr:spPr>
        <a:xfrm>
          <a:off x="4064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118429</xdr:rowOff>
    </xdr:from>
    <xdr:ext cx="736600" cy="259045"/>
    <xdr:sp macro="" textlink="">
      <xdr:nvSpPr>
        <xdr:cNvPr id="75" name="テキスト ボックス 74"/>
        <xdr:cNvSpPr txBox="1"/>
      </xdr:nvSpPr>
      <xdr:spPr>
        <a:xfrm>
          <a:off x="3733800" y="731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36891</xdr:rowOff>
    </xdr:to>
    <xdr:cxnSp macro="">
      <xdr:nvCxnSpPr>
        <xdr:cNvPr id="76" name="直線コネクタ 75"/>
        <xdr:cNvCxnSpPr/>
      </xdr:nvCxnSpPr>
      <xdr:spPr>
        <a:xfrm flipV="1">
          <a:off x="2336800" y="72263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78" name="テキスト ボックス 77"/>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36891</xdr:rowOff>
    </xdr:from>
    <xdr:to>
      <xdr:col>11</xdr:col>
      <xdr:colOff>31750</xdr:colOff>
      <xdr:row>42</xdr:row>
      <xdr:rowOff>48381</xdr:rowOff>
    </xdr:to>
    <xdr:cxnSp macro="">
      <xdr:nvCxnSpPr>
        <xdr:cNvPr id="79" name="直線コネクタ 78"/>
        <xdr:cNvCxnSpPr/>
      </xdr:nvCxnSpPr>
      <xdr:spPr>
        <a:xfrm flipV="1">
          <a:off x="1447800" y="72377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66524</xdr:rowOff>
    </xdr:from>
    <xdr:to>
      <xdr:col>11</xdr:col>
      <xdr:colOff>82550</xdr:colOff>
      <xdr:row>42</xdr:row>
      <xdr:rowOff>168124</xdr:rowOff>
    </xdr:to>
    <xdr:sp macro="" textlink="">
      <xdr:nvSpPr>
        <xdr:cNvPr id="80" name="フローチャート: 判断 79"/>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152901</xdr:rowOff>
    </xdr:from>
    <xdr:ext cx="762000" cy="259045"/>
    <xdr:sp macro="" textlink="">
      <xdr:nvSpPr>
        <xdr:cNvPr id="81" name="テキスト ボックス 80"/>
        <xdr:cNvSpPr txBox="1"/>
      </xdr:nvSpPr>
      <xdr:spPr>
        <a:xfrm>
          <a:off x="1955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83" name="テキスト ボックス 82"/>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123069</xdr:rowOff>
    </xdr:from>
    <xdr:to>
      <xdr:col>23</xdr:col>
      <xdr:colOff>184150</xdr:colOff>
      <xdr:row>42</xdr:row>
      <xdr:rowOff>53219</xdr:rowOff>
    </xdr:to>
    <xdr:sp macro="" textlink="">
      <xdr:nvSpPr>
        <xdr:cNvPr id="89" name="楕円 88"/>
        <xdr:cNvSpPr/>
      </xdr:nvSpPr>
      <xdr:spPr>
        <a:xfrm>
          <a:off x="49022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139596</xdr:rowOff>
    </xdr:from>
    <xdr:ext cx="762000" cy="259045"/>
    <xdr:sp macro="" textlink="">
      <xdr:nvSpPr>
        <xdr:cNvPr id="90" name="財政力該当値テキスト"/>
        <xdr:cNvSpPr txBox="1"/>
      </xdr:nvSpPr>
      <xdr:spPr>
        <a:xfrm>
          <a:off x="5041900" y="699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134559</xdr:rowOff>
    </xdr:from>
    <xdr:to>
      <xdr:col>19</xdr:col>
      <xdr:colOff>184150</xdr:colOff>
      <xdr:row>42</xdr:row>
      <xdr:rowOff>64709</xdr:rowOff>
    </xdr:to>
    <xdr:sp macro="" textlink="">
      <xdr:nvSpPr>
        <xdr:cNvPr id="91" name="楕円 90"/>
        <xdr:cNvSpPr/>
      </xdr:nvSpPr>
      <xdr:spPr>
        <a:xfrm>
          <a:off x="4064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74886</xdr:rowOff>
    </xdr:from>
    <xdr:ext cx="736600" cy="259045"/>
    <xdr:sp macro="" textlink="">
      <xdr:nvSpPr>
        <xdr:cNvPr id="92" name="テキスト ボックス 91"/>
        <xdr:cNvSpPr txBox="1"/>
      </xdr:nvSpPr>
      <xdr:spPr>
        <a:xfrm>
          <a:off x="3733800" y="693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3" name="楕円 92"/>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4" name="テキスト ボックス 93"/>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157541</xdr:rowOff>
    </xdr:from>
    <xdr:to>
      <xdr:col>11</xdr:col>
      <xdr:colOff>82550</xdr:colOff>
      <xdr:row>42</xdr:row>
      <xdr:rowOff>87691</xdr:rowOff>
    </xdr:to>
    <xdr:sp macro="" textlink="">
      <xdr:nvSpPr>
        <xdr:cNvPr id="95" name="楕円 94"/>
        <xdr:cNvSpPr/>
      </xdr:nvSpPr>
      <xdr:spPr>
        <a:xfrm>
          <a:off x="2286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97868</xdr:rowOff>
    </xdr:from>
    <xdr:ext cx="762000" cy="259045"/>
    <xdr:sp macro="" textlink="">
      <xdr:nvSpPr>
        <xdr:cNvPr id="96" name="テキスト ボックス 95"/>
        <xdr:cNvSpPr txBox="1"/>
      </xdr:nvSpPr>
      <xdr:spPr>
        <a:xfrm>
          <a:off x="1955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169031</xdr:rowOff>
    </xdr:from>
    <xdr:to>
      <xdr:col>7</xdr:col>
      <xdr:colOff>31750</xdr:colOff>
      <xdr:row>42</xdr:row>
      <xdr:rowOff>99181</xdr:rowOff>
    </xdr:to>
    <xdr:sp macro="" textlink="">
      <xdr:nvSpPr>
        <xdr:cNvPr id="97" name="楕円 96"/>
        <xdr:cNvSpPr/>
      </xdr:nvSpPr>
      <xdr:spPr>
        <a:xfrm>
          <a:off x="1397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109358</xdr:rowOff>
    </xdr:from>
    <xdr:ext cx="762000" cy="259045"/>
    <xdr:sp macro="" textlink="">
      <xdr:nvSpPr>
        <xdr:cNvPr id="98" name="テキスト ボックス 97"/>
        <xdr:cNvSpPr txBox="1"/>
      </xdr:nvSpPr>
      <xdr:spPr>
        <a:xfrm>
          <a:off x="1066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経常経費（人件費、扶助費、公債費などに充当した一般財源）と経常一般財源（地方税、地方交付税などによる収入）の比率である経常収支比率は</a:t>
          </a:r>
          <a:r>
            <a:rPr kumimoji="1" lang="en-US" altLang="ja-JP" sz="1150">
              <a:latin typeface="ＭＳ Ｐゴシック" panose="020B0600070205080204" pitchFamily="50" charset="-128"/>
              <a:ea typeface="ＭＳ Ｐゴシック" panose="020B0600070205080204" pitchFamily="50" charset="-128"/>
            </a:rPr>
            <a:t>90.8</a:t>
          </a:r>
          <a:r>
            <a:rPr kumimoji="1" lang="ja-JP" altLang="en-US" sz="1150">
              <a:latin typeface="ＭＳ Ｐゴシック" panose="020B0600070205080204" pitchFamily="50" charset="-128"/>
              <a:ea typeface="ＭＳ Ｐゴシック" panose="020B0600070205080204" pitchFamily="50" charset="-128"/>
            </a:rPr>
            <a:t>％となり、前年度からさらに</a:t>
          </a:r>
          <a:r>
            <a:rPr kumimoji="1" lang="en-US" altLang="ja-JP" sz="1150">
              <a:latin typeface="ＭＳ Ｐゴシック" panose="020B0600070205080204" pitchFamily="50" charset="-128"/>
              <a:ea typeface="ＭＳ Ｐゴシック" panose="020B0600070205080204" pitchFamily="50" charset="-128"/>
            </a:rPr>
            <a:t>1.6</a:t>
          </a:r>
          <a:r>
            <a:rPr kumimoji="1" lang="ja-JP" altLang="en-US" sz="1150">
              <a:latin typeface="ＭＳ Ｐゴシック" panose="020B0600070205080204" pitchFamily="50" charset="-128"/>
              <a:ea typeface="ＭＳ Ｐゴシック" panose="020B0600070205080204" pitchFamily="50" charset="-128"/>
            </a:rPr>
            <a:t>％上昇しました。</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要因としては、分子要素である扶助費が少子高齢化を迎え増加傾向にあるとともに分母要素である地方税や普通交付税などの経常一般財源の増加が見込めなくなってきたことが挙げられます。</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経常収支比率が高くなると財政構造の硬直化が進み臨時的な経費に充当できる財源確保が難しくなるため、財政構造の弾力性を維持するためにも経常経費の削減と自主財源の積極的な確保に努めて参ります。</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17272</xdr:rowOff>
    </xdr:to>
    <xdr:cxnSp macro="">
      <xdr:nvCxnSpPr>
        <xdr:cNvPr id="126" name="直線コネクタ 125"/>
        <xdr:cNvCxnSpPr/>
      </xdr:nvCxnSpPr>
      <xdr:spPr>
        <a:xfrm flipV="1">
          <a:off x="4953000" y="9926320"/>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160799</xdr:rowOff>
    </xdr:from>
    <xdr:ext cx="762000" cy="259045"/>
    <xdr:sp macro="" textlink="">
      <xdr:nvSpPr>
        <xdr:cNvPr id="127" name="財政構造の弾力性最小値テキスト"/>
        <xdr:cNvSpPr txBox="1"/>
      </xdr:nvSpPr>
      <xdr:spPr>
        <a:xfrm>
          <a:off x="5041900" y="1147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17272</xdr:rowOff>
    </xdr:from>
    <xdr:to>
      <xdr:col>24</xdr:col>
      <xdr:colOff>12700</xdr:colOff>
      <xdr:row>67</xdr:row>
      <xdr:rowOff>17272</xdr:rowOff>
    </xdr:to>
    <xdr:cxnSp macro="">
      <xdr:nvCxnSpPr>
        <xdr:cNvPr id="128" name="直線コネクタ 127"/>
        <xdr:cNvCxnSpPr/>
      </xdr:nvCxnSpPr>
      <xdr:spPr>
        <a:xfrm>
          <a:off x="4864100" y="1150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9"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0" name="直線コネクタ 129"/>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24892</xdr:rowOff>
    </xdr:from>
    <xdr:to>
      <xdr:col>23</xdr:col>
      <xdr:colOff>133350</xdr:colOff>
      <xdr:row>64</xdr:row>
      <xdr:rowOff>102108</xdr:rowOff>
    </xdr:to>
    <xdr:cxnSp macro="">
      <xdr:nvCxnSpPr>
        <xdr:cNvPr id="131" name="直線コネクタ 130"/>
        <xdr:cNvCxnSpPr/>
      </xdr:nvCxnSpPr>
      <xdr:spPr>
        <a:xfrm>
          <a:off x="4114800" y="10997692"/>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147591</xdr:rowOff>
    </xdr:from>
    <xdr:ext cx="762000" cy="259045"/>
    <xdr:sp macro="" textlink="">
      <xdr:nvSpPr>
        <xdr:cNvPr id="132" name="財政構造の弾力性平均値テキスト"/>
        <xdr:cNvSpPr txBox="1"/>
      </xdr:nvSpPr>
      <xdr:spPr>
        <a:xfrm>
          <a:off x="5041900" y="1077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33" name="フローチャート: 判断 132"/>
        <xdr:cNvSpPr/>
      </xdr:nvSpPr>
      <xdr:spPr>
        <a:xfrm>
          <a:off x="49022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157734</xdr:rowOff>
    </xdr:from>
    <xdr:to>
      <xdr:col>19</xdr:col>
      <xdr:colOff>133350</xdr:colOff>
      <xdr:row>64</xdr:row>
      <xdr:rowOff>24892</xdr:rowOff>
    </xdr:to>
    <xdr:cxnSp macro="">
      <xdr:nvCxnSpPr>
        <xdr:cNvPr id="134" name="直線コネクタ 133"/>
        <xdr:cNvCxnSpPr/>
      </xdr:nvCxnSpPr>
      <xdr:spPr>
        <a:xfrm>
          <a:off x="3225800" y="1095908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106934</xdr:rowOff>
    </xdr:from>
    <xdr:to>
      <xdr:col>19</xdr:col>
      <xdr:colOff>184150</xdr:colOff>
      <xdr:row>64</xdr:row>
      <xdr:rowOff>37084</xdr:rowOff>
    </xdr:to>
    <xdr:sp macro="" textlink="">
      <xdr:nvSpPr>
        <xdr:cNvPr id="135" name="フローチャート: 判断 134"/>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47261</xdr:rowOff>
    </xdr:from>
    <xdr:ext cx="736600" cy="259045"/>
    <xdr:sp macro="" textlink="">
      <xdr:nvSpPr>
        <xdr:cNvPr id="136" name="テキスト ボックス 135"/>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131318</xdr:rowOff>
    </xdr:from>
    <xdr:to>
      <xdr:col>15</xdr:col>
      <xdr:colOff>82550</xdr:colOff>
      <xdr:row>63</xdr:row>
      <xdr:rowOff>157734</xdr:rowOff>
    </xdr:to>
    <xdr:cxnSp macro="">
      <xdr:nvCxnSpPr>
        <xdr:cNvPr id="137" name="直線コネクタ 136"/>
        <xdr:cNvCxnSpPr/>
      </xdr:nvCxnSpPr>
      <xdr:spPr>
        <a:xfrm>
          <a:off x="2336800" y="10761218"/>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8" name="フローチャート: 判断 137"/>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9" name="テキスト ボックス 138"/>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131318</xdr:rowOff>
    </xdr:from>
    <xdr:to>
      <xdr:col>11</xdr:col>
      <xdr:colOff>31750</xdr:colOff>
      <xdr:row>63</xdr:row>
      <xdr:rowOff>109474</xdr:rowOff>
    </xdr:to>
    <xdr:cxnSp macro="">
      <xdr:nvCxnSpPr>
        <xdr:cNvPr id="140" name="直線コネクタ 139"/>
        <xdr:cNvCxnSpPr/>
      </xdr:nvCxnSpPr>
      <xdr:spPr>
        <a:xfrm flipV="1">
          <a:off x="1447800" y="10761218"/>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762</xdr:rowOff>
    </xdr:from>
    <xdr:to>
      <xdr:col>11</xdr:col>
      <xdr:colOff>82550</xdr:colOff>
      <xdr:row>63</xdr:row>
      <xdr:rowOff>102362</xdr:rowOff>
    </xdr:to>
    <xdr:sp macro="" textlink="">
      <xdr:nvSpPr>
        <xdr:cNvPr id="141" name="フローチャート: 判断 140"/>
        <xdr:cNvSpPr/>
      </xdr:nvSpPr>
      <xdr:spPr>
        <a:xfrm>
          <a:off x="2286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87139</xdr:rowOff>
    </xdr:from>
    <xdr:ext cx="762000" cy="259045"/>
    <xdr:sp macro="" textlink="">
      <xdr:nvSpPr>
        <xdr:cNvPr id="142" name="テキスト ボックス 141"/>
        <xdr:cNvSpPr txBox="1"/>
      </xdr:nvSpPr>
      <xdr:spPr>
        <a:xfrm>
          <a:off x="1955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43" name="フローチャート: 判断 142"/>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146321</xdr:rowOff>
    </xdr:from>
    <xdr:ext cx="762000" cy="259045"/>
    <xdr:sp macro="" textlink="">
      <xdr:nvSpPr>
        <xdr:cNvPr id="144" name="テキスト ボックス 143"/>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51308</xdr:rowOff>
    </xdr:from>
    <xdr:to>
      <xdr:col>23</xdr:col>
      <xdr:colOff>184150</xdr:colOff>
      <xdr:row>64</xdr:row>
      <xdr:rowOff>152908</xdr:rowOff>
    </xdr:to>
    <xdr:sp macro="" textlink="">
      <xdr:nvSpPr>
        <xdr:cNvPr id="150" name="楕円 149"/>
        <xdr:cNvSpPr/>
      </xdr:nvSpPr>
      <xdr:spPr>
        <a:xfrm>
          <a:off x="49022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23385</xdr:rowOff>
    </xdr:from>
    <xdr:ext cx="762000" cy="259045"/>
    <xdr:sp macro="" textlink="">
      <xdr:nvSpPr>
        <xdr:cNvPr id="151" name="財政構造の弾力性該当値テキスト"/>
        <xdr:cNvSpPr txBox="1"/>
      </xdr:nvSpPr>
      <xdr:spPr>
        <a:xfrm>
          <a:off x="5041900" y="1099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145542</xdr:rowOff>
    </xdr:from>
    <xdr:to>
      <xdr:col>19</xdr:col>
      <xdr:colOff>184150</xdr:colOff>
      <xdr:row>64</xdr:row>
      <xdr:rowOff>75692</xdr:rowOff>
    </xdr:to>
    <xdr:sp macro="" textlink="">
      <xdr:nvSpPr>
        <xdr:cNvPr id="152" name="楕円 151"/>
        <xdr:cNvSpPr/>
      </xdr:nvSpPr>
      <xdr:spPr>
        <a:xfrm>
          <a:off x="4064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60469</xdr:rowOff>
    </xdr:from>
    <xdr:ext cx="736600" cy="259045"/>
    <xdr:sp macro="" textlink="">
      <xdr:nvSpPr>
        <xdr:cNvPr id="153" name="テキスト ボックス 152"/>
        <xdr:cNvSpPr txBox="1"/>
      </xdr:nvSpPr>
      <xdr:spPr>
        <a:xfrm>
          <a:off x="3733800" y="1103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106934</xdr:rowOff>
    </xdr:from>
    <xdr:to>
      <xdr:col>15</xdr:col>
      <xdr:colOff>133350</xdr:colOff>
      <xdr:row>64</xdr:row>
      <xdr:rowOff>37084</xdr:rowOff>
    </xdr:to>
    <xdr:sp macro="" textlink="">
      <xdr:nvSpPr>
        <xdr:cNvPr id="154" name="楕円 153"/>
        <xdr:cNvSpPr/>
      </xdr:nvSpPr>
      <xdr:spPr>
        <a:xfrm>
          <a:off x="3175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21861</xdr:rowOff>
    </xdr:from>
    <xdr:ext cx="762000" cy="259045"/>
    <xdr:sp macro="" textlink="">
      <xdr:nvSpPr>
        <xdr:cNvPr id="155" name="テキスト ボックス 154"/>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80518</xdr:rowOff>
    </xdr:from>
    <xdr:to>
      <xdr:col>11</xdr:col>
      <xdr:colOff>82550</xdr:colOff>
      <xdr:row>63</xdr:row>
      <xdr:rowOff>10668</xdr:rowOff>
    </xdr:to>
    <xdr:sp macro="" textlink="">
      <xdr:nvSpPr>
        <xdr:cNvPr id="156" name="楕円 155"/>
        <xdr:cNvSpPr/>
      </xdr:nvSpPr>
      <xdr:spPr>
        <a:xfrm>
          <a:off x="2286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20845</xdr:rowOff>
    </xdr:from>
    <xdr:ext cx="762000" cy="259045"/>
    <xdr:sp macro="" textlink="">
      <xdr:nvSpPr>
        <xdr:cNvPr id="157" name="テキスト ボックス 156"/>
        <xdr:cNvSpPr txBox="1"/>
      </xdr:nvSpPr>
      <xdr:spPr>
        <a:xfrm>
          <a:off x="1955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58674</xdr:rowOff>
    </xdr:from>
    <xdr:to>
      <xdr:col>7</xdr:col>
      <xdr:colOff>31750</xdr:colOff>
      <xdr:row>63</xdr:row>
      <xdr:rowOff>160274</xdr:rowOff>
    </xdr:to>
    <xdr:sp macro="" textlink="">
      <xdr:nvSpPr>
        <xdr:cNvPr id="158" name="楕円 157"/>
        <xdr:cNvSpPr/>
      </xdr:nvSpPr>
      <xdr:spPr>
        <a:xfrm>
          <a:off x="1397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145051</xdr:rowOff>
    </xdr:from>
    <xdr:ext cx="762000" cy="259045"/>
    <xdr:sp macro="" textlink="">
      <xdr:nvSpPr>
        <xdr:cNvPr id="159" name="テキスト ボックス 158"/>
        <xdr:cNvSpPr txBox="1"/>
      </xdr:nvSpPr>
      <xdr:spPr>
        <a:xfrm>
          <a:off x="1066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[122,478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人口一人あたりにおける人件費・物件費等の状況については前年比で</a:t>
          </a:r>
          <a:r>
            <a:rPr kumimoji="1" lang="en-US" altLang="ja-JP" sz="1200">
              <a:latin typeface="ＭＳ Ｐゴシック" panose="020B0600070205080204" pitchFamily="50" charset="-128"/>
              <a:ea typeface="ＭＳ Ｐゴシック" panose="020B0600070205080204" pitchFamily="50" charset="-128"/>
            </a:rPr>
            <a:t>7,466</a:t>
          </a:r>
          <a:r>
            <a:rPr kumimoji="1" lang="ja-JP" altLang="en-US" sz="1200">
              <a:latin typeface="ＭＳ Ｐゴシック" panose="020B0600070205080204" pitchFamily="50" charset="-128"/>
              <a:ea typeface="ＭＳ Ｐゴシック" panose="020B0600070205080204" pitchFamily="50" charset="-128"/>
            </a:rPr>
            <a:t>円増の</a:t>
          </a:r>
          <a:r>
            <a:rPr kumimoji="1" lang="en-US" altLang="ja-JP" sz="1200">
              <a:latin typeface="ＭＳ Ｐゴシック" panose="020B0600070205080204" pitchFamily="50" charset="-128"/>
              <a:ea typeface="ＭＳ Ｐゴシック" panose="020B0600070205080204" pitchFamily="50" charset="-128"/>
            </a:rPr>
            <a:t>122,478</a:t>
          </a:r>
          <a:r>
            <a:rPr kumimoji="1" lang="ja-JP" altLang="en-US" sz="1200">
              <a:latin typeface="ＭＳ Ｐゴシック" panose="020B0600070205080204" pitchFamily="50" charset="-128"/>
              <a:ea typeface="ＭＳ Ｐゴシック" panose="020B0600070205080204" pitchFamily="50" charset="-128"/>
            </a:rPr>
            <a:t>円ですが、類似団体平均値を大きく下回る決算額となりました。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一方で経常経費分析表からは人件費が類似団体平均値よりも高い分析結果が出ており、一見人件費への経常経費充当が多いようにも受け取れますが、実際は類似団体よりも経常一般財源等額（歳入）が大きく下回っているため、物件費等への財源充当が出来ていないことが考えられます。よって、財源の確保のためにも町税や自主財源の積極的な確保に努めなければなりません。</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41145</xdr:rowOff>
    </xdr:from>
    <xdr:to>
      <xdr:col>23</xdr:col>
      <xdr:colOff>133350</xdr:colOff>
      <xdr:row>88</xdr:row>
      <xdr:rowOff>123622</xdr:rowOff>
    </xdr:to>
    <xdr:cxnSp macro="">
      <xdr:nvCxnSpPr>
        <xdr:cNvPr id="189" name="直線コネクタ 188"/>
        <xdr:cNvCxnSpPr/>
      </xdr:nvCxnSpPr>
      <xdr:spPr>
        <a:xfrm flipV="1">
          <a:off x="4953000" y="13757145"/>
          <a:ext cx="0" cy="1454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95699</xdr:rowOff>
    </xdr:from>
    <xdr:ext cx="762000" cy="259045"/>
    <xdr:sp macro="" textlink="">
      <xdr:nvSpPr>
        <xdr:cNvPr id="190" name="人件費・物件費等の状況最小値テキスト"/>
        <xdr:cNvSpPr txBox="1"/>
      </xdr:nvSpPr>
      <xdr:spPr>
        <a:xfrm>
          <a:off x="5041900" y="1518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123622</xdr:rowOff>
    </xdr:from>
    <xdr:to>
      <xdr:col>24</xdr:col>
      <xdr:colOff>12700</xdr:colOff>
      <xdr:row>88</xdr:row>
      <xdr:rowOff>123622</xdr:rowOff>
    </xdr:to>
    <xdr:cxnSp macro="">
      <xdr:nvCxnSpPr>
        <xdr:cNvPr id="191" name="直線コネクタ 190"/>
        <xdr:cNvCxnSpPr/>
      </xdr:nvCxnSpPr>
      <xdr:spPr>
        <a:xfrm>
          <a:off x="4864100" y="1521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127522</xdr:rowOff>
    </xdr:from>
    <xdr:ext cx="762000" cy="259045"/>
    <xdr:sp macro="" textlink="">
      <xdr:nvSpPr>
        <xdr:cNvPr id="192" name="人件費・物件費等の状況最大値テキスト"/>
        <xdr:cNvSpPr txBox="1"/>
      </xdr:nvSpPr>
      <xdr:spPr>
        <a:xfrm>
          <a:off x="5041900" y="1350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41145</xdr:rowOff>
    </xdr:from>
    <xdr:to>
      <xdr:col>24</xdr:col>
      <xdr:colOff>12700</xdr:colOff>
      <xdr:row>80</xdr:row>
      <xdr:rowOff>41145</xdr:rowOff>
    </xdr:to>
    <xdr:cxnSp macro="">
      <xdr:nvCxnSpPr>
        <xdr:cNvPr id="193" name="直線コネクタ 192"/>
        <xdr:cNvCxnSpPr/>
      </xdr:nvCxnSpPr>
      <xdr:spPr>
        <a:xfrm>
          <a:off x="4864100" y="1375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145039</xdr:rowOff>
    </xdr:from>
    <xdr:to>
      <xdr:col>23</xdr:col>
      <xdr:colOff>133350</xdr:colOff>
      <xdr:row>81</xdr:row>
      <xdr:rowOff>3615</xdr:rowOff>
    </xdr:to>
    <xdr:cxnSp macro="">
      <xdr:nvCxnSpPr>
        <xdr:cNvPr id="194" name="直線コネクタ 193"/>
        <xdr:cNvCxnSpPr/>
      </xdr:nvCxnSpPr>
      <xdr:spPr>
        <a:xfrm>
          <a:off x="4114800" y="13861039"/>
          <a:ext cx="838200" cy="3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152889</xdr:rowOff>
    </xdr:from>
    <xdr:ext cx="762000" cy="259045"/>
    <xdr:sp macro="" textlink="">
      <xdr:nvSpPr>
        <xdr:cNvPr id="195" name="人件費・物件費等の状況平均値テキスト"/>
        <xdr:cNvSpPr txBox="1"/>
      </xdr:nvSpPr>
      <xdr:spPr>
        <a:xfrm>
          <a:off x="5041900" y="14040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9362</xdr:rowOff>
    </xdr:from>
    <xdr:to>
      <xdr:col>23</xdr:col>
      <xdr:colOff>184150</xdr:colOff>
      <xdr:row>82</xdr:row>
      <xdr:rowOff>110962</xdr:rowOff>
    </xdr:to>
    <xdr:sp macro="" textlink="">
      <xdr:nvSpPr>
        <xdr:cNvPr id="196" name="フローチャート: 判断 195"/>
        <xdr:cNvSpPr/>
      </xdr:nvSpPr>
      <xdr:spPr>
        <a:xfrm>
          <a:off x="49022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145039</xdr:rowOff>
    </xdr:from>
    <xdr:to>
      <xdr:col>19</xdr:col>
      <xdr:colOff>133350</xdr:colOff>
      <xdr:row>80</xdr:row>
      <xdr:rowOff>167590</xdr:rowOff>
    </xdr:to>
    <xdr:cxnSp macro="">
      <xdr:nvCxnSpPr>
        <xdr:cNvPr id="197" name="直線コネクタ 196"/>
        <xdr:cNvCxnSpPr/>
      </xdr:nvCxnSpPr>
      <xdr:spPr>
        <a:xfrm flipV="1">
          <a:off x="3225800" y="13861039"/>
          <a:ext cx="889000" cy="2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150633</xdr:rowOff>
    </xdr:from>
    <xdr:to>
      <xdr:col>19</xdr:col>
      <xdr:colOff>184150</xdr:colOff>
      <xdr:row>82</xdr:row>
      <xdr:rowOff>80783</xdr:rowOff>
    </xdr:to>
    <xdr:sp macro="" textlink="">
      <xdr:nvSpPr>
        <xdr:cNvPr id="198" name="フローチャート: 判断 197"/>
        <xdr:cNvSpPr/>
      </xdr:nvSpPr>
      <xdr:spPr>
        <a:xfrm>
          <a:off x="4064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65560</xdr:rowOff>
    </xdr:from>
    <xdr:ext cx="736600" cy="259045"/>
    <xdr:sp macro="" textlink="">
      <xdr:nvSpPr>
        <xdr:cNvPr id="199" name="テキスト ボックス 198"/>
        <xdr:cNvSpPr txBox="1"/>
      </xdr:nvSpPr>
      <xdr:spPr>
        <a:xfrm>
          <a:off x="3733800" y="14124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167590</xdr:rowOff>
    </xdr:from>
    <xdr:to>
      <xdr:col>15</xdr:col>
      <xdr:colOff>82550</xdr:colOff>
      <xdr:row>81</xdr:row>
      <xdr:rowOff>6451</xdr:rowOff>
    </xdr:to>
    <xdr:cxnSp macro="">
      <xdr:nvCxnSpPr>
        <xdr:cNvPr id="200" name="直線コネクタ 199"/>
        <xdr:cNvCxnSpPr/>
      </xdr:nvCxnSpPr>
      <xdr:spPr>
        <a:xfrm flipV="1">
          <a:off x="2336800" y="13883590"/>
          <a:ext cx="889000" cy="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121693</xdr:rowOff>
    </xdr:from>
    <xdr:to>
      <xdr:col>15</xdr:col>
      <xdr:colOff>133350</xdr:colOff>
      <xdr:row>82</xdr:row>
      <xdr:rowOff>51843</xdr:rowOff>
    </xdr:to>
    <xdr:sp macro="" textlink="">
      <xdr:nvSpPr>
        <xdr:cNvPr id="201" name="フローチャート: 判断 200"/>
        <xdr:cNvSpPr/>
      </xdr:nvSpPr>
      <xdr:spPr>
        <a:xfrm>
          <a:off x="3175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36620</xdr:rowOff>
    </xdr:from>
    <xdr:ext cx="762000" cy="259045"/>
    <xdr:sp macro="" textlink="">
      <xdr:nvSpPr>
        <xdr:cNvPr id="202" name="テキスト ボックス 201"/>
        <xdr:cNvSpPr txBox="1"/>
      </xdr:nvSpPr>
      <xdr:spPr>
        <a:xfrm>
          <a:off x="2844800" y="140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154600</xdr:rowOff>
    </xdr:from>
    <xdr:to>
      <xdr:col>11</xdr:col>
      <xdr:colOff>31750</xdr:colOff>
      <xdr:row>81</xdr:row>
      <xdr:rowOff>6451</xdr:rowOff>
    </xdr:to>
    <xdr:cxnSp macro="">
      <xdr:nvCxnSpPr>
        <xdr:cNvPr id="203" name="直線コネクタ 202"/>
        <xdr:cNvCxnSpPr/>
      </xdr:nvCxnSpPr>
      <xdr:spPr>
        <a:xfrm>
          <a:off x="1447800" y="13870600"/>
          <a:ext cx="889000" cy="2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126012</xdr:rowOff>
    </xdr:from>
    <xdr:to>
      <xdr:col>11</xdr:col>
      <xdr:colOff>82550</xdr:colOff>
      <xdr:row>82</xdr:row>
      <xdr:rowOff>56162</xdr:rowOff>
    </xdr:to>
    <xdr:sp macro="" textlink="">
      <xdr:nvSpPr>
        <xdr:cNvPr id="204" name="フローチャート: 判断 203"/>
        <xdr:cNvSpPr/>
      </xdr:nvSpPr>
      <xdr:spPr>
        <a:xfrm>
          <a:off x="2286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40939</xdr:rowOff>
    </xdr:from>
    <xdr:ext cx="762000" cy="259045"/>
    <xdr:sp macro="" textlink="">
      <xdr:nvSpPr>
        <xdr:cNvPr id="205" name="テキスト ボックス 204"/>
        <xdr:cNvSpPr txBox="1"/>
      </xdr:nvSpPr>
      <xdr:spPr>
        <a:xfrm>
          <a:off x="1955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116305</xdr:rowOff>
    </xdr:from>
    <xdr:to>
      <xdr:col>7</xdr:col>
      <xdr:colOff>31750</xdr:colOff>
      <xdr:row>82</xdr:row>
      <xdr:rowOff>46455</xdr:rowOff>
    </xdr:to>
    <xdr:sp macro="" textlink="">
      <xdr:nvSpPr>
        <xdr:cNvPr id="206" name="フローチャート: 判断 205"/>
        <xdr:cNvSpPr/>
      </xdr:nvSpPr>
      <xdr:spPr>
        <a:xfrm>
          <a:off x="1397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31232</xdr:rowOff>
    </xdr:from>
    <xdr:ext cx="762000" cy="259045"/>
    <xdr:sp macro="" textlink="">
      <xdr:nvSpPr>
        <xdr:cNvPr id="207" name="テキスト ボックス 206"/>
        <xdr:cNvSpPr txBox="1"/>
      </xdr:nvSpPr>
      <xdr:spPr>
        <a:xfrm>
          <a:off x="1066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124265</xdr:rowOff>
    </xdr:from>
    <xdr:to>
      <xdr:col>23</xdr:col>
      <xdr:colOff>184150</xdr:colOff>
      <xdr:row>81</xdr:row>
      <xdr:rowOff>54415</xdr:rowOff>
    </xdr:to>
    <xdr:sp macro="" textlink="">
      <xdr:nvSpPr>
        <xdr:cNvPr id="213" name="楕円 212"/>
        <xdr:cNvSpPr/>
      </xdr:nvSpPr>
      <xdr:spPr>
        <a:xfrm>
          <a:off x="4902200" y="138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140792</xdr:rowOff>
    </xdr:from>
    <xdr:ext cx="762000" cy="259045"/>
    <xdr:sp macro="" textlink="">
      <xdr:nvSpPr>
        <xdr:cNvPr id="214" name="人件費・物件費等の状況該当値テキスト"/>
        <xdr:cNvSpPr txBox="1"/>
      </xdr:nvSpPr>
      <xdr:spPr>
        <a:xfrm>
          <a:off x="5041900" y="1368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94239</xdr:rowOff>
    </xdr:from>
    <xdr:to>
      <xdr:col>19</xdr:col>
      <xdr:colOff>184150</xdr:colOff>
      <xdr:row>81</xdr:row>
      <xdr:rowOff>24389</xdr:rowOff>
    </xdr:to>
    <xdr:sp macro="" textlink="">
      <xdr:nvSpPr>
        <xdr:cNvPr id="215" name="楕円 214"/>
        <xdr:cNvSpPr/>
      </xdr:nvSpPr>
      <xdr:spPr>
        <a:xfrm>
          <a:off x="4064000" y="1381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34566</xdr:rowOff>
    </xdr:from>
    <xdr:ext cx="736600" cy="259045"/>
    <xdr:sp macro="" textlink="">
      <xdr:nvSpPr>
        <xdr:cNvPr id="216" name="テキスト ボックス 215"/>
        <xdr:cNvSpPr txBox="1"/>
      </xdr:nvSpPr>
      <xdr:spPr>
        <a:xfrm>
          <a:off x="3733800" y="1357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116790</xdr:rowOff>
    </xdr:from>
    <xdr:to>
      <xdr:col>15</xdr:col>
      <xdr:colOff>133350</xdr:colOff>
      <xdr:row>81</xdr:row>
      <xdr:rowOff>46940</xdr:rowOff>
    </xdr:to>
    <xdr:sp macro="" textlink="">
      <xdr:nvSpPr>
        <xdr:cNvPr id="217" name="楕円 216"/>
        <xdr:cNvSpPr/>
      </xdr:nvSpPr>
      <xdr:spPr>
        <a:xfrm>
          <a:off x="3175000" y="1383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57117</xdr:rowOff>
    </xdr:from>
    <xdr:ext cx="762000" cy="259045"/>
    <xdr:sp macro="" textlink="">
      <xdr:nvSpPr>
        <xdr:cNvPr id="218" name="テキスト ボックス 217"/>
        <xdr:cNvSpPr txBox="1"/>
      </xdr:nvSpPr>
      <xdr:spPr>
        <a:xfrm>
          <a:off x="2844800" y="1360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127101</xdr:rowOff>
    </xdr:from>
    <xdr:to>
      <xdr:col>11</xdr:col>
      <xdr:colOff>82550</xdr:colOff>
      <xdr:row>81</xdr:row>
      <xdr:rowOff>57251</xdr:rowOff>
    </xdr:to>
    <xdr:sp macro="" textlink="">
      <xdr:nvSpPr>
        <xdr:cNvPr id="219" name="楕円 218"/>
        <xdr:cNvSpPr/>
      </xdr:nvSpPr>
      <xdr:spPr>
        <a:xfrm>
          <a:off x="2286000" y="1384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67428</xdr:rowOff>
    </xdr:from>
    <xdr:ext cx="762000" cy="259045"/>
    <xdr:sp macro="" textlink="">
      <xdr:nvSpPr>
        <xdr:cNvPr id="220" name="テキスト ボックス 219"/>
        <xdr:cNvSpPr txBox="1"/>
      </xdr:nvSpPr>
      <xdr:spPr>
        <a:xfrm>
          <a:off x="1955800" y="13611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103800</xdr:rowOff>
    </xdr:from>
    <xdr:to>
      <xdr:col>7</xdr:col>
      <xdr:colOff>31750</xdr:colOff>
      <xdr:row>81</xdr:row>
      <xdr:rowOff>33950</xdr:rowOff>
    </xdr:to>
    <xdr:sp macro="" textlink="">
      <xdr:nvSpPr>
        <xdr:cNvPr id="221" name="楕円 220"/>
        <xdr:cNvSpPr/>
      </xdr:nvSpPr>
      <xdr:spPr>
        <a:xfrm>
          <a:off x="1397000" y="138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44127</xdr:rowOff>
    </xdr:from>
    <xdr:ext cx="762000" cy="259045"/>
    <xdr:sp macro="" textlink="">
      <xdr:nvSpPr>
        <xdr:cNvPr id="222" name="テキスト ボックス 221"/>
        <xdr:cNvSpPr txBox="1"/>
      </xdr:nvSpPr>
      <xdr:spPr>
        <a:xfrm>
          <a:off x="1066800" y="135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給与水準については、ラスパイレス指数が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％を超えており、一見給与水準が高いようにも見えますが、千葉県が公表している県内市町村の給与水準の状況一覧表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日現在）を見ると、一般行政職における平均給与月額は県内</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市町村（千葉市を除く）中、</a:t>
          </a:r>
          <a:r>
            <a:rPr kumimoji="1" lang="en-US" altLang="ja-JP" sz="1300">
              <a:latin typeface="ＭＳ Ｐゴシック" panose="020B0600070205080204" pitchFamily="50" charset="-128"/>
              <a:ea typeface="ＭＳ Ｐゴシック" panose="020B0600070205080204" pitchFamily="50" charset="-128"/>
            </a:rPr>
            <a:t>50/53</a:t>
          </a:r>
          <a:r>
            <a:rPr kumimoji="1" lang="ja-JP" altLang="en-US" sz="1300">
              <a:latin typeface="ＭＳ Ｐゴシック" panose="020B0600070205080204" pitchFamily="50" charset="-128"/>
              <a:ea typeface="ＭＳ Ｐゴシック" panose="020B0600070205080204" pitchFamily="50" charset="-128"/>
            </a:rPr>
            <a:t>位となっています。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職員の給与については、地域性なども加味されるため、他市町村との単純比較はできませんが、引き続き適切な水準が保たれるよう努めて参ります。</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153609</xdr:rowOff>
    </xdr:from>
    <xdr:to>
      <xdr:col>81</xdr:col>
      <xdr:colOff>44450</xdr:colOff>
      <xdr:row>89</xdr:row>
      <xdr:rowOff>92832</xdr:rowOff>
    </xdr:to>
    <xdr:cxnSp macro="">
      <xdr:nvCxnSpPr>
        <xdr:cNvPr id="253" name="直線コネクタ 252"/>
        <xdr:cNvCxnSpPr/>
      </xdr:nvCxnSpPr>
      <xdr:spPr>
        <a:xfrm flipV="1">
          <a:off x="17018000" y="13869609"/>
          <a:ext cx="0" cy="14822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4"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5" name="直線コネクタ 254"/>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68536</xdr:rowOff>
    </xdr:from>
    <xdr:ext cx="762000" cy="259045"/>
    <xdr:sp macro="" textlink="">
      <xdr:nvSpPr>
        <xdr:cNvPr id="256"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153609</xdr:rowOff>
    </xdr:from>
    <xdr:to>
      <xdr:col>81</xdr:col>
      <xdr:colOff>133350</xdr:colOff>
      <xdr:row>80</xdr:row>
      <xdr:rowOff>153609</xdr:rowOff>
    </xdr:to>
    <xdr:cxnSp macro="">
      <xdr:nvCxnSpPr>
        <xdr:cNvPr id="257" name="直線コネクタ 256"/>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23888</xdr:rowOff>
    </xdr:from>
    <xdr:to>
      <xdr:col>81</xdr:col>
      <xdr:colOff>44450</xdr:colOff>
      <xdr:row>89</xdr:row>
      <xdr:rowOff>58359</xdr:rowOff>
    </xdr:to>
    <xdr:cxnSp macro="">
      <xdr:nvCxnSpPr>
        <xdr:cNvPr id="258" name="直線コネクタ 257"/>
        <xdr:cNvCxnSpPr/>
      </xdr:nvCxnSpPr>
      <xdr:spPr>
        <a:xfrm>
          <a:off x="16179800" y="15282938"/>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78818</xdr:rowOff>
    </xdr:from>
    <xdr:ext cx="762000" cy="259045"/>
    <xdr:sp macro="" textlink="">
      <xdr:nvSpPr>
        <xdr:cNvPr id="259" name="給与水準   （国との比較）平均値テキスト"/>
        <xdr:cNvSpPr txBox="1"/>
      </xdr:nvSpPr>
      <xdr:spPr>
        <a:xfrm>
          <a:off x="17106900" y="1465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0" name="フローチャート: 判断 259"/>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89</xdr:row>
      <xdr:rowOff>23888</xdr:rowOff>
    </xdr:to>
    <xdr:cxnSp macro="">
      <xdr:nvCxnSpPr>
        <xdr:cNvPr id="261" name="直線コネクタ 260"/>
        <xdr:cNvCxnSpPr/>
      </xdr:nvCxnSpPr>
      <xdr:spPr>
        <a:xfrm>
          <a:off x="15290800" y="15007166"/>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3" name="テキスト ボックス 262"/>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56545</xdr:rowOff>
    </xdr:from>
    <xdr:to>
      <xdr:col>72</xdr:col>
      <xdr:colOff>203200</xdr:colOff>
      <xdr:row>87</xdr:row>
      <xdr:rowOff>91016</xdr:rowOff>
    </xdr:to>
    <xdr:cxnSp macro="">
      <xdr:nvCxnSpPr>
        <xdr:cNvPr id="264" name="直線コネクタ 263"/>
        <xdr:cNvCxnSpPr/>
      </xdr:nvCxnSpPr>
      <xdr:spPr>
        <a:xfrm>
          <a:off x="14401800" y="1497269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5" name="フローチャート: 判断 264"/>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66" name="テキスト ボックス 265"/>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89202</xdr:rowOff>
    </xdr:from>
    <xdr:to>
      <xdr:col>68</xdr:col>
      <xdr:colOff>152400</xdr:colOff>
      <xdr:row>87</xdr:row>
      <xdr:rowOff>56545</xdr:rowOff>
    </xdr:to>
    <xdr:cxnSp macro="">
      <xdr:nvCxnSpPr>
        <xdr:cNvPr id="267" name="直線コネクタ 266"/>
        <xdr:cNvCxnSpPr/>
      </xdr:nvCxnSpPr>
      <xdr:spPr>
        <a:xfrm>
          <a:off x="13512800" y="14662452"/>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8" name="フローチャート: 判断 267"/>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9" name="テキスト ボックス 268"/>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7559</xdr:rowOff>
    </xdr:from>
    <xdr:to>
      <xdr:col>81</xdr:col>
      <xdr:colOff>95250</xdr:colOff>
      <xdr:row>89</xdr:row>
      <xdr:rowOff>109159</xdr:rowOff>
    </xdr:to>
    <xdr:sp macro="" textlink="">
      <xdr:nvSpPr>
        <xdr:cNvPr id="277" name="楕円 276"/>
        <xdr:cNvSpPr/>
      </xdr:nvSpPr>
      <xdr:spPr>
        <a:xfrm>
          <a:off x="169672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74886</xdr:rowOff>
    </xdr:from>
    <xdr:ext cx="762000" cy="259045"/>
    <xdr:sp macro="" textlink="">
      <xdr:nvSpPr>
        <xdr:cNvPr id="278" name="給与水準   （国との比較）該当値テキスト"/>
        <xdr:cNvSpPr txBox="1"/>
      </xdr:nvSpPr>
      <xdr:spPr>
        <a:xfrm>
          <a:off x="17106900" y="1516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144538</xdr:rowOff>
    </xdr:from>
    <xdr:to>
      <xdr:col>77</xdr:col>
      <xdr:colOff>95250</xdr:colOff>
      <xdr:row>89</xdr:row>
      <xdr:rowOff>74688</xdr:rowOff>
    </xdr:to>
    <xdr:sp macro="" textlink="">
      <xdr:nvSpPr>
        <xdr:cNvPr id="279" name="楕円 278"/>
        <xdr:cNvSpPr/>
      </xdr:nvSpPr>
      <xdr:spPr>
        <a:xfrm>
          <a:off x="16129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59465</xdr:rowOff>
    </xdr:from>
    <xdr:ext cx="736600" cy="259045"/>
    <xdr:sp macro="" textlink="">
      <xdr:nvSpPr>
        <xdr:cNvPr id="280" name="テキスト ボックス 279"/>
        <xdr:cNvSpPr txBox="1"/>
      </xdr:nvSpPr>
      <xdr:spPr>
        <a:xfrm>
          <a:off x="15798800" y="15318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81" name="楕円 280"/>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82" name="テキスト ボックス 281"/>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5745</xdr:rowOff>
    </xdr:from>
    <xdr:to>
      <xdr:col>68</xdr:col>
      <xdr:colOff>203200</xdr:colOff>
      <xdr:row>87</xdr:row>
      <xdr:rowOff>107345</xdr:rowOff>
    </xdr:to>
    <xdr:sp macro="" textlink="">
      <xdr:nvSpPr>
        <xdr:cNvPr id="283" name="楕円 282"/>
        <xdr:cNvSpPr/>
      </xdr:nvSpPr>
      <xdr:spPr>
        <a:xfrm>
          <a:off x="14351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92122</xdr:rowOff>
    </xdr:from>
    <xdr:ext cx="762000" cy="259045"/>
    <xdr:sp macro="" textlink="">
      <xdr:nvSpPr>
        <xdr:cNvPr id="284" name="テキスト ボックス 283"/>
        <xdr:cNvSpPr txBox="1"/>
      </xdr:nvSpPr>
      <xdr:spPr>
        <a:xfrm>
          <a:off x="14020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85" name="楕円 284"/>
        <xdr:cNvSpPr/>
      </xdr:nvSpPr>
      <xdr:spPr>
        <a:xfrm>
          <a:off x="13462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150179</xdr:rowOff>
    </xdr:from>
    <xdr:ext cx="762000" cy="259045"/>
    <xdr:sp macro="" textlink="">
      <xdr:nvSpPr>
        <xdr:cNvPr id="286" name="テキスト ボックス 285"/>
        <xdr:cNvSpPr txBox="1"/>
      </xdr:nvSpPr>
      <xdr:spPr>
        <a:xfrm>
          <a:off x="13131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人当たりの職員数については、類似団体平均値よりも</a:t>
          </a:r>
          <a:r>
            <a:rPr kumimoji="1" lang="en-US" altLang="ja-JP" sz="1200">
              <a:latin typeface="ＭＳ Ｐゴシック" panose="020B0600070205080204" pitchFamily="50" charset="-128"/>
              <a:ea typeface="ＭＳ Ｐゴシック" panose="020B0600070205080204" pitchFamily="50" charset="-128"/>
            </a:rPr>
            <a:t>0.65</a:t>
          </a:r>
          <a:r>
            <a:rPr kumimoji="1" lang="ja-JP" altLang="en-US" sz="1200">
              <a:latin typeface="ＭＳ Ｐゴシック" panose="020B0600070205080204" pitchFamily="50" charset="-128"/>
              <a:ea typeface="ＭＳ Ｐゴシック" panose="020B0600070205080204" pitchFamily="50" charset="-128"/>
            </a:rPr>
            <a:t>人下回る</a:t>
          </a:r>
          <a:r>
            <a:rPr kumimoji="1" lang="en-US" altLang="ja-JP" sz="1200">
              <a:latin typeface="ＭＳ Ｐゴシック" panose="020B0600070205080204" pitchFamily="50" charset="-128"/>
              <a:ea typeface="ＭＳ Ｐゴシック" panose="020B0600070205080204" pitchFamily="50" charset="-128"/>
            </a:rPr>
            <a:t>9.69</a:t>
          </a:r>
          <a:r>
            <a:rPr kumimoji="1" lang="ja-JP" altLang="en-US" sz="1200">
              <a:latin typeface="ＭＳ Ｐゴシック" panose="020B0600070205080204" pitchFamily="50" charset="-128"/>
              <a:ea typeface="ＭＳ Ｐゴシック" panose="020B0600070205080204" pitchFamily="50" charset="-128"/>
            </a:rPr>
            <a:t>人となっておりますが、直近</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年間の数値を見てもほぼ横ばいで推移している状況となっています。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近年では大幅な人口増加は見込めず、また事務事業の多様化などにより、職員数を今以上削減することは限界が見えつつあるため、事務事業の見直しや効率的な人員配置に加え、費用対効果で改善が見られるのであれば、民間への事業委託導入などについても積極的に検討しつつ、適切な定員管理に努めて参ります。</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55804</xdr:rowOff>
    </xdr:from>
    <xdr:to>
      <xdr:col>81</xdr:col>
      <xdr:colOff>44450</xdr:colOff>
      <xdr:row>66</xdr:row>
      <xdr:rowOff>134188</xdr:rowOff>
    </xdr:to>
    <xdr:cxnSp macro="">
      <xdr:nvCxnSpPr>
        <xdr:cNvPr id="313" name="直線コネクタ 312"/>
        <xdr:cNvCxnSpPr/>
      </xdr:nvCxnSpPr>
      <xdr:spPr>
        <a:xfrm flipV="1">
          <a:off x="17018000" y="10342804"/>
          <a:ext cx="0" cy="110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106265</xdr:rowOff>
    </xdr:from>
    <xdr:ext cx="762000" cy="259045"/>
    <xdr:sp macro="" textlink="">
      <xdr:nvSpPr>
        <xdr:cNvPr id="314" name="定員管理の状況最小値テキスト"/>
        <xdr:cNvSpPr txBox="1"/>
      </xdr:nvSpPr>
      <xdr:spPr>
        <a:xfrm>
          <a:off x="17106900" y="1142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134188</xdr:rowOff>
    </xdr:from>
    <xdr:to>
      <xdr:col>81</xdr:col>
      <xdr:colOff>133350</xdr:colOff>
      <xdr:row>66</xdr:row>
      <xdr:rowOff>134188</xdr:rowOff>
    </xdr:to>
    <xdr:cxnSp macro="">
      <xdr:nvCxnSpPr>
        <xdr:cNvPr id="315" name="直線コネクタ 314"/>
        <xdr:cNvCxnSpPr/>
      </xdr:nvCxnSpPr>
      <xdr:spPr>
        <a:xfrm>
          <a:off x="16929100" y="1144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142181</xdr:rowOff>
    </xdr:from>
    <xdr:ext cx="762000" cy="259045"/>
    <xdr:sp macro="" textlink="">
      <xdr:nvSpPr>
        <xdr:cNvPr id="316" name="定員管理の状況最大値テキスト"/>
        <xdr:cNvSpPr txBox="1"/>
      </xdr:nvSpPr>
      <xdr:spPr>
        <a:xfrm>
          <a:off x="17106900" y="1008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55804</xdr:rowOff>
    </xdr:from>
    <xdr:to>
      <xdr:col>81</xdr:col>
      <xdr:colOff>133350</xdr:colOff>
      <xdr:row>60</xdr:row>
      <xdr:rowOff>55804</xdr:rowOff>
    </xdr:to>
    <xdr:cxnSp macro="">
      <xdr:nvCxnSpPr>
        <xdr:cNvPr id="317" name="直線コネクタ 316"/>
        <xdr:cNvCxnSpPr/>
      </xdr:nvCxnSpPr>
      <xdr:spPr>
        <a:xfrm>
          <a:off x="16929100" y="1034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80290</xdr:rowOff>
    </xdr:from>
    <xdr:to>
      <xdr:col>81</xdr:col>
      <xdr:colOff>44450</xdr:colOff>
      <xdr:row>61</xdr:row>
      <xdr:rowOff>81737</xdr:rowOff>
    </xdr:to>
    <xdr:cxnSp macro="">
      <xdr:nvCxnSpPr>
        <xdr:cNvPr id="318" name="直線コネクタ 317"/>
        <xdr:cNvCxnSpPr/>
      </xdr:nvCxnSpPr>
      <xdr:spPr>
        <a:xfrm flipV="1">
          <a:off x="16179800" y="10538740"/>
          <a:ext cx="8382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32935</xdr:rowOff>
    </xdr:from>
    <xdr:ext cx="762000" cy="259045"/>
    <xdr:sp macro="" textlink="">
      <xdr:nvSpPr>
        <xdr:cNvPr id="319" name="定員管理の状況平均値テキスト"/>
        <xdr:cNvSpPr txBox="1"/>
      </xdr:nvSpPr>
      <xdr:spPr>
        <a:xfrm>
          <a:off x="17106900" y="10491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60858</xdr:rowOff>
    </xdr:from>
    <xdr:to>
      <xdr:col>81</xdr:col>
      <xdr:colOff>95250</xdr:colOff>
      <xdr:row>61</xdr:row>
      <xdr:rowOff>162458</xdr:rowOff>
    </xdr:to>
    <xdr:sp macro="" textlink="">
      <xdr:nvSpPr>
        <xdr:cNvPr id="320" name="フローチャート: 判断 319"/>
        <xdr:cNvSpPr/>
      </xdr:nvSpPr>
      <xdr:spPr>
        <a:xfrm>
          <a:off x="169672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67259</xdr:rowOff>
    </xdr:from>
    <xdr:to>
      <xdr:col>77</xdr:col>
      <xdr:colOff>44450</xdr:colOff>
      <xdr:row>61</xdr:row>
      <xdr:rowOff>81737</xdr:rowOff>
    </xdr:to>
    <xdr:cxnSp macro="">
      <xdr:nvCxnSpPr>
        <xdr:cNvPr id="321" name="直線コネクタ 320"/>
        <xdr:cNvCxnSpPr/>
      </xdr:nvCxnSpPr>
      <xdr:spPr>
        <a:xfrm>
          <a:off x="15290800" y="1052570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47828</xdr:rowOff>
    </xdr:from>
    <xdr:to>
      <xdr:col>77</xdr:col>
      <xdr:colOff>95250</xdr:colOff>
      <xdr:row>61</xdr:row>
      <xdr:rowOff>149428</xdr:rowOff>
    </xdr:to>
    <xdr:sp macro="" textlink="">
      <xdr:nvSpPr>
        <xdr:cNvPr id="322" name="フローチャート: 判断 321"/>
        <xdr:cNvSpPr/>
      </xdr:nvSpPr>
      <xdr:spPr>
        <a:xfrm>
          <a:off x="16129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134205</xdr:rowOff>
    </xdr:from>
    <xdr:ext cx="736600" cy="259045"/>
    <xdr:sp macro="" textlink="">
      <xdr:nvSpPr>
        <xdr:cNvPr id="323" name="テキスト ボックス 322"/>
        <xdr:cNvSpPr txBox="1"/>
      </xdr:nvSpPr>
      <xdr:spPr>
        <a:xfrm>
          <a:off x="15798800" y="10592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67259</xdr:rowOff>
    </xdr:from>
    <xdr:to>
      <xdr:col>72</xdr:col>
      <xdr:colOff>203200</xdr:colOff>
      <xdr:row>61</xdr:row>
      <xdr:rowOff>69190</xdr:rowOff>
    </xdr:to>
    <xdr:cxnSp macro="">
      <xdr:nvCxnSpPr>
        <xdr:cNvPr id="324" name="直線コネクタ 323"/>
        <xdr:cNvCxnSpPr/>
      </xdr:nvCxnSpPr>
      <xdr:spPr>
        <a:xfrm flipV="1">
          <a:off x="14401800" y="10525709"/>
          <a:ext cx="8890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43967</xdr:rowOff>
    </xdr:from>
    <xdr:to>
      <xdr:col>73</xdr:col>
      <xdr:colOff>44450</xdr:colOff>
      <xdr:row>61</xdr:row>
      <xdr:rowOff>145567</xdr:rowOff>
    </xdr:to>
    <xdr:sp macro="" textlink="">
      <xdr:nvSpPr>
        <xdr:cNvPr id="325" name="フローチャート: 判断 324"/>
        <xdr:cNvSpPr/>
      </xdr:nvSpPr>
      <xdr:spPr>
        <a:xfrm>
          <a:off x="15240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130344</xdr:rowOff>
    </xdr:from>
    <xdr:ext cx="762000" cy="259045"/>
    <xdr:sp macro="" textlink="">
      <xdr:nvSpPr>
        <xdr:cNvPr id="326" name="テキスト ボックス 325"/>
        <xdr:cNvSpPr txBox="1"/>
      </xdr:nvSpPr>
      <xdr:spPr>
        <a:xfrm>
          <a:off x="14909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66777</xdr:rowOff>
    </xdr:from>
    <xdr:to>
      <xdr:col>68</xdr:col>
      <xdr:colOff>152400</xdr:colOff>
      <xdr:row>61</xdr:row>
      <xdr:rowOff>69190</xdr:rowOff>
    </xdr:to>
    <xdr:cxnSp macro="">
      <xdr:nvCxnSpPr>
        <xdr:cNvPr id="327" name="直線コネクタ 326"/>
        <xdr:cNvCxnSpPr/>
      </xdr:nvCxnSpPr>
      <xdr:spPr>
        <a:xfrm>
          <a:off x="13512800" y="10525227"/>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46863</xdr:rowOff>
    </xdr:from>
    <xdr:to>
      <xdr:col>68</xdr:col>
      <xdr:colOff>203200</xdr:colOff>
      <xdr:row>61</xdr:row>
      <xdr:rowOff>148463</xdr:rowOff>
    </xdr:to>
    <xdr:sp macro="" textlink="">
      <xdr:nvSpPr>
        <xdr:cNvPr id="328" name="フローチャート: 判断 327"/>
        <xdr:cNvSpPr/>
      </xdr:nvSpPr>
      <xdr:spPr>
        <a:xfrm>
          <a:off x="14351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133240</xdr:rowOff>
    </xdr:from>
    <xdr:ext cx="762000" cy="259045"/>
    <xdr:sp macro="" textlink="">
      <xdr:nvSpPr>
        <xdr:cNvPr id="329" name="テキスト ボックス 328"/>
        <xdr:cNvSpPr txBox="1"/>
      </xdr:nvSpPr>
      <xdr:spPr>
        <a:xfrm>
          <a:off x="14020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62788</xdr:rowOff>
    </xdr:from>
    <xdr:to>
      <xdr:col>64</xdr:col>
      <xdr:colOff>152400</xdr:colOff>
      <xdr:row>61</xdr:row>
      <xdr:rowOff>164388</xdr:rowOff>
    </xdr:to>
    <xdr:sp macro="" textlink="">
      <xdr:nvSpPr>
        <xdr:cNvPr id="330" name="フローチャート: 判断 329"/>
        <xdr:cNvSpPr/>
      </xdr:nvSpPr>
      <xdr:spPr>
        <a:xfrm>
          <a:off x="13462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149165</xdr:rowOff>
    </xdr:from>
    <xdr:ext cx="762000" cy="259045"/>
    <xdr:sp macro="" textlink="">
      <xdr:nvSpPr>
        <xdr:cNvPr id="331" name="テキスト ボックス 330"/>
        <xdr:cNvSpPr txBox="1"/>
      </xdr:nvSpPr>
      <xdr:spPr>
        <a:xfrm>
          <a:off x="13131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29490</xdr:rowOff>
    </xdr:from>
    <xdr:to>
      <xdr:col>81</xdr:col>
      <xdr:colOff>95250</xdr:colOff>
      <xdr:row>61</xdr:row>
      <xdr:rowOff>131090</xdr:rowOff>
    </xdr:to>
    <xdr:sp macro="" textlink="">
      <xdr:nvSpPr>
        <xdr:cNvPr id="337" name="楕円 336"/>
        <xdr:cNvSpPr/>
      </xdr:nvSpPr>
      <xdr:spPr>
        <a:xfrm>
          <a:off x="16967200" y="104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46017</xdr:rowOff>
    </xdr:from>
    <xdr:ext cx="762000" cy="259045"/>
    <xdr:sp macro="" textlink="">
      <xdr:nvSpPr>
        <xdr:cNvPr id="338" name="定員管理の状況該当値テキスト"/>
        <xdr:cNvSpPr txBox="1"/>
      </xdr:nvSpPr>
      <xdr:spPr>
        <a:xfrm>
          <a:off x="17106900" y="1033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30937</xdr:rowOff>
    </xdr:from>
    <xdr:to>
      <xdr:col>77</xdr:col>
      <xdr:colOff>95250</xdr:colOff>
      <xdr:row>61</xdr:row>
      <xdr:rowOff>132537</xdr:rowOff>
    </xdr:to>
    <xdr:sp macro="" textlink="">
      <xdr:nvSpPr>
        <xdr:cNvPr id="339" name="楕円 338"/>
        <xdr:cNvSpPr/>
      </xdr:nvSpPr>
      <xdr:spPr>
        <a:xfrm>
          <a:off x="16129000" y="1048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142714</xdr:rowOff>
    </xdr:from>
    <xdr:ext cx="736600" cy="259045"/>
    <xdr:sp macro="" textlink="">
      <xdr:nvSpPr>
        <xdr:cNvPr id="340" name="テキスト ボックス 339"/>
        <xdr:cNvSpPr txBox="1"/>
      </xdr:nvSpPr>
      <xdr:spPr>
        <a:xfrm>
          <a:off x="15798800" y="10258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16459</xdr:rowOff>
    </xdr:from>
    <xdr:to>
      <xdr:col>73</xdr:col>
      <xdr:colOff>44450</xdr:colOff>
      <xdr:row>61</xdr:row>
      <xdr:rowOff>118059</xdr:rowOff>
    </xdr:to>
    <xdr:sp macro="" textlink="">
      <xdr:nvSpPr>
        <xdr:cNvPr id="341" name="楕円 340"/>
        <xdr:cNvSpPr/>
      </xdr:nvSpPr>
      <xdr:spPr>
        <a:xfrm>
          <a:off x="15240000" y="1047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128236</xdr:rowOff>
    </xdr:from>
    <xdr:ext cx="762000" cy="259045"/>
    <xdr:sp macro="" textlink="">
      <xdr:nvSpPr>
        <xdr:cNvPr id="342" name="テキスト ボックス 341"/>
        <xdr:cNvSpPr txBox="1"/>
      </xdr:nvSpPr>
      <xdr:spPr>
        <a:xfrm>
          <a:off x="14909800" y="1024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18390</xdr:rowOff>
    </xdr:from>
    <xdr:to>
      <xdr:col>68</xdr:col>
      <xdr:colOff>203200</xdr:colOff>
      <xdr:row>61</xdr:row>
      <xdr:rowOff>119990</xdr:rowOff>
    </xdr:to>
    <xdr:sp macro="" textlink="">
      <xdr:nvSpPr>
        <xdr:cNvPr id="343" name="楕円 342"/>
        <xdr:cNvSpPr/>
      </xdr:nvSpPr>
      <xdr:spPr>
        <a:xfrm>
          <a:off x="14351000" y="1047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130167</xdr:rowOff>
    </xdr:from>
    <xdr:ext cx="762000" cy="259045"/>
    <xdr:sp macro="" textlink="">
      <xdr:nvSpPr>
        <xdr:cNvPr id="344" name="テキスト ボックス 343"/>
        <xdr:cNvSpPr txBox="1"/>
      </xdr:nvSpPr>
      <xdr:spPr>
        <a:xfrm>
          <a:off x="14020800" y="102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15977</xdr:rowOff>
    </xdr:from>
    <xdr:to>
      <xdr:col>64</xdr:col>
      <xdr:colOff>152400</xdr:colOff>
      <xdr:row>61</xdr:row>
      <xdr:rowOff>117577</xdr:rowOff>
    </xdr:to>
    <xdr:sp macro="" textlink="">
      <xdr:nvSpPr>
        <xdr:cNvPr id="345" name="楕円 344"/>
        <xdr:cNvSpPr/>
      </xdr:nvSpPr>
      <xdr:spPr>
        <a:xfrm>
          <a:off x="13462000" y="1047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127754</xdr:rowOff>
    </xdr:from>
    <xdr:ext cx="762000" cy="259045"/>
    <xdr:sp macro="" textlink="">
      <xdr:nvSpPr>
        <xdr:cNvPr id="346" name="テキスト ボックス 345"/>
        <xdr:cNvSpPr txBox="1"/>
      </xdr:nvSpPr>
      <xdr:spPr>
        <a:xfrm>
          <a:off x="13131800" y="10243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実質公債費比率は、前年度から</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％改善し、</a:t>
          </a:r>
          <a:r>
            <a:rPr kumimoji="1" lang="en-US" altLang="ja-JP" sz="1200">
              <a:latin typeface="ＭＳ Ｐゴシック" panose="020B0600070205080204" pitchFamily="50" charset="-128"/>
              <a:ea typeface="ＭＳ Ｐゴシック" panose="020B0600070205080204" pitchFamily="50" charset="-128"/>
            </a:rPr>
            <a:t>6.0</a:t>
          </a:r>
          <a:r>
            <a:rPr kumimoji="1" lang="ja-JP" altLang="en-US" sz="1200">
              <a:latin typeface="ＭＳ Ｐゴシック" panose="020B0600070205080204" pitchFamily="50" charset="-128"/>
              <a:ea typeface="ＭＳ Ｐゴシック" panose="020B0600070205080204" pitchFamily="50" charset="-128"/>
            </a:rPr>
            <a:t>％となりました。比率が改善した要因としては、近年において地方債発行を伴う大型事業が無かったため、町の地方債残高及び債務負担行為による支出額が経年償還により減少したことが考えられます。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しかしながら、今後は東京</a:t>
          </a:r>
          <a:r>
            <a:rPr kumimoji="1" lang="en-US" altLang="ja-JP" sz="1200">
              <a:latin typeface="ＭＳ Ｐゴシック" panose="020B0600070205080204" pitchFamily="50" charset="-128"/>
              <a:ea typeface="ＭＳ Ｐゴシック" panose="020B0600070205080204" pitchFamily="50" charset="-128"/>
            </a:rPr>
            <a:t>2020</a:t>
          </a:r>
          <a:r>
            <a:rPr kumimoji="1" lang="ja-JP" altLang="en-US" sz="1200">
              <a:latin typeface="ＭＳ Ｐゴシック" panose="020B0600070205080204" pitchFamily="50" charset="-128"/>
              <a:ea typeface="ＭＳ Ｐゴシック" panose="020B0600070205080204" pitchFamily="50" charset="-128"/>
            </a:rPr>
            <a:t>オリンピック関連事業である「上総一ノ宮駅東口整備事業」の着手や老朽化が進む公共施設の大規模修繕事業など地方債発行を伴う大型事業が予定されているため、急激な数値上昇にならないためにも適切な地方債管理に努めて参ります。</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164737</xdr:rowOff>
    </xdr:from>
    <xdr:to>
      <xdr:col>81</xdr:col>
      <xdr:colOff>44450</xdr:colOff>
      <xdr:row>44</xdr:row>
      <xdr:rowOff>47897</xdr:rowOff>
    </xdr:to>
    <xdr:cxnSp macro="">
      <xdr:nvCxnSpPr>
        <xdr:cNvPr id="376" name="直線コネクタ 375"/>
        <xdr:cNvCxnSpPr/>
      </xdr:nvCxnSpPr>
      <xdr:spPr>
        <a:xfrm flipV="1">
          <a:off x="17018000" y="633693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19974</xdr:rowOff>
    </xdr:from>
    <xdr:ext cx="762000" cy="259045"/>
    <xdr:sp macro="" textlink="">
      <xdr:nvSpPr>
        <xdr:cNvPr id="377"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47897</xdr:rowOff>
    </xdr:from>
    <xdr:to>
      <xdr:col>81</xdr:col>
      <xdr:colOff>133350</xdr:colOff>
      <xdr:row>44</xdr:row>
      <xdr:rowOff>47897</xdr:rowOff>
    </xdr:to>
    <xdr:cxnSp macro="">
      <xdr:nvCxnSpPr>
        <xdr:cNvPr id="378" name="直線コネクタ 377"/>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79664</xdr:rowOff>
    </xdr:from>
    <xdr:ext cx="762000" cy="259045"/>
    <xdr:sp macro="" textlink="">
      <xdr:nvSpPr>
        <xdr:cNvPr id="379" name="公債費負担の状況最大値テキスト"/>
        <xdr:cNvSpPr txBox="1"/>
      </xdr:nvSpPr>
      <xdr:spPr>
        <a:xfrm>
          <a:off x="17106900" y="608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164737</xdr:rowOff>
    </xdr:from>
    <xdr:to>
      <xdr:col>81</xdr:col>
      <xdr:colOff>133350</xdr:colOff>
      <xdr:row>36</xdr:row>
      <xdr:rowOff>164737</xdr:rowOff>
    </xdr:to>
    <xdr:cxnSp macro="">
      <xdr:nvCxnSpPr>
        <xdr:cNvPr id="380" name="直線コネクタ 379"/>
        <xdr:cNvCxnSpPr/>
      </xdr:nvCxnSpPr>
      <xdr:spPr>
        <a:xfrm>
          <a:off x="16929100" y="633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23585</xdr:rowOff>
    </xdr:from>
    <xdr:to>
      <xdr:col>81</xdr:col>
      <xdr:colOff>44450</xdr:colOff>
      <xdr:row>40</xdr:row>
      <xdr:rowOff>37374</xdr:rowOff>
    </xdr:to>
    <xdr:cxnSp macro="">
      <xdr:nvCxnSpPr>
        <xdr:cNvPr id="381" name="直線コネクタ 380"/>
        <xdr:cNvCxnSpPr/>
      </xdr:nvCxnSpPr>
      <xdr:spPr>
        <a:xfrm flipV="1">
          <a:off x="16179800" y="6881585"/>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68960</xdr:rowOff>
    </xdr:from>
    <xdr:ext cx="762000" cy="259045"/>
    <xdr:sp macro="" textlink="">
      <xdr:nvSpPr>
        <xdr:cNvPr id="382" name="公債費負担の状況平均値テキスト"/>
        <xdr:cNvSpPr txBox="1"/>
      </xdr:nvSpPr>
      <xdr:spPr>
        <a:xfrm>
          <a:off x="17106900" y="692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96883</xdr:rowOff>
    </xdr:from>
    <xdr:to>
      <xdr:col>81</xdr:col>
      <xdr:colOff>95250</xdr:colOff>
      <xdr:row>41</xdr:row>
      <xdr:rowOff>27033</xdr:rowOff>
    </xdr:to>
    <xdr:sp macro="" textlink="">
      <xdr:nvSpPr>
        <xdr:cNvPr id="383" name="フローチャート: 判断 382"/>
        <xdr:cNvSpPr/>
      </xdr:nvSpPr>
      <xdr:spPr>
        <a:xfrm>
          <a:off x="169672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37374</xdr:rowOff>
    </xdr:from>
    <xdr:to>
      <xdr:col>77</xdr:col>
      <xdr:colOff>44450</xdr:colOff>
      <xdr:row>40</xdr:row>
      <xdr:rowOff>58057</xdr:rowOff>
    </xdr:to>
    <xdr:cxnSp macro="">
      <xdr:nvCxnSpPr>
        <xdr:cNvPr id="384" name="直線コネクタ 383"/>
        <xdr:cNvCxnSpPr/>
      </xdr:nvCxnSpPr>
      <xdr:spPr>
        <a:xfrm flipV="1">
          <a:off x="15290800" y="689537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103777</xdr:rowOff>
    </xdr:from>
    <xdr:to>
      <xdr:col>77</xdr:col>
      <xdr:colOff>95250</xdr:colOff>
      <xdr:row>41</xdr:row>
      <xdr:rowOff>33927</xdr:rowOff>
    </xdr:to>
    <xdr:sp macro="" textlink="">
      <xdr:nvSpPr>
        <xdr:cNvPr id="385" name="フローチャート: 判断 384"/>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18704</xdr:rowOff>
    </xdr:from>
    <xdr:ext cx="736600" cy="259045"/>
    <xdr:sp macro="" textlink="">
      <xdr:nvSpPr>
        <xdr:cNvPr id="386" name="テキスト ボックス 385"/>
        <xdr:cNvSpPr txBox="1"/>
      </xdr:nvSpPr>
      <xdr:spPr>
        <a:xfrm>
          <a:off x="15798800" y="704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58057</xdr:rowOff>
    </xdr:from>
    <xdr:to>
      <xdr:col>72</xdr:col>
      <xdr:colOff>203200</xdr:colOff>
      <xdr:row>40</xdr:row>
      <xdr:rowOff>99423</xdr:rowOff>
    </xdr:to>
    <xdr:cxnSp macro="">
      <xdr:nvCxnSpPr>
        <xdr:cNvPr id="387" name="直線コネクタ 386"/>
        <xdr:cNvCxnSpPr/>
      </xdr:nvCxnSpPr>
      <xdr:spPr>
        <a:xfrm flipV="1">
          <a:off x="14401800" y="691605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103777</xdr:rowOff>
    </xdr:from>
    <xdr:to>
      <xdr:col>73</xdr:col>
      <xdr:colOff>44450</xdr:colOff>
      <xdr:row>41</xdr:row>
      <xdr:rowOff>33927</xdr:rowOff>
    </xdr:to>
    <xdr:sp macro="" textlink="">
      <xdr:nvSpPr>
        <xdr:cNvPr id="388" name="フローチャート: 判断 387"/>
        <xdr:cNvSpPr/>
      </xdr:nvSpPr>
      <xdr:spPr>
        <a:xfrm>
          <a:off x="15240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18704</xdr:rowOff>
    </xdr:from>
    <xdr:ext cx="762000" cy="259045"/>
    <xdr:sp macro="" textlink="">
      <xdr:nvSpPr>
        <xdr:cNvPr id="389" name="テキスト ボックス 388"/>
        <xdr:cNvSpPr txBox="1"/>
      </xdr:nvSpPr>
      <xdr:spPr>
        <a:xfrm>
          <a:off x="14909800" y="704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99423</xdr:rowOff>
    </xdr:from>
    <xdr:to>
      <xdr:col>68</xdr:col>
      <xdr:colOff>152400</xdr:colOff>
      <xdr:row>40</xdr:row>
      <xdr:rowOff>168366</xdr:rowOff>
    </xdr:to>
    <xdr:cxnSp macro="">
      <xdr:nvCxnSpPr>
        <xdr:cNvPr id="390" name="直線コネクタ 389"/>
        <xdr:cNvCxnSpPr/>
      </xdr:nvCxnSpPr>
      <xdr:spPr>
        <a:xfrm flipV="1">
          <a:off x="13512800" y="695742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2" name="テキスト ボックス 391"/>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15059</xdr:rowOff>
    </xdr:from>
    <xdr:to>
      <xdr:col>64</xdr:col>
      <xdr:colOff>152400</xdr:colOff>
      <xdr:row>41</xdr:row>
      <xdr:rowOff>116659</xdr:rowOff>
    </xdr:to>
    <xdr:sp macro="" textlink="">
      <xdr:nvSpPr>
        <xdr:cNvPr id="393" name="フローチャート: 判断 392"/>
        <xdr:cNvSpPr/>
      </xdr:nvSpPr>
      <xdr:spPr>
        <a:xfrm>
          <a:off x="134620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101436</xdr:rowOff>
    </xdr:from>
    <xdr:ext cx="762000" cy="259045"/>
    <xdr:sp macro="" textlink="">
      <xdr:nvSpPr>
        <xdr:cNvPr id="394" name="テキスト ボックス 393"/>
        <xdr:cNvSpPr txBox="1"/>
      </xdr:nvSpPr>
      <xdr:spPr>
        <a:xfrm>
          <a:off x="13131800" y="713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400" name="楕円 399"/>
        <xdr:cNvSpPr/>
      </xdr:nvSpPr>
      <xdr:spPr>
        <a:xfrm>
          <a:off x="16967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160762</xdr:rowOff>
    </xdr:from>
    <xdr:ext cx="762000" cy="259045"/>
    <xdr:sp macro="" textlink="">
      <xdr:nvSpPr>
        <xdr:cNvPr id="401" name="公債費負担の状況該当値テキスト"/>
        <xdr:cNvSpPr txBox="1"/>
      </xdr:nvSpPr>
      <xdr:spPr>
        <a:xfrm>
          <a:off x="171069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158024</xdr:rowOff>
    </xdr:from>
    <xdr:to>
      <xdr:col>77</xdr:col>
      <xdr:colOff>95250</xdr:colOff>
      <xdr:row>40</xdr:row>
      <xdr:rowOff>88174</xdr:rowOff>
    </xdr:to>
    <xdr:sp macro="" textlink="">
      <xdr:nvSpPr>
        <xdr:cNvPr id="402" name="楕円 401"/>
        <xdr:cNvSpPr/>
      </xdr:nvSpPr>
      <xdr:spPr>
        <a:xfrm>
          <a:off x="16129000" y="684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98351</xdr:rowOff>
    </xdr:from>
    <xdr:ext cx="736600" cy="259045"/>
    <xdr:sp macro="" textlink="">
      <xdr:nvSpPr>
        <xdr:cNvPr id="403" name="テキスト ボックス 402"/>
        <xdr:cNvSpPr txBox="1"/>
      </xdr:nvSpPr>
      <xdr:spPr>
        <a:xfrm>
          <a:off x="15798800" y="6613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7257</xdr:rowOff>
    </xdr:from>
    <xdr:to>
      <xdr:col>73</xdr:col>
      <xdr:colOff>44450</xdr:colOff>
      <xdr:row>40</xdr:row>
      <xdr:rowOff>108857</xdr:rowOff>
    </xdr:to>
    <xdr:sp macro="" textlink="">
      <xdr:nvSpPr>
        <xdr:cNvPr id="404" name="楕円 403"/>
        <xdr:cNvSpPr/>
      </xdr:nvSpPr>
      <xdr:spPr>
        <a:xfrm>
          <a:off x="15240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119034</xdr:rowOff>
    </xdr:from>
    <xdr:ext cx="762000" cy="259045"/>
    <xdr:sp macro="" textlink="">
      <xdr:nvSpPr>
        <xdr:cNvPr id="405" name="テキスト ボックス 404"/>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48623</xdr:rowOff>
    </xdr:from>
    <xdr:to>
      <xdr:col>68</xdr:col>
      <xdr:colOff>203200</xdr:colOff>
      <xdr:row>40</xdr:row>
      <xdr:rowOff>150223</xdr:rowOff>
    </xdr:to>
    <xdr:sp macro="" textlink="">
      <xdr:nvSpPr>
        <xdr:cNvPr id="406" name="楕円 405"/>
        <xdr:cNvSpPr/>
      </xdr:nvSpPr>
      <xdr:spPr>
        <a:xfrm>
          <a:off x="14351000" y="690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160400</xdr:rowOff>
    </xdr:from>
    <xdr:ext cx="762000" cy="259045"/>
    <xdr:sp macro="" textlink="">
      <xdr:nvSpPr>
        <xdr:cNvPr id="407" name="テキスト ボックス 406"/>
        <xdr:cNvSpPr txBox="1"/>
      </xdr:nvSpPr>
      <xdr:spPr>
        <a:xfrm>
          <a:off x="14020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117566</xdr:rowOff>
    </xdr:from>
    <xdr:to>
      <xdr:col>64</xdr:col>
      <xdr:colOff>152400</xdr:colOff>
      <xdr:row>41</xdr:row>
      <xdr:rowOff>47716</xdr:rowOff>
    </xdr:to>
    <xdr:sp macro="" textlink="">
      <xdr:nvSpPr>
        <xdr:cNvPr id="408" name="楕円 407"/>
        <xdr:cNvSpPr/>
      </xdr:nvSpPr>
      <xdr:spPr>
        <a:xfrm>
          <a:off x="13462000" y="69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57893</xdr:rowOff>
    </xdr:from>
    <xdr:ext cx="762000" cy="259045"/>
    <xdr:sp macro="" textlink="">
      <xdr:nvSpPr>
        <xdr:cNvPr id="409" name="テキスト ボックス 408"/>
        <xdr:cNvSpPr txBox="1"/>
      </xdr:nvSpPr>
      <xdr:spPr>
        <a:xfrm>
          <a:off x="13131800" y="674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将来負担比率については、昨年度から</a:t>
          </a:r>
          <a:r>
            <a:rPr kumimoji="1" lang="en-US" altLang="ja-JP" sz="1100">
              <a:latin typeface="ＭＳ Ｐゴシック" panose="020B0600070205080204" pitchFamily="50" charset="-128"/>
              <a:ea typeface="ＭＳ Ｐゴシック" panose="020B0600070205080204" pitchFamily="50" charset="-128"/>
            </a:rPr>
            <a:t>16.2</a:t>
          </a:r>
          <a:r>
            <a:rPr kumimoji="1" lang="ja-JP" altLang="en-US" sz="1100">
              <a:latin typeface="ＭＳ Ｐゴシック" panose="020B0600070205080204" pitchFamily="50" charset="-128"/>
              <a:ea typeface="ＭＳ Ｐゴシック" panose="020B0600070205080204" pitchFamily="50" charset="-128"/>
            </a:rPr>
            <a:t>％増え、</a:t>
          </a:r>
          <a:r>
            <a:rPr kumimoji="1" lang="en-US" altLang="ja-JP" sz="1100">
              <a:latin typeface="ＭＳ Ｐゴシック" panose="020B0600070205080204" pitchFamily="50" charset="-128"/>
              <a:ea typeface="ＭＳ Ｐゴシック" panose="020B0600070205080204" pitchFamily="50" charset="-128"/>
            </a:rPr>
            <a:t>33.7</a:t>
          </a:r>
          <a:r>
            <a:rPr kumimoji="1" lang="ja-JP" altLang="en-US" sz="1100">
              <a:latin typeface="ＭＳ Ｐゴシック" panose="020B0600070205080204" pitchFamily="50" charset="-128"/>
              <a:ea typeface="ＭＳ Ｐゴシック" panose="020B0600070205080204" pitchFamily="50" charset="-128"/>
            </a:rPr>
            <a:t>％となりましたが、これは将来負担比率の分子要素である債務負担行為に基づく支出予定額の増加が要因として挙げられます。当町では東京</a:t>
          </a:r>
          <a:r>
            <a:rPr kumimoji="1" lang="en-US" altLang="ja-JP" sz="1100">
              <a:latin typeface="ＭＳ Ｐゴシック" panose="020B0600070205080204" pitchFamily="50" charset="-128"/>
              <a:ea typeface="ＭＳ Ｐゴシック" panose="020B0600070205080204" pitchFamily="50" charset="-128"/>
            </a:rPr>
            <a:t>2020</a:t>
          </a:r>
          <a:r>
            <a:rPr kumimoji="1" lang="ja-JP" altLang="en-US" sz="1100">
              <a:latin typeface="ＭＳ Ｐゴシック" panose="020B0600070205080204" pitchFamily="50" charset="-128"/>
              <a:ea typeface="ＭＳ Ｐゴシック" panose="020B0600070205080204" pitchFamily="50" charset="-128"/>
            </a:rPr>
            <a:t>オリンピックのサーフィン競技開催に合わせ平成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年度から「上総一ノ宮駅東口整備事業」に着手するため、その総事業費</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千万円を債務負担行為として設定しました。債務負担行為としての設定はその支出を確約するものであり、将来負担に反映された結果です。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今後においても老朽化が目立つ公共施設等の大規模な改修事業などにより将来負担比率の増減が想定されるため、数値の変動については十分注意を払うとともに計画的な事業執行に取り組まなければなりません。</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108627</xdr:rowOff>
    </xdr:to>
    <xdr:cxnSp macro="">
      <xdr:nvCxnSpPr>
        <xdr:cNvPr id="438" name="直線コネクタ 437"/>
        <xdr:cNvCxnSpPr/>
      </xdr:nvCxnSpPr>
      <xdr:spPr>
        <a:xfrm flipV="1">
          <a:off x="17018000" y="2370667"/>
          <a:ext cx="0" cy="1338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80704</xdr:rowOff>
    </xdr:from>
    <xdr:ext cx="762000" cy="259045"/>
    <xdr:sp macro="" textlink="">
      <xdr:nvSpPr>
        <xdr:cNvPr id="439" name="将来負担の状況最小値テキスト"/>
        <xdr:cNvSpPr txBox="1"/>
      </xdr:nvSpPr>
      <xdr:spPr>
        <a:xfrm>
          <a:off x="17106900" y="368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108627</xdr:rowOff>
    </xdr:from>
    <xdr:to>
      <xdr:col>81</xdr:col>
      <xdr:colOff>133350</xdr:colOff>
      <xdr:row>21</xdr:row>
      <xdr:rowOff>108627</xdr:rowOff>
    </xdr:to>
    <xdr:cxnSp macro="">
      <xdr:nvCxnSpPr>
        <xdr:cNvPr id="440" name="直線コネクタ 439"/>
        <xdr:cNvCxnSpPr/>
      </xdr:nvCxnSpPr>
      <xdr:spPr>
        <a:xfrm>
          <a:off x="16929100" y="370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111125</xdr:rowOff>
    </xdr:from>
    <xdr:to>
      <xdr:col>81</xdr:col>
      <xdr:colOff>44450</xdr:colOff>
      <xdr:row>15</xdr:row>
      <xdr:rowOff>69977</xdr:rowOff>
    </xdr:to>
    <xdr:cxnSp macro="">
      <xdr:nvCxnSpPr>
        <xdr:cNvPr id="443" name="直線コネクタ 442"/>
        <xdr:cNvCxnSpPr/>
      </xdr:nvCxnSpPr>
      <xdr:spPr>
        <a:xfrm>
          <a:off x="16179800" y="2511425"/>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93430</xdr:rowOff>
    </xdr:from>
    <xdr:to>
      <xdr:col>77</xdr:col>
      <xdr:colOff>44450</xdr:colOff>
      <xdr:row>14</xdr:row>
      <xdr:rowOff>111125</xdr:rowOff>
    </xdr:to>
    <xdr:cxnSp macro="">
      <xdr:nvCxnSpPr>
        <xdr:cNvPr id="446" name="直線コネクタ 445"/>
        <xdr:cNvCxnSpPr/>
      </xdr:nvCxnSpPr>
      <xdr:spPr>
        <a:xfrm>
          <a:off x="15290800" y="2493730"/>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93430</xdr:rowOff>
    </xdr:from>
    <xdr:to>
      <xdr:col>72</xdr:col>
      <xdr:colOff>203200</xdr:colOff>
      <xdr:row>15</xdr:row>
      <xdr:rowOff>6435</xdr:rowOff>
    </xdr:to>
    <xdr:cxnSp macro="">
      <xdr:nvCxnSpPr>
        <xdr:cNvPr id="449" name="直線コネクタ 448"/>
        <xdr:cNvCxnSpPr/>
      </xdr:nvCxnSpPr>
      <xdr:spPr>
        <a:xfrm flipV="1">
          <a:off x="14401800" y="249373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6435</xdr:rowOff>
    </xdr:from>
    <xdr:to>
      <xdr:col>68</xdr:col>
      <xdr:colOff>152400</xdr:colOff>
      <xdr:row>15</xdr:row>
      <xdr:rowOff>105368</xdr:rowOff>
    </xdr:to>
    <xdr:cxnSp macro="">
      <xdr:nvCxnSpPr>
        <xdr:cNvPr id="452" name="直線コネクタ 451"/>
        <xdr:cNvCxnSpPr/>
      </xdr:nvCxnSpPr>
      <xdr:spPr>
        <a:xfrm flipV="1">
          <a:off x="13512800" y="2578185"/>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24934</xdr:rowOff>
    </xdr:from>
    <xdr:to>
      <xdr:col>68</xdr:col>
      <xdr:colOff>203200</xdr:colOff>
      <xdr:row>14</xdr:row>
      <xdr:rowOff>126534</xdr:rowOff>
    </xdr:to>
    <xdr:sp macro="" textlink="">
      <xdr:nvSpPr>
        <xdr:cNvPr id="453" name="フローチャート: 判断 452"/>
        <xdr:cNvSpPr/>
      </xdr:nvSpPr>
      <xdr:spPr>
        <a:xfrm>
          <a:off x="14351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136711</xdr:rowOff>
    </xdr:from>
    <xdr:ext cx="762000" cy="259045"/>
    <xdr:sp macro="" textlink="">
      <xdr:nvSpPr>
        <xdr:cNvPr id="454" name="テキスト ボックス 453"/>
        <xdr:cNvSpPr txBox="1"/>
      </xdr:nvSpPr>
      <xdr:spPr>
        <a:xfrm>
          <a:off x="14020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1609</xdr:rowOff>
    </xdr:from>
    <xdr:to>
      <xdr:col>64</xdr:col>
      <xdr:colOff>152400</xdr:colOff>
      <xdr:row>14</xdr:row>
      <xdr:rowOff>103209</xdr:rowOff>
    </xdr:to>
    <xdr:sp macro="" textlink="">
      <xdr:nvSpPr>
        <xdr:cNvPr id="455" name="フローチャート: 判断 454"/>
        <xdr:cNvSpPr/>
      </xdr:nvSpPr>
      <xdr:spPr>
        <a:xfrm>
          <a:off x="13462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113386</xdr:rowOff>
    </xdr:from>
    <xdr:ext cx="762000" cy="259045"/>
    <xdr:sp macro="" textlink="">
      <xdr:nvSpPr>
        <xdr:cNvPr id="456" name="テキスト ボックス 455"/>
        <xdr:cNvSpPr txBox="1"/>
      </xdr:nvSpPr>
      <xdr:spPr>
        <a:xfrm>
          <a:off x="13131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19177</xdr:rowOff>
    </xdr:from>
    <xdr:to>
      <xdr:col>81</xdr:col>
      <xdr:colOff>95250</xdr:colOff>
      <xdr:row>15</xdr:row>
      <xdr:rowOff>120777</xdr:rowOff>
    </xdr:to>
    <xdr:sp macro="" textlink="">
      <xdr:nvSpPr>
        <xdr:cNvPr id="462" name="楕円 461"/>
        <xdr:cNvSpPr/>
      </xdr:nvSpPr>
      <xdr:spPr>
        <a:xfrm>
          <a:off x="16967200" y="259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162704</xdr:rowOff>
    </xdr:from>
    <xdr:ext cx="762000" cy="259045"/>
    <xdr:sp macro="" textlink="">
      <xdr:nvSpPr>
        <xdr:cNvPr id="463" name="将来負担の状況該当値テキスト"/>
        <xdr:cNvSpPr txBox="1"/>
      </xdr:nvSpPr>
      <xdr:spPr>
        <a:xfrm>
          <a:off x="17106900" y="2563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60325</xdr:rowOff>
    </xdr:from>
    <xdr:to>
      <xdr:col>77</xdr:col>
      <xdr:colOff>95250</xdr:colOff>
      <xdr:row>14</xdr:row>
      <xdr:rowOff>161925</xdr:rowOff>
    </xdr:to>
    <xdr:sp macro="" textlink="">
      <xdr:nvSpPr>
        <xdr:cNvPr id="464" name="楕円 463"/>
        <xdr:cNvSpPr/>
      </xdr:nvSpPr>
      <xdr:spPr>
        <a:xfrm>
          <a:off x="16129000" y="246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146702</xdr:rowOff>
    </xdr:from>
    <xdr:ext cx="736600" cy="259045"/>
    <xdr:sp macro="" textlink="">
      <xdr:nvSpPr>
        <xdr:cNvPr id="465" name="テキスト ボックス 464"/>
        <xdr:cNvSpPr txBox="1"/>
      </xdr:nvSpPr>
      <xdr:spPr>
        <a:xfrm>
          <a:off x="15798800" y="2547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42630</xdr:rowOff>
    </xdr:from>
    <xdr:to>
      <xdr:col>73</xdr:col>
      <xdr:colOff>44450</xdr:colOff>
      <xdr:row>14</xdr:row>
      <xdr:rowOff>144230</xdr:rowOff>
    </xdr:to>
    <xdr:sp macro="" textlink="">
      <xdr:nvSpPr>
        <xdr:cNvPr id="466" name="楕円 465"/>
        <xdr:cNvSpPr/>
      </xdr:nvSpPr>
      <xdr:spPr>
        <a:xfrm>
          <a:off x="15240000" y="24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129007</xdr:rowOff>
    </xdr:from>
    <xdr:ext cx="762000" cy="259045"/>
    <xdr:sp macro="" textlink="">
      <xdr:nvSpPr>
        <xdr:cNvPr id="467" name="テキスト ボックス 466"/>
        <xdr:cNvSpPr txBox="1"/>
      </xdr:nvSpPr>
      <xdr:spPr>
        <a:xfrm>
          <a:off x="14909800" y="252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127085</xdr:rowOff>
    </xdr:from>
    <xdr:to>
      <xdr:col>68</xdr:col>
      <xdr:colOff>203200</xdr:colOff>
      <xdr:row>15</xdr:row>
      <xdr:rowOff>57235</xdr:rowOff>
    </xdr:to>
    <xdr:sp macro="" textlink="">
      <xdr:nvSpPr>
        <xdr:cNvPr id="468" name="楕円 467"/>
        <xdr:cNvSpPr/>
      </xdr:nvSpPr>
      <xdr:spPr>
        <a:xfrm>
          <a:off x="14351000" y="252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42012</xdr:rowOff>
    </xdr:from>
    <xdr:ext cx="762000" cy="259045"/>
    <xdr:sp macro="" textlink="">
      <xdr:nvSpPr>
        <xdr:cNvPr id="469" name="テキスト ボックス 468"/>
        <xdr:cNvSpPr txBox="1"/>
      </xdr:nvSpPr>
      <xdr:spPr>
        <a:xfrm>
          <a:off x="14020800" y="261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54568</xdr:rowOff>
    </xdr:from>
    <xdr:to>
      <xdr:col>64</xdr:col>
      <xdr:colOff>152400</xdr:colOff>
      <xdr:row>15</xdr:row>
      <xdr:rowOff>156168</xdr:rowOff>
    </xdr:to>
    <xdr:sp macro="" textlink="">
      <xdr:nvSpPr>
        <xdr:cNvPr id="470" name="楕円 469"/>
        <xdr:cNvSpPr/>
      </xdr:nvSpPr>
      <xdr:spPr>
        <a:xfrm>
          <a:off x="13462000" y="262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140945</xdr:rowOff>
    </xdr:from>
    <xdr:ext cx="762000" cy="259045"/>
    <xdr:sp macro="" textlink="">
      <xdr:nvSpPr>
        <xdr:cNvPr id="471" name="テキスト ボックス 470"/>
        <xdr:cNvSpPr txBox="1"/>
      </xdr:nvSpPr>
      <xdr:spPr>
        <a:xfrm>
          <a:off x="13131800" y="271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千葉県一宮町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12,490
12,278
22.97
4,824,694
4,572,649
237,309
2,953,683
3,353,777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経常収支比率に占める人件費の割合は、類似団体平均値より</a:t>
          </a:r>
          <a:r>
            <a:rPr kumimoji="1" lang="en-US" altLang="ja-JP" sz="1200">
              <a:latin typeface="ＭＳ Ｐゴシック" panose="020B0600070205080204" pitchFamily="50" charset="-128"/>
              <a:ea typeface="ＭＳ Ｐゴシック" panose="020B0600070205080204" pitchFamily="50" charset="-128"/>
            </a:rPr>
            <a:t>7.7</a:t>
          </a:r>
          <a:r>
            <a:rPr kumimoji="1" lang="ja-JP" altLang="en-US" sz="1200">
              <a:latin typeface="ＭＳ Ｐゴシック" panose="020B0600070205080204" pitchFamily="50" charset="-128"/>
              <a:ea typeface="ＭＳ Ｐゴシック" panose="020B0600070205080204" pitchFamily="50" charset="-128"/>
            </a:rPr>
            <a:t>ポイント、千葉県平均値からは</a:t>
          </a:r>
          <a:r>
            <a:rPr kumimoji="1" lang="en-US" altLang="ja-JP" sz="1200">
              <a:latin typeface="ＭＳ Ｐゴシック" panose="020B0600070205080204" pitchFamily="50" charset="-128"/>
              <a:ea typeface="ＭＳ Ｐゴシック" panose="020B0600070205080204" pitchFamily="50" charset="-128"/>
            </a:rPr>
            <a:t>4.0</a:t>
          </a:r>
          <a:r>
            <a:rPr kumimoji="1" lang="ja-JP" altLang="en-US" sz="1200">
              <a:latin typeface="ＭＳ Ｐゴシック" panose="020B0600070205080204" pitchFamily="50" charset="-128"/>
              <a:ea typeface="ＭＳ Ｐゴシック" panose="020B0600070205080204" pitchFamily="50" charset="-128"/>
            </a:rPr>
            <a:t>ポイント高い</a:t>
          </a:r>
          <a:r>
            <a:rPr kumimoji="1" lang="en-US" altLang="ja-JP" sz="1200">
              <a:latin typeface="ＭＳ Ｐゴシック" panose="020B0600070205080204" pitchFamily="50" charset="-128"/>
              <a:ea typeface="ＭＳ Ｐゴシック" panose="020B0600070205080204" pitchFamily="50" charset="-128"/>
            </a:rPr>
            <a:t>31.8</a:t>
          </a:r>
          <a:r>
            <a:rPr kumimoji="1" lang="ja-JP" altLang="en-US" sz="1200">
              <a:latin typeface="ＭＳ Ｐゴシック" panose="020B0600070205080204" pitchFamily="50" charset="-128"/>
              <a:ea typeface="ＭＳ Ｐゴシック" panose="020B0600070205080204" pitchFamily="50" charset="-128"/>
            </a:rPr>
            <a:t>ポイントとなりました。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依然として類似団体や県平均値より高い水準となっていますので、今後も町税や自主財源の積極的な確保に努めるとともに、事務事業の見直しや効率的な人員配置に加え、費用対効果で改善が見られるのであれば、民間委託の導入についても積極的に検討することにより改善に努めて参り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133858</xdr:rowOff>
    </xdr:to>
    <xdr:cxnSp macro="">
      <xdr:nvCxnSpPr>
        <xdr:cNvPr id="59" name="直線コネクタ 58"/>
        <xdr:cNvCxnSpPr/>
      </xdr:nvCxnSpPr>
      <xdr:spPr>
        <a:xfrm flipV="1">
          <a:off x="4826000" y="59928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131572</xdr:rowOff>
    </xdr:from>
    <xdr:to>
      <xdr:col>24</xdr:col>
      <xdr:colOff>25400</xdr:colOff>
      <xdr:row>39</xdr:row>
      <xdr:rowOff>37846</xdr:rowOff>
    </xdr:to>
    <xdr:cxnSp macro="">
      <xdr:nvCxnSpPr>
        <xdr:cNvPr id="64" name="直線コネクタ 63"/>
        <xdr:cNvCxnSpPr/>
      </xdr:nvCxnSpPr>
      <xdr:spPr>
        <a:xfrm>
          <a:off x="3987800" y="664667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165879</xdr:rowOff>
    </xdr:from>
    <xdr:ext cx="762000" cy="259045"/>
    <xdr:sp macro="" textlink="">
      <xdr:nvSpPr>
        <xdr:cNvPr id="65" name="人件費平均値テキスト"/>
        <xdr:cNvSpPr txBox="1"/>
      </xdr:nvSpPr>
      <xdr:spPr>
        <a:xfrm>
          <a:off x="4914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66" name="フローチャート: 判断 65"/>
        <xdr:cNvSpPr/>
      </xdr:nvSpPr>
      <xdr:spPr>
        <a:xfrm>
          <a:off x="4775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90424</xdr:rowOff>
    </xdr:from>
    <xdr:to>
      <xdr:col>19</xdr:col>
      <xdr:colOff>187325</xdr:colOff>
      <xdr:row>38</xdr:row>
      <xdr:rowOff>131572</xdr:rowOff>
    </xdr:to>
    <xdr:cxnSp macro="">
      <xdr:nvCxnSpPr>
        <xdr:cNvPr id="67" name="直線コネクタ 66"/>
        <xdr:cNvCxnSpPr/>
      </xdr:nvCxnSpPr>
      <xdr:spPr>
        <a:xfrm>
          <a:off x="3098800" y="66055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58420</xdr:rowOff>
    </xdr:from>
    <xdr:to>
      <xdr:col>15</xdr:col>
      <xdr:colOff>98425</xdr:colOff>
      <xdr:row>38</xdr:row>
      <xdr:rowOff>90424</xdr:rowOff>
    </xdr:to>
    <xdr:cxnSp macro="">
      <xdr:nvCxnSpPr>
        <xdr:cNvPr id="70" name="直線コネクタ 69"/>
        <xdr:cNvCxnSpPr/>
      </xdr:nvCxnSpPr>
      <xdr:spPr>
        <a:xfrm>
          <a:off x="2209800" y="65735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58420</xdr:rowOff>
    </xdr:from>
    <xdr:to>
      <xdr:col>11</xdr:col>
      <xdr:colOff>9525</xdr:colOff>
      <xdr:row>38</xdr:row>
      <xdr:rowOff>104140</xdr:rowOff>
    </xdr:to>
    <xdr:cxnSp macro="">
      <xdr:nvCxnSpPr>
        <xdr:cNvPr id="73" name="直線コネクタ 72"/>
        <xdr:cNvCxnSpPr/>
      </xdr:nvCxnSpPr>
      <xdr:spPr>
        <a:xfrm flipV="1">
          <a:off x="1320800" y="6573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117348</xdr:rowOff>
    </xdr:from>
    <xdr:to>
      <xdr:col>11</xdr:col>
      <xdr:colOff>60325</xdr:colOff>
      <xdr:row>37</xdr:row>
      <xdr:rowOff>47498</xdr:rowOff>
    </xdr:to>
    <xdr:sp macro="" textlink="">
      <xdr:nvSpPr>
        <xdr:cNvPr id="74" name="フローチャート: 判断 73"/>
        <xdr:cNvSpPr/>
      </xdr:nvSpPr>
      <xdr:spPr>
        <a:xfrm>
          <a:off x="2159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57675</xdr:rowOff>
    </xdr:from>
    <xdr:ext cx="762000" cy="259045"/>
    <xdr:sp macro="" textlink="">
      <xdr:nvSpPr>
        <xdr:cNvPr id="75" name="テキスト ボックス 74"/>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7" name="テキスト ボックス 76"/>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158496</xdr:rowOff>
    </xdr:from>
    <xdr:to>
      <xdr:col>24</xdr:col>
      <xdr:colOff>76200</xdr:colOff>
      <xdr:row>39</xdr:row>
      <xdr:rowOff>88646</xdr:rowOff>
    </xdr:to>
    <xdr:sp macro="" textlink="">
      <xdr:nvSpPr>
        <xdr:cNvPr id="83" name="楕円 82"/>
        <xdr:cNvSpPr/>
      </xdr:nvSpPr>
      <xdr:spPr>
        <a:xfrm>
          <a:off x="47752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130573</xdr:rowOff>
    </xdr:from>
    <xdr:ext cx="762000" cy="259045"/>
    <xdr:sp macro="" textlink="">
      <xdr:nvSpPr>
        <xdr:cNvPr id="84" name="人件費該当値テキスト"/>
        <xdr:cNvSpPr txBox="1"/>
      </xdr:nvSpPr>
      <xdr:spPr>
        <a:xfrm>
          <a:off x="49149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80772</xdr:rowOff>
    </xdr:from>
    <xdr:to>
      <xdr:col>20</xdr:col>
      <xdr:colOff>38100</xdr:colOff>
      <xdr:row>39</xdr:row>
      <xdr:rowOff>10922</xdr:rowOff>
    </xdr:to>
    <xdr:sp macro="" textlink="">
      <xdr:nvSpPr>
        <xdr:cNvPr id="85" name="楕円 84"/>
        <xdr:cNvSpPr/>
      </xdr:nvSpPr>
      <xdr:spPr>
        <a:xfrm>
          <a:off x="3937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167149</xdr:rowOff>
    </xdr:from>
    <xdr:ext cx="736600" cy="259045"/>
    <xdr:sp macro="" textlink="">
      <xdr:nvSpPr>
        <xdr:cNvPr id="86" name="テキスト ボックス 85"/>
        <xdr:cNvSpPr txBox="1"/>
      </xdr:nvSpPr>
      <xdr:spPr>
        <a:xfrm>
          <a:off x="3606800" y="668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39624</xdr:rowOff>
    </xdr:from>
    <xdr:to>
      <xdr:col>15</xdr:col>
      <xdr:colOff>149225</xdr:colOff>
      <xdr:row>38</xdr:row>
      <xdr:rowOff>141224</xdr:rowOff>
    </xdr:to>
    <xdr:sp macro="" textlink="">
      <xdr:nvSpPr>
        <xdr:cNvPr id="87" name="楕円 86"/>
        <xdr:cNvSpPr/>
      </xdr:nvSpPr>
      <xdr:spPr>
        <a:xfrm>
          <a:off x="3048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126001</xdr:rowOff>
    </xdr:from>
    <xdr:ext cx="762000" cy="259045"/>
    <xdr:sp macro="" textlink="">
      <xdr:nvSpPr>
        <xdr:cNvPr id="88" name="テキスト ボックス 87"/>
        <xdr:cNvSpPr txBox="1"/>
      </xdr:nvSpPr>
      <xdr:spPr>
        <a:xfrm>
          <a:off x="2717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xdr:rowOff>
    </xdr:from>
    <xdr:to>
      <xdr:col>11</xdr:col>
      <xdr:colOff>60325</xdr:colOff>
      <xdr:row>38</xdr:row>
      <xdr:rowOff>109220</xdr:rowOff>
    </xdr:to>
    <xdr:sp macro="" textlink="">
      <xdr:nvSpPr>
        <xdr:cNvPr id="89" name="楕円 88"/>
        <xdr:cNvSpPr/>
      </xdr:nvSpPr>
      <xdr:spPr>
        <a:xfrm>
          <a:off x="2159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93997</xdr:rowOff>
    </xdr:from>
    <xdr:ext cx="762000" cy="259045"/>
    <xdr:sp macro="" textlink="">
      <xdr:nvSpPr>
        <xdr:cNvPr id="90" name="テキスト ボックス 89"/>
        <xdr:cNvSpPr txBox="1"/>
      </xdr:nvSpPr>
      <xdr:spPr>
        <a:xfrm>
          <a:off x="1828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53340</xdr:rowOff>
    </xdr:from>
    <xdr:to>
      <xdr:col>6</xdr:col>
      <xdr:colOff>171450</xdr:colOff>
      <xdr:row>38</xdr:row>
      <xdr:rowOff>154940</xdr:rowOff>
    </xdr:to>
    <xdr:sp macro="" textlink="">
      <xdr:nvSpPr>
        <xdr:cNvPr id="91" name="楕円 90"/>
        <xdr:cNvSpPr/>
      </xdr:nvSpPr>
      <xdr:spPr>
        <a:xfrm>
          <a:off x="1270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139717</xdr:rowOff>
    </xdr:from>
    <xdr:ext cx="762000" cy="259045"/>
    <xdr:sp macro="" textlink="">
      <xdr:nvSpPr>
        <xdr:cNvPr id="92" name="テキスト ボックス 91"/>
        <xdr:cNvSpPr txBox="1"/>
      </xdr:nvSpPr>
      <xdr:spPr>
        <a:xfrm>
          <a:off x="93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経常収支比率に占める物件費の割合は、前年度から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ポイントと微増しました。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物件費については、その年度毎の事業内容に大きく影響を受ける費目であり、今後は東京</a:t>
          </a:r>
          <a:r>
            <a:rPr kumimoji="1" lang="en-US" altLang="ja-JP" sz="1300">
              <a:latin typeface="ＭＳ Ｐゴシック" panose="020B0600070205080204" pitchFamily="50" charset="-128"/>
              <a:ea typeface="ＭＳ Ｐゴシック" panose="020B0600070205080204" pitchFamily="50" charset="-128"/>
            </a:rPr>
            <a:t>2020</a:t>
          </a:r>
          <a:r>
            <a:rPr kumimoji="1" lang="ja-JP" altLang="en-US" sz="1300">
              <a:latin typeface="ＭＳ Ｐゴシック" panose="020B0600070205080204" pitchFamily="50" charset="-128"/>
              <a:ea typeface="ＭＳ Ｐゴシック" panose="020B0600070205080204" pitchFamily="50" charset="-128"/>
            </a:rPr>
            <a:t>オリンピック関連事業など特有の理由により事業数が増えることが想定されるため、単純増とすることなく、現存事業との調整を図るなど健全な財政運営に努めて参ります。</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39370</xdr:rowOff>
    </xdr:to>
    <xdr:cxnSp macro="">
      <xdr:nvCxnSpPr>
        <xdr:cNvPr id="120" name="直線コネクタ 119"/>
        <xdr:cNvCxnSpPr/>
      </xdr:nvCxnSpPr>
      <xdr:spPr>
        <a:xfrm flipV="1">
          <a:off x="16510000" y="24511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39370</xdr:rowOff>
    </xdr:from>
    <xdr:to>
      <xdr:col>82</xdr:col>
      <xdr:colOff>196850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146050</xdr:rowOff>
    </xdr:from>
    <xdr:to>
      <xdr:col>82</xdr:col>
      <xdr:colOff>107950</xdr:colOff>
      <xdr:row>16</xdr:row>
      <xdr:rowOff>5080</xdr:rowOff>
    </xdr:to>
    <xdr:cxnSp macro="">
      <xdr:nvCxnSpPr>
        <xdr:cNvPr id="125" name="直線コネクタ 124"/>
        <xdr:cNvCxnSpPr/>
      </xdr:nvCxnSpPr>
      <xdr:spPr>
        <a:xfrm>
          <a:off x="15671800" y="27178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139717</xdr:rowOff>
    </xdr:from>
    <xdr:ext cx="762000" cy="259045"/>
    <xdr:sp macro="" textlink="">
      <xdr:nvSpPr>
        <xdr:cNvPr id="126" name="物件費平均値テキスト"/>
        <xdr:cNvSpPr txBox="1"/>
      </xdr:nvSpPr>
      <xdr:spPr>
        <a:xfrm>
          <a:off x="16598900" y="2882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27" name="フローチャート: 判断 126"/>
        <xdr:cNvSpPr/>
      </xdr:nvSpPr>
      <xdr:spPr>
        <a:xfrm>
          <a:off x="164592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146050</xdr:rowOff>
    </xdr:from>
    <xdr:to>
      <xdr:col>78</xdr:col>
      <xdr:colOff>69850</xdr:colOff>
      <xdr:row>16</xdr:row>
      <xdr:rowOff>20320</xdr:rowOff>
    </xdr:to>
    <xdr:cxnSp macro="">
      <xdr:nvCxnSpPr>
        <xdr:cNvPr id="128" name="直線コネクタ 127"/>
        <xdr:cNvCxnSpPr/>
      </xdr:nvCxnSpPr>
      <xdr:spPr>
        <a:xfrm flipV="1">
          <a:off x="14782800" y="2717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29" name="フローチャート: 判断 128"/>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0" name="テキスト ボックス 129"/>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xdr:rowOff>
    </xdr:from>
    <xdr:to>
      <xdr:col>73</xdr:col>
      <xdr:colOff>180975</xdr:colOff>
      <xdr:row>16</xdr:row>
      <xdr:rowOff>20320</xdr:rowOff>
    </xdr:to>
    <xdr:cxnSp macro="">
      <xdr:nvCxnSpPr>
        <xdr:cNvPr id="131" name="直線コネクタ 130"/>
        <xdr:cNvCxnSpPr/>
      </xdr:nvCxnSpPr>
      <xdr:spPr>
        <a:xfrm>
          <a:off x="13893800" y="2748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99060</xdr:rowOff>
    </xdr:from>
    <xdr:to>
      <xdr:col>74</xdr:col>
      <xdr:colOff>31750</xdr:colOff>
      <xdr:row>17</xdr:row>
      <xdr:rowOff>29210</xdr:rowOff>
    </xdr:to>
    <xdr:sp macro="" textlink="">
      <xdr:nvSpPr>
        <xdr:cNvPr id="132" name="フローチャート: 判断 131"/>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13987</xdr:rowOff>
    </xdr:from>
    <xdr:ext cx="762000" cy="259045"/>
    <xdr:sp macro="" textlink="">
      <xdr:nvSpPr>
        <xdr:cNvPr id="133" name="テキスト ボックス 132"/>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xdr:rowOff>
    </xdr:from>
    <xdr:to>
      <xdr:col>69</xdr:col>
      <xdr:colOff>92075</xdr:colOff>
      <xdr:row>16</xdr:row>
      <xdr:rowOff>58420</xdr:rowOff>
    </xdr:to>
    <xdr:cxnSp macro="">
      <xdr:nvCxnSpPr>
        <xdr:cNvPr id="134" name="直線コネクタ 133"/>
        <xdr:cNvCxnSpPr/>
      </xdr:nvCxnSpPr>
      <xdr:spPr>
        <a:xfrm flipV="1">
          <a:off x="13004800" y="2748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5" name="フローチャート: 判断 134"/>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6" name="テキスト ボックス 135"/>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147337</xdr:rowOff>
    </xdr:from>
    <xdr:ext cx="762000" cy="259045"/>
    <xdr:sp macro="" textlink="">
      <xdr:nvSpPr>
        <xdr:cNvPr id="138" name="テキスト ボックス 137"/>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44" name="楕円 143"/>
        <xdr:cNvSpPr/>
      </xdr:nvSpPr>
      <xdr:spPr>
        <a:xfrm>
          <a:off x="164592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142257</xdr:rowOff>
    </xdr:from>
    <xdr:ext cx="762000" cy="259045"/>
    <xdr:sp macro="" textlink="">
      <xdr:nvSpPr>
        <xdr:cNvPr id="145" name="物件費該当値テキスト"/>
        <xdr:cNvSpPr txBox="1"/>
      </xdr:nvSpPr>
      <xdr:spPr>
        <a:xfrm>
          <a:off x="165989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95250</xdr:rowOff>
    </xdr:from>
    <xdr:to>
      <xdr:col>78</xdr:col>
      <xdr:colOff>120650</xdr:colOff>
      <xdr:row>16</xdr:row>
      <xdr:rowOff>25400</xdr:rowOff>
    </xdr:to>
    <xdr:sp macro="" textlink="">
      <xdr:nvSpPr>
        <xdr:cNvPr id="146" name="楕円 145"/>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35577</xdr:rowOff>
    </xdr:from>
    <xdr:ext cx="736600" cy="259045"/>
    <xdr:sp macro="" textlink="">
      <xdr:nvSpPr>
        <xdr:cNvPr id="147" name="テキスト ボックス 146"/>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140970</xdr:rowOff>
    </xdr:from>
    <xdr:to>
      <xdr:col>74</xdr:col>
      <xdr:colOff>31750</xdr:colOff>
      <xdr:row>16</xdr:row>
      <xdr:rowOff>71120</xdr:rowOff>
    </xdr:to>
    <xdr:sp macro="" textlink="">
      <xdr:nvSpPr>
        <xdr:cNvPr id="148" name="楕円 147"/>
        <xdr:cNvSpPr/>
      </xdr:nvSpPr>
      <xdr:spPr>
        <a:xfrm>
          <a:off x="14732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81297</xdr:rowOff>
    </xdr:from>
    <xdr:ext cx="762000" cy="259045"/>
    <xdr:sp macro="" textlink="">
      <xdr:nvSpPr>
        <xdr:cNvPr id="149" name="テキスト ボックス 148"/>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125730</xdr:rowOff>
    </xdr:from>
    <xdr:to>
      <xdr:col>69</xdr:col>
      <xdr:colOff>142875</xdr:colOff>
      <xdr:row>16</xdr:row>
      <xdr:rowOff>55880</xdr:rowOff>
    </xdr:to>
    <xdr:sp macro="" textlink="">
      <xdr:nvSpPr>
        <xdr:cNvPr id="150" name="楕円 149"/>
        <xdr:cNvSpPr/>
      </xdr:nvSpPr>
      <xdr:spPr>
        <a:xfrm>
          <a:off x="13843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66057</xdr:rowOff>
    </xdr:from>
    <xdr:ext cx="762000" cy="259045"/>
    <xdr:sp macro="" textlink="">
      <xdr:nvSpPr>
        <xdr:cNvPr id="151" name="テキスト ボックス 150"/>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52" name="楕円 151"/>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119397</xdr:rowOff>
    </xdr:from>
    <xdr:ext cx="762000" cy="259045"/>
    <xdr:sp macro="" textlink="">
      <xdr:nvSpPr>
        <xdr:cNvPr id="153" name="テキスト ボックス 152"/>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経常収支比率に占める扶助費の割合は、類似団体平均値より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ポイント高い</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ポイントで年々増加傾向が窺えます。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種助成費については、町独自の制度に基づき上乗せ助成を実施している助成事業もありますが、扶助費の増加は財政構造の硬直化を進めてしまう要因にもなるため、実績等を勘案し、住民ニーズに応えつつ制度・事業などの見直しを図ることでバランスの取れた事業運営が出来るよう努めて参ります。</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62</xdr:row>
      <xdr:rowOff>25400</xdr:rowOff>
    </xdr:to>
    <xdr:cxnSp macro="">
      <xdr:nvCxnSpPr>
        <xdr:cNvPr id="180" name="直線コネクタ 179"/>
        <xdr:cNvCxnSpPr/>
      </xdr:nvCxnSpPr>
      <xdr:spPr>
        <a:xfrm flipV="1">
          <a:off x="4826000" y="9321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3" name="扶助費最大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4" name="直線コネクタ 183"/>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139700</xdr:rowOff>
    </xdr:from>
    <xdr:to>
      <xdr:col>24</xdr:col>
      <xdr:colOff>25400</xdr:colOff>
      <xdr:row>58</xdr:row>
      <xdr:rowOff>152400</xdr:rowOff>
    </xdr:to>
    <xdr:cxnSp macro="">
      <xdr:nvCxnSpPr>
        <xdr:cNvPr id="185" name="直線コネクタ 184"/>
        <xdr:cNvCxnSpPr/>
      </xdr:nvCxnSpPr>
      <xdr:spPr>
        <a:xfrm>
          <a:off x="3987800" y="10083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86" name="扶助費平均値テキスト"/>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187" name="フローチャート: 判断 186"/>
        <xdr:cNvSpPr/>
      </xdr:nvSpPr>
      <xdr:spPr>
        <a:xfrm>
          <a:off x="4775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38100</xdr:rowOff>
    </xdr:from>
    <xdr:to>
      <xdr:col>19</xdr:col>
      <xdr:colOff>187325</xdr:colOff>
      <xdr:row>58</xdr:row>
      <xdr:rowOff>139700</xdr:rowOff>
    </xdr:to>
    <xdr:cxnSp macro="">
      <xdr:nvCxnSpPr>
        <xdr:cNvPr id="188" name="直線コネクタ 187"/>
        <xdr:cNvCxnSpPr/>
      </xdr:nvCxnSpPr>
      <xdr:spPr>
        <a:xfrm>
          <a:off x="3098800" y="9982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89" name="フローチャート: 判断 188"/>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35577</xdr:rowOff>
    </xdr:from>
    <xdr:ext cx="736600" cy="259045"/>
    <xdr:sp macro="" textlink="">
      <xdr:nvSpPr>
        <xdr:cNvPr id="190" name="テキスト ボックス 189"/>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57150</xdr:rowOff>
    </xdr:from>
    <xdr:to>
      <xdr:col>15</xdr:col>
      <xdr:colOff>98425</xdr:colOff>
      <xdr:row>58</xdr:row>
      <xdr:rowOff>38100</xdr:rowOff>
    </xdr:to>
    <xdr:cxnSp macro="">
      <xdr:nvCxnSpPr>
        <xdr:cNvPr id="191" name="直線コネクタ 190"/>
        <xdr:cNvCxnSpPr/>
      </xdr:nvCxnSpPr>
      <xdr:spPr>
        <a:xfrm>
          <a:off x="2209800" y="9829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2" name="フローチャート: 判断 191"/>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3" name="テキスト ボックス 192"/>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57150</xdr:rowOff>
    </xdr:to>
    <xdr:cxnSp macro="">
      <xdr:nvCxnSpPr>
        <xdr:cNvPr id="194" name="直線コネクタ 193"/>
        <xdr:cNvCxnSpPr/>
      </xdr:nvCxnSpPr>
      <xdr:spPr>
        <a:xfrm>
          <a:off x="1320800" y="9804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5" name="フローチャート: 判断 194"/>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6" name="テキスト ボックス 195"/>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198" name="テキスト ボックス 197"/>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101600</xdr:rowOff>
    </xdr:from>
    <xdr:to>
      <xdr:col>24</xdr:col>
      <xdr:colOff>76200</xdr:colOff>
      <xdr:row>59</xdr:row>
      <xdr:rowOff>31750</xdr:rowOff>
    </xdr:to>
    <xdr:sp macro="" textlink="">
      <xdr:nvSpPr>
        <xdr:cNvPr id="204" name="楕円 203"/>
        <xdr:cNvSpPr/>
      </xdr:nvSpPr>
      <xdr:spPr>
        <a:xfrm>
          <a:off x="47752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73677</xdr:rowOff>
    </xdr:from>
    <xdr:ext cx="762000" cy="259045"/>
    <xdr:sp macro="" textlink="">
      <xdr:nvSpPr>
        <xdr:cNvPr id="205" name="扶助費該当値テキスト"/>
        <xdr:cNvSpPr txBox="1"/>
      </xdr:nvSpPr>
      <xdr:spPr>
        <a:xfrm>
          <a:off x="49149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88900</xdr:rowOff>
    </xdr:from>
    <xdr:to>
      <xdr:col>20</xdr:col>
      <xdr:colOff>38100</xdr:colOff>
      <xdr:row>59</xdr:row>
      <xdr:rowOff>19050</xdr:rowOff>
    </xdr:to>
    <xdr:sp macro="" textlink="">
      <xdr:nvSpPr>
        <xdr:cNvPr id="206" name="楕円 205"/>
        <xdr:cNvSpPr/>
      </xdr:nvSpPr>
      <xdr:spPr>
        <a:xfrm>
          <a:off x="3937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3827</xdr:rowOff>
    </xdr:from>
    <xdr:ext cx="736600" cy="259045"/>
    <xdr:sp macro="" textlink="">
      <xdr:nvSpPr>
        <xdr:cNvPr id="207" name="テキスト ボックス 206"/>
        <xdr:cNvSpPr txBox="1"/>
      </xdr:nvSpPr>
      <xdr:spPr>
        <a:xfrm>
          <a:off x="3606800" y="1011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158750</xdr:rowOff>
    </xdr:from>
    <xdr:to>
      <xdr:col>15</xdr:col>
      <xdr:colOff>149225</xdr:colOff>
      <xdr:row>58</xdr:row>
      <xdr:rowOff>88900</xdr:rowOff>
    </xdr:to>
    <xdr:sp macro="" textlink="">
      <xdr:nvSpPr>
        <xdr:cNvPr id="208" name="楕円 207"/>
        <xdr:cNvSpPr/>
      </xdr:nvSpPr>
      <xdr:spPr>
        <a:xfrm>
          <a:off x="3048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73677</xdr:rowOff>
    </xdr:from>
    <xdr:ext cx="762000" cy="259045"/>
    <xdr:sp macro="" textlink="">
      <xdr:nvSpPr>
        <xdr:cNvPr id="209" name="テキスト ボックス 208"/>
        <xdr:cNvSpPr txBox="1"/>
      </xdr:nvSpPr>
      <xdr:spPr>
        <a:xfrm>
          <a:off x="2717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6350</xdr:rowOff>
    </xdr:from>
    <xdr:to>
      <xdr:col>11</xdr:col>
      <xdr:colOff>60325</xdr:colOff>
      <xdr:row>57</xdr:row>
      <xdr:rowOff>107950</xdr:rowOff>
    </xdr:to>
    <xdr:sp macro="" textlink="">
      <xdr:nvSpPr>
        <xdr:cNvPr id="210" name="楕円 209"/>
        <xdr:cNvSpPr/>
      </xdr:nvSpPr>
      <xdr:spPr>
        <a:xfrm>
          <a:off x="2159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92727</xdr:rowOff>
    </xdr:from>
    <xdr:ext cx="762000" cy="259045"/>
    <xdr:sp macro="" textlink="">
      <xdr:nvSpPr>
        <xdr:cNvPr id="211" name="テキスト ボックス 210"/>
        <xdr:cNvSpPr txBox="1"/>
      </xdr:nvSpPr>
      <xdr:spPr>
        <a:xfrm>
          <a:off x="1828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2" name="楕円 211"/>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67327</xdr:rowOff>
    </xdr:from>
    <xdr:ext cx="762000" cy="259045"/>
    <xdr:sp macro="" textlink="">
      <xdr:nvSpPr>
        <xdr:cNvPr id="213" name="テキスト ボックス 212"/>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経常収支比率に占めるその他の割合は、類似団体平均値や県平均値とほぼ同値の</a:t>
          </a:r>
          <a:r>
            <a:rPr kumimoji="1" lang="en-US" altLang="ja-JP" sz="1300">
              <a:latin typeface="ＭＳ Ｐゴシック" panose="020B0600070205080204" pitchFamily="50" charset="-128"/>
              <a:ea typeface="ＭＳ Ｐゴシック" panose="020B0600070205080204" pitchFamily="50" charset="-128"/>
            </a:rPr>
            <a:t>13.2</a:t>
          </a:r>
          <a:r>
            <a:rPr kumimoji="1" lang="ja-JP" altLang="en-US" sz="1300">
              <a:latin typeface="ＭＳ Ｐゴシック" panose="020B0600070205080204" pitchFamily="50" charset="-128"/>
              <a:ea typeface="ＭＳ Ｐゴシック" panose="020B0600070205080204" pitchFamily="50" charset="-128"/>
            </a:rPr>
            <a:t>ポイントとなりました。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その他の内容については、主に特別会計などへの繰出金がその多額を占めるため、特別会計の独立採算の原則を再認識し、特別会計の適正な財源確保を図り、普通会計への負担軽減に努めて参ります。</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2" name="直線コネクタ 241"/>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3"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44" name="直線コネクタ 243"/>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5"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6" name="直線コネクタ 245"/>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115570</xdr:rowOff>
    </xdr:from>
    <xdr:to>
      <xdr:col>82</xdr:col>
      <xdr:colOff>107950</xdr:colOff>
      <xdr:row>57</xdr:row>
      <xdr:rowOff>128633</xdr:rowOff>
    </xdr:to>
    <xdr:cxnSp macro="">
      <xdr:nvCxnSpPr>
        <xdr:cNvPr id="247" name="直線コネクタ 246"/>
        <xdr:cNvCxnSpPr/>
      </xdr:nvCxnSpPr>
      <xdr:spPr>
        <a:xfrm flipV="1">
          <a:off x="15671800" y="988822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69504</xdr:rowOff>
    </xdr:from>
    <xdr:ext cx="762000" cy="259045"/>
    <xdr:sp macro="" textlink="">
      <xdr:nvSpPr>
        <xdr:cNvPr id="248" name="その他平均値テキスト"/>
        <xdr:cNvSpPr txBox="1"/>
      </xdr:nvSpPr>
      <xdr:spPr>
        <a:xfrm>
          <a:off x="16598900" y="9842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97427</xdr:rowOff>
    </xdr:from>
    <xdr:to>
      <xdr:col>82</xdr:col>
      <xdr:colOff>158750</xdr:colOff>
      <xdr:row>58</xdr:row>
      <xdr:rowOff>27577</xdr:rowOff>
    </xdr:to>
    <xdr:sp macro="" textlink="">
      <xdr:nvSpPr>
        <xdr:cNvPr id="249" name="フローチャート: 判断 248"/>
        <xdr:cNvSpPr/>
      </xdr:nvSpPr>
      <xdr:spPr>
        <a:xfrm>
          <a:off x="164592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102507</xdr:rowOff>
    </xdr:from>
    <xdr:to>
      <xdr:col>78</xdr:col>
      <xdr:colOff>69850</xdr:colOff>
      <xdr:row>57</xdr:row>
      <xdr:rowOff>128633</xdr:rowOff>
    </xdr:to>
    <xdr:cxnSp macro="">
      <xdr:nvCxnSpPr>
        <xdr:cNvPr id="250" name="直線コネクタ 249"/>
        <xdr:cNvCxnSpPr/>
      </xdr:nvCxnSpPr>
      <xdr:spPr>
        <a:xfrm>
          <a:off x="14782800" y="987515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1" name="フローチャート: 判断 250"/>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52" name="テキスト ボックス 251"/>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82913</xdr:rowOff>
    </xdr:from>
    <xdr:to>
      <xdr:col>73</xdr:col>
      <xdr:colOff>180975</xdr:colOff>
      <xdr:row>57</xdr:row>
      <xdr:rowOff>102507</xdr:rowOff>
    </xdr:to>
    <xdr:cxnSp macro="">
      <xdr:nvCxnSpPr>
        <xdr:cNvPr id="253" name="直線コネクタ 252"/>
        <xdr:cNvCxnSpPr/>
      </xdr:nvCxnSpPr>
      <xdr:spPr>
        <a:xfrm>
          <a:off x="13893800" y="98555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103959</xdr:rowOff>
    </xdr:from>
    <xdr:to>
      <xdr:col>74</xdr:col>
      <xdr:colOff>31750</xdr:colOff>
      <xdr:row>58</xdr:row>
      <xdr:rowOff>34109</xdr:rowOff>
    </xdr:to>
    <xdr:sp macro="" textlink="">
      <xdr:nvSpPr>
        <xdr:cNvPr id="254" name="フローチャート: 判断 253"/>
        <xdr:cNvSpPr/>
      </xdr:nvSpPr>
      <xdr:spPr>
        <a:xfrm>
          <a:off x="14732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18886</xdr:rowOff>
    </xdr:from>
    <xdr:ext cx="762000" cy="259045"/>
    <xdr:sp macro="" textlink="">
      <xdr:nvSpPr>
        <xdr:cNvPr id="255" name="テキスト ボックス 254"/>
        <xdr:cNvSpPr txBox="1"/>
      </xdr:nvSpPr>
      <xdr:spPr>
        <a:xfrm>
          <a:off x="14401800" y="99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82913</xdr:rowOff>
    </xdr:from>
    <xdr:to>
      <xdr:col>69</xdr:col>
      <xdr:colOff>92075</xdr:colOff>
      <xdr:row>57</xdr:row>
      <xdr:rowOff>109038</xdr:rowOff>
    </xdr:to>
    <xdr:cxnSp macro="">
      <xdr:nvCxnSpPr>
        <xdr:cNvPr id="256" name="直線コネクタ 255"/>
        <xdr:cNvCxnSpPr/>
      </xdr:nvCxnSpPr>
      <xdr:spPr>
        <a:xfrm flipV="1">
          <a:off x="13004800" y="98555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57" name="フローチャート: 判断 256"/>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58" name="テキスト ボックス 257"/>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59" name="フローチャート: 判断 258"/>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60" name="テキスト ボックス 259"/>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66" name="楕円 265"/>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81297</xdr:rowOff>
    </xdr:from>
    <xdr:ext cx="762000" cy="259045"/>
    <xdr:sp macro="" textlink="">
      <xdr:nvSpPr>
        <xdr:cNvPr id="267" name="その他該当値テキスト"/>
        <xdr:cNvSpPr txBox="1"/>
      </xdr:nvSpPr>
      <xdr:spPr>
        <a:xfrm>
          <a:off x="165989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77833</xdr:rowOff>
    </xdr:from>
    <xdr:to>
      <xdr:col>78</xdr:col>
      <xdr:colOff>120650</xdr:colOff>
      <xdr:row>58</xdr:row>
      <xdr:rowOff>7983</xdr:rowOff>
    </xdr:to>
    <xdr:sp macro="" textlink="">
      <xdr:nvSpPr>
        <xdr:cNvPr id="268" name="楕円 267"/>
        <xdr:cNvSpPr/>
      </xdr:nvSpPr>
      <xdr:spPr>
        <a:xfrm>
          <a:off x="15621000" y="98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18160</xdr:rowOff>
    </xdr:from>
    <xdr:ext cx="736600" cy="259045"/>
    <xdr:sp macro="" textlink="">
      <xdr:nvSpPr>
        <xdr:cNvPr id="269" name="テキスト ボックス 268"/>
        <xdr:cNvSpPr txBox="1"/>
      </xdr:nvSpPr>
      <xdr:spPr>
        <a:xfrm>
          <a:off x="15290800" y="9619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51707</xdr:rowOff>
    </xdr:from>
    <xdr:to>
      <xdr:col>74</xdr:col>
      <xdr:colOff>31750</xdr:colOff>
      <xdr:row>57</xdr:row>
      <xdr:rowOff>153307</xdr:rowOff>
    </xdr:to>
    <xdr:sp macro="" textlink="">
      <xdr:nvSpPr>
        <xdr:cNvPr id="270" name="楕円 269"/>
        <xdr:cNvSpPr/>
      </xdr:nvSpPr>
      <xdr:spPr>
        <a:xfrm>
          <a:off x="14732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163484</xdr:rowOff>
    </xdr:from>
    <xdr:ext cx="762000" cy="259045"/>
    <xdr:sp macro="" textlink="">
      <xdr:nvSpPr>
        <xdr:cNvPr id="271" name="テキスト ボックス 270"/>
        <xdr:cNvSpPr txBox="1"/>
      </xdr:nvSpPr>
      <xdr:spPr>
        <a:xfrm>
          <a:off x="14401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32113</xdr:rowOff>
    </xdr:from>
    <xdr:to>
      <xdr:col>69</xdr:col>
      <xdr:colOff>142875</xdr:colOff>
      <xdr:row>57</xdr:row>
      <xdr:rowOff>133713</xdr:rowOff>
    </xdr:to>
    <xdr:sp macro="" textlink="">
      <xdr:nvSpPr>
        <xdr:cNvPr id="272" name="楕円 271"/>
        <xdr:cNvSpPr/>
      </xdr:nvSpPr>
      <xdr:spPr>
        <a:xfrm>
          <a:off x="13843000" y="980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143890</xdr:rowOff>
    </xdr:from>
    <xdr:ext cx="762000" cy="259045"/>
    <xdr:sp macro="" textlink="">
      <xdr:nvSpPr>
        <xdr:cNvPr id="273" name="テキスト ボックス 272"/>
        <xdr:cNvSpPr txBox="1"/>
      </xdr:nvSpPr>
      <xdr:spPr>
        <a:xfrm>
          <a:off x="13512800" y="957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58238</xdr:rowOff>
    </xdr:from>
    <xdr:to>
      <xdr:col>65</xdr:col>
      <xdr:colOff>53975</xdr:colOff>
      <xdr:row>57</xdr:row>
      <xdr:rowOff>159838</xdr:rowOff>
    </xdr:to>
    <xdr:sp macro="" textlink="">
      <xdr:nvSpPr>
        <xdr:cNvPr id="274" name="楕円 273"/>
        <xdr:cNvSpPr/>
      </xdr:nvSpPr>
      <xdr:spPr>
        <a:xfrm>
          <a:off x="12954000" y="983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170015</xdr:rowOff>
    </xdr:from>
    <xdr:ext cx="762000" cy="259045"/>
    <xdr:sp macro="" textlink="">
      <xdr:nvSpPr>
        <xdr:cNvPr id="275" name="テキスト ボックス 274"/>
        <xdr:cNvSpPr txBox="1"/>
      </xdr:nvSpPr>
      <xdr:spPr>
        <a:xfrm>
          <a:off x="12623800" y="959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経常収支比率に占める補助費等の割合は、前年度から</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ポイント増加し</a:t>
          </a:r>
          <a:r>
            <a:rPr kumimoji="1" lang="en-US" altLang="ja-JP" sz="1200">
              <a:latin typeface="ＭＳ Ｐゴシック" panose="020B0600070205080204" pitchFamily="50" charset="-128"/>
              <a:ea typeface="ＭＳ Ｐゴシック" panose="020B0600070205080204" pitchFamily="50" charset="-128"/>
            </a:rPr>
            <a:t>14.6</a:t>
          </a:r>
          <a:r>
            <a:rPr kumimoji="1" lang="ja-JP" altLang="en-US" sz="1200">
              <a:latin typeface="ＭＳ Ｐゴシック" panose="020B0600070205080204" pitchFamily="50" charset="-128"/>
              <a:ea typeface="ＭＳ Ｐゴシック" panose="020B0600070205080204" pitchFamily="50" charset="-128"/>
            </a:rPr>
            <a:t>ポイントなりましたが類似団体平均値とほぼ同値です。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町独自で補助している各種団体への補助金については、既得権益化が見受けられるため、公平性・透明性が図られるよう補助金検討委員会からの検討結果を踏まえ、不適当な補助金については見直しや廃止を行い、適切な補助金等の執行が図られるよう取り組んで参ります。</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149860</xdr:rowOff>
    </xdr:from>
    <xdr:to>
      <xdr:col>82</xdr:col>
      <xdr:colOff>107950</xdr:colOff>
      <xdr:row>40</xdr:row>
      <xdr:rowOff>104140</xdr:rowOff>
    </xdr:to>
    <xdr:cxnSp macro="">
      <xdr:nvCxnSpPr>
        <xdr:cNvPr id="300" name="直線コネクタ 299"/>
        <xdr:cNvCxnSpPr/>
      </xdr:nvCxnSpPr>
      <xdr:spPr>
        <a:xfrm flipV="1">
          <a:off x="16510000" y="59791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1"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2" name="直線コネクタ 301"/>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64787</xdr:rowOff>
    </xdr:from>
    <xdr:ext cx="762000" cy="259045"/>
    <xdr:sp macro="" textlink="">
      <xdr:nvSpPr>
        <xdr:cNvPr id="303" name="補助費等最大値テキスト"/>
        <xdr:cNvSpPr txBox="1"/>
      </xdr:nvSpPr>
      <xdr:spPr>
        <a:xfrm>
          <a:off x="16598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149860</xdr:rowOff>
    </xdr:from>
    <xdr:to>
      <xdr:col>82</xdr:col>
      <xdr:colOff>196850</xdr:colOff>
      <xdr:row>34</xdr:row>
      <xdr:rowOff>149860</xdr:rowOff>
    </xdr:to>
    <xdr:cxnSp macro="">
      <xdr:nvCxnSpPr>
        <xdr:cNvPr id="304" name="直線コネクタ 303"/>
        <xdr:cNvCxnSpPr/>
      </xdr:nvCxnSpPr>
      <xdr:spPr>
        <a:xfrm>
          <a:off x="16421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37846</xdr:rowOff>
    </xdr:from>
    <xdr:to>
      <xdr:col>82</xdr:col>
      <xdr:colOff>107950</xdr:colOff>
      <xdr:row>37</xdr:row>
      <xdr:rowOff>51562</xdr:rowOff>
    </xdr:to>
    <xdr:cxnSp macro="">
      <xdr:nvCxnSpPr>
        <xdr:cNvPr id="305" name="直線コネクタ 304"/>
        <xdr:cNvCxnSpPr/>
      </xdr:nvCxnSpPr>
      <xdr:spPr>
        <a:xfrm>
          <a:off x="15671800" y="63814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167149</xdr:rowOff>
    </xdr:from>
    <xdr:ext cx="762000" cy="259045"/>
    <xdr:sp macro="" textlink="">
      <xdr:nvSpPr>
        <xdr:cNvPr id="306" name="補助費等平均値テキスト"/>
        <xdr:cNvSpPr txBox="1"/>
      </xdr:nvSpPr>
      <xdr:spPr>
        <a:xfrm>
          <a:off x="16598900" y="6339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07" name="フローチャート: 判断 306"/>
        <xdr:cNvSpPr/>
      </xdr:nvSpPr>
      <xdr:spPr>
        <a:xfrm>
          <a:off x="164592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37846</xdr:rowOff>
    </xdr:from>
    <xdr:to>
      <xdr:col>78</xdr:col>
      <xdr:colOff>69850</xdr:colOff>
      <xdr:row>37</xdr:row>
      <xdr:rowOff>51562</xdr:rowOff>
    </xdr:to>
    <xdr:cxnSp macro="">
      <xdr:nvCxnSpPr>
        <xdr:cNvPr id="308" name="直線コネクタ 307"/>
        <xdr:cNvCxnSpPr/>
      </xdr:nvCxnSpPr>
      <xdr:spPr>
        <a:xfrm flipV="1">
          <a:off x="14782800" y="63814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9" name="フローチャート: 判断 308"/>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0" name="テキスト ボックス 309"/>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51562</xdr:rowOff>
    </xdr:to>
    <xdr:cxnSp macro="">
      <xdr:nvCxnSpPr>
        <xdr:cNvPr id="311" name="直線コネクタ 310"/>
        <xdr:cNvCxnSpPr/>
      </xdr:nvCxnSpPr>
      <xdr:spPr>
        <a:xfrm>
          <a:off x="13893800" y="63494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xdr:rowOff>
    </xdr:from>
    <xdr:to>
      <xdr:col>74</xdr:col>
      <xdr:colOff>31750</xdr:colOff>
      <xdr:row>37</xdr:row>
      <xdr:rowOff>116078</xdr:rowOff>
    </xdr:to>
    <xdr:sp macro="" textlink="">
      <xdr:nvSpPr>
        <xdr:cNvPr id="312" name="フローチャート: 判断 311"/>
        <xdr:cNvSpPr/>
      </xdr:nvSpPr>
      <xdr:spPr>
        <a:xfrm>
          <a:off x="14732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13" name="テキスト ボックス 312"/>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xdr:rowOff>
    </xdr:from>
    <xdr:to>
      <xdr:col>69</xdr:col>
      <xdr:colOff>92075</xdr:colOff>
      <xdr:row>37</xdr:row>
      <xdr:rowOff>28702</xdr:rowOff>
    </xdr:to>
    <xdr:cxnSp macro="">
      <xdr:nvCxnSpPr>
        <xdr:cNvPr id="314" name="直線コネクタ 313"/>
        <xdr:cNvCxnSpPr/>
      </xdr:nvCxnSpPr>
      <xdr:spPr>
        <a:xfrm flipV="1">
          <a:off x="13004800" y="6349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158496</xdr:rowOff>
    </xdr:from>
    <xdr:to>
      <xdr:col>69</xdr:col>
      <xdr:colOff>142875</xdr:colOff>
      <xdr:row>37</xdr:row>
      <xdr:rowOff>88646</xdr:rowOff>
    </xdr:to>
    <xdr:sp macro="" textlink="">
      <xdr:nvSpPr>
        <xdr:cNvPr id="315" name="フローチャート: 判断 314"/>
        <xdr:cNvSpPr/>
      </xdr:nvSpPr>
      <xdr:spPr>
        <a:xfrm>
          <a:off x="13843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73423</xdr:rowOff>
    </xdr:from>
    <xdr:ext cx="762000" cy="259045"/>
    <xdr:sp macro="" textlink="">
      <xdr:nvSpPr>
        <xdr:cNvPr id="316" name="テキスト ボックス 315"/>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7" name="フローチャート: 判断 316"/>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89679</xdr:rowOff>
    </xdr:from>
    <xdr:ext cx="762000" cy="259045"/>
    <xdr:sp macro="" textlink="">
      <xdr:nvSpPr>
        <xdr:cNvPr id="318" name="テキスト ボックス 317"/>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24" name="楕円 323"/>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17289</xdr:rowOff>
    </xdr:from>
    <xdr:ext cx="762000" cy="259045"/>
    <xdr:sp macro="" textlink="">
      <xdr:nvSpPr>
        <xdr:cNvPr id="325" name="補助費等該当値テキスト"/>
        <xdr:cNvSpPr txBox="1"/>
      </xdr:nvSpPr>
      <xdr:spPr>
        <a:xfrm>
          <a:off x="16598900" y="61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158496</xdr:rowOff>
    </xdr:from>
    <xdr:to>
      <xdr:col>78</xdr:col>
      <xdr:colOff>120650</xdr:colOff>
      <xdr:row>37</xdr:row>
      <xdr:rowOff>88646</xdr:rowOff>
    </xdr:to>
    <xdr:sp macro="" textlink="">
      <xdr:nvSpPr>
        <xdr:cNvPr id="326" name="楕円 325"/>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27" name="テキスト ボックス 326"/>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762</xdr:rowOff>
    </xdr:from>
    <xdr:to>
      <xdr:col>74</xdr:col>
      <xdr:colOff>31750</xdr:colOff>
      <xdr:row>37</xdr:row>
      <xdr:rowOff>102362</xdr:rowOff>
    </xdr:to>
    <xdr:sp macro="" textlink="">
      <xdr:nvSpPr>
        <xdr:cNvPr id="328" name="楕円 327"/>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29" name="テキスト ボックス 328"/>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126492</xdr:rowOff>
    </xdr:from>
    <xdr:to>
      <xdr:col>69</xdr:col>
      <xdr:colOff>142875</xdr:colOff>
      <xdr:row>37</xdr:row>
      <xdr:rowOff>56642</xdr:rowOff>
    </xdr:to>
    <xdr:sp macro="" textlink="">
      <xdr:nvSpPr>
        <xdr:cNvPr id="330" name="楕円 329"/>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31" name="テキスト ボックス 330"/>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32" name="楕円 331"/>
        <xdr:cNvSpPr/>
      </xdr:nvSpPr>
      <xdr:spPr>
        <a:xfrm>
          <a:off x="12954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33" name="テキスト ボックス 332"/>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経常収支比率に占める公債費の割合は、前年度から</a:t>
          </a:r>
          <a:r>
            <a:rPr kumimoji="1" lang="en-US" altLang="ja-JP" sz="1150">
              <a:latin typeface="ＭＳ Ｐゴシック" panose="020B0600070205080204" pitchFamily="50" charset="-128"/>
              <a:ea typeface="ＭＳ Ｐゴシック" panose="020B0600070205080204" pitchFamily="50" charset="-128"/>
            </a:rPr>
            <a:t>0.7</a:t>
          </a:r>
          <a:r>
            <a:rPr kumimoji="1" lang="ja-JP" altLang="en-US" sz="1150">
              <a:latin typeface="ＭＳ Ｐゴシック" panose="020B0600070205080204" pitchFamily="50" charset="-128"/>
              <a:ea typeface="ＭＳ Ｐゴシック" panose="020B0600070205080204" pitchFamily="50" charset="-128"/>
            </a:rPr>
            <a:t>ポイント下回る</a:t>
          </a:r>
          <a:r>
            <a:rPr kumimoji="1" lang="en-US" altLang="ja-JP" sz="1150">
              <a:latin typeface="ＭＳ Ｐゴシック" panose="020B0600070205080204" pitchFamily="50" charset="-128"/>
              <a:ea typeface="ＭＳ Ｐゴシック" panose="020B0600070205080204" pitchFamily="50" charset="-128"/>
            </a:rPr>
            <a:t>11.3</a:t>
          </a:r>
          <a:r>
            <a:rPr kumimoji="1" lang="ja-JP" altLang="en-US" sz="1150">
              <a:latin typeface="ＭＳ Ｐゴシック" panose="020B0600070205080204" pitchFamily="50" charset="-128"/>
              <a:ea typeface="ＭＳ Ｐゴシック" panose="020B0600070205080204" pitchFamily="50" charset="-128"/>
            </a:rPr>
            <a:t>％で、類似団体や千葉県平均値よりも低い数値となっています。</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既発債分の公債費については、平成</a:t>
          </a:r>
          <a:r>
            <a:rPr kumimoji="1" lang="en-US" altLang="ja-JP" sz="1150">
              <a:latin typeface="ＭＳ Ｐゴシック" panose="020B0600070205080204" pitchFamily="50" charset="-128"/>
              <a:ea typeface="ＭＳ Ｐゴシック" panose="020B0600070205080204" pitchFamily="50" charset="-128"/>
            </a:rPr>
            <a:t>28</a:t>
          </a:r>
          <a:r>
            <a:rPr kumimoji="1" lang="ja-JP" altLang="en-US" sz="1150">
              <a:latin typeface="ＭＳ Ｐゴシック" panose="020B0600070205080204" pitchFamily="50" charset="-128"/>
              <a:ea typeface="ＭＳ Ｐゴシック" panose="020B0600070205080204" pitchFamily="50" charset="-128"/>
            </a:rPr>
            <a:t>年度をピークに緩やかに減少していく見込みとなっています。</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しかしながら、今後は東京</a:t>
          </a:r>
          <a:r>
            <a:rPr kumimoji="1" lang="en-US" altLang="ja-JP" sz="1150">
              <a:latin typeface="ＭＳ Ｐゴシック" panose="020B0600070205080204" pitchFamily="50" charset="-128"/>
              <a:ea typeface="ＭＳ Ｐゴシック" panose="020B0600070205080204" pitchFamily="50" charset="-128"/>
            </a:rPr>
            <a:t>2020</a:t>
          </a:r>
          <a:r>
            <a:rPr kumimoji="1" lang="ja-JP" altLang="en-US" sz="1150">
              <a:latin typeface="ＭＳ Ｐゴシック" panose="020B0600070205080204" pitchFamily="50" charset="-128"/>
              <a:ea typeface="ＭＳ Ｐゴシック" panose="020B0600070205080204" pitchFamily="50" charset="-128"/>
            </a:rPr>
            <a:t>オリンピック関連事業や老朽化施設に掛かる大規模改修など地方債発行を伴う事業が予定されており、公債費の償還額推移には注意を払いつつ、適切な地方債管理に努めて参ります。</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97282</xdr:rowOff>
    </xdr:from>
    <xdr:to>
      <xdr:col>24</xdr:col>
      <xdr:colOff>25400</xdr:colOff>
      <xdr:row>80</xdr:row>
      <xdr:rowOff>149861</xdr:rowOff>
    </xdr:to>
    <xdr:cxnSp macro="">
      <xdr:nvCxnSpPr>
        <xdr:cNvPr id="358" name="直線コネクタ 357"/>
        <xdr:cNvCxnSpPr/>
      </xdr:nvCxnSpPr>
      <xdr:spPr>
        <a:xfrm flipV="1">
          <a:off x="4826000" y="12613132"/>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12209</xdr:rowOff>
    </xdr:from>
    <xdr:ext cx="762000" cy="259045"/>
    <xdr:sp macro="" textlink="">
      <xdr:nvSpPr>
        <xdr:cNvPr id="361" name="公債費最大値テキスト"/>
        <xdr:cNvSpPr txBox="1"/>
      </xdr:nvSpPr>
      <xdr:spPr>
        <a:xfrm>
          <a:off x="4914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97282</xdr:rowOff>
    </xdr:from>
    <xdr:to>
      <xdr:col>24</xdr:col>
      <xdr:colOff>114300</xdr:colOff>
      <xdr:row>73</xdr:row>
      <xdr:rowOff>97282</xdr:rowOff>
    </xdr:to>
    <xdr:cxnSp macro="">
      <xdr:nvCxnSpPr>
        <xdr:cNvPr id="362" name="直線コネクタ 361"/>
        <xdr:cNvCxnSpPr/>
      </xdr:nvCxnSpPr>
      <xdr:spPr>
        <a:xfrm>
          <a:off x="4737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72137</xdr:rowOff>
    </xdr:from>
    <xdr:to>
      <xdr:col>24</xdr:col>
      <xdr:colOff>25400</xdr:colOff>
      <xdr:row>76</xdr:row>
      <xdr:rowOff>104139</xdr:rowOff>
    </xdr:to>
    <xdr:cxnSp macro="">
      <xdr:nvCxnSpPr>
        <xdr:cNvPr id="363" name="直線コネクタ 362"/>
        <xdr:cNvCxnSpPr/>
      </xdr:nvCxnSpPr>
      <xdr:spPr>
        <a:xfrm flipV="1">
          <a:off x="3987800" y="13102337"/>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148862</xdr:rowOff>
    </xdr:from>
    <xdr:ext cx="762000" cy="259045"/>
    <xdr:sp macro="" textlink="">
      <xdr:nvSpPr>
        <xdr:cNvPr id="364" name="公債費平均値テキスト"/>
        <xdr:cNvSpPr txBox="1"/>
      </xdr:nvSpPr>
      <xdr:spPr>
        <a:xfrm>
          <a:off x="4914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5" name="フローチャート: 判断 364"/>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104139</xdr:rowOff>
    </xdr:from>
    <xdr:to>
      <xdr:col>19</xdr:col>
      <xdr:colOff>187325</xdr:colOff>
      <xdr:row>76</xdr:row>
      <xdr:rowOff>122428</xdr:rowOff>
    </xdr:to>
    <xdr:cxnSp macro="">
      <xdr:nvCxnSpPr>
        <xdr:cNvPr id="366" name="直線コネクタ 365"/>
        <xdr:cNvCxnSpPr/>
      </xdr:nvCxnSpPr>
      <xdr:spPr>
        <a:xfrm flipV="1">
          <a:off x="3098800" y="131343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67" name="フローチャート: 判断 366"/>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68" name="テキスト ボックス 367"/>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90424</xdr:rowOff>
    </xdr:from>
    <xdr:to>
      <xdr:col>15</xdr:col>
      <xdr:colOff>98425</xdr:colOff>
      <xdr:row>76</xdr:row>
      <xdr:rowOff>122428</xdr:rowOff>
    </xdr:to>
    <xdr:cxnSp macro="">
      <xdr:nvCxnSpPr>
        <xdr:cNvPr id="369" name="直線コネクタ 368"/>
        <xdr:cNvCxnSpPr/>
      </xdr:nvCxnSpPr>
      <xdr:spPr>
        <a:xfrm>
          <a:off x="2209800" y="13120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0" name="フローチャート: 判断 369"/>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71" name="テキスト ボックス 370"/>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90424</xdr:rowOff>
    </xdr:from>
    <xdr:to>
      <xdr:col>11</xdr:col>
      <xdr:colOff>9525</xdr:colOff>
      <xdr:row>76</xdr:row>
      <xdr:rowOff>122428</xdr:rowOff>
    </xdr:to>
    <xdr:cxnSp macro="">
      <xdr:nvCxnSpPr>
        <xdr:cNvPr id="372" name="直線コネクタ 371"/>
        <xdr:cNvCxnSpPr/>
      </xdr:nvCxnSpPr>
      <xdr:spPr>
        <a:xfrm flipV="1">
          <a:off x="1320800" y="13120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3" name="フローチャート: 判断 372"/>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4" name="テキスト ボックス 373"/>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75" name="フローチャート: 判断 374"/>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76" name="テキスト ボックス 375"/>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21337</xdr:rowOff>
    </xdr:from>
    <xdr:to>
      <xdr:col>24</xdr:col>
      <xdr:colOff>76200</xdr:colOff>
      <xdr:row>76</xdr:row>
      <xdr:rowOff>122937</xdr:rowOff>
    </xdr:to>
    <xdr:sp macro="" textlink="">
      <xdr:nvSpPr>
        <xdr:cNvPr id="382" name="楕円 381"/>
        <xdr:cNvSpPr/>
      </xdr:nvSpPr>
      <xdr:spPr>
        <a:xfrm>
          <a:off x="4775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37863</xdr:rowOff>
    </xdr:from>
    <xdr:ext cx="762000" cy="259045"/>
    <xdr:sp macro="" textlink="">
      <xdr:nvSpPr>
        <xdr:cNvPr id="383" name="公債費該当値テキスト"/>
        <xdr:cNvSpPr txBox="1"/>
      </xdr:nvSpPr>
      <xdr:spPr>
        <a:xfrm>
          <a:off x="4914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84" name="楕円 383"/>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85" name="テキスト ボックス 384"/>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71628</xdr:rowOff>
    </xdr:from>
    <xdr:to>
      <xdr:col>15</xdr:col>
      <xdr:colOff>149225</xdr:colOff>
      <xdr:row>77</xdr:row>
      <xdr:rowOff>1778</xdr:rowOff>
    </xdr:to>
    <xdr:sp macro="" textlink="">
      <xdr:nvSpPr>
        <xdr:cNvPr id="386" name="楕円 385"/>
        <xdr:cNvSpPr/>
      </xdr:nvSpPr>
      <xdr:spPr>
        <a:xfrm>
          <a:off x="3048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11955</xdr:rowOff>
    </xdr:from>
    <xdr:ext cx="762000" cy="259045"/>
    <xdr:sp macro="" textlink="">
      <xdr:nvSpPr>
        <xdr:cNvPr id="387" name="テキスト ボックス 386"/>
        <xdr:cNvSpPr txBox="1"/>
      </xdr:nvSpPr>
      <xdr:spPr>
        <a:xfrm>
          <a:off x="2717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39624</xdr:rowOff>
    </xdr:from>
    <xdr:to>
      <xdr:col>11</xdr:col>
      <xdr:colOff>60325</xdr:colOff>
      <xdr:row>76</xdr:row>
      <xdr:rowOff>141224</xdr:rowOff>
    </xdr:to>
    <xdr:sp macro="" textlink="">
      <xdr:nvSpPr>
        <xdr:cNvPr id="388" name="楕円 387"/>
        <xdr:cNvSpPr/>
      </xdr:nvSpPr>
      <xdr:spPr>
        <a:xfrm>
          <a:off x="2159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151401</xdr:rowOff>
    </xdr:from>
    <xdr:ext cx="762000" cy="259045"/>
    <xdr:sp macro="" textlink="">
      <xdr:nvSpPr>
        <xdr:cNvPr id="389" name="テキスト ボックス 388"/>
        <xdr:cNvSpPr txBox="1"/>
      </xdr:nvSpPr>
      <xdr:spPr>
        <a:xfrm>
          <a:off x="1828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71628</xdr:rowOff>
    </xdr:from>
    <xdr:to>
      <xdr:col>6</xdr:col>
      <xdr:colOff>171450</xdr:colOff>
      <xdr:row>77</xdr:row>
      <xdr:rowOff>1778</xdr:rowOff>
    </xdr:to>
    <xdr:sp macro="" textlink="">
      <xdr:nvSpPr>
        <xdr:cNvPr id="390" name="楕円 389"/>
        <xdr:cNvSpPr/>
      </xdr:nvSpPr>
      <xdr:spPr>
        <a:xfrm>
          <a:off x="1270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11955</xdr:rowOff>
    </xdr:from>
    <xdr:ext cx="762000" cy="259045"/>
    <xdr:sp macro="" textlink="">
      <xdr:nvSpPr>
        <xdr:cNvPr id="391" name="テキスト ボックス 390"/>
        <xdr:cNvSpPr txBox="1"/>
      </xdr:nvSpPr>
      <xdr:spPr>
        <a:xfrm>
          <a:off x="939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経常収支比率に占める公債費以外の割合は、</a:t>
          </a:r>
          <a:r>
            <a:rPr kumimoji="1" lang="en-US" altLang="ja-JP" sz="1300">
              <a:latin typeface="ＭＳ Ｐゴシック" panose="020B0600070205080204" pitchFamily="50" charset="-128"/>
              <a:ea typeface="ＭＳ Ｐゴシック" panose="020B0600070205080204" pitchFamily="50" charset="-128"/>
            </a:rPr>
            <a:t>79.5</a:t>
          </a:r>
          <a:r>
            <a:rPr kumimoji="1" lang="ja-JP" altLang="en-US" sz="1300">
              <a:latin typeface="ＭＳ Ｐゴシック" panose="020B0600070205080204" pitchFamily="50" charset="-128"/>
              <a:ea typeface="ＭＳ Ｐゴシック" panose="020B0600070205080204" pitchFamily="50" charset="-128"/>
            </a:rPr>
            <a:t>ポイントで千葉県平均値とほぼ同値でしたが、類似団体平均値からは</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ポイント、全国平均からは</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ポイント高い数値となっております。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類似団体との構成内容を比較すると、義務的経費にあたる人件費・扶助費の構成割合が高い水準であることが分かります。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適切な水準維持に向け、健全な財政運営に取り組んで参ります。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92710</xdr:rowOff>
    </xdr:from>
    <xdr:to>
      <xdr:col>82</xdr:col>
      <xdr:colOff>107950</xdr:colOff>
      <xdr:row>81</xdr:row>
      <xdr:rowOff>1270</xdr:rowOff>
    </xdr:to>
    <xdr:cxnSp macro="">
      <xdr:nvCxnSpPr>
        <xdr:cNvPr id="417" name="直線コネクタ 416"/>
        <xdr:cNvCxnSpPr/>
      </xdr:nvCxnSpPr>
      <xdr:spPr>
        <a:xfrm flipV="1">
          <a:off x="16510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144797</xdr:rowOff>
    </xdr:from>
    <xdr:ext cx="762000" cy="259045"/>
    <xdr:sp macro="" textlink="">
      <xdr:nvSpPr>
        <xdr:cNvPr id="418" name="公債費以外最小値テキスト"/>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xdr:rowOff>
    </xdr:from>
    <xdr:to>
      <xdr:col>82</xdr:col>
      <xdr:colOff>196850</xdr:colOff>
      <xdr:row>81</xdr:row>
      <xdr:rowOff>1270</xdr:rowOff>
    </xdr:to>
    <xdr:cxnSp macro="">
      <xdr:nvCxnSpPr>
        <xdr:cNvPr id="419" name="直線コネクタ 418"/>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7637</xdr:rowOff>
    </xdr:from>
    <xdr:ext cx="762000" cy="259045"/>
    <xdr:sp macro="" textlink="">
      <xdr:nvSpPr>
        <xdr:cNvPr id="420"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92710</xdr:rowOff>
    </xdr:from>
    <xdr:to>
      <xdr:col>82</xdr:col>
      <xdr:colOff>196850</xdr:colOff>
      <xdr:row>73</xdr:row>
      <xdr:rowOff>92710</xdr:rowOff>
    </xdr:to>
    <xdr:cxnSp macro="">
      <xdr:nvCxnSpPr>
        <xdr:cNvPr id="421" name="直線コネクタ 420"/>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170435</xdr:rowOff>
    </xdr:from>
    <xdr:to>
      <xdr:col>82</xdr:col>
      <xdr:colOff>107950</xdr:colOff>
      <xdr:row>78</xdr:row>
      <xdr:rowOff>104139</xdr:rowOff>
    </xdr:to>
    <xdr:cxnSp macro="">
      <xdr:nvCxnSpPr>
        <xdr:cNvPr id="422" name="直線コネクタ 421"/>
        <xdr:cNvCxnSpPr/>
      </xdr:nvCxnSpPr>
      <xdr:spPr>
        <a:xfrm>
          <a:off x="15671800" y="13372085"/>
          <a:ext cx="838200" cy="10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170451</xdr:rowOff>
    </xdr:from>
    <xdr:ext cx="762000" cy="259045"/>
    <xdr:sp macro="" textlink="">
      <xdr:nvSpPr>
        <xdr:cNvPr id="423" name="公債費以外平均値テキスト"/>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24" name="フローチャート: 判断 423"/>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77</xdr:row>
      <xdr:rowOff>170435</xdr:rowOff>
    </xdr:to>
    <xdr:cxnSp macro="">
      <xdr:nvCxnSpPr>
        <xdr:cNvPr id="425" name="直線コネクタ 424"/>
        <xdr:cNvCxnSpPr/>
      </xdr:nvCxnSpPr>
      <xdr:spPr>
        <a:xfrm>
          <a:off x="14782800" y="133172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126492</xdr:rowOff>
    </xdr:from>
    <xdr:to>
      <xdr:col>78</xdr:col>
      <xdr:colOff>120650</xdr:colOff>
      <xdr:row>77</xdr:row>
      <xdr:rowOff>56642</xdr:rowOff>
    </xdr:to>
    <xdr:sp macro="" textlink="">
      <xdr:nvSpPr>
        <xdr:cNvPr id="426" name="フローチャート: 判断 425"/>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66819</xdr:rowOff>
    </xdr:from>
    <xdr:ext cx="736600" cy="259045"/>
    <xdr:sp macro="" textlink="">
      <xdr:nvSpPr>
        <xdr:cNvPr id="427" name="テキスト ボックス 426"/>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131572</xdr:rowOff>
    </xdr:from>
    <xdr:to>
      <xdr:col>73</xdr:col>
      <xdr:colOff>180975</xdr:colOff>
      <xdr:row>77</xdr:row>
      <xdr:rowOff>115570</xdr:rowOff>
    </xdr:to>
    <xdr:cxnSp macro="">
      <xdr:nvCxnSpPr>
        <xdr:cNvPr id="428" name="直線コネクタ 427"/>
        <xdr:cNvCxnSpPr/>
      </xdr:nvCxnSpPr>
      <xdr:spPr>
        <a:xfrm>
          <a:off x="13893800" y="1316177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9" name="フローチャート: 判断 428"/>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0" name="テキスト ボックス 429"/>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131572</xdr:rowOff>
    </xdr:from>
    <xdr:to>
      <xdr:col>69</xdr:col>
      <xdr:colOff>92075</xdr:colOff>
      <xdr:row>77</xdr:row>
      <xdr:rowOff>69850</xdr:rowOff>
    </xdr:to>
    <xdr:cxnSp macro="">
      <xdr:nvCxnSpPr>
        <xdr:cNvPr id="431" name="直線コネクタ 430"/>
        <xdr:cNvCxnSpPr/>
      </xdr:nvCxnSpPr>
      <xdr:spPr>
        <a:xfrm flipV="1">
          <a:off x="13004800" y="1316177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156211</xdr:rowOff>
    </xdr:from>
    <xdr:to>
      <xdr:col>69</xdr:col>
      <xdr:colOff>142875</xdr:colOff>
      <xdr:row>76</xdr:row>
      <xdr:rowOff>86361</xdr:rowOff>
    </xdr:to>
    <xdr:sp macro="" textlink="">
      <xdr:nvSpPr>
        <xdr:cNvPr id="432" name="フローチャート: 判断 431"/>
        <xdr:cNvSpPr/>
      </xdr:nvSpPr>
      <xdr:spPr>
        <a:xfrm>
          <a:off x="13843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33" name="テキスト ボックス 432"/>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4" name="フローチャート: 判断 433"/>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35" name="テキスト ボックス 434"/>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53339</xdr:rowOff>
    </xdr:from>
    <xdr:to>
      <xdr:col>82</xdr:col>
      <xdr:colOff>158750</xdr:colOff>
      <xdr:row>78</xdr:row>
      <xdr:rowOff>154939</xdr:rowOff>
    </xdr:to>
    <xdr:sp macro="" textlink="">
      <xdr:nvSpPr>
        <xdr:cNvPr id="441" name="楕円 440"/>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25416</xdr:rowOff>
    </xdr:from>
    <xdr:ext cx="762000" cy="259045"/>
    <xdr:sp macro="" textlink="">
      <xdr:nvSpPr>
        <xdr:cNvPr id="442" name="公債費以外該当値テキスト"/>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119635</xdr:rowOff>
    </xdr:from>
    <xdr:to>
      <xdr:col>78</xdr:col>
      <xdr:colOff>120650</xdr:colOff>
      <xdr:row>78</xdr:row>
      <xdr:rowOff>49785</xdr:rowOff>
    </xdr:to>
    <xdr:sp macro="" textlink="">
      <xdr:nvSpPr>
        <xdr:cNvPr id="443" name="楕円 442"/>
        <xdr:cNvSpPr/>
      </xdr:nvSpPr>
      <xdr:spPr>
        <a:xfrm>
          <a:off x="15621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34562</xdr:rowOff>
    </xdr:from>
    <xdr:ext cx="736600" cy="259045"/>
    <xdr:sp macro="" textlink="">
      <xdr:nvSpPr>
        <xdr:cNvPr id="444" name="テキスト ボックス 443"/>
        <xdr:cNvSpPr txBox="1"/>
      </xdr:nvSpPr>
      <xdr:spPr>
        <a:xfrm>
          <a:off x="15290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45" name="楕円 444"/>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46" name="テキスト ボックス 445"/>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80772</xdr:rowOff>
    </xdr:from>
    <xdr:to>
      <xdr:col>69</xdr:col>
      <xdr:colOff>142875</xdr:colOff>
      <xdr:row>77</xdr:row>
      <xdr:rowOff>10922</xdr:rowOff>
    </xdr:to>
    <xdr:sp macro="" textlink="">
      <xdr:nvSpPr>
        <xdr:cNvPr id="447" name="楕円 446"/>
        <xdr:cNvSpPr/>
      </xdr:nvSpPr>
      <xdr:spPr>
        <a:xfrm>
          <a:off x="13843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167149</xdr:rowOff>
    </xdr:from>
    <xdr:ext cx="762000" cy="259045"/>
    <xdr:sp macro="" textlink="">
      <xdr:nvSpPr>
        <xdr:cNvPr id="448" name="テキスト ボックス 447"/>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9" name="楕円 448"/>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50" name="テキスト ボックス 449"/>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千葉県一宮町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146782</xdr:rowOff>
    </xdr:from>
    <xdr:to>
      <xdr:col>29</xdr:col>
      <xdr:colOff>127000</xdr:colOff>
      <xdr:row>19</xdr:row>
      <xdr:rowOff>168148</xdr:rowOff>
    </xdr:to>
    <xdr:cxnSp macro="">
      <xdr:nvCxnSpPr>
        <xdr:cNvPr id="45" name="直線コネクタ 44"/>
        <xdr:cNvCxnSpPr/>
      </xdr:nvCxnSpPr>
      <xdr:spPr bwMode="auto">
        <a:xfrm flipV="1">
          <a:off x="5651500" y="2080357"/>
          <a:ext cx="0" cy="1392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140225</xdr:rowOff>
    </xdr:from>
    <xdr:ext cx="762000" cy="259045"/>
    <xdr:sp macro="" textlink="">
      <xdr:nvSpPr>
        <xdr:cNvPr id="46" name="人口1人当たり決算額の推移最小値テキスト130"/>
        <xdr:cNvSpPr txBox="1"/>
      </xdr:nvSpPr>
      <xdr:spPr>
        <a:xfrm>
          <a:off x="5740400" y="344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168148</xdr:rowOff>
    </xdr:from>
    <xdr:to>
      <xdr:col>30</xdr:col>
      <xdr:colOff>25400</xdr:colOff>
      <xdr:row>19</xdr:row>
      <xdr:rowOff>168148</xdr:rowOff>
    </xdr:to>
    <xdr:cxnSp macro="">
      <xdr:nvCxnSpPr>
        <xdr:cNvPr id="47" name="直線コネクタ 46"/>
        <xdr:cNvCxnSpPr/>
      </xdr:nvCxnSpPr>
      <xdr:spPr bwMode="auto">
        <a:xfrm>
          <a:off x="5562600" y="34733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61709</xdr:rowOff>
    </xdr:from>
    <xdr:ext cx="762000" cy="259045"/>
    <xdr:sp macro="" textlink="">
      <xdr:nvSpPr>
        <xdr:cNvPr id="48" name="人口1人当たり決算額の推移最大値テキスト130"/>
        <xdr:cNvSpPr txBox="1"/>
      </xdr:nvSpPr>
      <xdr:spPr>
        <a:xfrm>
          <a:off x="5740400" y="182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146782</xdr:rowOff>
    </xdr:from>
    <xdr:to>
      <xdr:col>30</xdr:col>
      <xdr:colOff>25400</xdr:colOff>
      <xdr:row>11</xdr:row>
      <xdr:rowOff>146782</xdr:rowOff>
    </xdr:to>
    <xdr:cxnSp macro="">
      <xdr:nvCxnSpPr>
        <xdr:cNvPr id="49" name="直線コネクタ 48"/>
        <xdr:cNvCxnSpPr/>
      </xdr:nvCxnSpPr>
      <xdr:spPr bwMode="auto">
        <a:xfrm>
          <a:off x="5562600" y="2080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39781</xdr:rowOff>
    </xdr:from>
    <xdr:to>
      <xdr:col>29</xdr:col>
      <xdr:colOff>127000</xdr:colOff>
      <xdr:row>18</xdr:row>
      <xdr:rowOff>60630</xdr:rowOff>
    </xdr:to>
    <xdr:cxnSp macro="">
      <xdr:nvCxnSpPr>
        <xdr:cNvPr id="50" name="直線コネクタ 49"/>
        <xdr:cNvCxnSpPr/>
      </xdr:nvCxnSpPr>
      <xdr:spPr bwMode="auto">
        <a:xfrm flipV="1">
          <a:off x="5003800" y="3173506"/>
          <a:ext cx="647700" cy="20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83751</xdr:rowOff>
    </xdr:from>
    <xdr:ext cx="762000" cy="259045"/>
    <xdr:sp macro="" textlink="">
      <xdr:nvSpPr>
        <xdr:cNvPr id="51" name="人口1人当たり決算額の推移平均値テキスト130"/>
        <xdr:cNvSpPr txBox="1"/>
      </xdr:nvSpPr>
      <xdr:spPr>
        <a:xfrm>
          <a:off x="5740400" y="28745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67224</xdr:rowOff>
    </xdr:from>
    <xdr:to>
      <xdr:col>29</xdr:col>
      <xdr:colOff>177800</xdr:colOff>
      <xdr:row>17</xdr:row>
      <xdr:rowOff>168824</xdr:rowOff>
    </xdr:to>
    <xdr:sp macro="" textlink="">
      <xdr:nvSpPr>
        <xdr:cNvPr id="52" name="フローチャート: 判断 51"/>
        <xdr:cNvSpPr/>
      </xdr:nvSpPr>
      <xdr:spPr bwMode="auto">
        <a:xfrm>
          <a:off x="56007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53734</xdr:rowOff>
    </xdr:from>
    <xdr:to>
      <xdr:col>26</xdr:col>
      <xdr:colOff>50800</xdr:colOff>
      <xdr:row>18</xdr:row>
      <xdr:rowOff>60630</xdr:rowOff>
    </xdr:to>
    <xdr:cxnSp macro="">
      <xdr:nvCxnSpPr>
        <xdr:cNvPr id="53" name="直線コネクタ 52"/>
        <xdr:cNvCxnSpPr/>
      </xdr:nvCxnSpPr>
      <xdr:spPr bwMode="auto">
        <a:xfrm>
          <a:off x="4305300" y="3187459"/>
          <a:ext cx="698500" cy="6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97048</xdr:rowOff>
    </xdr:from>
    <xdr:to>
      <xdr:col>26</xdr:col>
      <xdr:colOff>101600</xdr:colOff>
      <xdr:row>18</xdr:row>
      <xdr:rowOff>27198</xdr:rowOff>
    </xdr:to>
    <xdr:sp macro="" textlink="">
      <xdr:nvSpPr>
        <xdr:cNvPr id="54" name="フローチャート: 判断 53"/>
        <xdr:cNvSpPr/>
      </xdr:nvSpPr>
      <xdr:spPr bwMode="auto">
        <a:xfrm>
          <a:off x="4953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37375</xdr:rowOff>
    </xdr:from>
    <xdr:ext cx="736600" cy="259045"/>
    <xdr:sp macro="" textlink="">
      <xdr:nvSpPr>
        <xdr:cNvPr id="55" name="テキスト ボックス 54"/>
        <xdr:cNvSpPr txBox="1"/>
      </xdr:nvSpPr>
      <xdr:spPr>
        <a:xfrm>
          <a:off x="4622800" y="282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53734</xdr:rowOff>
    </xdr:from>
    <xdr:to>
      <xdr:col>22</xdr:col>
      <xdr:colOff>114300</xdr:colOff>
      <xdr:row>18</xdr:row>
      <xdr:rowOff>55799</xdr:rowOff>
    </xdr:to>
    <xdr:cxnSp macro="">
      <xdr:nvCxnSpPr>
        <xdr:cNvPr id="56" name="直線コネクタ 55"/>
        <xdr:cNvCxnSpPr/>
      </xdr:nvCxnSpPr>
      <xdr:spPr bwMode="auto">
        <a:xfrm flipV="1">
          <a:off x="3606800" y="3187459"/>
          <a:ext cx="698500" cy="2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110879</xdr:rowOff>
    </xdr:from>
    <xdr:to>
      <xdr:col>22</xdr:col>
      <xdr:colOff>165100</xdr:colOff>
      <xdr:row>18</xdr:row>
      <xdr:rowOff>41029</xdr:rowOff>
    </xdr:to>
    <xdr:sp macro="" textlink="">
      <xdr:nvSpPr>
        <xdr:cNvPr id="57" name="フローチャート: 判断 56"/>
        <xdr:cNvSpPr/>
      </xdr:nvSpPr>
      <xdr:spPr bwMode="auto">
        <a:xfrm>
          <a:off x="4254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51206</xdr:rowOff>
    </xdr:from>
    <xdr:ext cx="762000" cy="259045"/>
    <xdr:sp macro="" textlink="">
      <xdr:nvSpPr>
        <xdr:cNvPr id="58" name="テキスト ボックス 57"/>
        <xdr:cNvSpPr txBox="1"/>
      </xdr:nvSpPr>
      <xdr:spPr>
        <a:xfrm>
          <a:off x="39243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34950</xdr:rowOff>
    </xdr:from>
    <xdr:to>
      <xdr:col>18</xdr:col>
      <xdr:colOff>177800</xdr:colOff>
      <xdr:row>18</xdr:row>
      <xdr:rowOff>55799</xdr:rowOff>
    </xdr:to>
    <xdr:cxnSp macro="">
      <xdr:nvCxnSpPr>
        <xdr:cNvPr id="59" name="直線コネクタ 58"/>
        <xdr:cNvCxnSpPr/>
      </xdr:nvCxnSpPr>
      <xdr:spPr bwMode="auto">
        <a:xfrm>
          <a:off x="2908300" y="3168675"/>
          <a:ext cx="698500" cy="20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98275</xdr:rowOff>
    </xdr:from>
    <xdr:to>
      <xdr:col>19</xdr:col>
      <xdr:colOff>38100</xdr:colOff>
      <xdr:row>18</xdr:row>
      <xdr:rowOff>28425</xdr:rowOff>
    </xdr:to>
    <xdr:sp macro="" textlink="">
      <xdr:nvSpPr>
        <xdr:cNvPr id="60" name="フローチャート: 判断 59"/>
        <xdr:cNvSpPr/>
      </xdr:nvSpPr>
      <xdr:spPr bwMode="auto">
        <a:xfrm>
          <a:off x="3556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38602</xdr:rowOff>
    </xdr:from>
    <xdr:ext cx="762000" cy="259045"/>
    <xdr:sp macro="" textlink="">
      <xdr:nvSpPr>
        <xdr:cNvPr id="61" name="テキスト ボックス 60"/>
        <xdr:cNvSpPr txBox="1"/>
      </xdr:nvSpPr>
      <xdr:spPr>
        <a:xfrm>
          <a:off x="3225800" y="28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92461</xdr:rowOff>
    </xdr:from>
    <xdr:to>
      <xdr:col>15</xdr:col>
      <xdr:colOff>101600</xdr:colOff>
      <xdr:row>18</xdr:row>
      <xdr:rowOff>22611</xdr:rowOff>
    </xdr:to>
    <xdr:sp macro="" textlink="">
      <xdr:nvSpPr>
        <xdr:cNvPr id="62" name="フローチャート: 判断 61"/>
        <xdr:cNvSpPr/>
      </xdr:nvSpPr>
      <xdr:spPr bwMode="auto">
        <a:xfrm>
          <a:off x="2857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32788</xdr:rowOff>
    </xdr:from>
    <xdr:ext cx="762000" cy="259045"/>
    <xdr:sp macro="" textlink="">
      <xdr:nvSpPr>
        <xdr:cNvPr id="63" name="テキスト ボックス 62"/>
        <xdr:cNvSpPr txBox="1"/>
      </xdr:nvSpPr>
      <xdr:spPr>
        <a:xfrm>
          <a:off x="25273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160431</xdr:rowOff>
    </xdr:from>
    <xdr:to>
      <xdr:col>29</xdr:col>
      <xdr:colOff>177800</xdr:colOff>
      <xdr:row>18</xdr:row>
      <xdr:rowOff>90581</xdr:rowOff>
    </xdr:to>
    <xdr:sp macro="" textlink="">
      <xdr:nvSpPr>
        <xdr:cNvPr id="69" name="楕円 68"/>
        <xdr:cNvSpPr/>
      </xdr:nvSpPr>
      <xdr:spPr bwMode="auto">
        <a:xfrm>
          <a:off x="5600700" y="3122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132508</xdr:rowOff>
    </xdr:from>
    <xdr:ext cx="762000" cy="259045"/>
    <xdr:sp macro="" textlink="">
      <xdr:nvSpPr>
        <xdr:cNvPr id="70" name="人口1人当たり決算額の推移該当値テキスト130"/>
        <xdr:cNvSpPr txBox="1"/>
      </xdr:nvSpPr>
      <xdr:spPr>
        <a:xfrm>
          <a:off x="5740400" y="3094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9830</xdr:rowOff>
    </xdr:from>
    <xdr:to>
      <xdr:col>26</xdr:col>
      <xdr:colOff>101600</xdr:colOff>
      <xdr:row>18</xdr:row>
      <xdr:rowOff>111430</xdr:rowOff>
    </xdr:to>
    <xdr:sp macro="" textlink="">
      <xdr:nvSpPr>
        <xdr:cNvPr id="71" name="楕円 70"/>
        <xdr:cNvSpPr/>
      </xdr:nvSpPr>
      <xdr:spPr bwMode="auto">
        <a:xfrm>
          <a:off x="4953000" y="3143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96207</xdr:rowOff>
    </xdr:from>
    <xdr:ext cx="736600" cy="259045"/>
    <xdr:sp macro="" textlink="">
      <xdr:nvSpPr>
        <xdr:cNvPr id="72" name="テキスト ボックス 71"/>
        <xdr:cNvSpPr txBox="1"/>
      </xdr:nvSpPr>
      <xdr:spPr>
        <a:xfrm>
          <a:off x="4622800" y="3229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2934</xdr:rowOff>
    </xdr:from>
    <xdr:to>
      <xdr:col>22</xdr:col>
      <xdr:colOff>165100</xdr:colOff>
      <xdr:row>18</xdr:row>
      <xdr:rowOff>104534</xdr:rowOff>
    </xdr:to>
    <xdr:sp macro="" textlink="">
      <xdr:nvSpPr>
        <xdr:cNvPr id="73" name="楕円 72"/>
        <xdr:cNvSpPr/>
      </xdr:nvSpPr>
      <xdr:spPr bwMode="auto">
        <a:xfrm>
          <a:off x="4254500" y="3136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89311</xdr:rowOff>
    </xdr:from>
    <xdr:ext cx="762000" cy="259045"/>
    <xdr:sp macro="" textlink="">
      <xdr:nvSpPr>
        <xdr:cNvPr id="74" name="テキスト ボックス 73"/>
        <xdr:cNvSpPr txBox="1"/>
      </xdr:nvSpPr>
      <xdr:spPr>
        <a:xfrm>
          <a:off x="3924300" y="322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4999</xdr:rowOff>
    </xdr:from>
    <xdr:to>
      <xdr:col>19</xdr:col>
      <xdr:colOff>38100</xdr:colOff>
      <xdr:row>18</xdr:row>
      <xdr:rowOff>106599</xdr:rowOff>
    </xdr:to>
    <xdr:sp macro="" textlink="">
      <xdr:nvSpPr>
        <xdr:cNvPr id="75" name="楕円 74"/>
        <xdr:cNvSpPr/>
      </xdr:nvSpPr>
      <xdr:spPr bwMode="auto">
        <a:xfrm>
          <a:off x="3556000" y="3138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91376</xdr:rowOff>
    </xdr:from>
    <xdr:ext cx="762000" cy="259045"/>
    <xdr:sp macro="" textlink="">
      <xdr:nvSpPr>
        <xdr:cNvPr id="76" name="テキスト ボックス 75"/>
        <xdr:cNvSpPr txBox="1"/>
      </xdr:nvSpPr>
      <xdr:spPr>
        <a:xfrm>
          <a:off x="3225800" y="322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155600</xdr:rowOff>
    </xdr:from>
    <xdr:to>
      <xdr:col>15</xdr:col>
      <xdr:colOff>101600</xdr:colOff>
      <xdr:row>18</xdr:row>
      <xdr:rowOff>85750</xdr:rowOff>
    </xdr:to>
    <xdr:sp macro="" textlink="">
      <xdr:nvSpPr>
        <xdr:cNvPr id="77" name="楕円 76"/>
        <xdr:cNvSpPr/>
      </xdr:nvSpPr>
      <xdr:spPr bwMode="auto">
        <a:xfrm>
          <a:off x="2857500" y="3117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70528</xdr:rowOff>
    </xdr:from>
    <xdr:ext cx="762000" cy="259045"/>
    <xdr:sp macro="" textlink="">
      <xdr:nvSpPr>
        <xdr:cNvPr id="78" name="テキスト ボックス 77"/>
        <xdr:cNvSpPr txBox="1"/>
      </xdr:nvSpPr>
      <xdr:spPr>
        <a:xfrm>
          <a:off x="2527300" y="320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168053</xdr:rowOff>
    </xdr:from>
    <xdr:to>
      <xdr:col>29</xdr:col>
      <xdr:colOff>127000</xdr:colOff>
      <xdr:row>37</xdr:row>
      <xdr:rowOff>233414</xdr:rowOff>
    </xdr:to>
    <xdr:cxnSp macro="">
      <xdr:nvCxnSpPr>
        <xdr:cNvPr id="106" name="直線コネクタ 105"/>
        <xdr:cNvCxnSpPr/>
      </xdr:nvCxnSpPr>
      <xdr:spPr bwMode="auto">
        <a:xfrm flipV="1">
          <a:off x="5651500" y="6092603"/>
          <a:ext cx="0" cy="1265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205491</xdr:rowOff>
    </xdr:from>
    <xdr:ext cx="762000" cy="259045"/>
    <xdr:sp macro="" textlink="">
      <xdr:nvSpPr>
        <xdr:cNvPr id="107" name="人口1人当たり決算額の推移最小値テキスト445"/>
        <xdr:cNvSpPr txBox="1"/>
      </xdr:nvSpPr>
      <xdr:spPr>
        <a:xfrm>
          <a:off x="5740400" y="733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233414</xdr:rowOff>
    </xdr:from>
    <xdr:to>
      <xdr:col>30</xdr:col>
      <xdr:colOff>25400</xdr:colOff>
      <xdr:row>37</xdr:row>
      <xdr:rowOff>233414</xdr:rowOff>
    </xdr:to>
    <xdr:cxnSp macro="">
      <xdr:nvCxnSpPr>
        <xdr:cNvPr id="108" name="直線コネクタ 107"/>
        <xdr:cNvCxnSpPr/>
      </xdr:nvCxnSpPr>
      <xdr:spPr bwMode="auto">
        <a:xfrm>
          <a:off x="5562600" y="73581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82980</xdr:rowOff>
    </xdr:from>
    <xdr:ext cx="762000" cy="259045"/>
    <xdr:sp macro="" textlink="">
      <xdr:nvSpPr>
        <xdr:cNvPr id="109" name="人口1人当たり決算額の推移最大値テキスト445"/>
        <xdr:cNvSpPr txBox="1"/>
      </xdr:nvSpPr>
      <xdr:spPr>
        <a:xfrm>
          <a:off x="5740400" y="58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168053</xdr:rowOff>
    </xdr:from>
    <xdr:to>
      <xdr:col>30</xdr:col>
      <xdr:colOff>25400</xdr:colOff>
      <xdr:row>33</xdr:row>
      <xdr:rowOff>168053</xdr:rowOff>
    </xdr:to>
    <xdr:cxnSp macro="">
      <xdr:nvCxnSpPr>
        <xdr:cNvPr id="110" name="直線コネクタ 109"/>
        <xdr:cNvCxnSpPr/>
      </xdr:nvCxnSpPr>
      <xdr:spPr bwMode="auto">
        <a:xfrm>
          <a:off x="5562600" y="6092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313919</xdr:rowOff>
    </xdr:from>
    <xdr:to>
      <xdr:col>29</xdr:col>
      <xdr:colOff>127000</xdr:colOff>
      <xdr:row>35</xdr:row>
      <xdr:rowOff>341084</xdr:rowOff>
    </xdr:to>
    <xdr:cxnSp macro="">
      <xdr:nvCxnSpPr>
        <xdr:cNvPr id="111" name="直線コネクタ 110"/>
        <xdr:cNvCxnSpPr/>
      </xdr:nvCxnSpPr>
      <xdr:spPr bwMode="auto">
        <a:xfrm>
          <a:off x="5003800" y="6924269"/>
          <a:ext cx="647700" cy="27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298238</xdr:rowOff>
    </xdr:from>
    <xdr:ext cx="762000" cy="259045"/>
    <xdr:sp macro="" textlink="">
      <xdr:nvSpPr>
        <xdr:cNvPr id="112" name="人口1人当たり決算額の推移平均値テキスト445"/>
        <xdr:cNvSpPr txBox="1"/>
      </xdr:nvSpPr>
      <xdr:spPr>
        <a:xfrm>
          <a:off x="5740400" y="6565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110261</xdr:rowOff>
    </xdr:from>
    <xdr:to>
      <xdr:col>29</xdr:col>
      <xdr:colOff>177800</xdr:colOff>
      <xdr:row>35</xdr:row>
      <xdr:rowOff>211861</xdr:rowOff>
    </xdr:to>
    <xdr:sp macro="" textlink="">
      <xdr:nvSpPr>
        <xdr:cNvPr id="113" name="フローチャート: 判断 112"/>
        <xdr:cNvSpPr/>
      </xdr:nvSpPr>
      <xdr:spPr bwMode="auto">
        <a:xfrm>
          <a:off x="56007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307861</xdr:rowOff>
    </xdr:from>
    <xdr:to>
      <xdr:col>26</xdr:col>
      <xdr:colOff>50800</xdr:colOff>
      <xdr:row>35</xdr:row>
      <xdr:rowOff>313919</xdr:rowOff>
    </xdr:to>
    <xdr:cxnSp macro="">
      <xdr:nvCxnSpPr>
        <xdr:cNvPr id="114" name="直線コネクタ 113"/>
        <xdr:cNvCxnSpPr/>
      </xdr:nvCxnSpPr>
      <xdr:spPr bwMode="auto">
        <a:xfrm>
          <a:off x="4305300" y="6918211"/>
          <a:ext cx="698500" cy="6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103213</xdr:rowOff>
    </xdr:from>
    <xdr:to>
      <xdr:col>26</xdr:col>
      <xdr:colOff>101600</xdr:colOff>
      <xdr:row>35</xdr:row>
      <xdr:rowOff>204813</xdr:rowOff>
    </xdr:to>
    <xdr:sp macro="" textlink="">
      <xdr:nvSpPr>
        <xdr:cNvPr id="115" name="フローチャート: 判断 114"/>
        <xdr:cNvSpPr/>
      </xdr:nvSpPr>
      <xdr:spPr bwMode="auto">
        <a:xfrm>
          <a:off x="4953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214990</xdr:rowOff>
    </xdr:from>
    <xdr:ext cx="736600" cy="259045"/>
    <xdr:sp macro="" textlink="">
      <xdr:nvSpPr>
        <xdr:cNvPr id="116" name="テキスト ボックス 115"/>
        <xdr:cNvSpPr txBox="1"/>
      </xdr:nvSpPr>
      <xdr:spPr>
        <a:xfrm>
          <a:off x="4622800" y="6482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303213</xdr:rowOff>
    </xdr:from>
    <xdr:to>
      <xdr:col>22</xdr:col>
      <xdr:colOff>114300</xdr:colOff>
      <xdr:row>35</xdr:row>
      <xdr:rowOff>307861</xdr:rowOff>
    </xdr:to>
    <xdr:cxnSp macro="">
      <xdr:nvCxnSpPr>
        <xdr:cNvPr id="117" name="直線コネクタ 116"/>
        <xdr:cNvCxnSpPr/>
      </xdr:nvCxnSpPr>
      <xdr:spPr bwMode="auto">
        <a:xfrm>
          <a:off x="3606800" y="6913563"/>
          <a:ext cx="698500" cy="4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107061</xdr:rowOff>
    </xdr:from>
    <xdr:to>
      <xdr:col>22</xdr:col>
      <xdr:colOff>165100</xdr:colOff>
      <xdr:row>35</xdr:row>
      <xdr:rowOff>208661</xdr:rowOff>
    </xdr:to>
    <xdr:sp macro="" textlink="">
      <xdr:nvSpPr>
        <xdr:cNvPr id="118" name="フローチャート: 判断 117"/>
        <xdr:cNvSpPr/>
      </xdr:nvSpPr>
      <xdr:spPr bwMode="auto">
        <a:xfrm>
          <a:off x="4254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218838</xdr:rowOff>
    </xdr:from>
    <xdr:ext cx="762000" cy="259045"/>
    <xdr:sp macro="" textlink="">
      <xdr:nvSpPr>
        <xdr:cNvPr id="119" name="テキスト ボックス 118"/>
        <xdr:cNvSpPr txBox="1"/>
      </xdr:nvSpPr>
      <xdr:spPr>
        <a:xfrm>
          <a:off x="39243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278467</xdr:rowOff>
    </xdr:from>
    <xdr:to>
      <xdr:col>18</xdr:col>
      <xdr:colOff>177800</xdr:colOff>
      <xdr:row>35</xdr:row>
      <xdr:rowOff>303213</xdr:rowOff>
    </xdr:to>
    <xdr:cxnSp macro="">
      <xdr:nvCxnSpPr>
        <xdr:cNvPr id="120" name="直線コネクタ 119"/>
        <xdr:cNvCxnSpPr/>
      </xdr:nvCxnSpPr>
      <xdr:spPr bwMode="auto">
        <a:xfrm>
          <a:off x="2908300" y="6888817"/>
          <a:ext cx="698500" cy="24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82582</xdr:rowOff>
    </xdr:from>
    <xdr:to>
      <xdr:col>19</xdr:col>
      <xdr:colOff>38100</xdr:colOff>
      <xdr:row>35</xdr:row>
      <xdr:rowOff>184182</xdr:rowOff>
    </xdr:to>
    <xdr:sp macro="" textlink="">
      <xdr:nvSpPr>
        <xdr:cNvPr id="121" name="フローチャート: 判断 120"/>
        <xdr:cNvSpPr/>
      </xdr:nvSpPr>
      <xdr:spPr bwMode="auto">
        <a:xfrm>
          <a:off x="35560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194359</xdr:rowOff>
    </xdr:from>
    <xdr:ext cx="762000" cy="259045"/>
    <xdr:sp macro="" textlink="">
      <xdr:nvSpPr>
        <xdr:cNvPr id="122" name="テキスト ボックス 121"/>
        <xdr:cNvSpPr txBox="1"/>
      </xdr:nvSpPr>
      <xdr:spPr>
        <a:xfrm>
          <a:off x="3225800" y="64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69723</xdr:rowOff>
    </xdr:from>
    <xdr:to>
      <xdr:col>15</xdr:col>
      <xdr:colOff>101600</xdr:colOff>
      <xdr:row>35</xdr:row>
      <xdr:rowOff>171323</xdr:rowOff>
    </xdr:to>
    <xdr:sp macro="" textlink="">
      <xdr:nvSpPr>
        <xdr:cNvPr id="123" name="フローチャート: 判断 122"/>
        <xdr:cNvSpPr/>
      </xdr:nvSpPr>
      <xdr:spPr bwMode="auto">
        <a:xfrm>
          <a:off x="28575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181500</xdr:rowOff>
    </xdr:from>
    <xdr:ext cx="762000" cy="259045"/>
    <xdr:sp macro="" textlink="">
      <xdr:nvSpPr>
        <xdr:cNvPr id="124" name="テキスト ボックス 123"/>
        <xdr:cNvSpPr txBox="1"/>
      </xdr:nvSpPr>
      <xdr:spPr>
        <a:xfrm>
          <a:off x="2527300" y="644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290284</xdr:rowOff>
    </xdr:from>
    <xdr:to>
      <xdr:col>29</xdr:col>
      <xdr:colOff>177800</xdr:colOff>
      <xdr:row>36</xdr:row>
      <xdr:rowOff>48984</xdr:rowOff>
    </xdr:to>
    <xdr:sp macro="" textlink="">
      <xdr:nvSpPr>
        <xdr:cNvPr id="130" name="楕円 129"/>
        <xdr:cNvSpPr/>
      </xdr:nvSpPr>
      <xdr:spPr bwMode="auto">
        <a:xfrm>
          <a:off x="5600700" y="6900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262361</xdr:rowOff>
    </xdr:from>
    <xdr:ext cx="762000" cy="259045"/>
    <xdr:sp macro="" textlink="">
      <xdr:nvSpPr>
        <xdr:cNvPr id="131" name="人口1人当たり決算額の推移該当値テキスト445"/>
        <xdr:cNvSpPr txBox="1"/>
      </xdr:nvSpPr>
      <xdr:spPr>
        <a:xfrm>
          <a:off x="5740400" y="687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263119</xdr:rowOff>
    </xdr:from>
    <xdr:to>
      <xdr:col>26</xdr:col>
      <xdr:colOff>101600</xdr:colOff>
      <xdr:row>36</xdr:row>
      <xdr:rowOff>21819</xdr:rowOff>
    </xdr:to>
    <xdr:sp macro="" textlink="">
      <xdr:nvSpPr>
        <xdr:cNvPr id="132" name="楕円 131"/>
        <xdr:cNvSpPr/>
      </xdr:nvSpPr>
      <xdr:spPr bwMode="auto">
        <a:xfrm>
          <a:off x="4953000" y="6873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6596</xdr:rowOff>
    </xdr:from>
    <xdr:ext cx="736600" cy="259045"/>
    <xdr:sp macro="" textlink="">
      <xdr:nvSpPr>
        <xdr:cNvPr id="133" name="テキスト ボックス 132"/>
        <xdr:cNvSpPr txBox="1"/>
      </xdr:nvSpPr>
      <xdr:spPr>
        <a:xfrm>
          <a:off x="4622800" y="6959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257061</xdr:rowOff>
    </xdr:from>
    <xdr:to>
      <xdr:col>22</xdr:col>
      <xdr:colOff>165100</xdr:colOff>
      <xdr:row>36</xdr:row>
      <xdr:rowOff>15761</xdr:rowOff>
    </xdr:to>
    <xdr:sp macro="" textlink="">
      <xdr:nvSpPr>
        <xdr:cNvPr id="134" name="楕円 133"/>
        <xdr:cNvSpPr/>
      </xdr:nvSpPr>
      <xdr:spPr bwMode="auto">
        <a:xfrm>
          <a:off x="4254500" y="6867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538</xdr:rowOff>
    </xdr:from>
    <xdr:ext cx="762000" cy="259045"/>
    <xdr:sp macro="" textlink="">
      <xdr:nvSpPr>
        <xdr:cNvPr id="135" name="テキスト ボックス 134"/>
        <xdr:cNvSpPr txBox="1"/>
      </xdr:nvSpPr>
      <xdr:spPr>
        <a:xfrm>
          <a:off x="3924300" y="69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252413</xdr:rowOff>
    </xdr:from>
    <xdr:to>
      <xdr:col>19</xdr:col>
      <xdr:colOff>38100</xdr:colOff>
      <xdr:row>36</xdr:row>
      <xdr:rowOff>11113</xdr:rowOff>
    </xdr:to>
    <xdr:sp macro="" textlink="">
      <xdr:nvSpPr>
        <xdr:cNvPr id="136" name="楕円 135"/>
        <xdr:cNvSpPr/>
      </xdr:nvSpPr>
      <xdr:spPr bwMode="auto">
        <a:xfrm>
          <a:off x="3556000" y="6862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338790</xdr:rowOff>
    </xdr:from>
    <xdr:ext cx="762000" cy="259045"/>
    <xdr:sp macro="" textlink="">
      <xdr:nvSpPr>
        <xdr:cNvPr id="137" name="テキスト ボックス 136"/>
        <xdr:cNvSpPr txBox="1"/>
      </xdr:nvSpPr>
      <xdr:spPr>
        <a:xfrm>
          <a:off x="3225800" y="694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227667</xdr:rowOff>
    </xdr:from>
    <xdr:to>
      <xdr:col>15</xdr:col>
      <xdr:colOff>101600</xdr:colOff>
      <xdr:row>35</xdr:row>
      <xdr:rowOff>329267</xdr:rowOff>
    </xdr:to>
    <xdr:sp macro="" textlink="">
      <xdr:nvSpPr>
        <xdr:cNvPr id="138" name="楕円 137"/>
        <xdr:cNvSpPr/>
      </xdr:nvSpPr>
      <xdr:spPr bwMode="auto">
        <a:xfrm>
          <a:off x="2857500" y="6838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314044</xdr:rowOff>
    </xdr:from>
    <xdr:ext cx="762000" cy="259045"/>
    <xdr:sp macro="" textlink="">
      <xdr:nvSpPr>
        <xdr:cNvPr id="139" name="テキスト ボックス 138"/>
        <xdr:cNvSpPr txBox="1"/>
      </xdr:nvSpPr>
      <xdr:spPr>
        <a:xfrm>
          <a:off x="2527300" y="6924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千葉県一宮町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12,490
12,278
22.97
4,824,694
4,572,649
237,309
2,953,683
3,353,777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126540</xdr:rowOff>
    </xdr:from>
    <xdr:to>
      <xdr:col>24</xdr:col>
      <xdr:colOff>62865</xdr:colOff>
      <xdr:row>39</xdr:row>
      <xdr:rowOff>58021</xdr:rowOff>
    </xdr:to>
    <xdr:cxnSp macro="">
      <xdr:nvCxnSpPr>
        <xdr:cNvPr id="56" name="直線コネクタ 55"/>
        <xdr:cNvCxnSpPr/>
      </xdr:nvCxnSpPr>
      <xdr:spPr>
        <a:xfrm flipV="1">
          <a:off x="4633595" y="5270040"/>
          <a:ext cx="1270" cy="1474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61848</xdr:rowOff>
    </xdr:from>
    <xdr:ext cx="534377" cy="259045"/>
    <xdr:sp macro="" textlink="">
      <xdr:nvSpPr>
        <xdr:cNvPr id="57" name="人件費最小値テキスト"/>
        <xdr:cNvSpPr txBox="1"/>
      </xdr:nvSpPr>
      <xdr:spPr>
        <a:xfrm>
          <a:off x="4686300" y="67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58021</xdr:rowOff>
    </xdr:from>
    <xdr:to>
      <xdr:col>24</xdr:col>
      <xdr:colOff>152400</xdr:colOff>
      <xdr:row>39</xdr:row>
      <xdr:rowOff>58021</xdr:rowOff>
    </xdr:to>
    <xdr:cxnSp macro="">
      <xdr:nvCxnSpPr>
        <xdr:cNvPr id="58" name="直線コネクタ 57"/>
        <xdr:cNvCxnSpPr/>
      </xdr:nvCxnSpPr>
      <xdr:spPr>
        <a:xfrm>
          <a:off x="4546600" y="6744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73217</xdr:rowOff>
    </xdr:from>
    <xdr:ext cx="599010" cy="259045"/>
    <xdr:sp macro="" textlink="">
      <xdr:nvSpPr>
        <xdr:cNvPr id="59" name="人件費最大値テキスト"/>
        <xdr:cNvSpPr txBox="1"/>
      </xdr:nvSpPr>
      <xdr:spPr>
        <a:xfrm>
          <a:off x="4686300" y="504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126540</xdr:rowOff>
    </xdr:from>
    <xdr:to>
      <xdr:col>24</xdr:col>
      <xdr:colOff>152400</xdr:colOff>
      <xdr:row>30</xdr:row>
      <xdr:rowOff>126540</xdr:rowOff>
    </xdr:to>
    <xdr:cxnSp macro="">
      <xdr:nvCxnSpPr>
        <xdr:cNvPr id="60" name="直線コネクタ 59"/>
        <xdr:cNvCxnSpPr/>
      </xdr:nvCxnSpPr>
      <xdr:spPr>
        <a:xfrm>
          <a:off x="4546600" y="527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134115</xdr:rowOff>
    </xdr:from>
    <xdr:to>
      <xdr:col>24</xdr:col>
      <xdr:colOff>63500</xdr:colOff>
      <xdr:row>37</xdr:row>
      <xdr:rowOff>167917</xdr:rowOff>
    </xdr:to>
    <xdr:cxnSp macro="">
      <xdr:nvCxnSpPr>
        <xdr:cNvPr id="61" name="直線コネクタ 60"/>
        <xdr:cNvCxnSpPr/>
      </xdr:nvCxnSpPr>
      <xdr:spPr>
        <a:xfrm flipV="1">
          <a:off x="3797300" y="6477765"/>
          <a:ext cx="838200" cy="3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54970</xdr:rowOff>
    </xdr:from>
    <xdr:ext cx="534377" cy="259045"/>
    <xdr:sp macro="" textlink="">
      <xdr:nvSpPr>
        <xdr:cNvPr id="62" name="人件費平均値テキスト"/>
        <xdr:cNvSpPr txBox="1"/>
      </xdr:nvSpPr>
      <xdr:spPr>
        <a:xfrm>
          <a:off x="4686300" y="6227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32093</xdr:rowOff>
    </xdr:from>
    <xdr:to>
      <xdr:col>24</xdr:col>
      <xdr:colOff>114300</xdr:colOff>
      <xdr:row>37</xdr:row>
      <xdr:rowOff>133693</xdr:rowOff>
    </xdr:to>
    <xdr:sp macro="" textlink="">
      <xdr:nvSpPr>
        <xdr:cNvPr id="63" name="フローチャート: 判断 62"/>
        <xdr:cNvSpPr/>
      </xdr:nvSpPr>
      <xdr:spPr>
        <a:xfrm>
          <a:off x="45847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165639</xdr:rowOff>
    </xdr:from>
    <xdr:to>
      <xdr:col>19</xdr:col>
      <xdr:colOff>177800</xdr:colOff>
      <xdr:row>37</xdr:row>
      <xdr:rowOff>167917</xdr:rowOff>
    </xdr:to>
    <xdr:cxnSp macro="">
      <xdr:nvCxnSpPr>
        <xdr:cNvPr id="64" name="直線コネクタ 63"/>
        <xdr:cNvCxnSpPr/>
      </xdr:nvCxnSpPr>
      <xdr:spPr>
        <a:xfrm>
          <a:off x="2908300" y="6509289"/>
          <a:ext cx="889000" cy="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54061</xdr:rowOff>
    </xdr:from>
    <xdr:to>
      <xdr:col>20</xdr:col>
      <xdr:colOff>38100</xdr:colOff>
      <xdr:row>37</xdr:row>
      <xdr:rowOff>155661</xdr:rowOff>
    </xdr:to>
    <xdr:sp macro="" textlink="">
      <xdr:nvSpPr>
        <xdr:cNvPr id="65" name="フローチャート: 判断 64"/>
        <xdr:cNvSpPr/>
      </xdr:nvSpPr>
      <xdr:spPr>
        <a:xfrm>
          <a:off x="3746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738</xdr:rowOff>
    </xdr:from>
    <xdr:ext cx="534377" cy="259045"/>
    <xdr:sp macro="" textlink="">
      <xdr:nvSpPr>
        <xdr:cNvPr id="66" name="テキスト ボックス 65"/>
        <xdr:cNvSpPr txBox="1"/>
      </xdr:nvSpPr>
      <xdr:spPr>
        <a:xfrm>
          <a:off x="3530111" y="61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164877</xdr:rowOff>
    </xdr:from>
    <xdr:to>
      <xdr:col>15</xdr:col>
      <xdr:colOff>50800</xdr:colOff>
      <xdr:row>37</xdr:row>
      <xdr:rowOff>165639</xdr:rowOff>
    </xdr:to>
    <xdr:cxnSp macro="">
      <xdr:nvCxnSpPr>
        <xdr:cNvPr id="67" name="直線コネクタ 66"/>
        <xdr:cNvCxnSpPr/>
      </xdr:nvCxnSpPr>
      <xdr:spPr>
        <a:xfrm>
          <a:off x="2019300" y="650852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64615</xdr:rowOff>
    </xdr:from>
    <xdr:to>
      <xdr:col>15</xdr:col>
      <xdr:colOff>101600</xdr:colOff>
      <xdr:row>37</xdr:row>
      <xdr:rowOff>166215</xdr:rowOff>
    </xdr:to>
    <xdr:sp macro="" textlink="">
      <xdr:nvSpPr>
        <xdr:cNvPr id="68" name="フローチャート: 判断 67"/>
        <xdr:cNvSpPr/>
      </xdr:nvSpPr>
      <xdr:spPr>
        <a:xfrm>
          <a:off x="2857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11292</xdr:rowOff>
    </xdr:from>
    <xdr:ext cx="534377" cy="259045"/>
    <xdr:sp macro="" textlink="">
      <xdr:nvSpPr>
        <xdr:cNvPr id="69" name="テキスト ボックス 68"/>
        <xdr:cNvSpPr txBox="1"/>
      </xdr:nvSpPr>
      <xdr:spPr>
        <a:xfrm>
          <a:off x="2641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151671</xdr:rowOff>
    </xdr:from>
    <xdr:to>
      <xdr:col>10</xdr:col>
      <xdr:colOff>114300</xdr:colOff>
      <xdr:row>37</xdr:row>
      <xdr:rowOff>164877</xdr:rowOff>
    </xdr:to>
    <xdr:cxnSp macro="">
      <xdr:nvCxnSpPr>
        <xdr:cNvPr id="70" name="直線コネクタ 69"/>
        <xdr:cNvCxnSpPr/>
      </xdr:nvCxnSpPr>
      <xdr:spPr>
        <a:xfrm>
          <a:off x="1130300" y="6495321"/>
          <a:ext cx="889000" cy="1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42281</xdr:rowOff>
    </xdr:from>
    <xdr:to>
      <xdr:col>10</xdr:col>
      <xdr:colOff>165100</xdr:colOff>
      <xdr:row>37</xdr:row>
      <xdr:rowOff>143881</xdr:rowOff>
    </xdr:to>
    <xdr:sp macro="" textlink="">
      <xdr:nvSpPr>
        <xdr:cNvPr id="71" name="フローチャート: 判断 70"/>
        <xdr:cNvSpPr/>
      </xdr:nvSpPr>
      <xdr:spPr>
        <a:xfrm>
          <a:off x="1968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160408</xdr:rowOff>
    </xdr:from>
    <xdr:ext cx="534377" cy="259045"/>
    <xdr:sp macro="" textlink="">
      <xdr:nvSpPr>
        <xdr:cNvPr id="72" name="テキスト ボックス 71"/>
        <xdr:cNvSpPr txBox="1"/>
      </xdr:nvSpPr>
      <xdr:spPr>
        <a:xfrm>
          <a:off x="1752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34836</xdr:rowOff>
    </xdr:from>
    <xdr:to>
      <xdr:col>6</xdr:col>
      <xdr:colOff>38100</xdr:colOff>
      <xdr:row>37</xdr:row>
      <xdr:rowOff>136436</xdr:rowOff>
    </xdr:to>
    <xdr:sp macro="" textlink="">
      <xdr:nvSpPr>
        <xdr:cNvPr id="73" name="フローチャート: 判断 72"/>
        <xdr:cNvSpPr/>
      </xdr:nvSpPr>
      <xdr:spPr>
        <a:xfrm>
          <a:off x="1079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152963</xdr:rowOff>
    </xdr:from>
    <xdr:ext cx="534377" cy="259045"/>
    <xdr:sp macro="" textlink="">
      <xdr:nvSpPr>
        <xdr:cNvPr id="74" name="テキスト ボックス 73"/>
        <xdr:cNvSpPr txBox="1"/>
      </xdr:nvSpPr>
      <xdr:spPr>
        <a:xfrm>
          <a:off x="863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83315</xdr:rowOff>
    </xdr:from>
    <xdr:to>
      <xdr:col>24</xdr:col>
      <xdr:colOff>114300</xdr:colOff>
      <xdr:row>38</xdr:row>
      <xdr:rowOff>13464</xdr:rowOff>
    </xdr:to>
    <xdr:sp macro="" textlink="">
      <xdr:nvSpPr>
        <xdr:cNvPr id="80" name="楕円 79"/>
        <xdr:cNvSpPr/>
      </xdr:nvSpPr>
      <xdr:spPr>
        <a:xfrm>
          <a:off x="4584700" y="64269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61742</xdr:rowOff>
    </xdr:from>
    <xdr:ext cx="534377" cy="259045"/>
    <xdr:sp macro="" textlink="">
      <xdr:nvSpPr>
        <xdr:cNvPr id="81" name="人件費該当値テキスト"/>
        <xdr:cNvSpPr txBox="1"/>
      </xdr:nvSpPr>
      <xdr:spPr>
        <a:xfrm>
          <a:off x="4686300" y="640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117117</xdr:rowOff>
    </xdr:from>
    <xdr:to>
      <xdr:col>20</xdr:col>
      <xdr:colOff>38100</xdr:colOff>
      <xdr:row>38</xdr:row>
      <xdr:rowOff>47267</xdr:rowOff>
    </xdr:to>
    <xdr:sp macro="" textlink="">
      <xdr:nvSpPr>
        <xdr:cNvPr id="82" name="楕円 81"/>
        <xdr:cNvSpPr/>
      </xdr:nvSpPr>
      <xdr:spPr>
        <a:xfrm>
          <a:off x="3746500" y="646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38394</xdr:rowOff>
    </xdr:from>
    <xdr:ext cx="534377" cy="259045"/>
    <xdr:sp macro="" textlink="">
      <xdr:nvSpPr>
        <xdr:cNvPr id="83" name="テキスト ボックス 82"/>
        <xdr:cNvSpPr txBox="1"/>
      </xdr:nvSpPr>
      <xdr:spPr>
        <a:xfrm>
          <a:off x="3530111" y="655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114838</xdr:rowOff>
    </xdr:from>
    <xdr:to>
      <xdr:col>15</xdr:col>
      <xdr:colOff>101600</xdr:colOff>
      <xdr:row>38</xdr:row>
      <xdr:rowOff>44988</xdr:rowOff>
    </xdr:to>
    <xdr:sp macro="" textlink="">
      <xdr:nvSpPr>
        <xdr:cNvPr id="84" name="楕円 83"/>
        <xdr:cNvSpPr/>
      </xdr:nvSpPr>
      <xdr:spPr>
        <a:xfrm>
          <a:off x="2857500" y="645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36116</xdr:rowOff>
    </xdr:from>
    <xdr:ext cx="534377" cy="259045"/>
    <xdr:sp macro="" textlink="">
      <xdr:nvSpPr>
        <xdr:cNvPr id="85" name="テキスト ボックス 84"/>
        <xdr:cNvSpPr txBox="1"/>
      </xdr:nvSpPr>
      <xdr:spPr>
        <a:xfrm>
          <a:off x="2641111" y="655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114076</xdr:rowOff>
    </xdr:from>
    <xdr:to>
      <xdr:col>10</xdr:col>
      <xdr:colOff>165100</xdr:colOff>
      <xdr:row>38</xdr:row>
      <xdr:rowOff>44227</xdr:rowOff>
    </xdr:to>
    <xdr:sp macro="" textlink="">
      <xdr:nvSpPr>
        <xdr:cNvPr id="86" name="楕円 85"/>
        <xdr:cNvSpPr/>
      </xdr:nvSpPr>
      <xdr:spPr>
        <a:xfrm>
          <a:off x="1968500" y="64577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35354</xdr:rowOff>
    </xdr:from>
    <xdr:ext cx="534377" cy="259045"/>
    <xdr:sp macro="" textlink="">
      <xdr:nvSpPr>
        <xdr:cNvPr id="87" name="テキスト ボックス 86"/>
        <xdr:cNvSpPr txBox="1"/>
      </xdr:nvSpPr>
      <xdr:spPr>
        <a:xfrm>
          <a:off x="1752111" y="655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100871</xdr:rowOff>
    </xdr:from>
    <xdr:to>
      <xdr:col>6</xdr:col>
      <xdr:colOff>38100</xdr:colOff>
      <xdr:row>38</xdr:row>
      <xdr:rowOff>31021</xdr:rowOff>
    </xdr:to>
    <xdr:sp macro="" textlink="">
      <xdr:nvSpPr>
        <xdr:cNvPr id="88" name="楕円 87"/>
        <xdr:cNvSpPr/>
      </xdr:nvSpPr>
      <xdr:spPr>
        <a:xfrm>
          <a:off x="1079500" y="644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22148</xdr:rowOff>
    </xdr:from>
    <xdr:ext cx="534377" cy="259045"/>
    <xdr:sp macro="" textlink="">
      <xdr:nvSpPr>
        <xdr:cNvPr id="89" name="テキスト ボックス 88"/>
        <xdr:cNvSpPr txBox="1"/>
      </xdr:nvSpPr>
      <xdr:spPr>
        <a:xfrm>
          <a:off x="863111" y="653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124833</xdr:rowOff>
    </xdr:from>
    <xdr:to>
      <xdr:col>24</xdr:col>
      <xdr:colOff>62865</xdr:colOff>
      <xdr:row>58</xdr:row>
      <xdr:rowOff>76644</xdr:rowOff>
    </xdr:to>
    <xdr:cxnSp macro="">
      <xdr:nvCxnSpPr>
        <xdr:cNvPr id="113" name="直線コネクタ 112"/>
        <xdr:cNvCxnSpPr/>
      </xdr:nvCxnSpPr>
      <xdr:spPr>
        <a:xfrm flipV="1">
          <a:off x="4633595" y="8868783"/>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80471</xdr:rowOff>
    </xdr:from>
    <xdr:ext cx="534377" cy="259045"/>
    <xdr:sp macro="" textlink="">
      <xdr:nvSpPr>
        <xdr:cNvPr id="114" name="物件費最小値テキスト"/>
        <xdr:cNvSpPr txBox="1"/>
      </xdr:nvSpPr>
      <xdr:spPr>
        <a:xfrm>
          <a:off x="4686300" y="1002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76644</xdr:rowOff>
    </xdr:from>
    <xdr:to>
      <xdr:col>24</xdr:col>
      <xdr:colOff>152400</xdr:colOff>
      <xdr:row>58</xdr:row>
      <xdr:rowOff>76644</xdr:rowOff>
    </xdr:to>
    <xdr:cxnSp macro="">
      <xdr:nvCxnSpPr>
        <xdr:cNvPr id="115" name="直線コネクタ 114"/>
        <xdr:cNvCxnSpPr/>
      </xdr:nvCxnSpPr>
      <xdr:spPr>
        <a:xfrm>
          <a:off x="4546600" y="1002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71510</xdr:rowOff>
    </xdr:from>
    <xdr:ext cx="599010" cy="259045"/>
    <xdr:sp macro="" textlink="">
      <xdr:nvSpPr>
        <xdr:cNvPr id="116" name="物件費最大値テキスト"/>
        <xdr:cNvSpPr txBox="1"/>
      </xdr:nvSpPr>
      <xdr:spPr>
        <a:xfrm>
          <a:off x="4686300" y="864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124833</xdr:rowOff>
    </xdr:from>
    <xdr:to>
      <xdr:col>24</xdr:col>
      <xdr:colOff>152400</xdr:colOff>
      <xdr:row>51</xdr:row>
      <xdr:rowOff>124833</xdr:rowOff>
    </xdr:to>
    <xdr:cxnSp macro="">
      <xdr:nvCxnSpPr>
        <xdr:cNvPr id="117" name="直線コネクタ 116"/>
        <xdr:cNvCxnSpPr/>
      </xdr:nvCxnSpPr>
      <xdr:spPr>
        <a:xfrm>
          <a:off x="4546600" y="886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38369</xdr:rowOff>
    </xdr:from>
    <xdr:to>
      <xdr:col>24</xdr:col>
      <xdr:colOff>63500</xdr:colOff>
      <xdr:row>58</xdr:row>
      <xdr:rowOff>54001</xdr:rowOff>
    </xdr:to>
    <xdr:cxnSp macro="">
      <xdr:nvCxnSpPr>
        <xdr:cNvPr id="118" name="直線コネクタ 117"/>
        <xdr:cNvCxnSpPr/>
      </xdr:nvCxnSpPr>
      <xdr:spPr>
        <a:xfrm flipV="1">
          <a:off x="3797300" y="9982469"/>
          <a:ext cx="838200" cy="1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12332</xdr:rowOff>
    </xdr:from>
    <xdr:ext cx="534377" cy="259045"/>
    <xdr:sp macro="" textlink="">
      <xdr:nvSpPr>
        <xdr:cNvPr id="119" name="物件費平均値テキスト"/>
        <xdr:cNvSpPr txBox="1"/>
      </xdr:nvSpPr>
      <xdr:spPr>
        <a:xfrm>
          <a:off x="4686300" y="961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160905</xdr:rowOff>
    </xdr:from>
    <xdr:to>
      <xdr:col>24</xdr:col>
      <xdr:colOff>114300</xdr:colOff>
      <xdr:row>57</xdr:row>
      <xdr:rowOff>91055</xdr:rowOff>
    </xdr:to>
    <xdr:sp macro="" textlink="">
      <xdr:nvSpPr>
        <xdr:cNvPr id="120" name="フローチャート: 判断 119"/>
        <xdr:cNvSpPr/>
      </xdr:nvSpPr>
      <xdr:spPr>
        <a:xfrm>
          <a:off x="4584700" y="97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28132</xdr:rowOff>
    </xdr:from>
    <xdr:to>
      <xdr:col>19</xdr:col>
      <xdr:colOff>177800</xdr:colOff>
      <xdr:row>58</xdr:row>
      <xdr:rowOff>54001</xdr:rowOff>
    </xdr:to>
    <xdr:cxnSp macro="">
      <xdr:nvCxnSpPr>
        <xdr:cNvPr id="121" name="直線コネクタ 120"/>
        <xdr:cNvCxnSpPr/>
      </xdr:nvCxnSpPr>
      <xdr:spPr>
        <a:xfrm>
          <a:off x="2908300" y="9972232"/>
          <a:ext cx="889000" cy="2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5728</xdr:rowOff>
    </xdr:from>
    <xdr:to>
      <xdr:col>20</xdr:col>
      <xdr:colOff>38100</xdr:colOff>
      <xdr:row>57</xdr:row>
      <xdr:rowOff>107328</xdr:rowOff>
    </xdr:to>
    <xdr:sp macro="" textlink="">
      <xdr:nvSpPr>
        <xdr:cNvPr id="122" name="フローチャート: 判断 121"/>
        <xdr:cNvSpPr/>
      </xdr:nvSpPr>
      <xdr:spPr>
        <a:xfrm>
          <a:off x="3746500" y="977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123855</xdr:rowOff>
    </xdr:from>
    <xdr:ext cx="534377" cy="259045"/>
    <xdr:sp macro="" textlink="">
      <xdr:nvSpPr>
        <xdr:cNvPr id="123" name="テキスト ボックス 122"/>
        <xdr:cNvSpPr txBox="1"/>
      </xdr:nvSpPr>
      <xdr:spPr>
        <a:xfrm>
          <a:off x="3530111" y="955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17003</xdr:rowOff>
    </xdr:from>
    <xdr:to>
      <xdr:col>15</xdr:col>
      <xdr:colOff>50800</xdr:colOff>
      <xdr:row>58</xdr:row>
      <xdr:rowOff>28132</xdr:rowOff>
    </xdr:to>
    <xdr:cxnSp macro="">
      <xdr:nvCxnSpPr>
        <xdr:cNvPr id="124" name="直線コネクタ 123"/>
        <xdr:cNvCxnSpPr/>
      </xdr:nvCxnSpPr>
      <xdr:spPr>
        <a:xfrm>
          <a:off x="2019300" y="9961103"/>
          <a:ext cx="889000" cy="1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25132</xdr:rowOff>
    </xdr:from>
    <xdr:to>
      <xdr:col>15</xdr:col>
      <xdr:colOff>101600</xdr:colOff>
      <xdr:row>57</xdr:row>
      <xdr:rowOff>126732</xdr:rowOff>
    </xdr:to>
    <xdr:sp macro="" textlink="">
      <xdr:nvSpPr>
        <xdr:cNvPr id="125" name="フローチャート: 判断 124"/>
        <xdr:cNvSpPr/>
      </xdr:nvSpPr>
      <xdr:spPr>
        <a:xfrm>
          <a:off x="2857500" y="97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143259</xdr:rowOff>
    </xdr:from>
    <xdr:ext cx="534377" cy="259045"/>
    <xdr:sp macro="" textlink="">
      <xdr:nvSpPr>
        <xdr:cNvPr id="126" name="テキスト ボックス 125"/>
        <xdr:cNvSpPr txBox="1"/>
      </xdr:nvSpPr>
      <xdr:spPr>
        <a:xfrm>
          <a:off x="2641111" y="957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17003</xdr:rowOff>
    </xdr:from>
    <xdr:to>
      <xdr:col>10</xdr:col>
      <xdr:colOff>114300</xdr:colOff>
      <xdr:row>58</xdr:row>
      <xdr:rowOff>45890</xdr:rowOff>
    </xdr:to>
    <xdr:cxnSp macro="">
      <xdr:nvCxnSpPr>
        <xdr:cNvPr id="127" name="直線コネクタ 126"/>
        <xdr:cNvCxnSpPr/>
      </xdr:nvCxnSpPr>
      <xdr:spPr>
        <a:xfrm flipV="1">
          <a:off x="1130300" y="9961103"/>
          <a:ext cx="889000" cy="2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33289</xdr:rowOff>
    </xdr:from>
    <xdr:to>
      <xdr:col>10</xdr:col>
      <xdr:colOff>165100</xdr:colOff>
      <xdr:row>57</xdr:row>
      <xdr:rowOff>134889</xdr:rowOff>
    </xdr:to>
    <xdr:sp macro="" textlink="">
      <xdr:nvSpPr>
        <xdr:cNvPr id="128" name="フローチャート: 判断 127"/>
        <xdr:cNvSpPr/>
      </xdr:nvSpPr>
      <xdr:spPr>
        <a:xfrm>
          <a:off x="1968500" y="98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151416</xdr:rowOff>
    </xdr:from>
    <xdr:ext cx="534377" cy="259045"/>
    <xdr:sp macro="" textlink="">
      <xdr:nvSpPr>
        <xdr:cNvPr id="129" name="テキスト ボックス 128"/>
        <xdr:cNvSpPr txBox="1"/>
      </xdr:nvSpPr>
      <xdr:spPr>
        <a:xfrm>
          <a:off x="1752111" y="958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49692</xdr:rowOff>
    </xdr:from>
    <xdr:to>
      <xdr:col>6</xdr:col>
      <xdr:colOff>38100</xdr:colOff>
      <xdr:row>57</xdr:row>
      <xdr:rowOff>151292</xdr:rowOff>
    </xdr:to>
    <xdr:sp macro="" textlink="">
      <xdr:nvSpPr>
        <xdr:cNvPr id="130" name="フローチャート: 判断 129"/>
        <xdr:cNvSpPr/>
      </xdr:nvSpPr>
      <xdr:spPr>
        <a:xfrm>
          <a:off x="1079500" y="982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167819</xdr:rowOff>
    </xdr:from>
    <xdr:ext cx="534377" cy="259045"/>
    <xdr:sp macro="" textlink="">
      <xdr:nvSpPr>
        <xdr:cNvPr id="131" name="テキスト ボックス 130"/>
        <xdr:cNvSpPr txBox="1"/>
      </xdr:nvSpPr>
      <xdr:spPr>
        <a:xfrm>
          <a:off x="863111" y="959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159019</xdr:rowOff>
    </xdr:from>
    <xdr:to>
      <xdr:col>24</xdr:col>
      <xdr:colOff>114300</xdr:colOff>
      <xdr:row>58</xdr:row>
      <xdr:rowOff>89169</xdr:rowOff>
    </xdr:to>
    <xdr:sp macro="" textlink="">
      <xdr:nvSpPr>
        <xdr:cNvPr id="137" name="楕円 136"/>
        <xdr:cNvSpPr/>
      </xdr:nvSpPr>
      <xdr:spPr>
        <a:xfrm>
          <a:off x="4584700" y="993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73946</xdr:rowOff>
    </xdr:from>
    <xdr:ext cx="534377" cy="259045"/>
    <xdr:sp macro="" textlink="">
      <xdr:nvSpPr>
        <xdr:cNvPr id="138" name="物件費該当値テキスト"/>
        <xdr:cNvSpPr txBox="1"/>
      </xdr:nvSpPr>
      <xdr:spPr>
        <a:xfrm>
          <a:off x="4686300" y="984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3201</xdr:rowOff>
    </xdr:from>
    <xdr:to>
      <xdr:col>20</xdr:col>
      <xdr:colOff>38100</xdr:colOff>
      <xdr:row>58</xdr:row>
      <xdr:rowOff>104801</xdr:rowOff>
    </xdr:to>
    <xdr:sp macro="" textlink="">
      <xdr:nvSpPr>
        <xdr:cNvPr id="139" name="楕円 138"/>
        <xdr:cNvSpPr/>
      </xdr:nvSpPr>
      <xdr:spPr>
        <a:xfrm>
          <a:off x="3746500" y="994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95928</xdr:rowOff>
    </xdr:from>
    <xdr:ext cx="534377" cy="259045"/>
    <xdr:sp macro="" textlink="">
      <xdr:nvSpPr>
        <xdr:cNvPr id="140" name="テキスト ボックス 139"/>
        <xdr:cNvSpPr txBox="1"/>
      </xdr:nvSpPr>
      <xdr:spPr>
        <a:xfrm>
          <a:off x="3530111" y="1004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148782</xdr:rowOff>
    </xdr:from>
    <xdr:to>
      <xdr:col>15</xdr:col>
      <xdr:colOff>101600</xdr:colOff>
      <xdr:row>58</xdr:row>
      <xdr:rowOff>78932</xdr:rowOff>
    </xdr:to>
    <xdr:sp macro="" textlink="">
      <xdr:nvSpPr>
        <xdr:cNvPr id="141" name="楕円 140"/>
        <xdr:cNvSpPr/>
      </xdr:nvSpPr>
      <xdr:spPr>
        <a:xfrm>
          <a:off x="2857500" y="992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70059</xdr:rowOff>
    </xdr:from>
    <xdr:ext cx="534377" cy="259045"/>
    <xdr:sp macro="" textlink="">
      <xdr:nvSpPr>
        <xdr:cNvPr id="142" name="テキスト ボックス 141"/>
        <xdr:cNvSpPr txBox="1"/>
      </xdr:nvSpPr>
      <xdr:spPr>
        <a:xfrm>
          <a:off x="2641111" y="100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137653</xdr:rowOff>
    </xdr:from>
    <xdr:to>
      <xdr:col>10</xdr:col>
      <xdr:colOff>165100</xdr:colOff>
      <xdr:row>58</xdr:row>
      <xdr:rowOff>67803</xdr:rowOff>
    </xdr:to>
    <xdr:sp macro="" textlink="">
      <xdr:nvSpPr>
        <xdr:cNvPr id="143" name="楕円 142"/>
        <xdr:cNvSpPr/>
      </xdr:nvSpPr>
      <xdr:spPr>
        <a:xfrm>
          <a:off x="1968500" y="991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58930</xdr:rowOff>
    </xdr:from>
    <xdr:ext cx="534377" cy="259045"/>
    <xdr:sp macro="" textlink="">
      <xdr:nvSpPr>
        <xdr:cNvPr id="144" name="テキスト ボックス 143"/>
        <xdr:cNvSpPr txBox="1"/>
      </xdr:nvSpPr>
      <xdr:spPr>
        <a:xfrm>
          <a:off x="1752111" y="1000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166540</xdr:rowOff>
    </xdr:from>
    <xdr:to>
      <xdr:col>6</xdr:col>
      <xdr:colOff>38100</xdr:colOff>
      <xdr:row>58</xdr:row>
      <xdr:rowOff>96690</xdr:rowOff>
    </xdr:to>
    <xdr:sp macro="" textlink="">
      <xdr:nvSpPr>
        <xdr:cNvPr id="145" name="楕円 144"/>
        <xdr:cNvSpPr/>
      </xdr:nvSpPr>
      <xdr:spPr>
        <a:xfrm>
          <a:off x="1079500" y="993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87817</xdr:rowOff>
    </xdr:from>
    <xdr:ext cx="534377" cy="259045"/>
    <xdr:sp macro="" textlink="">
      <xdr:nvSpPr>
        <xdr:cNvPr id="146" name="テキスト ボックス 145"/>
        <xdr:cNvSpPr txBox="1"/>
      </xdr:nvSpPr>
      <xdr:spPr>
        <a:xfrm>
          <a:off x="863111" y="1003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92334</xdr:rowOff>
    </xdr:from>
    <xdr:to>
      <xdr:col>24</xdr:col>
      <xdr:colOff>62865</xdr:colOff>
      <xdr:row>78</xdr:row>
      <xdr:rowOff>126487</xdr:rowOff>
    </xdr:to>
    <xdr:cxnSp macro="">
      <xdr:nvCxnSpPr>
        <xdr:cNvPr id="168" name="直線コネクタ 167"/>
        <xdr:cNvCxnSpPr/>
      </xdr:nvCxnSpPr>
      <xdr:spPr>
        <a:xfrm flipV="1">
          <a:off x="4633595" y="12093834"/>
          <a:ext cx="1270" cy="140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130314</xdr:rowOff>
    </xdr:from>
    <xdr:ext cx="378565" cy="259045"/>
    <xdr:sp macro="" textlink="">
      <xdr:nvSpPr>
        <xdr:cNvPr id="169" name="維持補修費最小値テキスト"/>
        <xdr:cNvSpPr txBox="1"/>
      </xdr:nvSpPr>
      <xdr:spPr>
        <a:xfrm>
          <a:off x="4686300" y="1350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126487</xdr:rowOff>
    </xdr:from>
    <xdr:to>
      <xdr:col>24</xdr:col>
      <xdr:colOff>152400</xdr:colOff>
      <xdr:row>78</xdr:row>
      <xdr:rowOff>126487</xdr:rowOff>
    </xdr:to>
    <xdr:cxnSp macro="">
      <xdr:nvCxnSpPr>
        <xdr:cNvPr id="170" name="直線コネクタ 169"/>
        <xdr:cNvCxnSpPr/>
      </xdr:nvCxnSpPr>
      <xdr:spPr>
        <a:xfrm>
          <a:off x="4546600" y="134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39011</xdr:rowOff>
    </xdr:from>
    <xdr:ext cx="534377" cy="259045"/>
    <xdr:sp macro="" textlink="">
      <xdr:nvSpPr>
        <xdr:cNvPr id="171" name="維持補修費最大値テキスト"/>
        <xdr:cNvSpPr txBox="1"/>
      </xdr:nvSpPr>
      <xdr:spPr>
        <a:xfrm>
          <a:off x="4686300" y="118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92334</xdr:rowOff>
    </xdr:from>
    <xdr:to>
      <xdr:col>24</xdr:col>
      <xdr:colOff>152400</xdr:colOff>
      <xdr:row>70</xdr:row>
      <xdr:rowOff>92334</xdr:rowOff>
    </xdr:to>
    <xdr:cxnSp macro="">
      <xdr:nvCxnSpPr>
        <xdr:cNvPr id="172" name="直線コネクタ 171"/>
        <xdr:cNvCxnSpPr/>
      </xdr:nvCxnSpPr>
      <xdr:spPr>
        <a:xfrm>
          <a:off x="4546600" y="120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30155</xdr:rowOff>
    </xdr:from>
    <xdr:to>
      <xdr:col>24</xdr:col>
      <xdr:colOff>63500</xdr:colOff>
      <xdr:row>78</xdr:row>
      <xdr:rowOff>85705</xdr:rowOff>
    </xdr:to>
    <xdr:cxnSp macro="">
      <xdr:nvCxnSpPr>
        <xdr:cNvPr id="173" name="直線コネクタ 172"/>
        <xdr:cNvCxnSpPr/>
      </xdr:nvCxnSpPr>
      <xdr:spPr>
        <a:xfrm>
          <a:off x="3797300" y="13403255"/>
          <a:ext cx="8382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50740</xdr:rowOff>
    </xdr:from>
    <xdr:ext cx="469744" cy="259045"/>
    <xdr:sp macro="" textlink="">
      <xdr:nvSpPr>
        <xdr:cNvPr id="174" name="維持補修費平均値テキスト"/>
        <xdr:cNvSpPr txBox="1"/>
      </xdr:nvSpPr>
      <xdr:spPr>
        <a:xfrm>
          <a:off x="4686300" y="13080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27863</xdr:rowOff>
    </xdr:from>
    <xdr:to>
      <xdr:col>24</xdr:col>
      <xdr:colOff>114300</xdr:colOff>
      <xdr:row>77</xdr:row>
      <xdr:rowOff>129463</xdr:rowOff>
    </xdr:to>
    <xdr:sp macro="" textlink="">
      <xdr:nvSpPr>
        <xdr:cNvPr id="175" name="フローチャート: 判断 174"/>
        <xdr:cNvSpPr/>
      </xdr:nvSpPr>
      <xdr:spPr>
        <a:xfrm>
          <a:off x="4584700" y="132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30155</xdr:rowOff>
    </xdr:from>
    <xdr:to>
      <xdr:col>19</xdr:col>
      <xdr:colOff>177800</xdr:colOff>
      <xdr:row>78</xdr:row>
      <xdr:rowOff>91602</xdr:rowOff>
    </xdr:to>
    <xdr:cxnSp macro="">
      <xdr:nvCxnSpPr>
        <xdr:cNvPr id="176" name="直線コネクタ 175"/>
        <xdr:cNvCxnSpPr/>
      </xdr:nvCxnSpPr>
      <xdr:spPr>
        <a:xfrm flipV="1">
          <a:off x="2908300" y="13403255"/>
          <a:ext cx="889000" cy="6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34311</xdr:rowOff>
    </xdr:from>
    <xdr:to>
      <xdr:col>20</xdr:col>
      <xdr:colOff>38100</xdr:colOff>
      <xdr:row>77</xdr:row>
      <xdr:rowOff>135911</xdr:rowOff>
    </xdr:to>
    <xdr:sp macro="" textlink="">
      <xdr:nvSpPr>
        <xdr:cNvPr id="177" name="フローチャート: 判断 176"/>
        <xdr:cNvSpPr/>
      </xdr:nvSpPr>
      <xdr:spPr>
        <a:xfrm>
          <a:off x="3746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152438</xdr:rowOff>
    </xdr:from>
    <xdr:ext cx="469744" cy="259045"/>
    <xdr:sp macro="" textlink="">
      <xdr:nvSpPr>
        <xdr:cNvPr id="178" name="テキスト ボックス 177"/>
        <xdr:cNvSpPr txBox="1"/>
      </xdr:nvSpPr>
      <xdr:spPr>
        <a:xfrm>
          <a:off x="3562428" y="130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91602</xdr:rowOff>
    </xdr:from>
    <xdr:to>
      <xdr:col>15</xdr:col>
      <xdr:colOff>50800</xdr:colOff>
      <xdr:row>78</xdr:row>
      <xdr:rowOff>104770</xdr:rowOff>
    </xdr:to>
    <xdr:cxnSp macro="">
      <xdr:nvCxnSpPr>
        <xdr:cNvPr id="179" name="直線コネクタ 178"/>
        <xdr:cNvCxnSpPr/>
      </xdr:nvCxnSpPr>
      <xdr:spPr>
        <a:xfrm flipV="1">
          <a:off x="2019300" y="13464702"/>
          <a:ext cx="889000" cy="1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48209</xdr:rowOff>
    </xdr:from>
    <xdr:to>
      <xdr:col>15</xdr:col>
      <xdr:colOff>101600</xdr:colOff>
      <xdr:row>77</xdr:row>
      <xdr:rowOff>149809</xdr:rowOff>
    </xdr:to>
    <xdr:sp macro="" textlink="">
      <xdr:nvSpPr>
        <xdr:cNvPr id="180" name="フローチャート: 判断 179"/>
        <xdr:cNvSpPr/>
      </xdr:nvSpPr>
      <xdr:spPr>
        <a:xfrm>
          <a:off x="2857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166336</xdr:rowOff>
    </xdr:from>
    <xdr:ext cx="469744" cy="259045"/>
    <xdr:sp macro="" textlink="">
      <xdr:nvSpPr>
        <xdr:cNvPr id="181" name="テキスト ボックス 180"/>
        <xdr:cNvSpPr txBox="1"/>
      </xdr:nvSpPr>
      <xdr:spPr>
        <a:xfrm>
          <a:off x="2673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92608</xdr:rowOff>
    </xdr:from>
    <xdr:to>
      <xdr:col>10</xdr:col>
      <xdr:colOff>114300</xdr:colOff>
      <xdr:row>78</xdr:row>
      <xdr:rowOff>104770</xdr:rowOff>
    </xdr:to>
    <xdr:cxnSp macro="">
      <xdr:nvCxnSpPr>
        <xdr:cNvPr id="182" name="直線コネクタ 181"/>
        <xdr:cNvCxnSpPr/>
      </xdr:nvCxnSpPr>
      <xdr:spPr>
        <a:xfrm>
          <a:off x="1130300" y="13465708"/>
          <a:ext cx="889000" cy="1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41306</xdr:rowOff>
    </xdr:from>
    <xdr:to>
      <xdr:col>10</xdr:col>
      <xdr:colOff>165100</xdr:colOff>
      <xdr:row>77</xdr:row>
      <xdr:rowOff>142906</xdr:rowOff>
    </xdr:to>
    <xdr:sp macro="" textlink="">
      <xdr:nvSpPr>
        <xdr:cNvPr id="183" name="フローチャート: 判断 182"/>
        <xdr:cNvSpPr/>
      </xdr:nvSpPr>
      <xdr:spPr>
        <a:xfrm>
          <a:off x="1968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159433</xdr:rowOff>
    </xdr:from>
    <xdr:ext cx="469744" cy="259045"/>
    <xdr:sp macro="" textlink="">
      <xdr:nvSpPr>
        <xdr:cNvPr id="184" name="テキスト ボックス 183"/>
        <xdr:cNvSpPr txBox="1"/>
      </xdr:nvSpPr>
      <xdr:spPr>
        <a:xfrm>
          <a:off x="1784428"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156246</xdr:rowOff>
    </xdr:from>
    <xdr:to>
      <xdr:col>6</xdr:col>
      <xdr:colOff>38100</xdr:colOff>
      <xdr:row>77</xdr:row>
      <xdr:rowOff>86396</xdr:rowOff>
    </xdr:to>
    <xdr:sp macro="" textlink="">
      <xdr:nvSpPr>
        <xdr:cNvPr id="185" name="フローチャート: 判断 184"/>
        <xdr:cNvSpPr/>
      </xdr:nvSpPr>
      <xdr:spPr>
        <a:xfrm>
          <a:off x="1079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102923</xdr:rowOff>
    </xdr:from>
    <xdr:ext cx="469744" cy="259045"/>
    <xdr:sp macro="" textlink="">
      <xdr:nvSpPr>
        <xdr:cNvPr id="186" name="テキスト ボックス 185"/>
        <xdr:cNvSpPr txBox="1"/>
      </xdr:nvSpPr>
      <xdr:spPr>
        <a:xfrm>
          <a:off x="895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34905</xdr:rowOff>
    </xdr:from>
    <xdr:to>
      <xdr:col>24</xdr:col>
      <xdr:colOff>114300</xdr:colOff>
      <xdr:row>78</xdr:row>
      <xdr:rowOff>136505</xdr:rowOff>
    </xdr:to>
    <xdr:sp macro="" textlink="">
      <xdr:nvSpPr>
        <xdr:cNvPr id="192" name="楕円 191"/>
        <xdr:cNvSpPr/>
      </xdr:nvSpPr>
      <xdr:spPr>
        <a:xfrm>
          <a:off x="4584700" y="134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121282</xdr:rowOff>
    </xdr:from>
    <xdr:ext cx="469744" cy="259045"/>
    <xdr:sp macro="" textlink="">
      <xdr:nvSpPr>
        <xdr:cNvPr id="193" name="維持補修費該当値テキスト"/>
        <xdr:cNvSpPr txBox="1"/>
      </xdr:nvSpPr>
      <xdr:spPr>
        <a:xfrm>
          <a:off x="4686300" y="1332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150805</xdr:rowOff>
    </xdr:from>
    <xdr:to>
      <xdr:col>20</xdr:col>
      <xdr:colOff>38100</xdr:colOff>
      <xdr:row>78</xdr:row>
      <xdr:rowOff>80955</xdr:rowOff>
    </xdr:to>
    <xdr:sp macro="" textlink="">
      <xdr:nvSpPr>
        <xdr:cNvPr id="194" name="楕円 193"/>
        <xdr:cNvSpPr/>
      </xdr:nvSpPr>
      <xdr:spPr>
        <a:xfrm>
          <a:off x="3746500" y="133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72082</xdr:rowOff>
    </xdr:from>
    <xdr:ext cx="469744" cy="259045"/>
    <xdr:sp macro="" textlink="">
      <xdr:nvSpPr>
        <xdr:cNvPr id="195" name="テキスト ボックス 194"/>
        <xdr:cNvSpPr txBox="1"/>
      </xdr:nvSpPr>
      <xdr:spPr>
        <a:xfrm>
          <a:off x="3562428" y="1344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40802</xdr:rowOff>
    </xdr:from>
    <xdr:to>
      <xdr:col>15</xdr:col>
      <xdr:colOff>101600</xdr:colOff>
      <xdr:row>78</xdr:row>
      <xdr:rowOff>142402</xdr:rowOff>
    </xdr:to>
    <xdr:sp macro="" textlink="">
      <xdr:nvSpPr>
        <xdr:cNvPr id="196" name="楕円 195"/>
        <xdr:cNvSpPr/>
      </xdr:nvSpPr>
      <xdr:spPr>
        <a:xfrm>
          <a:off x="2857500" y="1341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133529</xdr:rowOff>
    </xdr:from>
    <xdr:ext cx="469744" cy="259045"/>
    <xdr:sp macro="" textlink="">
      <xdr:nvSpPr>
        <xdr:cNvPr id="197" name="テキスト ボックス 196"/>
        <xdr:cNvSpPr txBox="1"/>
      </xdr:nvSpPr>
      <xdr:spPr>
        <a:xfrm>
          <a:off x="2673428" y="1350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53970</xdr:rowOff>
    </xdr:from>
    <xdr:to>
      <xdr:col>10</xdr:col>
      <xdr:colOff>165100</xdr:colOff>
      <xdr:row>78</xdr:row>
      <xdr:rowOff>155570</xdr:rowOff>
    </xdr:to>
    <xdr:sp macro="" textlink="">
      <xdr:nvSpPr>
        <xdr:cNvPr id="198" name="楕円 197"/>
        <xdr:cNvSpPr/>
      </xdr:nvSpPr>
      <xdr:spPr>
        <a:xfrm>
          <a:off x="1968500" y="1342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146697</xdr:rowOff>
    </xdr:from>
    <xdr:ext cx="378565" cy="259045"/>
    <xdr:sp macro="" textlink="">
      <xdr:nvSpPr>
        <xdr:cNvPr id="199" name="テキスト ボックス 198"/>
        <xdr:cNvSpPr txBox="1"/>
      </xdr:nvSpPr>
      <xdr:spPr>
        <a:xfrm>
          <a:off x="1830017" y="13519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41808</xdr:rowOff>
    </xdr:from>
    <xdr:to>
      <xdr:col>6</xdr:col>
      <xdr:colOff>38100</xdr:colOff>
      <xdr:row>78</xdr:row>
      <xdr:rowOff>143408</xdr:rowOff>
    </xdr:to>
    <xdr:sp macro="" textlink="">
      <xdr:nvSpPr>
        <xdr:cNvPr id="200" name="楕円 199"/>
        <xdr:cNvSpPr/>
      </xdr:nvSpPr>
      <xdr:spPr>
        <a:xfrm>
          <a:off x="1079500" y="1341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134535</xdr:rowOff>
    </xdr:from>
    <xdr:ext cx="469744" cy="259045"/>
    <xdr:sp macro="" textlink="">
      <xdr:nvSpPr>
        <xdr:cNvPr id="201" name="テキスト ボックス 200"/>
        <xdr:cNvSpPr txBox="1"/>
      </xdr:nvSpPr>
      <xdr:spPr>
        <a:xfrm>
          <a:off x="895428" y="1350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103632</xdr:rowOff>
    </xdr:from>
    <xdr:to>
      <xdr:col>24</xdr:col>
      <xdr:colOff>62865</xdr:colOff>
      <xdr:row>99</xdr:row>
      <xdr:rowOff>36309</xdr:rowOff>
    </xdr:to>
    <xdr:cxnSp macro="">
      <xdr:nvCxnSpPr>
        <xdr:cNvPr id="226" name="直線コネクタ 225"/>
        <xdr:cNvCxnSpPr/>
      </xdr:nvCxnSpPr>
      <xdr:spPr>
        <a:xfrm flipV="1">
          <a:off x="4633595" y="15705582"/>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40136</xdr:rowOff>
    </xdr:from>
    <xdr:ext cx="534377" cy="259045"/>
    <xdr:sp macro="" textlink="">
      <xdr:nvSpPr>
        <xdr:cNvPr id="227" name="扶助費最小値テキスト"/>
        <xdr:cNvSpPr txBox="1"/>
      </xdr:nvSpPr>
      <xdr:spPr>
        <a:xfrm>
          <a:off x="4686300" y="1701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36309</xdr:rowOff>
    </xdr:from>
    <xdr:to>
      <xdr:col>24</xdr:col>
      <xdr:colOff>152400</xdr:colOff>
      <xdr:row>99</xdr:row>
      <xdr:rowOff>36309</xdr:rowOff>
    </xdr:to>
    <xdr:cxnSp macro="">
      <xdr:nvCxnSpPr>
        <xdr:cNvPr id="228" name="直線コネクタ 227"/>
        <xdr:cNvCxnSpPr/>
      </xdr:nvCxnSpPr>
      <xdr:spPr>
        <a:xfrm>
          <a:off x="4546600" y="1700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50309</xdr:rowOff>
    </xdr:from>
    <xdr:ext cx="599010" cy="259045"/>
    <xdr:sp macro="" textlink="">
      <xdr:nvSpPr>
        <xdr:cNvPr id="229" name="扶助費最大値テキスト"/>
        <xdr:cNvSpPr txBox="1"/>
      </xdr:nvSpPr>
      <xdr:spPr>
        <a:xfrm>
          <a:off x="4686300" y="154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103632</xdr:rowOff>
    </xdr:from>
    <xdr:to>
      <xdr:col>24</xdr:col>
      <xdr:colOff>152400</xdr:colOff>
      <xdr:row>91</xdr:row>
      <xdr:rowOff>103632</xdr:rowOff>
    </xdr:to>
    <xdr:cxnSp macro="">
      <xdr:nvCxnSpPr>
        <xdr:cNvPr id="230" name="直線コネクタ 229"/>
        <xdr:cNvCxnSpPr/>
      </xdr:nvCxnSpPr>
      <xdr:spPr>
        <a:xfrm>
          <a:off x="4546600" y="15705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131953</xdr:rowOff>
    </xdr:from>
    <xdr:to>
      <xdr:col>24</xdr:col>
      <xdr:colOff>63500</xdr:colOff>
      <xdr:row>96</xdr:row>
      <xdr:rowOff>158598</xdr:rowOff>
    </xdr:to>
    <xdr:cxnSp macro="">
      <xdr:nvCxnSpPr>
        <xdr:cNvPr id="231" name="直線コネクタ 230"/>
        <xdr:cNvCxnSpPr/>
      </xdr:nvCxnSpPr>
      <xdr:spPr>
        <a:xfrm>
          <a:off x="3797300" y="16591153"/>
          <a:ext cx="838200" cy="2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10062</xdr:rowOff>
    </xdr:from>
    <xdr:ext cx="534377" cy="259045"/>
    <xdr:sp macro="" textlink="">
      <xdr:nvSpPr>
        <xdr:cNvPr id="232" name="扶助費平均値テキスト"/>
        <xdr:cNvSpPr txBox="1"/>
      </xdr:nvSpPr>
      <xdr:spPr>
        <a:xfrm>
          <a:off x="4686300" y="16297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158635</xdr:rowOff>
    </xdr:from>
    <xdr:to>
      <xdr:col>24</xdr:col>
      <xdr:colOff>114300</xdr:colOff>
      <xdr:row>96</xdr:row>
      <xdr:rowOff>88785</xdr:rowOff>
    </xdr:to>
    <xdr:sp macro="" textlink="">
      <xdr:nvSpPr>
        <xdr:cNvPr id="233" name="フローチャート: 判断 232"/>
        <xdr:cNvSpPr/>
      </xdr:nvSpPr>
      <xdr:spPr>
        <a:xfrm>
          <a:off x="45847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131953</xdr:rowOff>
    </xdr:from>
    <xdr:to>
      <xdr:col>19</xdr:col>
      <xdr:colOff>177800</xdr:colOff>
      <xdr:row>97</xdr:row>
      <xdr:rowOff>57189</xdr:rowOff>
    </xdr:to>
    <xdr:cxnSp macro="">
      <xdr:nvCxnSpPr>
        <xdr:cNvPr id="234" name="直線コネクタ 233"/>
        <xdr:cNvCxnSpPr/>
      </xdr:nvCxnSpPr>
      <xdr:spPr>
        <a:xfrm flipV="1">
          <a:off x="2908300" y="16591153"/>
          <a:ext cx="889000" cy="9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152743</xdr:rowOff>
    </xdr:from>
    <xdr:to>
      <xdr:col>20</xdr:col>
      <xdr:colOff>38100</xdr:colOff>
      <xdr:row>96</xdr:row>
      <xdr:rowOff>82893</xdr:rowOff>
    </xdr:to>
    <xdr:sp macro="" textlink="">
      <xdr:nvSpPr>
        <xdr:cNvPr id="235" name="フローチャート: 判断 234"/>
        <xdr:cNvSpPr/>
      </xdr:nvSpPr>
      <xdr:spPr>
        <a:xfrm>
          <a:off x="3746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99420</xdr:rowOff>
    </xdr:from>
    <xdr:ext cx="534377" cy="259045"/>
    <xdr:sp macro="" textlink="">
      <xdr:nvSpPr>
        <xdr:cNvPr id="236" name="テキスト ボックス 235"/>
        <xdr:cNvSpPr txBox="1"/>
      </xdr:nvSpPr>
      <xdr:spPr>
        <a:xfrm>
          <a:off x="3530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57189</xdr:rowOff>
    </xdr:from>
    <xdr:to>
      <xdr:col>15</xdr:col>
      <xdr:colOff>50800</xdr:colOff>
      <xdr:row>97</xdr:row>
      <xdr:rowOff>158293</xdr:rowOff>
    </xdr:to>
    <xdr:cxnSp macro="">
      <xdr:nvCxnSpPr>
        <xdr:cNvPr id="237" name="直線コネクタ 236"/>
        <xdr:cNvCxnSpPr/>
      </xdr:nvCxnSpPr>
      <xdr:spPr>
        <a:xfrm flipV="1">
          <a:off x="2019300" y="16687839"/>
          <a:ext cx="889000" cy="10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4927</xdr:rowOff>
    </xdr:from>
    <xdr:to>
      <xdr:col>15</xdr:col>
      <xdr:colOff>101600</xdr:colOff>
      <xdr:row>96</xdr:row>
      <xdr:rowOff>106527</xdr:rowOff>
    </xdr:to>
    <xdr:sp macro="" textlink="">
      <xdr:nvSpPr>
        <xdr:cNvPr id="238" name="フローチャート: 判断 237"/>
        <xdr:cNvSpPr/>
      </xdr:nvSpPr>
      <xdr:spPr>
        <a:xfrm>
          <a:off x="2857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123054</xdr:rowOff>
    </xdr:from>
    <xdr:ext cx="534377" cy="259045"/>
    <xdr:sp macro="" textlink="">
      <xdr:nvSpPr>
        <xdr:cNvPr id="239" name="テキスト ボックス 238"/>
        <xdr:cNvSpPr txBox="1"/>
      </xdr:nvSpPr>
      <xdr:spPr>
        <a:xfrm>
          <a:off x="2641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155284</xdr:rowOff>
    </xdr:from>
    <xdr:to>
      <xdr:col>10</xdr:col>
      <xdr:colOff>114300</xdr:colOff>
      <xdr:row>97</xdr:row>
      <xdr:rowOff>158293</xdr:rowOff>
    </xdr:to>
    <xdr:cxnSp macro="">
      <xdr:nvCxnSpPr>
        <xdr:cNvPr id="240" name="直線コネクタ 239"/>
        <xdr:cNvCxnSpPr/>
      </xdr:nvCxnSpPr>
      <xdr:spPr>
        <a:xfrm>
          <a:off x="1130300" y="16785934"/>
          <a:ext cx="8890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62218</xdr:rowOff>
    </xdr:from>
    <xdr:to>
      <xdr:col>10</xdr:col>
      <xdr:colOff>165100</xdr:colOff>
      <xdr:row>96</xdr:row>
      <xdr:rowOff>163818</xdr:rowOff>
    </xdr:to>
    <xdr:sp macro="" textlink="">
      <xdr:nvSpPr>
        <xdr:cNvPr id="241" name="フローチャート: 判断 240"/>
        <xdr:cNvSpPr/>
      </xdr:nvSpPr>
      <xdr:spPr>
        <a:xfrm>
          <a:off x="1968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8895</xdr:rowOff>
    </xdr:from>
    <xdr:ext cx="534377" cy="259045"/>
    <xdr:sp macro="" textlink="">
      <xdr:nvSpPr>
        <xdr:cNvPr id="242" name="テキスト ボックス 241"/>
        <xdr:cNvSpPr txBox="1"/>
      </xdr:nvSpPr>
      <xdr:spPr>
        <a:xfrm>
          <a:off x="1752111" y="1629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120002</xdr:rowOff>
    </xdr:from>
    <xdr:to>
      <xdr:col>6</xdr:col>
      <xdr:colOff>38100</xdr:colOff>
      <xdr:row>97</xdr:row>
      <xdr:rowOff>50152</xdr:rowOff>
    </xdr:to>
    <xdr:sp macro="" textlink="">
      <xdr:nvSpPr>
        <xdr:cNvPr id="243" name="フローチャート: 判断 242"/>
        <xdr:cNvSpPr/>
      </xdr:nvSpPr>
      <xdr:spPr>
        <a:xfrm>
          <a:off x="1079500" y="16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66679</xdr:rowOff>
    </xdr:from>
    <xdr:ext cx="534377" cy="259045"/>
    <xdr:sp macro="" textlink="">
      <xdr:nvSpPr>
        <xdr:cNvPr id="244" name="テキスト ボックス 243"/>
        <xdr:cNvSpPr txBox="1"/>
      </xdr:nvSpPr>
      <xdr:spPr>
        <a:xfrm>
          <a:off x="863111" y="1635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107798</xdr:rowOff>
    </xdr:from>
    <xdr:to>
      <xdr:col>24</xdr:col>
      <xdr:colOff>114300</xdr:colOff>
      <xdr:row>97</xdr:row>
      <xdr:rowOff>37948</xdr:rowOff>
    </xdr:to>
    <xdr:sp macro="" textlink="">
      <xdr:nvSpPr>
        <xdr:cNvPr id="250" name="楕円 249"/>
        <xdr:cNvSpPr/>
      </xdr:nvSpPr>
      <xdr:spPr>
        <a:xfrm>
          <a:off x="4584700" y="1656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86225</xdr:rowOff>
    </xdr:from>
    <xdr:ext cx="534377" cy="259045"/>
    <xdr:sp macro="" textlink="">
      <xdr:nvSpPr>
        <xdr:cNvPr id="251" name="扶助費該当値テキスト"/>
        <xdr:cNvSpPr txBox="1"/>
      </xdr:nvSpPr>
      <xdr:spPr>
        <a:xfrm>
          <a:off x="4686300" y="1654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81153</xdr:rowOff>
    </xdr:from>
    <xdr:to>
      <xdr:col>20</xdr:col>
      <xdr:colOff>38100</xdr:colOff>
      <xdr:row>97</xdr:row>
      <xdr:rowOff>11303</xdr:rowOff>
    </xdr:to>
    <xdr:sp macro="" textlink="">
      <xdr:nvSpPr>
        <xdr:cNvPr id="252" name="楕円 251"/>
        <xdr:cNvSpPr/>
      </xdr:nvSpPr>
      <xdr:spPr>
        <a:xfrm>
          <a:off x="3746500" y="1654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2430</xdr:rowOff>
    </xdr:from>
    <xdr:ext cx="534377" cy="259045"/>
    <xdr:sp macro="" textlink="">
      <xdr:nvSpPr>
        <xdr:cNvPr id="253" name="テキスト ボックス 252"/>
        <xdr:cNvSpPr txBox="1"/>
      </xdr:nvSpPr>
      <xdr:spPr>
        <a:xfrm>
          <a:off x="3530111" y="166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6389</xdr:rowOff>
    </xdr:from>
    <xdr:to>
      <xdr:col>15</xdr:col>
      <xdr:colOff>101600</xdr:colOff>
      <xdr:row>97</xdr:row>
      <xdr:rowOff>107989</xdr:rowOff>
    </xdr:to>
    <xdr:sp macro="" textlink="">
      <xdr:nvSpPr>
        <xdr:cNvPr id="254" name="楕円 253"/>
        <xdr:cNvSpPr/>
      </xdr:nvSpPr>
      <xdr:spPr>
        <a:xfrm>
          <a:off x="2857500" y="1663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99116</xdr:rowOff>
    </xdr:from>
    <xdr:ext cx="534377" cy="259045"/>
    <xdr:sp macro="" textlink="">
      <xdr:nvSpPr>
        <xdr:cNvPr id="255" name="テキスト ボックス 254"/>
        <xdr:cNvSpPr txBox="1"/>
      </xdr:nvSpPr>
      <xdr:spPr>
        <a:xfrm>
          <a:off x="2641111" y="1672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107493</xdr:rowOff>
    </xdr:from>
    <xdr:to>
      <xdr:col>10</xdr:col>
      <xdr:colOff>165100</xdr:colOff>
      <xdr:row>98</xdr:row>
      <xdr:rowOff>37643</xdr:rowOff>
    </xdr:to>
    <xdr:sp macro="" textlink="">
      <xdr:nvSpPr>
        <xdr:cNvPr id="256" name="楕円 255"/>
        <xdr:cNvSpPr/>
      </xdr:nvSpPr>
      <xdr:spPr>
        <a:xfrm>
          <a:off x="1968500" y="1673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28770</xdr:rowOff>
    </xdr:from>
    <xdr:ext cx="534377" cy="259045"/>
    <xdr:sp macro="" textlink="">
      <xdr:nvSpPr>
        <xdr:cNvPr id="257" name="テキスト ボックス 256"/>
        <xdr:cNvSpPr txBox="1"/>
      </xdr:nvSpPr>
      <xdr:spPr>
        <a:xfrm>
          <a:off x="1752111" y="1683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104484</xdr:rowOff>
    </xdr:from>
    <xdr:to>
      <xdr:col>6</xdr:col>
      <xdr:colOff>38100</xdr:colOff>
      <xdr:row>98</xdr:row>
      <xdr:rowOff>34634</xdr:rowOff>
    </xdr:to>
    <xdr:sp macro="" textlink="">
      <xdr:nvSpPr>
        <xdr:cNvPr id="258" name="楕円 257"/>
        <xdr:cNvSpPr/>
      </xdr:nvSpPr>
      <xdr:spPr>
        <a:xfrm>
          <a:off x="1079500" y="1673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25761</xdr:rowOff>
    </xdr:from>
    <xdr:ext cx="534377" cy="259045"/>
    <xdr:sp macro="" textlink="">
      <xdr:nvSpPr>
        <xdr:cNvPr id="259" name="テキスト ボックス 258"/>
        <xdr:cNvSpPr txBox="1"/>
      </xdr:nvSpPr>
      <xdr:spPr>
        <a:xfrm>
          <a:off x="863111" y="1682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143168</xdr:rowOff>
    </xdr:from>
    <xdr:to>
      <xdr:col>54</xdr:col>
      <xdr:colOff>189865</xdr:colOff>
      <xdr:row>38</xdr:row>
      <xdr:rowOff>69272</xdr:rowOff>
    </xdr:to>
    <xdr:cxnSp macro="">
      <xdr:nvCxnSpPr>
        <xdr:cNvPr id="285" name="直線コネクタ 284"/>
        <xdr:cNvCxnSpPr/>
      </xdr:nvCxnSpPr>
      <xdr:spPr>
        <a:xfrm flipV="1">
          <a:off x="10475595" y="5286668"/>
          <a:ext cx="1270" cy="129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73099</xdr:rowOff>
    </xdr:from>
    <xdr:ext cx="534377" cy="259045"/>
    <xdr:sp macro="" textlink="">
      <xdr:nvSpPr>
        <xdr:cNvPr id="286" name="補助費等最小値テキスト"/>
        <xdr:cNvSpPr txBox="1"/>
      </xdr:nvSpPr>
      <xdr:spPr>
        <a:xfrm>
          <a:off x="10528300" y="65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69272</xdr:rowOff>
    </xdr:from>
    <xdr:to>
      <xdr:col>55</xdr:col>
      <xdr:colOff>88900</xdr:colOff>
      <xdr:row>38</xdr:row>
      <xdr:rowOff>69272</xdr:rowOff>
    </xdr:to>
    <xdr:cxnSp macro="">
      <xdr:nvCxnSpPr>
        <xdr:cNvPr id="287" name="直線コネクタ 286"/>
        <xdr:cNvCxnSpPr/>
      </xdr:nvCxnSpPr>
      <xdr:spPr>
        <a:xfrm>
          <a:off x="10388600" y="6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89845</xdr:rowOff>
    </xdr:from>
    <xdr:ext cx="599010" cy="259045"/>
    <xdr:sp macro="" textlink="">
      <xdr:nvSpPr>
        <xdr:cNvPr id="288" name="補助費等最大値テキスト"/>
        <xdr:cNvSpPr txBox="1"/>
      </xdr:nvSpPr>
      <xdr:spPr>
        <a:xfrm>
          <a:off x="10528300" y="506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143168</xdr:rowOff>
    </xdr:from>
    <xdr:to>
      <xdr:col>55</xdr:col>
      <xdr:colOff>88900</xdr:colOff>
      <xdr:row>30</xdr:row>
      <xdr:rowOff>143168</xdr:rowOff>
    </xdr:to>
    <xdr:cxnSp macro="">
      <xdr:nvCxnSpPr>
        <xdr:cNvPr id="289" name="直線コネクタ 288"/>
        <xdr:cNvCxnSpPr/>
      </xdr:nvCxnSpPr>
      <xdr:spPr>
        <a:xfrm>
          <a:off x="10388600" y="528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67946</xdr:rowOff>
    </xdr:from>
    <xdr:to>
      <xdr:col>55</xdr:col>
      <xdr:colOff>0</xdr:colOff>
      <xdr:row>37</xdr:row>
      <xdr:rowOff>80408</xdr:rowOff>
    </xdr:to>
    <xdr:cxnSp macro="">
      <xdr:nvCxnSpPr>
        <xdr:cNvPr id="290" name="直線コネクタ 289"/>
        <xdr:cNvCxnSpPr/>
      </xdr:nvCxnSpPr>
      <xdr:spPr>
        <a:xfrm flipV="1">
          <a:off x="9639300" y="6411596"/>
          <a:ext cx="838200" cy="1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18743</xdr:rowOff>
    </xdr:from>
    <xdr:ext cx="534377" cy="259045"/>
    <xdr:sp macro="" textlink="">
      <xdr:nvSpPr>
        <xdr:cNvPr id="291" name="補助費等平均値テキスト"/>
        <xdr:cNvSpPr txBox="1"/>
      </xdr:nvSpPr>
      <xdr:spPr>
        <a:xfrm>
          <a:off x="10528300" y="6019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167316</xdr:rowOff>
    </xdr:from>
    <xdr:to>
      <xdr:col>55</xdr:col>
      <xdr:colOff>50800</xdr:colOff>
      <xdr:row>36</xdr:row>
      <xdr:rowOff>97466</xdr:rowOff>
    </xdr:to>
    <xdr:sp macro="" textlink="">
      <xdr:nvSpPr>
        <xdr:cNvPr id="292" name="フローチャート: 判断 291"/>
        <xdr:cNvSpPr/>
      </xdr:nvSpPr>
      <xdr:spPr>
        <a:xfrm>
          <a:off x="10426700" y="61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80408</xdr:rowOff>
    </xdr:from>
    <xdr:to>
      <xdr:col>50</xdr:col>
      <xdr:colOff>114300</xdr:colOff>
      <xdr:row>37</xdr:row>
      <xdr:rowOff>119759</xdr:rowOff>
    </xdr:to>
    <xdr:cxnSp macro="">
      <xdr:nvCxnSpPr>
        <xdr:cNvPr id="293" name="直線コネクタ 292"/>
        <xdr:cNvCxnSpPr/>
      </xdr:nvCxnSpPr>
      <xdr:spPr>
        <a:xfrm flipV="1">
          <a:off x="8750300" y="6424058"/>
          <a:ext cx="889000" cy="3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32475</xdr:rowOff>
    </xdr:from>
    <xdr:to>
      <xdr:col>50</xdr:col>
      <xdr:colOff>165100</xdr:colOff>
      <xdr:row>36</xdr:row>
      <xdr:rowOff>134075</xdr:rowOff>
    </xdr:to>
    <xdr:sp macro="" textlink="">
      <xdr:nvSpPr>
        <xdr:cNvPr id="294" name="フローチャート: 判断 293"/>
        <xdr:cNvSpPr/>
      </xdr:nvSpPr>
      <xdr:spPr>
        <a:xfrm>
          <a:off x="9588500" y="620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150602</xdr:rowOff>
    </xdr:from>
    <xdr:ext cx="534377" cy="259045"/>
    <xdr:sp macro="" textlink="">
      <xdr:nvSpPr>
        <xdr:cNvPr id="295" name="テキスト ボックス 294"/>
        <xdr:cNvSpPr txBox="1"/>
      </xdr:nvSpPr>
      <xdr:spPr>
        <a:xfrm>
          <a:off x="9372111" y="59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105854</xdr:rowOff>
    </xdr:from>
    <xdr:to>
      <xdr:col>45</xdr:col>
      <xdr:colOff>177800</xdr:colOff>
      <xdr:row>37</xdr:row>
      <xdr:rowOff>119759</xdr:rowOff>
    </xdr:to>
    <xdr:cxnSp macro="">
      <xdr:nvCxnSpPr>
        <xdr:cNvPr id="296" name="直線コネクタ 295"/>
        <xdr:cNvCxnSpPr/>
      </xdr:nvCxnSpPr>
      <xdr:spPr>
        <a:xfrm>
          <a:off x="7861300" y="6449504"/>
          <a:ext cx="889000" cy="1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49692</xdr:rowOff>
    </xdr:from>
    <xdr:to>
      <xdr:col>46</xdr:col>
      <xdr:colOff>38100</xdr:colOff>
      <xdr:row>36</xdr:row>
      <xdr:rowOff>151292</xdr:rowOff>
    </xdr:to>
    <xdr:sp macro="" textlink="">
      <xdr:nvSpPr>
        <xdr:cNvPr id="297" name="フローチャート: 判断 296"/>
        <xdr:cNvSpPr/>
      </xdr:nvSpPr>
      <xdr:spPr>
        <a:xfrm>
          <a:off x="86995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167819</xdr:rowOff>
    </xdr:from>
    <xdr:ext cx="534377" cy="259045"/>
    <xdr:sp macro="" textlink="">
      <xdr:nvSpPr>
        <xdr:cNvPr id="298" name="テキスト ボックス 297"/>
        <xdr:cNvSpPr txBox="1"/>
      </xdr:nvSpPr>
      <xdr:spPr>
        <a:xfrm>
          <a:off x="8483111" y="599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105854</xdr:rowOff>
    </xdr:from>
    <xdr:to>
      <xdr:col>41</xdr:col>
      <xdr:colOff>50800</xdr:colOff>
      <xdr:row>37</xdr:row>
      <xdr:rowOff>149889</xdr:rowOff>
    </xdr:to>
    <xdr:cxnSp macro="">
      <xdr:nvCxnSpPr>
        <xdr:cNvPr id="299" name="直線コネクタ 298"/>
        <xdr:cNvCxnSpPr/>
      </xdr:nvCxnSpPr>
      <xdr:spPr>
        <a:xfrm flipV="1">
          <a:off x="6972300" y="6449504"/>
          <a:ext cx="889000" cy="4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54140</xdr:rowOff>
    </xdr:from>
    <xdr:to>
      <xdr:col>41</xdr:col>
      <xdr:colOff>101600</xdr:colOff>
      <xdr:row>36</xdr:row>
      <xdr:rowOff>155740</xdr:rowOff>
    </xdr:to>
    <xdr:sp macro="" textlink="">
      <xdr:nvSpPr>
        <xdr:cNvPr id="300" name="フローチャート: 判断 299"/>
        <xdr:cNvSpPr/>
      </xdr:nvSpPr>
      <xdr:spPr>
        <a:xfrm>
          <a:off x="7810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817</xdr:rowOff>
    </xdr:from>
    <xdr:ext cx="534377" cy="259045"/>
    <xdr:sp macro="" textlink="">
      <xdr:nvSpPr>
        <xdr:cNvPr id="301" name="テキスト ボックス 300"/>
        <xdr:cNvSpPr txBox="1"/>
      </xdr:nvSpPr>
      <xdr:spPr>
        <a:xfrm>
          <a:off x="7594111" y="600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98044</xdr:rowOff>
    </xdr:from>
    <xdr:to>
      <xdr:col>36</xdr:col>
      <xdr:colOff>165100</xdr:colOff>
      <xdr:row>37</xdr:row>
      <xdr:rowOff>28194</xdr:rowOff>
    </xdr:to>
    <xdr:sp macro="" textlink="">
      <xdr:nvSpPr>
        <xdr:cNvPr id="302" name="フローチャート: 判断 301"/>
        <xdr:cNvSpPr/>
      </xdr:nvSpPr>
      <xdr:spPr>
        <a:xfrm>
          <a:off x="692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44721</xdr:rowOff>
    </xdr:from>
    <xdr:ext cx="534377" cy="259045"/>
    <xdr:sp macro="" textlink="">
      <xdr:nvSpPr>
        <xdr:cNvPr id="303" name="テキスト ボックス 302"/>
        <xdr:cNvSpPr txBox="1"/>
      </xdr:nvSpPr>
      <xdr:spPr>
        <a:xfrm>
          <a:off x="6705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17146</xdr:rowOff>
    </xdr:from>
    <xdr:to>
      <xdr:col>55</xdr:col>
      <xdr:colOff>50800</xdr:colOff>
      <xdr:row>37</xdr:row>
      <xdr:rowOff>118746</xdr:rowOff>
    </xdr:to>
    <xdr:sp macro="" textlink="">
      <xdr:nvSpPr>
        <xdr:cNvPr id="309" name="楕円 308"/>
        <xdr:cNvSpPr/>
      </xdr:nvSpPr>
      <xdr:spPr>
        <a:xfrm>
          <a:off x="10426700" y="636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167023</xdr:rowOff>
    </xdr:from>
    <xdr:ext cx="534377" cy="259045"/>
    <xdr:sp macro="" textlink="">
      <xdr:nvSpPr>
        <xdr:cNvPr id="310" name="補助費等該当値テキスト"/>
        <xdr:cNvSpPr txBox="1"/>
      </xdr:nvSpPr>
      <xdr:spPr>
        <a:xfrm>
          <a:off x="10528300" y="63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29608</xdr:rowOff>
    </xdr:from>
    <xdr:to>
      <xdr:col>50</xdr:col>
      <xdr:colOff>165100</xdr:colOff>
      <xdr:row>37</xdr:row>
      <xdr:rowOff>131208</xdr:rowOff>
    </xdr:to>
    <xdr:sp macro="" textlink="">
      <xdr:nvSpPr>
        <xdr:cNvPr id="311" name="楕円 310"/>
        <xdr:cNvSpPr/>
      </xdr:nvSpPr>
      <xdr:spPr>
        <a:xfrm>
          <a:off x="9588500" y="637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122335</xdr:rowOff>
    </xdr:from>
    <xdr:ext cx="534377" cy="259045"/>
    <xdr:sp macro="" textlink="">
      <xdr:nvSpPr>
        <xdr:cNvPr id="312" name="テキスト ボックス 311"/>
        <xdr:cNvSpPr txBox="1"/>
      </xdr:nvSpPr>
      <xdr:spPr>
        <a:xfrm>
          <a:off x="9372111" y="646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68959</xdr:rowOff>
    </xdr:from>
    <xdr:to>
      <xdr:col>46</xdr:col>
      <xdr:colOff>38100</xdr:colOff>
      <xdr:row>37</xdr:row>
      <xdr:rowOff>170559</xdr:rowOff>
    </xdr:to>
    <xdr:sp macro="" textlink="">
      <xdr:nvSpPr>
        <xdr:cNvPr id="313" name="楕円 312"/>
        <xdr:cNvSpPr/>
      </xdr:nvSpPr>
      <xdr:spPr>
        <a:xfrm>
          <a:off x="8699500" y="641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161686</xdr:rowOff>
    </xdr:from>
    <xdr:ext cx="534377" cy="259045"/>
    <xdr:sp macro="" textlink="">
      <xdr:nvSpPr>
        <xdr:cNvPr id="314" name="テキスト ボックス 313"/>
        <xdr:cNvSpPr txBox="1"/>
      </xdr:nvSpPr>
      <xdr:spPr>
        <a:xfrm>
          <a:off x="8483111" y="650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55054</xdr:rowOff>
    </xdr:from>
    <xdr:to>
      <xdr:col>41</xdr:col>
      <xdr:colOff>101600</xdr:colOff>
      <xdr:row>37</xdr:row>
      <xdr:rowOff>156654</xdr:rowOff>
    </xdr:to>
    <xdr:sp macro="" textlink="">
      <xdr:nvSpPr>
        <xdr:cNvPr id="315" name="楕円 314"/>
        <xdr:cNvSpPr/>
      </xdr:nvSpPr>
      <xdr:spPr>
        <a:xfrm>
          <a:off x="7810500" y="639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147781</xdr:rowOff>
    </xdr:from>
    <xdr:ext cx="534377" cy="259045"/>
    <xdr:sp macro="" textlink="">
      <xdr:nvSpPr>
        <xdr:cNvPr id="316" name="テキスト ボックス 315"/>
        <xdr:cNvSpPr txBox="1"/>
      </xdr:nvSpPr>
      <xdr:spPr>
        <a:xfrm>
          <a:off x="7594111" y="649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99089</xdr:rowOff>
    </xdr:from>
    <xdr:to>
      <xdr:col>36</xdr:col>
      <xdr:colOff>165100</xdr:colOff>
      <xdr:row>38</xdr:row>
      <xdr:rowOff>29239</xdr:rowOff>
    </xdr:to>
    <xdr:sp macro="" textlink="">
      <xdr:nvSpPr>
        <xdr:cNvPr id="317" name="楕円 316"/>
        <xdr:cNvSpPr/>
      </xdr:nvSpPr>
      <xdr:spPr>
        <a:xfrm>
          <a:off x="6921500" y="644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20366</xdr:rowOff>
    </xdr:from>
    <xdr:ext cx="534377" cy="259045"/>
    <xdr:sp macro="" textlink="">
      <xdr:nvSpPr>
        <xdr:cNvPr id="318" name="テキスト ボックス 317"/>
        <xdr:cNvSpPr txBox="1"/>
      </xdr:nvSpPr>
      <xdr:spPr>
        <a:xfrm>
          <a:off x="6705111" y="653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9280</xdr:rowOff>
    </xdr:from>
    <xdr:to>
      <xdr:col>54</xdr:col>
      <xdr:colOff>189865</xdr:colOff>
      <xdr:row>59</xdr:row>
      <xdr:rowOff>15563</xdr:rowOff>
    </xdr:to>
    <xdr:cxnSp macro="">
      <xdr:nvCxnSpPr>
        <xdr:cNvPr id="342" name="直線コネクタ 341"/>
        <xdr:cNvCxnSpPr/>
      </xdr:nvCxnSpPr>
      <xdr:spPr>
        <a:xfrm flipV="1">
          <a:off x="10475595" y="8581780"/>
          <a:ext cx="1270" cy="154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19390</xdr:rowOff>
    </xdr:from>
    <xdr:ext cx="469744" cy="259045"/>
    <xdr:sp macro="" textlink="">
      <xdr:nvSpPr>
        <xdr:cNvPr id="343" name="普通建設事業費最小値テキスト"/>
        <xdr:cNvSpPr txBox="1"/>
      </xdr:nvSpPr>
      <xdr:spPr>
        <a:xfrm>
          <a:off x="10528300" y="1013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15563</xdr:rowOff>
    </xdr:from>
    <xdr:to>
      <xdr:col>55</xdr:col>
      <xdr:colOff>88900</xdr:colOff>
      <xdr:row>59</xdr:row>
      <xdr:rowOff>15563</xdr:rowOff>
    </xdr:to>
    <xdr:cxnSp macro="">
      <xdr:nvCxnSpPr>
        <xdr:cNvPr id="344" name="直線コネクタ 343"/>
        <xdr:cNvCxnSpPr/>
      </xdr:nvCxnSpPr>
      <xdr:spPr>
        <a:xfrm>
          <a:off x="10388600" y="10131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127407</xdr:rowOff>
    </xdr:from>
    <xdr:ext cx="599010" cy="259045"/>
    <xdr:sp macro="" textlink="">
      <xdr:nvSpPr>
        <xdr:cNvPr id="345" name="普通建設事業費最大値テキスト"/>
        <xdr:cNvSpPr txBox="1"/>
      </xdr:nvSpPr>
      <xdr:spPr>
        <a:xfrm>
          <a:off x="10528300" y="835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9280</xdr:rowOff>
    </xdr:from>
    <xdr:to>
      <xdr:col>55</xdr:col>
      <xdr:colOff>88900</xdr:colOff>
      <xdr:row>50</xdr:row>
      <xdr:rowOff>9280</xdr:rowOff>
    </xdr:to>
    <xdr:cxnSp macro="">
      <xdr:nvCxnSpPr>
        <xdr:cNvPr id="346" name="直線コネクタ 345"/>
        <xdr:cNvCxnSpPr/>
      </xdr:nvCxnSpPr>
      <xdr:spPr>
        <a:xfrm>
          <a:off x="10388600" y="858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80721</xdr:rowOff>
    </xdr:from>
    <xdr:to>
      <xdr:col>55</xdr:col>
      <xdr:colOff>0</xdr:colOff>
      <xdr:row>58</xdr:row>
      <xdr:rowOff>87164</xdr:rowOff>
    </xdr:to>
    <xdr:cxnSp macro="">
      <xdr:nvCxnSpPr>
        <xdr:cNvPr id="347" name="直線コネクタ 346"/>
        <xdr:cNvCxnSpPr/>
      </xdr:nvCxnSpPr>
      <xdr:spPr>
        <a:xfrm>
          <a:off x="9639300" y="10024821"/>
          <a:ext cx="838200" cy="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22897</xdr:rowOff>
    </xdr:from>
    <xdr:ext cx="534377" cy="259045"/>
    <xdr:sp macro="" textlink="">
      <xdr:nvSpPr>
        <xdr:cNvPr id="348" name="普通建設事業費平均値テキスト"/>
        <xdr:cNvSpPr txBox="1"/>
      </xdr:nvSpPr>
      <xdr:spPr>
        <a:xfrm>
          <a:off x="10528300" y="962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xdr:rowOff>
    </xdr:from>
    <xdr:to>
      <xdr:col>55</xdr:col>
      <xdr:colOff>50800</xdr:colOff>
      <xdr:row>57</xdr:row>
      <xdr:rowOff>101620</xdr:rowOff>
    </xdr:to>
    <xdr:sp macro="" textlink="">
      <xdr:nvSpPr>
        <xdr:cNvPr id="349" name="フローチャート: 判断 348"/>
        <xdr:cNvSpPr/>
      </xdr:nvSpPr>
      <xdr:spPr>
        <a:xfrm>
          <a:off x="104267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75734</xdr:rowOff>
    </xdr:from>
    <xdr:to>
      <xdr:col>50</xdr:col>
      <xdr:colOff>114300</xdr:colOff>
      <xdr:row>58</xdr:row>
      <xdr:rowOff>80721</xdr:rowOff>
    </xdr:to>
    <xdr:cxnSp macro="">
      <xdr:nvCxnSpPr>
        <xdr:cNvPr id="350" name="直線コネクタ 349"/>
        <xdr:cNvCxnSpPr/>
      </xdr:nvCxnSpPr>
      <xdr:spPr>
        <a:xfrm>
          <a:off x="8750300" y="10019834"/>
          <a:ext cx="889000" cy="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164826</xdr:rowOff>
    </xdr:from>
    <xdr:to>
      <xdr:col>50</xdr:col>
      <xdr:colOff>165100</xdr:colOff>
      <xdr:row>57</xdr:row>
      <xdr:rowOff>94976</xdr:rowOff>
    </xdr:to>
    <xdr:sp macro="" textlink="">
      <xdr:nvSpPr>
        <xdr:cNvPr id="351" name="フローチャート: 判断 350"/>
        <xdr:cNvSpPr/>
      </xdr:nvSpPr>
      <xdr:spPr>
        <a:xfrm>
          <a:off x="9588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111503</xdr:rowOff>
    </xdr:from>
    <xdr:ext cx="534377" cy="259045"/>
    <xdr:sp macro="" textlink="">
      <xdr:nvSpPr>
        <xdr:cNvPr id="352" name="テキスト ボックス 351"/>
        <xdr:cNvSpPr txBox="1"/>
      </xdr:nvSpPr>
      <xdr:spPr>
        <a:xfrm>
          <a:off x="9372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9699</xdr:rowOff>
    </xdr:from>
    <xdr:to>
      <xdr:col>45</xdr:col>
      <xdr:colOff>177800</xdr:colOff>
      <xdr:row>58</xdr:row>
      <xdr:rowOff>75734</xdr:rowOff>
    </xdr:to>
    <xdr:cxnSp macro="">
      <xdr:nvCxnSpPr>
        <xdr:cNvPr id="353" name="直線コネクタ 352"/>
        <xdr:cNvCxnSpPr/>
      </xdr:nvCxnSpPr>
      <xdr:spPr>
        <a:xfrm>
          <a:off x="7861300" y="9953799"/>
          <a:ext cx="889000" cy="6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33785</xdr:rowOff>
    </xdr:from>
    <xdr:to>
      <xdr:col>46</xdr:col>
      <xdr:colOff>38100</xdr:colOff>
      <xdr:row>57</xdr:row>
      <xdr:rowOff>135385</xdr:rowOff>
    </xdr:to>
    <xdr:sp macro="" textlink="">
      <xdr:nvSpPr>
        <xdr:cNvPr id="354" name="フローチャート: 判断 353"/>
        <xdr:cNvSpPr/>
      </xdr:nvSpPr>
      <xdr:spPr>
        <a:xfrm>
          <a:off x="8699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151912</xdr:rowOff>
    </xdr:from>
    <xdr:ext cx="534377" cy="259045"/>
    <xdr:sp macro="" textlink="">
      <xdr:nvSpPr>
        <xdr:cNvPr id="355" name="テキスト ボックス 354"/>
        <xdr:cNvSpPr txBox="1"/>
      </xdr:nvSpPr>
      <xdr:spPr>
        <a:xfrm>
          <a:off x="8483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9699</xdr:rowOff>
    </xdr:from>
    <xdr:to>
      <xdr:col>41</xdr:col>
      <xdr:colOff>50800</xdr:colOff>
      <xdr:row>58</xdr:row>
      <xdr:rowOff>46386</xdr:rowOff>
    </xdr:to>
    <xdr:cxnSp macro="">
      <xdr:nvCxnSpPr>
        <xdr:cNvPr id="356" name="直線コネクタ 355"/>
        <xdr:cNvCxnSpPr/>
      </xdr:nvCxnSpPr>
      <xdr:spPr>
        <a:xfrm flipV="1">
          <a:off x="6972300" y="9953799"/>
          <a:ext cx="889000" cy="3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47096</xdr:rowOff>
    </xdr:from>
    <xdr:to>
      <xdr:col>41</xdr:col>
      <xdr:colOff>101600</xdr:colOff>
      <xdr:row>57</xdr:row>
      <xdr:rowOff>148696</xdr:rowOff>
    </xdr:to>
    <xdr:sp macro="" textlink="">
      <xdr:nvSpPr>
        <xdr:cNvPr id="357" name="フローチャート: 判断 356"/>
        <xdr:cNvSpPr/>
      </xdr:nvSpPr>
      <xdr:spPr>
        <a:xfrm>
          <a:off x="7810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165223</xdr:rowOff>
    </xdr:from>
    <xdr:ext cx="534377" cy="259045"/>
    <xdr:sp macro="" textlink="">
      <xdr:nvSpPr>
        <xdr:cNvPr id="358" name="テキスト ボックス 357"/>
        <xdr:cNvSpPr txBox="1"/>
      </xdr:nvSpPr>
      <xdr:spPr>
        <a:xfrm>
          <a:off x="7594111" y="95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158101</xdr:rowOff>
    </xdr:from>
    <xdr:to>
      <xdr:col>36</xdr:col>
      <xdr:colOff>165100</xdr:colOff>
      <xdr:row>57</xdr:row>
      <xdr:rowOff>88251</xdr:rowOff>
    </xdr:to>
    <xdr:sp macro="" textlink="">
      <xdr:nvSpPr>
        <xdr:cNvPr id="359" name="フローチャート: 判断 358"/>
        <xdr:cNvSpPr/>
      </xdr:nvSpPr>
      <xdr:spPr>
        <a:xfrm>
          <a:off x="6921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104778</xdr:rowOff>
    </xdr:from>
    <xdr:ext cx="534377" cy="259045"/>
    <xdr:sp macro="" textlink="">
      <xdr:nvSpPr>
        <xdr:cNvPr id="360" name="テキスト ボックス 359"/>
        <xdr:cNvSpPr txBox="1"/>
      </xdr:nvSpPr>
      <xdr:spPr>
        <a:xfrm>
          <a:off x="6705111" y="9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36364</xdr:rowOff>
    </xdr:from>
    <xdr:to>
      <xdr:col>55</xdr:col>
      <xdr:colOff>50800</xdr:colOff>
      <xdr:row>58</xdr:row>
      <xdr:rowOff>137964</xdr:rowOff>
    </xdr:to>
    <xdr:sp macro="" textlink="">
      <xdr:nvSpPr>
        <xdr:cNvPr id="366" name="楕円 365"/>
        <xdr:cNvSpPr/>
      </xdr:nvSpPr>
      <xdr:spPr>
        <a:xfrm>
          <a:off x="10426700" y="99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122741</xdr:rowOff>
    </xdr:from>
    <xdr:ext cx="534377" cy="259045"/>
    <xdr:sp macro="" textlink="">
      <xdr:nvSpPr>
        <xdr:cNvPr id="367" name="普通建設事業費該当値テキスト"/>
        <xdr:cNvSpPr txBox="1"/>
      </xdr:nvSpPr>
      <xdr:spPr>
        <a:xfrm>
          <a:off x="10528300" y="989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29921</xdr:rowOff>
    </xdr:from>
    <xdr:to>
      <xdr:col>50</xdr:col>
      <xdr:colOff>165100</xdr:colOff>
      <xdr:row>58</xdr:row>
      <xdr:rowOff>131521</xdr:rowOff>
    </xdr:to>
    <xdr:sp macro="" textlink="">
      <xdr:nvSpPr>
        <xdr:cNvPr id="368" name="楕円 367"/>
        <xdr:cNvSpPr/>
      </xdr:nvSpPr>
      <xdr:spPr>
        <a:xfrm>
          <a:off x="9588500" y="997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122648</xdr:rowOff>
    </xdr:from>
    <xdr:ext cx="534377" cy="259045"/>
    <xdr:sp macro="" textlink="">
      <xdr:nvSpPr>
        <xdr:cNvPr id="369" name="テキスト ボックス 368"/>
        <xdr:cNvSpPr txBox="1"/>
      </xdr:nvSpPr>
      <xdr:spPr>
        <a:xfrm>
          <a:off x="9372111" y="100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24934</xdr:rowOff>
    </xdr:from>
    <xdr:to>
      <xdr:col>46</xdr:col>
      <xdr:colOff>38100</xdr:colOff>
      <xdr:row>58</xdr:row>
      <xdr:rowOff>126534</xdr:rowOff>
    </xdr:to>
    <xdr:sp macro="" textlink="">
      <xdr:nvSpPr>
        <xdr:cNvPr id="370" name="楕円 369"/>
        <xdr:cNvSpPr/>
      </xdr:nvSpPr>
      <xdr:spPr>
        <a:xfrm>
          <a:off x="8699500" y="996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117661</xdr:rowOff>
    </xdr:from>
    <xdr:ext cx="534377" cy="259045"/>
    <xdr:sp macro="" textlink="">
      <xdr:nvSpPr>
        <xdr:cNvPr id="371" name="テキスト ボックス 370"/>
        <xdr:cNvSpPr txBox="1"/>
      </xdr:nvSpPr>
      <xdr:spPr>
        <a:xfrm>
          <a:off x="8483111" y="1006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130349</xdr:rowOff>
    </xdr:from>
    <xdr:to>
      <xdr:col>41</xdr:col>
      <xdr:colOff>101600</xdr:colOff>
      <xdr:row>58</xdr:row>
      <xdr:rowOff>60499</xdr:rowOff>
    </xdr:to>
    <xdr:sp macro="" textlink="">
      <xdr:nvSpPr>
        <xdr:cNvPr id="372" name="楕円 371"/>
        <xdr:cNvSpPr/>
      </xdr:nvSpPr>
      <xdr:spPr>
        <a:xfrm>
          <a:off x="7810500" y="99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51626</xdr:rowOff>
    </xdr:from>
    <xdr:ext cx="534377" cy="259045"/>
    <xdr:sp macro="" textlink="">
      <xdr:nvSpPr>
        <xdr:cNvPr id="373" name="テキスト ボックス 372"/>
        <xdr:cNvSpPr txBox="1"/>
      </xdr:nvSpPr>
      <xdr:spPr>
        <a:xfrm>
          <a:off x="7594111" y="999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167036</xdr:rowOff>
    </xdr:from>
    <xdr:to>
      <xdr:col>36</xdr:col>
      <xdr:colOff>165100</xdr:colOff>
      <xdr:row>58</xdr:row>
      <xdr:rowOff>97186</xdr:rowOff>
    </xdr:to>
    <xdr:sp macro="" textlink="">
      <xdr:nvSpPr>
        <xdr:cNvPr id="374" name="楕円 373"/>
        <xdr:cNvSpPr/>
      </xdr:nvSpPr>
      <xdr:spPr>
        <a:xfrm>
          <a:off x="6921500" y="993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88313</xdr:rowOff>
    </xdr:from>
    <xdr:ext cx="534377" cy="259045"/>
    <xdr:sp macro="" textlink="">
      <xdr:nvSpPr>
        <xdr:cNvPr id="375" name="テキスト ボックス 374"/>
        <xdr:cNvSpPr txBox="1"/>
      </xdr:nvSpPr>
      <xdr:spPr>
        <a:xfrm>
          <a:off x="6705111" y="1003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112406</xdr:rowOff>
    </xdr:from>
    <xdr:to>
      <xdr:col>54</xdr:col>
      <xdr:colOff>189865</xdr:colOff>
      <xdr:row>79</xdr:row>
      <xdr:rowOff>44450</xdr:rowOff>
    </xdr:to>
    <xdr:cxnSp macro="">
      <xdr:nvCxnSpPr>
        <xdr:cNvPr id="399" name="直線コネクタ 398"/>
        <xdr:cNvCxnSpPr/>
      </xdr:nvCxnSpPr>
      <xdr:spPr>
        <a:xfrm flipV="1">
          <a:off x="10475595" y="12285356"/>
          <a:ext cx="1270" cy="130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59083</xdr:rowOff>
    </xdr:from>
    <xdr:ext cx="599010" cy="259045"/>
    <xdr:sp macro="" textlink="">
      <xdr:nvSpPr>
        <xdr:cNvPr id="402" name="普通建設事業費 （ うち新規整備　）最大値テキスト"/>
        <xdr:cNvSpPr txBox="1"/>
      </xdr:nvSpPr>
      <xdr:spPr>
        <a:xfrm>
          <a:off x="10528300" y="1206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112406</xdr:rowOff>
    </xdr:from>
    <xdr:to>
      <xdr:col>55</xdr:col>
      <xdr:colOff>88900</xdr:colOff>
      <xdr:row>71</xdr:row>
      <xdr:rowOff>112406</xdr:rowOff>
    </xdr:to>
    <xdr:cxnSp macro="">
      <xdr:nvCxnSpPr>
        <xdr:cNvPr id="403" name="直線コネクタ 402"/>
        <xdr:cNvCxnSpPr/>
      </xdr:nvCxnSpPr>
      <xdr:spPr>
        <a:xfrm>
          <a:off x="10388600" y="12285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164968</xdr:rowOff>
    </xdr:from>
    <xdr:to>
      <xdr:col>55</xdr:col>
      <xdr:colOff>0</xdr:colOff>
      <xdr:row>79</xdr:row>
      <xdr:rowOff>11322</xdr:rowOff>
    </xdr:to>
    <xdr:cxnSp macro="">
      <xdr:nvCxnSpPr>
        <xdr:cNvPr id="404" name="直線コネクタ 403"/>
        <xdr:cNvCxnSpPr/>
      </xdr:nvCxnSpPr>
      <xdr:spPr>
        <a:xfrm>
          <a:off x="9639300" y="13538068"/>
          <a:ext cx="838200" cy="1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88349</xdr:rowOff>
    </xdr:from>
    <xdr:ext cx="534377" cy="259045"/>
    <xdr:sp macro="" textlink="">
      <xdr:nvSpPr>
        <xdr:cNvPr id="405" name="普通建設事業費 （ うち新規整備　）平均値テキスト"/>
        <xdr:cNvSpPr txBox="1"/>
      </xdr:nvSpPr>
      <xdr:spPr>
        <a:xfrm>
          <a:off x="10528300" y="13289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65472</xdr:rowOff>
    </xdr:from>
    <xdr:to>
      <xdr:col>55</xdr:col>
      <xdr:colOff>50800</xdr:colOff>
      <xdr:row>78</xdr:row>
      <xdr:rowOff>167072</xdr:rowOff>
    </xdr:to>
    <xdr:sp macro="" textlink="">
      <xdr:nvSpPr>
        <xdr:cNvPr id="406" name="フローチャート: 判断 405"/>
        <xdr:cNvSpPr/>
      </xdr:nvSpPr>
      <xdr:spPr>
        <a:xfrm>
          <a:off x="10426700" y="1343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164968</xdr:rowOff>
    </xdr:from>
    <xdr:to>
      <xdr:col>50</xdr:col>
      <xdr:colOff>114300</xdr:colOff>
      <xdr:row>79</xdr:row>
      <xdr:rowOff>13996</xdr:rowOff>
    </xdr:to>
    <xdr:cxnSp macro="">
      <xdr:nvCxnSpPr>
        <xdr:cNvPr id="407" name="直線コネクタ 406"/>
        <xdr:cNvCxnSpPr/>
      </xdr:nvCxnSpPr>
      <xdr:spPr>
        <a:xfrm flipV="1">
          <a:off x="8750300" y="13538068"/>
          <a:ext cx="889000" cy="2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66504</xdr:rowOff>
    </xdr:from>
    <xdr:to>
      <xdr:col>50</xdr:col>
      <xdr:colOff>165100</xdr:colOff>
      <xdr:row>78</xdr:row>
      <xdr:rowOff>168104</xdr:rowOff>
    </xdr:to>
    <xdr:sp macro="" textlink="">
      <xdr:nvSpPr>
        <xdr:cNvPr id="408" name="フローチャート: 判断 407"/>
        <xdr:cNvSpPr/>
      </xdr:nvSpPr>
      <xdr:spPr>
        <a:xfrm>
          <a:off x="9588500" y="134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13181</xdr:rowOff>
    </xdr:from>
    <xdr:ext cx="534377" cy="259045"/>
    <xdr:sp macro="" textlink="">
      <xdr:nvSpPr>
        <xdr:cNvPr id="409" name="テキスト ボックス 408"/>
        <xdr:cNvSpPr txBox="1"/>
      </xdr:nvSpPr>
      <xdr:spPr>
        <a:xfrm>
          <a:off x="9372111" y="132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6122</xdr:rowOff>
    </xdr:from>
    <xdr:to>
      <xdr:col>45</xdr:col>
      <xdr:colOff>177800</xdr:colOff>
      <xdr:row>79</xdr:row>
      <xdr:rowOff>13996</xdr:rowOff>
    </xdr:to>
    <xdr:cxnSp macro="">
      <xdr:nvCxnSpPr>
        <xdr:cNvPr id="410" name="直線コネクタ 409"/>
        <xdr:cNvCxnSpPr/>
      </xdr:nvCxnSpPr>
      <xdr:spPr>
        <a:xfrm>
          <a:off x="7861300" y="13550672"/>
          <a:ext cx="8890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78274</xdr:rowOff>
    </xdr:from>
    <xdr:to>
      <xdr:col>46</xdr:col>
      <xdr:colOff>38100</xdr:colOff>
      <xdr:row>79</xdr:row>
      <xdr:rowOff>8424</xdr:rowOff>
    </xdr:to>
    <xdr:sp macro="" textlink="">
      <xdr:nvSpPr>
        <xdr:cNvPr id="411" name="フローチャート: 判断 410"/>
        <xdr:cNvSpPr/>
      </xdr:nvSpPr>
      <xdr:spPr>
        <a:xfrm>
          <a:off x="8699500" y="13451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24951</xdr:rowOff>
    </xdr:from>
    <xdr:ext cx="534377" cy="259045"/>
    <xdr:sp macro="" textlink="">
      <xdr:nvSpPr>
        <xdr:cNvPr id="412" name="テキスト ボックス 411"/>
        <xdr:cNvSpPr txBox="1"/>
      </xdr:nvSpPr>
      <xdr:spPr>
        <a:xfrm>
          <a:off x="8483111" y="1322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6122</xdr:rowOff>
    </xdr:from>
    <xdr:to>
      <xdr:col>41</xdr:col>
      <xdr:colOff>50800</xdr:colOff>
      <xdr:row>79</xdr:row>
      <xdr:rowOff>8156</xdr:rowOff>
    </xdr:to>
    <xdr:cxnSp macro="">
      <xdr:nvCxnSpPr>
        <xdr:cNvPr id="413" name="直線コネクタ 412"/>
        <xdr:cNvCxnSpPr/>
      </xdr:nvCxnSpPr>
      <xdr:spPr>
        <a:xfrm flipV="1">
          <a:off x="6972300" y="13550672"/>
          <a:ext cx="8890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56519</xdr:rowOff>
    </xdr:from>
    <xdr:to>
      <xdr:col>41</xdr:col>
      <xdr:colOff>101600</xdr:colOff>
      <xdr:row>78</xdr:row>
      <xdr:rowOff>158119</xdr:rowOff>
    </xdr:to>
    <xdr:sp macro="" textlink="">
      <xdr:nvSpPr>
        <xdr:cNvPr id="414" name="フローチャート: 判断 413"/>
        <xdr:cNvSpPr/>
      </xdr:nvSpPr>
      <xdr:spPr>
        <a:xfrm>
          <a:off x="78105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3196</xdr:rowOff>
    </xdr:from>
    <xdr:ext cx="534377" cy="259045"/>
    <xdr:sp macro="" textlink="">
      <xdr:nvSpPr>
        <xdr:cNvPr id="415" name="テキスト ボックス 414"/>
        <xdr:cNvSpPr txBox="1"/>
      </xdr:nvSpPr>
      <xdr:spPr>
        <a:xfrm>
          <a:off x="7594111" y="1320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19413</xdr:rowOff>
    </xdr:from>
    <xdr:to>
      <xdr:col>36</xdr:col>
      <xdr:colOff>165100</xdr:colOff>
      <xdr:row>78</xdr:row>
      <xdr:rowOff>121013</xdr:rowOff>
    </xdr:to>
    <xdr:sp macro="" textlink="">
      <xdr:nvSpPr>
        <xdr:cNvPr id="416" name="フローチャート: 判断 415"/>
        <xdr:cNvSpPr/>
      </xdr:nvSpPr>
      <xdr:spPr>
        <a:xfrm>
          <a:off x="6921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137540</xdr:rowOff>
    </xdr:from>
    <xdr:ext cx="534377" cy="259045"/>
    <xdr:sp macro="" textlink="">
      <xdr:nvSpPr>
        <xdr:cNvPr id="417" name="テキスト ボックス 416"/>
        <xdr:cNvSpPr txBox="1"/>
      </xdr:nvSpPr>
      <xdr:spPr>
        <a:xfrm>
          <a:off x="6705111" y="131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131972</xdr:rowOff>
    </xdr:from>
    <xdr:to>
      <xdr:col>55</xdr:col>
      <xdr:colOff>50800</xdr:colOff>
      <xdr:row>79</xdr:row>
      <xdr:rowOff>62122</xdr:rowOff>
    </xdr:to>
    <xdr:sp macro="" textlink="">
      <xdr:nvSpPr>
        <xdr:cNvPr id="423" name="楕円 422"/>
        <xdr:cNvSpPr/>
      </xdr:nvSpPr>
      <xdr:spPr>
        <a:xfrm>
          <a:off x="10426700" y="1350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46899</xdr:rowOff>
    </xdr:from>
    <xdr:ext cx="469744" cy="259045"/>
    <xdr:sp macro="" textlink="">
      <xdr:nvSpPr>
        <xdr:cNvPr id="424" name="普通建設事業費 （ うち新規整備　）該当値テキスト"/>
        <xdr:cNvSpPr txBox="1"/>
      </xdr:nvSpPr>
      <xdr:spPr>
        <a:xfrm>
          <a:off x="10528300" y="13419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114168</xdr:rowOff>
    </xdr:from>
    <xdr:to>
      <xdr:col>50</xdr:col>
      <xdr:colOff>165100</xdr:colOff>
      <xdr:row>79</xdr:row>
      <xdr:rowOff>44318</xdr:rowOff>
    </xdr:to>
    <xdr:sp macro="" textlink="">
      <xdr:nvSpPr>
        <xdr:cNvPr id="425" name="楕円 424"/>
        <xdr:cNvSpPr/>
      </xdr:nvSpPr>
      <xdr:spPr>
        <a:xfrm>
          <a:off x="9588500" y="1348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35445</xdr:rowOff>
    </xdr:from>
    <xdr:ext cx="534377" cy="259045"/>
    <xdr:sp macro="" textlink="">
      <xdr:nvSpPr>
        <xdr:cNvPr id="426" name="テキスト ボックス 425"/>
        <xdr:cNvSpPr txBox="1"/>
      </xdr:nvSpPr>
      <xdr:spPr>
        <a:xfrm>
          <a:off x="9372111" y="1357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134646</xdr:rowOff>
    </xdr:from>
    <xdr:to>
      <xdr:col>46</xdr:col>
      <xdr:colOff>38100</xdr:colOff>
      <xdr:row>79</xdr:row>
      <xdr:rowOff>64796</xdr:rowOff>
    </xdr:to>
    <xdr:sp macro="" textlink="">
      <xdr:nvSpPr>
        <xdr:cNvPr id="427" name="楕円 426"/>
        <xdr:cNvSpPr/>
      </xdr:nvSpPr>
      <xdr:spPr>
        <a:xfrm>
          <a:off x="8699500" y="1350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55923</xdr:rowOff>
    </xdr:from>
    <xdr:ext cx="469744" cy="259045"/>
    <xdr:sp macro="" textlink="">
      <xdr:nvSpPr>
        <xdr:cNvPr id="428" name="テキスト ボックス 427"/>
        <xdr:cNvSpPr txBox="1"/>
      </xdr:nvSpPr>
      <xdr:spPr>
        <a:xfrm>
          <a:off x="8515428" y="1360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126772</xdr:rowOff>
    </xdr:from>
    <xdr:to>
      <xdr:col>41</xdr:col>
      <xdr:colOff>101600</xdr:colOff>
      <xdr:row>79</xdr:row>
      <xdr:rowOff>56922</xdr:rowOff>
    </xdr:to>
    <xdr:sp macro="" textlink="">
      <xdr:nvSpPr>
        <xdr:cNvPr id="429" name="楕円 428"/>
        <xdr:cNvSpPr/>
      </xdr:nvSpPr>
      <xdr:spPr>
        <a:xfrm>
          <a:off x="7810500" y="1349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48049</xdr:rowOff>
    </xdr:from>
    <xdr:ext cx="534377" cy="259045"/>
    <xdr:sp macro="" textlink="">
      <xdr:nvSpPr>
        <xdr:cNvPr id="430" name="テキスト ボックス 429"/>
        <xdr:cNvSpPr txBox="1"/>
      </xdr:nvSpPr>
      <xdr:spPr>
        <a:xfrm>
          <a:off x="7594111" y="1359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128806</xdr:rowOff>
    </xdr:from>
    <xdr:to>
      <xdr:col>36</xdr:col>
      <xdr:colOff>165100</xdr:colOff>
      <xdr:row>79</xdr:row>
      <xdr:rowOff>58956</xdr:rowOff>
    </xdr:to>
    <xdr:sp macro="" textlink="">
      <xdr:nvSpPr>
        <xdr:cNvPr id="431" name="楕円 430"/>
        <xdr:cNvSpPr/>
      </xdr:nvSpPr>
      <xdr:spPr>
        <a:xfrm>
          <a:off x="6921500" y="1350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50083</xdr:rowOff>
    </xdr:from>
    <xdr:ext cx="469744" cy="259045"/>
    <xdr:sp macro="" textlink="">
      <xdr:nvSpPr>
        <xdr:cNvPr id="432" name="テキスト ボックス 431"/>
        <xdr:cNvSpPr txBox="1"/>
      </xdr:nvSpPr>
      <xdr:spPr>
        <a:xfrm>
          <a:off x="6737428" y="1359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111734</xdr:rowOff>
    </xdr:from>
    <xdr:to>
      <xdr:col>54</xdr:col>
      <xdr:colOff>189865</xdr:colOff>
      <xdr:row>98</xdr:row>
      <xdr:rowOff>167033</xdr:rowOff>
    </xdr:to>
    <xdr:cxnSp macro="">
      <xdr:nvCxnSpPr>
        <xdr:cNvPr id="456" name="直線コネクタ 455"/>
        <xdr:cNvCxnSpPr/>
      </xdr:nvCxnSpPr>
      <xdr:spPr>
        <a:xfrm flipV="1">
          <a:off x="10475595" y="15713684"/>
          <a:ext cx="1270" cy="1255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170860</xdr:rowOff>
    </xdr:from>
    <xdr:ext cx="469744" cy="259045"/>
    <xdr:sp macro="" textlink="">
      <xdr:nvSpPr>
        <xdr:cNvPr id="457" name="普通建設事業費 （ うち更新整備　）最小値テキスト"/>
        <xdr:cNvSpPr txBox="1"/>
      </xdr:nvSpPr>
      <xdr:spPr>
        <a:xfrm>
          <a:off x="10528300" y="1697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167033</xdr:rowOff>
    </xdr:from>
    <xdr:to>
      <xdr:col>55</xdr:col>
      <xdr:colOff>88900</xdr:colOff>
      <xdr:row>98</xdr:row>
      <xdr:rowOff>167033</xdr:rowOff>
    </xdr:to>
    <xdr:cxnSp macro="">
      <xdr:nvCxnSpPr>
        <xdr:cNvPr id="458" name="直線コネクタ 457"/>
        <xdr:cNvCxnSpPr/>
      </xdr:nvCxnSpPr>
      <xdr:spPr>
        <a:xfrm>
          <a:off x="10388600" y="16969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58411</xdr:rowOff>
    </xdr:from>
    <xdr:ext cx="599010" cy="259045"/>
    <xdr:sp macro="" textlink="">
      <xdr:nvSpPr>
        <xdr:cNvPr id="459" name="普通建設事業費 （ うち更新整備　）最大値テキスト"/>
        <xdr:cNvSpPr txBox="1"/>
      </xdr:nvSpPr>
      <xdr:spPr>
        <a:xfrm>
          <a:off x="10528300" y="1548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111734</xdr:rowOff>
    </xdr:from>
    <xdr:to>
      <xdr:col>55</xdr:col>
      <xdr:colOff>88900</xdr:colOff>
      <xdr:row>91</xdr:row>
      <xdr:rowOff>111734</xdr:rowOff>
    </xdr:to>
    <xdr:cxnSp macro="">
      <xdr:nvCxnSpPr>
        <xdr:cNvPr id="460" name="直線コネクタ 459"/>
        <xdr:cNvCxnSpPr/>
      </xdr:nvCxnSpPr>
      <xdr:spPr>
        <a:xfrm>
          <a:off x="10388600" y="1571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47871</xdr:rowOff>
    </xdr:from>
    <xdr:to>
      <xdr:col>55</xdr:col>
      <xdr:colOff>0</xdr:colOff>
      <xdr:row>98</xdr:row>
      <xdr:rowOff>108634</xdr:rowOff>
    </xdr:to>
    <xdr:cxnSp macro="">
      <xdr:nvCxnSpPr>
        <xdr:cNvPr id="461" name="直線コネクタ 460"/>
        <xdr:cNvCxnSpPr/>
      </xdr:nvCxnSpPr>
      <xdr:spPr>
        <a:xfrm flipV="1">
          <a:off x="9639300" y="16849971"/>
          <a:ext cx="838200" cy="6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152361</xdr:rowOff>
    </xdr:from>
    <xdr:ext cx="534377" cy="259045"/>
    <xdr:sp macro="" textlink="">
      <xdr:nvSpPr>
        <xdr:cNvPr id="462" name="普通建設事業費 （ うち更新整備　）平均値テキスト"/>
        <xdr:cNvSpPr txBox="1"/>
      </xdr:nvSpPr>
      <xdr:spPr>
        <a:xfrm>
          <a:off x="10528300" y="16440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129484</xdr:rowOff>
    </xdr:from>
    <xdr:to>
      <xdr:col>55</xdr:col>
      <xdr:colOff>50800</xdr:colOff>
      <xdr:row>97</xdr:row>
      <xdr:rowOff>59634</xdr:rowOff>
    </xdr:to>
    <xdr:sp macro="" textlink="">
      <xdr:nvSpPr>
        <xdr:cNvPr id="463" name="フローチャート: 判断 462"/>
        <xdr:cNvSpPr/>
      </xdr:nvSpPr>
      <xdr:spPr>
        <a:xfrm>
          <a:off x="104267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108634</xdr:rowOff>
    </xdr:from>
    <xdr:to>
      <xdr:col>50</xdr:col>
      <xdr:colOff>114300</xdr:colOff>
      <xdr:row>98</xdr:row>
      <xdr:rowOff>152853</xdr:rowOff>
    </xdr:to>
    <xdr:cxnSp macro="">
      <xdr:nvCxnSpPr>
        <xdr:cNvPr id="464" name="直線コネクタ 463"/>
        <xdr:cNvCxnSpPr/>
      </xdr:nvCxnSpPr>
      <xdr:spPr>
        <a:xfrm flipV="1">
          <a:off x="8750300" y="16910734"/>
          <a:ext cx="889000" cy="4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120066</xdr:rowOff>
    </xdr:from>
    <xdr:to>
      <xdr:col>50</xdr:col>
      <xdr:colOff>165100</xdr:colOff>
      <xdr:row>97</xdr:row>
      <xdr:rowOff>50216</xdr:rowOff>
    </xdr:to>
    <xdr:sp macro="" textlink="">
      <xdr:nvSpPr>
        <xdr:cNvPr id="465" name="フローチャート: 判断 464"/>
        <xdr:cNvSpPr/>
      </xdr:nvSpPr>
      <xdr:spPr>
        <a:xfrm>
          <a:off x="9588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66743</xdr:rowOff>
    </xdr:from>
    <xdr:ext cx="534377" cy="259045"/>
    <xdr:sp macro="" textlink="">
      <xdr:nvSpPr>
        <xdr:cNvPr id="466" name="テキスト ボックス 465"/>
        <xdr:cNvSpPr txBox="1"/>
      </xdr:nvSpPr>
      <xdr:spPr>
        <a:xfrm>
          <a:off x="9372111" y="163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152853</xdr:rowOff>
    </xdr:from>
    <xdr:to>
      <xdr:col>45</xdr:col>
      <xdr:colOff>177800</xdr:colOff>
      <xdr:row>98</xdr:row>
      <xdr:rowOff>158795</xdr:rowOff>
    </xdr:to>
    <xdr:cxnSp macro="">
      <xdr:nvCxnSpPr>
        <xdr:cNvPr id="467" name="直線コネクタ 466"/>
        <xdr:cNvCxnSpPr/>
      </xdr:nvCxnSpPr>
      <xdr:spPr>
        <a:xfrm flipV="1">
          <a:off x="7861300" y="16954953"/>
          <a:ext cx="889000" cy="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163812</xdr:rowOff>
    </xdr:from>
    <xdr:to>
      <xdr:col>46</xdr:col>
      <xdr:colOff>38100</xdr:colOff>
      <xdr:row>97</xdr:row>
      <xdr:rowOff>93962</xdr:rowOff>
    </xdr:to>
    <xdr:sp macro="" textlink="">
      <xdr:nvSpPr>
        <xdr:cNvPr id="468" name="フローチャート: 判断 467"/>
        <xdr:cNvSpPr/>
      </xdr:nvSpPr>
      <xdr:spPr>
        <a:xfrm>
          <a:off x="8699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110489</xdr:rowOff>
    </xdr:from>
    <xdr:ext cx="534377" cy="259045"/>
    <xdr:sp macro="" textlink="">
      <xdr:nvSpPr>
        <xdr:cNvPr id="469" name="テキスト ボックス 468"/>
        <xdr:cNvSpPr txBox="1"/>
      </xdr:nvSpPr>
      <xdr:spPr>
        <a:xfrm>
          <a:off x="8483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64407</xdr:rowOff>
    </xdr:from>
    <xdr:to>
      <xdr:col>41</xdr:col>
      <xdr:colOff>50800</xdr:colOff>
      <xdr:row>98</xdr:row>
      <xdr:rowOff>158795</xdr:rowOff>
    </xdr:to>
    <xdr:cxnSp macro="">
      <xdr:nvCxnSpPr>
        <xdr:cNvPr id="470" name="直線コネクタ 469"/>
        <xdr:cNvCxnSpPr/>
      </xdr:nvCxnSpPr>
      <xdr:spPr>
        <a:xfrm>
          <a:off x="6972300" y="16866507"/>
          <a:ext cx="889000" cy="9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62337</xdr:rowOff>
    </xdr:from>
    <xdr:to>
      <xdr:col>41</xdr:col>
      <xdr:colOff>101600</xdr:colOff>
      <xdr:row>97</xdr:row>
      <xdr:rowOff>163937</xdr:rowOff>
    </xdr:to>
    <xdr:sp macro="" textlink="">
      <xdr:nvSpPr>
        <xdr:cNvPr id="471" name="フローチャート: 判断 470"/>
        <xdr:cNvSpPr/>
      </xdr:nvSpPr>
      <xdr:spPr>
        <a:xfrm>
          <a:off x="7810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9014</xdr:rowOff>
    </xdr:from>
    <xdr:ext cx="534377" cy="259045"/>
    <xdr:sp macro="" textlink="">
      <xdr:nvSpPr>
        <xdr:cNvPr id="472" name="テキスト ボックス 471"/>
        <xdr:cNvSpPr txBox="1"/>
      </xdr:nvSpPr>
      <xdr:spPr>
        <a:xfrm>
          <a:off x="7594111" y="164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27361</xdr:rowOff>
    </xdr:from>
    <xdr:to>
      <xdr:col>36</xdr:col>
      <xdr:colOff>165100</xdr:colOff>
      <xdr:row>97</xdr:row>
      <xdr:rowOff>128961</xdr:rowOff>
    </xdr:to>
    <xdr:sp macro="" textlink="">
      <xdr:nvSpPr>
        <xdr:cNvPr id="473" name="フローチャート: 判断 472"/>
        <xdr:cNvSpPr/>
      </xdr:nvSpPr>
      <xdr:spPr>
        <a:xfrm>
          <a:off x="6921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145488</xdr:rowOff>
    </xdr:from>
    <xdr:ext cx="534377" cy="259045"/>
    <xdr:sp macro="" textlink="">
      <xdr:nvSpPr>
        <xdr:cNvPr id="474" name="テキスト ボックス 473"/>
        <xdr:cNvSpPr txBox="1"/>
      </xdr:nvSpPr>
      <xdr:spPr>
        <a:xfrm>
          <a:off x="6705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168521</xdr:rowOff>
    </xdr:from>
    <xdr:to>
      <xdr:col>55</xdr:col>
      <xdr:colOff>50800</xdr:colOff>
      <xdr:row>98</xdr:row>
      <xdr:rowOff>98671</xdr:rowOff>
    </xdr:to>
    <xdr:sp macro="" textlink="">
      <xdr:nvSpPr>
        <xdr:cNvPr id="480" name="楕円 479"/>
        <xdr:cNvSpPr/>
      </xdr:nvSpPr>
      <xdr:spPr>
        <a:xfrm>
          <a:off x="10426700" y="1679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83448</xdr:rowOff>
    </xdr:from>
    <xdr:ext cx="534377" cy="259045"/>
    <xdr:sp macro="" textlink="">
      <xdr:nvSpPr>
        <xdr:cNvPr id="481" name="普通建設事業費 （ うち更新整備　）該当値テキスト"/>
        <xdr:cNvSpPr txBox="1"/>
      </xdr:nvSpPr>
      <xdr:spPr>
        <a:xfrm>
          <a:off x="10528300" y="1671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57834</xdr:rowOff>
    </xdr:from>
    <xdr:to>
      <xdr:col>50</xdr:col>
      <xdr:colOff>165100</xdr:colOff>
      <xdr:row>98</xdr:row>
      <xdr:rowOff>159434</xdr:rowOff>
    </xdr:to>
    <xdr:sp macro="" textlink="">
      <xdr:nvSpPr>
        <xdr:cNvPr id="482" name="楕円 481"/>
        <xdr:cNvSpPr/>
      </xdr:nvSpPr>
      <xdr:spPr>
        <a:xfrm>
          <a:off x="9588500" y="1685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150561</xdr:rowOff>
    </xdr:from>
    <xdr:ext cx="534377" cy="259045"/>
    <xdr:sp macro="" textlink="">
      <xdr:nvSpPr>
        <xdr:cNvPr id="483" name="テキスト ボックス 482"/>
        <xdr:cNvSpPr txBox="1"/>
      </xdr:nvSpPr>
      <xdr:spPr>
        <a:xfrm>
          <a:off x="9372111" y="1695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102053</xdr:rowOff>
    </xdr:from>
    <xdr:to>
      <xdr:col>46</xdr:col>
      <xdr:colOff>38100</xdr:colOff>
      <xdr:row>99</xdr:row>
      <xdr:rowOff>32203</xdr:rowOff>
    </xdr:to>
    <xdr:sp macro="" textlink="">
      <xdr:nvSpPr>
        <xdr:cNvPr id="484" name="楕円 483"/>
        <xdr:cNvSpPr/>
      </xdr:nvSpPr>
      <xdr:spPr>
        <a:xfrm>
          <a:off x="8699500" y="1690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23330</xdr:rowOff>
    </xdr:from>
    <xdr:ext cx="469744" cy="259045"/>
    <xdr:sp macro="" textlink="">
      <xdr:nvSpPr>
        <xdr:cNvPr id="485" name="テキスト ボックス 484"/>
        <xdr:cNvSpPr txBox="1"/>
      </xdr:nvSpPr>
      <xdr:spPr>
        <a:xfrm>
          <a:off x="8515428" y="1699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107995</xdr:rowOff>
    </xdr:from>
    <xdr:to>
      <xdr:col>41</xdr:col>
      <xdr:colOff>101600</xdr:colOff>
      <xdr:row>99</xdr:row>
      <xdr:rowOff>38145</xdr:rowOff>
    </xdr:to>
    <xdr:sp macro="" textlink="">
      <xdr:nvSpPr>
        <xdr:cNvPr id="486" name="楕円 485"/>
        <xdr:cNvSpPr/>
      </xdr:nvSpPr>
      <xdr:spPr>
        <a:xfrm>
          <a:off x="7810500" y="1691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29272</xdr:rowOff>
    </xdr:from>
    <xdr:ext cx="469744" cy="259045"/>
    <xdr:sp macro="" textlink="">
      <xdr:nvSpPr>
        <xdr:cNvPr id="487" name="テキスト ボックス 486"/>
        <xdr:cNvSpPr txBox="1"/>
      </xdr:nvSpPr>
      <xdr:spPr>
        <a:xfrm>
          <a:off x="7626428" y="1700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13607</xdr:rowOff>
    </xdr:from>
    <xdr:to>
      <xdr:col>36</xdr:col>
      <xdr:colOff>165100</xdr:colOff>
      <xdr:row>98</xdr:row>
      <xdr:rowOff>115207</xdr:rowOff>
    </xdr:to>
    <xdr:sp macro="" textlink="">
      <xdr:nvSpPr>
        <xdr:cNvPr id="488" name="楕円 487"/>
        <xdr:cNvSpPr/>
      </xdr:nvSpPr>
      <xdr:spPr>
        <a:xfrm>
          <a:off x="6921500" y="1681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106334</xdr:rowOff>
    </xdr:from>
    <xdr:ext cx="534377" cy="259045"/>
    <xdr:sp macro="" textlink="">
      <xdr:nvSpPr>
        <xdr:cNvPr id="489" name="テキスト ボックス 488"/>
        <xdr:cNvSpPr txBox="1"/>
      </xdr:nvSpPr>
      <xdr:spPr>
        <a:xfrm>
          <a:off x="6705111" y="1690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24320</xdr:rowOff>
    </xdr:from>
    <xdr:to>
      <xdr:col>85</xdr:col>
      <xdr:colOff>126364</xdr:colOff>
      <xdr:row>38</xdr:row>
      <xdr:rowOff>25400</xdr:rowOff>
    </xdr:to>
    <xdr:cxnSp macro="">
      <xdr:nvCxnSpPr>
        <xdr:cNvPr id="509" name="直線コネクタ 508"/>
        <xdr:cNvCxnSpPr/>
      </xdr:nvCxnSpPr>
      <xdr:spPr>
        <a:xfrm flipV="1">
          <a:off x="16317595" y="5339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53212</xdr:rowOff>
    </xdr:from>
    <xdr:ext cx="249299" cy="259045"/>
    <xdr:sp macro="" textlink="">
      <xdr:nvSpPr>
        <xdr:cNvPr id="510" name="災害復旧事業費最小値テキスト"/>
        <xdr:cNvSpPr txBox="1"/>
      </xdr:nvSpPr>
      <xdr:spPr>
        <a:xfrm>
          <a:off x="16370300" y="6568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142447</xdr:rowOff>
    </xdr:from>
    <xdr:ext cx="599010" cy="259045"/>
    <xdr:sp macro="" textlink="">
      <xdr:nvSpPr>
        <xdr:cNvPr id="512" name="災害復旧事業費最大値テキスト"/>
        <xdr:cNvSpPr txBox="1"/>
      </xdr:nvSpPr>
      <xdr:spPr>
        <a:xfrm>
          <a:off x="16370300" y="51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24320</xdr:rowOff>
    </xdr:from>
    <xdr:to>
      <xdr:col>86</xdr:col>
      <xdr:colOff>25400</xdr:colOff>
      <xdr:row>31</xdr:row>
      <xdr:rowOff>24320</xdr:rowOff>
    </xdr:to>
    <xdr:cxnSp macro="">
      <xdr:nvCxnSpPr>
        <xdr:cNvPr id="513" name="直線コネクタ 512"/>
        <xdr:cNvCxnSpPr/>
      </xdr:nvCxnSpPr>
      <xdr:spPr>
        <a:xfrm>
          <a:off x="16230600" y="533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22291</xdr:rowOff>
    </xdr:from>
    <xdr:to>
      <xdr:col>85</xdr:col>
      <xdr:colOff>127000</xdr:colOff>
      <xdr:row>38</xdr:row>
      <xdr:rowOff>25400</xdr:rowOff>
    </xdr:to>
    <xdr:cxnSp macro="">
      <xdr:nvCxnSpPr>
        <xdr:cNvPr id="514" name="直線コネクタ 513"/>
        <xdr:cNvCxnSpPr/>
      </xdr:nvCxnSpPr>
      <xdr:spPr>
        <a:xfrm>
          <a:off x="15481300" y="6537391"/>
          <a:ext cx="8382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142112</xdr:rowOff>
    </xdr:from>
    <xdr:ext cx="469744" cy="259045"/>
    <xdr:sp macro="" textlink="">
      <xdr:nvSpPr>
        <xdr:cNvPr id="515" name="災害復旧事業費平均値テキスト"/>
        <xdr:cNvSpPr txBox="1"/>
      </xdr:nvSpPr>
      <xdr:spPr>
        <a:xfrm>
          <a:off x="16370300" y="6314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119235</xdr:rowOff>
    </xdr:from>
    <xdr:to>
      <xdr:col>85</xdr:col>
      <xdr:colOff>177800</xdr:colOff>
      <xdr:row>38</xdr:row>
      <xdr:rowOff>49385</xdr:rowOff>
    </xdr:to>
    <xdr:sp macro="" textlink="">
      <xdr:nvSpPr>
        <xdr:cNvPr id="516" name="フローチャート: 判断 515"/>
        <xdr:cNvSpPr/>
      </xdr:nvSpPr>
      <xdr:spPr>
        <a:xfrm>
          <a:off x="162687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22291</xdr:rowOff>
    </xdr:from>
    <xdr:to>
      <xdr:col>81</xdr:col>
      <xdr:colOff>50800</xdr:colOff>
      <xdr:row>38</xdr:row>
      <xdr:rowOff>23114</xdr:rowOff>
    </xdr:to>
    <xdr:cxnSp macro="">
      <xdr:nvCxnSpPr>
        <xdr:cNvPr id="517" name="直線コネクタ 516"/>
        <xdr:cNvCxnSpPr/>
      </xdr:nvCxnSpPr>
      <xdr:spPr>
        <a:xfrm flipV="1">
          <a:off x="14592300" y="6537391"/>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137249</xdr:rowOff>
    </xdr:from>
    <xdr:to>
      <xdr:col>81</xdr:col>
      <xdr:colOff>101600</xdr:colOff>
      <xdr:row>38</xdr:row>
      <xdr:rowOff>67399</xdr:rowOff>
    </xdr:to>
    <xdr:sp macro="" textlink="">
      <xdr:nvSpPr>
        <xdr:cNvPr id="518" name="フローチャート: 判断 517"/>
        <xdr:cNvSpPr/>
      </xdr:nvSpPr>
      <xdr:spPr>
        <a:xfrm>
          <a:off x="15430500" y="64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83926</xdr:rowOff>
    </xdr:from>
    <xdr:ext cx="469744" cy="259045"/>
    <xdr:sp macro="" textlink="">
      <xdr:nvSpPr>
        <xdr:cNvPr id="519" name="テキスト ボックス 518"/>
        <xdr:cNvSpPr txBox="1"/>
      </xdr:nvSpPr>
      <xdr:spPr>
        <a:xfrm>
          <a:off x="15246428" y="6256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23114</xdr:rowOff>
    </xdr:from>
    <xdr:to>
      <xdr:col>76</xdr:col>
      <xdr:colOff>114300</xdr:colOff>
      <xdr:row>38</xdr:row>
      <xdr:rowOff>25400</xdr:rowOff>
    </xdr:to>
    <xdr:cxnSp macro="">
      <xdr:nvCxnSpPr>
        <xdr:cNvPr id="520" name="直線コネクタ 519"/>
        <xdr:cNvCxnSpPr/>
      </xdr:nvCxnSpPr>
      <xdr:spPr>
        <a:xfrm flipV="1">
          <a:off x="13703300" y="65382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127236</xdr:rowOff>
    </xdr:from>
    <xdr:to>
      <xdr:col>76</xdr:col>
      <xdr:colOff>165100</xdr:colOff>
      <xdr:row>38</xdr:row>
      <xdr:rowOff>57386</xdr:rowOff>
    </xdr:to>
    <xdr:sp macro="" textlink="">
      <xdr:nvSpPr>
        <xdr:cNvPr id="521" name="フローチャート: 判断 520"/>
        <xdr:cNvSpPr/>
      </xdr:nvSpPr>
      <xdr:spPr>
        <a:xfrm>
          <a:off x="14541500" y="64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73913</xdr:rowOff>
    </xdr:from>
    <xdr:ext cx="469744" cy="259045"/>
    <xdr:sp macro="" textlink="">
      <xdr:nvSpPr>
        <xdr:cNvPr id="522" name="テキスト ボックス 521"/>
        <xdr:cNvSpPr txBox="1"/>
      </xdr:nvSpPr>
      <xdr:spPr>
        <a:xfrm>
          <a:off x="14357428" y="624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20520</xdr:rowOff>
    </xdr:from>
    <xdr:to>
      <xdr:col>71</xdr:col>
      <xdr:colOff>177800</xdr:colOff>
      <xdr:row>38</xdr:row>
      <xdr:rowOff>25400</xdr:rowOff>
    </xdr:to>
    <xdr:cxnSp macro="">
      <xdr:nvCxnSpPr>
        <xdr:cNvPr id="523" name="直線コネクタ 522"/>
        <xdr:cNvCxnSpPr/>
      </xdr:nvCxnSpPr>
      <xdr:spPr>
        <a:xfrm>
          <a:off x="12814300" y="6535620"/>
          <a:ext cx="889000" cy="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136740</xdr:rowOff>
    </xdr:from>
    <xdr:to>
      <xdr:col>72</xdr:col>
      <xdr:colOff>38100</xdr:colOff>
      <xdr:row>38</xdr:row>
      <xdr:rowOff>66890</xdr:rowOff>
    </xdr:to>
    <xdr:sp macro="" textlink="">
      <xdr:nvSpPr>
        <xdr:cNvPr id="524" name="フローチャート: 判断 523"/>
        <xdr:cNvSpPr/>
      </xdr:nvSpPr>
      <xdr:spPr>
        <a:xfrm>
          <a:off x="13652500" y="648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83417</xdr:rowOff>
    </xdr:from>
    <xdr:ext cx="469744" cy="259045"/>
    <xdr:sp macro="" textlink="">
      <xdr:nvSpPr>
        <xdr:cNvPr id="525" name="テキスト ボックス 524"/>
        <xdr:cNvSpPr txBox="1"/>
      </xdr:nvSpPr>
      <xdr:spPr>
        <a:xfrm>
          <a:off x="13468428" y="625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119235</xdr:rowOff>
    </xdr:from>
    <xdr:to>
      <xdr:col>67</xdr:col>
      <xdr:colOff>101600</xdr:colOff>
      <xdr:row>38</xdr:row>
      <xdr:rowOff>49385</xdr:rowOff>
    </xdr:to>
    <xdr:sp macro="" textlink="">
      <xdr:nvSpPr>
        <xdr:cNvPr id="526" name="フローチャート: 判断 525"/>
        <xdr:cNvSpPr/>
      </xdr:nvSpPr>
      <xdr:spPr>
        <a:xfrm>
          <a:off x="127635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65912</xdr:rowOff>
    </xdr:from>
    <xdr:ext cx="469744" cy="259045"/>
    <xdr:sp macro="" textlink="">
      <xdr:nvSpPr>
        <xdr:cNvPr id="527" name="テキスト ボックス 526"/>
        <xdr:cNvSpPr txBox="1"/>
      </xdr:nvSpPr>
      <xdr:spPr>
        <a:xfrm>
          <a:off x="12579428" y="623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3" name="楕円 532"/>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97662</xdr:rowOff>
    </xdr:from>
    <xdr:ext cx="249299" cy="259045"/>
    <xdr:sp macro="" textlink="">
      <xdr:nvSpPr>
        <xdr:cNvPr id="534" name="災害復旧事業費該当値テキスト"/>
        <xdr:cNvSpPr txBox="1"/>
      </xdr:nvSpPr>
      <xdr:spPr>
        <a:xfrm>
          <a:off x="16370300" y="6441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142941</xdr:rowOff>
    </xdr:from>
    <xdr:to>
      <xdr:col>81</xdr:col>
      <xdr:colOff>101600</xdr:colOff>
      <xdr:row>38</xdr:row>
      <xdr:rowOff>73091</xdr:rowOff>
    </xdr:to>
    <xdr:sp macro="" textlink="">
      <xdr:nvSpPr>
        <xdr:cNvPr id="535" name="楕円 534"/>
        <xdr:cNvSpPr/>
      </xdr:nvSpPr>
      <xdr:spPr>
        <a:xfrm>
          <a:off x="15430500" y="648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64218</xdr:rowOff>
    </xdr:from>
    <xdr:ext cx="378565" cy="259045"/>
    <xdr:sp macro="" textlink="">
      <xdr:nvSpPr>
        <xdr:cNvPr id="536" name="テキスト ボックス 535"/>
        <xdr:cNvSpPr txBox="1"/>
      </xdr:nvSpPr>
      <xdr:spPr>
        <a:xfrm>
          <a:off x="15292017" y="6579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143764</xdr:rowOff>
    </xdr:from>
    <xdr:to>
      <xdr:col>76</xdr:col>
      <xdr:colOff>165100</xdr:colOff>
      <xdr:row>38</xdr:row>
      <xdr:rowOff>73914</xdr:rowOff>
    </xdr:to>
    <xdr:sp macro="" textlink="">
      <xdr:nvSpPr>
        <xdr:cNvPr id="537" name="楕円 536"/>
        <xdr:cNvSpPr/>
      </xdr:nvSpPr>
      <xdr:spPr>
        <a:xfrm>
          <a:off x="14541500" y="64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65041</xdr:rowOff>
    </xdr:from>
    <xdr:ext cx="378565" cy="259045"/>
    <xdr:sp macro="" textlink="">
      <xdr:nvSpPr>
        <xdr:cNvPr id="538" name="テキスト ボックス 537"/>
        <xdr:cNvSpPr txBox="1"/>
      </xdr:nvSpPr>
      <xdr:spPr>
        <a:xfrm>
          <a:off x="14403017" y="6580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9" name="楕円 538"/>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0" name="テキスト ボックス 539"/>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141169</xdr:rowOff>
    </xdr:from>
    <xdr:to>
      <xdr:col>67</xdr:col>
      <xdr:colOff>101600</xdr:colOff>
      <xdr:row>38</xdr:row>
      <xdr:rowOff>71320</xdr:rowOff>
    </xdr:to>
    <xdr:sp macro="" textlink="">
      <xdr:nvSpPr>
        <xdr:cNvPr id="541" name="楕円 540"/>
        <xdr:cNvSpPr/>
      </xdr:nvSpPr>
      <xdr:spPr>
        <a:xfrm>
          <a:off x="12763500" y="64848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62447</xdr:rowOff>
    </xdr:from>
    <xdr:ext cx="378565" cy="259045"/>
    <xdr:sp macro="" textlink="">
      <xdr:nvSpPr>
        <xdr:cNvPr id="542" name="テキスト ボックス 541"/>
        <xdr:cNvSpPr txBox="1"/>
      </xdr:nvSpPr>
      <xdr:spPr>
        <a:xfrm>
          <a:off x="12625017" y="6577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22337</xdr:rowOff>
    </xdr:from>
    <xdr:to>
      <xdr:col>85</xdr:col>
      <xdr:colOff>126364</xdr:colOff>
      <xdr:row>79</xdr:row>
      <xdr:rowOff>27998</xdr:rowOff>
    </xdr:to>
    <xdr:cxnSp macro="">
      <xdr:nvCxnSpPr>
        <xdr:cNvPr id="615" name="直線コネクタ 614"/>
        <xdr:cNvCxnSpPr/>
      </xdr:nvCxnSpPr>
      <xdr:spPr>
        <a:xfrm flipV="1">
          <a:off x="16317595" y="12195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31825</xdr:rowOff>
    </xdr:from>
    <xdr:ext cx="469744" cy="259045"/>
    <xdr:sp macro="" textlink="">
      <xdr:nvSpPr>
        <xdr:cNvPr id="616" name="公債費最小値テキスト"/>
        <xdr:cNvSpPr txBox="1"/>
      </xdr:nvSpPr>
      <xdr:spPr>
        <a:xfrm>
          <a:off x="16370300" y="1357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27998</xdr:rowOff>
    </xdr:from>
    <xdr:to>
      <xdr:col>86</xdr:col>
      <xdr:colOff>25400</xdr:colOff>
      <xdr:row>79</xdr:row>
      <xdr:rowOff>27998</xdr:rowOff>
    </xdr:to>
    <xdr:cxnSp macro="">
      <xdr:nvCxnSpPr>
        <xdr:cNvPr id="617" name="直線コネクタ 616"/>
        <xdr:cNvCxnSpPr/>
      </xdr:nvCxnSpPr>
      <xdr:spPr>
        <a:xfrm>
          <a:off x="16230600" y="1357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140464</xdr:rowOff>
    </xdr:from>
    <xdr:ext cx="599010" cy="259045"/>
    <xdr:sp macro="" textlink="">
      <xdr:nvSpPr>
        <xdr:cNvPr id="618" name="公債費最大値テキスト"/>
        <xdr:cNvSpPr txBox="1"/>
      </xdr:nvSpPr>
      <xdr:spPr>
        <a:xfrm>
          <a:off x="16370300" y="1197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22337</xdr:rowOff>
    </xdr:from>
    <xdr:to>
      <xdr:col>86</xdr:col>
      <xdr:colOff>25400</xdr:colOff>
      <xdr:row>71</xdr:row>
      <xdr:rowOff>22337</xdr:rowOff>
    </xdr:to>
    <xdr:cxnSp macro="">
      <xdr:nvCxnSpPr>
        <xdr:cNvPr id="619" name="直線コネクタ 618"/>
        <xdr:cNvCxnSpPr/>
      </xdr:nvCxnSpPr>
      <xdr:spPr>
        <a:xfrm>
          <a:off x="16230600" y="1219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164054</xdr:rowOff>
    </xdr:from>
    <xdr:to>
      <xdr:col>85</xdr:col>
      <xdr:colOff>127000</xdr:colOff>
      <xdr:row>78</xdr:row>
      <xdr:rowOff>6114</xdr:rowOff>
    </xdr:to>
    <xdr:cxnSp macro="">
      <xdr:nvCxnSpPr>
        <xdr:cNvPr id="620" name="直線コネクタ 619"/>
        <xdr:cNvCxnSpPr/>
      </xdr:nvCxnSpPr>
      <xdr:spPr>
        <a:xfrm>
          <a:off x="15481300" y="13365704"/>
          <a:ext cx="838200" cy="1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131925</xdr:rowOff>
    </xdr:from>
    <xdr:ext cx="534377" cy="259045"/>
    <xdr:sp macro="" textlink="">
      <xdr:nvSpPr>
        <xdr:cNvPr id="621" name="公債費平均値テキスト"/>
        <xdr:cNvSpPr txBox="1"/>
      </xdr:nvSpPr>
      <xdr:spPr>
        <a:xfrm>
          <a:off x="16370300" y="12990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109048</xdr:rowOff>
    </xdr:from>
    <xdr:to>
      <xdr:col>85</xdr:col>
      <xdr:colOff>177800</xdr:colOff>
      <xdr:row>77</xdr:row>
      <xdr:rowOff>39198</xdr:rowOff>
    </xdr:to>
    <xdr:sp macro="" textlink="">
      <xdr:nvSpPr>
        <xdr:cNvPr id="622" name="フローチャート: 判断 621"/>
        <xdr:cNvSpPr/>
      </xdr:nvSpPr>
      <xdr:spPr>
        <a:xfrm>
          <a:off x="162687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159665</xdr:rowOff>
    </xdr:from>
    <xdr:to>
      <xdr:col>81</xdr:col>
      <xdr:colOff>50800</xdr:colOff>
      <xdr:row>77</xdr:row>
      <xdr:rowOff>164054</xdr:rowOff>
    </xdr:to>
    <xdr:cxnSp macro="">
      <xdr:nvCxnSpPr>
        <xdr:cNvPr id="623" name="直線コネクタ 622"/>
        <xdr:cNvCxnSpPr/>
      </xdr:nvCxnSpPr>
      <xdr:spPr>
        <a:xfrm>
          <a:off x="14592300" y="13361315"/>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110525</xdr:rowOff>
    </xdr:from>
    <xdr:to>
      <xdr:col>81</xdr:col>
      <xdr:colOff>101600</xdr:colOff>
      <xdr:row>77</xdr:row>
      <xdr:rowOff>40675</xdr:rowOff>
    </xdr:to>
    <xdr:sp macro="" textlink="">
      <xdr:nvSpPr>
        <xdr:cNvPr id="624" name="フローチャート: 判断 623"/>
        <xdr:cNvSpPr/>
      </xdr:nvSpPr>
      <xdr:spPr>
        <a:xfrm>
          <a:off x="15430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57203</xdr:rowOff>
    </xdr:from>
    <xdr:ext cx="534377" cy="259045"/>
    <xdr:sp macro="" textlink="">
      <xdr:nvSpPr>
        <xdr:cNvPr id="625" name="テキスト ボックス 624"/>
        <xdr:cNvSpPr txBox="1"/>
      </xdr:nvSpPr>
      <xdr:spPr>
        <a:xfrm>
          <a:off x="15214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159665</xdr:rowOff>
    </xdr:from>
    <xdr:to>
      <xdr:col>76</xdr:col>
      <xdr:colOff>114300</xdr:colOff>
      <xdr:row>77</xdr:row>
      <xdr:rowOff>169480</xdr:rowOff>
    </xdr:to>
    <xdr:cxnSp macro="">
      <xdr:nvCxnSpPr>
        <xdr:cNvPr id="626" name="直線コネクタ 625"/>
        <xdr:cNvCxnSpPr/>
      </xdr:nvCxnSpPr>
      <xdr:spPr>
        <a:xfrm flipV="1">
          <a:off x="13703300" y="13361315"/>
          <a:ext cx="889000" cy="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104239</xdr:rowOff>
    </xdr:from>
    <xdr:to>
      <xdr:col>76</xdr:col>
      <xdr:colOff>165100</xdr:colOff>
      <xdr:row>77</xdr:row>
      <xdr:rowOff>34389</xdr:rowOff>
    </xdr:to>
    <xdr:sp macro="" textlink="">
      <xdr:nvSpPr>
        <xdr:cNvPr id="627" name="フローチャート: 判断 626"/>
        <xdr:cNvSpPr/>
      </xdr:nvSpPr>
      <xdr:spPr>
        <a:xfrm>
          <a:off x="14541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50916</xdr:rowOff>
    </xdr:from>
    <xdr:ext cx="534377" cy="259045"/>
    <xdr:sp macro="" textlink="">
      <xdr:nvSpPr>
        <xdr:cNvPr id="628" name="テキスト ボックス 627"/>
        <xdr:cNvSpPr txBox="1"/>
      </xdr:nvSpPr>
      <xdr:spPr>
        <a:xfrm>
          <a:off x="14325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160243</xdr:rowOff>
    </xdr:from>
    <xdr:to>
      <xdr:col>71</xdr:col>
      <xdr:colOff>177800</xdr:colOff>
      <xdr:row>77</xdr:row>
      <xdr:rowOff>169480</xdr:rowOff>
    </xdr:to>
    <xdr:cxnSp macro="">
      <xdr:nvCxnSpPr>
        <xdr:cNvPr id="629" name="直線コネクタ 628"/>
        <xdr:cNvCxnSpPr/>
      </xdr:nvCxnSpPr>
      <xdr:spPr>
        <a:xfrm>
          <a:off x="12814300" y="13361893"/>
          <a:ext cx="889000" cy="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57238</xdr:rowOff>
    </xdr:from>
    <xdr:to>
      <xdr:col>72</xdr:col>
      <xdr:colOff>38100</xdr:colOff>
      <xdr:row>76</xdr:row>
      <xdr:rowOff>158838</xdr:rowOff>
    </xdr:to>
    <xdr:sp macro="" textlink="">
      <xdr:nvSpPr>
        <xdr:cNvPr id="630" name="フローチャート: 判断 629"/>
        <xdr:cNvSpPr/>
      </xdr:nvSpPr>
      <xdr:spPr>
        <a:xfrm>
          <a:off x="13652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3916</xdr:rowOff>
    </xdr:from>
    <xdr:ext cx="534377" cy="259045"/>
    <xdr:sp macro="" textlink="">
      <xdr:nvSpPr>
        <xdr:cNvPr id="631" name="テキスト ボックス 630"/>
        <xdr:cNvSpPr txBox="1"/>
      </xdr:nvSpPr>
      <xdr:spPr>
        <a:xfrm>
          <a:off x="13436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44376</xdr:rowOff>
    </xdr:from>
    <xdr:to>
      <xdr:col>67</xdr:col>
      <xdr:colOff>101600</xdr:colOff>
      <xdr:row>76</xdr:row>
      <xdr:rowOff>145976</xdr:rowOff>
    </xdr:to>
    <xdr:sp macro="" textlink="">
      <xdr:nvSpPr>
        <xdr:cNvPr id="632" name="フローチャート: 判断 631"/>
        <xdr:cNvSpPr/>
      </xdr:nvSpPr>
      <xdr:spPr>
        <a:xfrm>
          <a:off x="12763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162503</xdr:rowOff>
    </xdr:from>
    <xdr:ext cx="534377" cy="259045"/>
    <xdr:sp macro="" textlink="">
      <xdr:nvSpPr>
        <xdr:cNvPr id="633" name="テキスト ボックス 632"/>
        <xdr:cNvSpPr txBox="1"/>
      </xdr:nvSpPr>
      <xdr:spPr>
        <a:xfrm>
          <a:off x="12547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126764</xdr:rowOff>
    </xdr:from>
    <xdr:to>
      <xdr:col>85</xdr:col>
      <xdr:colOff>177800</xdr:colOff>
      <xdr:row>78</xdr:row>
      <xdr:rowOff>56914</xdr:rowOff>
    </xdr:to>
    <xdr:sp macro="" textlink="">
      <xdr:nvSpPr>
        <xdr:cNvPr id="639" name="楕円 638"/>
        <xdr:cNvSpPr/>
      </xdr:nvSpPr>
      <xdr:spPr>
        <a:xfrm>
          <a:off x="16268700" y="1332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105191</xdr:rowOff>
    </xdr:from>
    <xdr:ext cx="534377" cy="259045"/>
    <xdr:sp macro="" textlink="">
      <xdr:nvSpPr>
        <xdr:cNvPr id="640" name="公債費該当値テキスト"/>
        <xdr:cNvSpPr txBox="1"/>
      </xdr:nvSpPr>
      <xdr:spPr>
        <a:xfrm>
          <a:off x="16370300" y="1330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113254</xdr:rowOff>
    </xdr:from>
    <xdr:to>
      <xdr:col>81</xdr:col>
      <xdr:colOff>101600</xdr:colOff>
      <xdr:row>78</xdr:row>
      <xdr:rowOff>43404</xdr:rowOff>
    </xdr:to>
    <xdr:sp macro="" textlink="">
      <xdr:nvSpPr>
        <xdr:cNvPr id="641" name="楕円 640"/>
        <xdr:cNvSpPr/>
      </xdr:nvSpPr>
      <xdr:spPr>
        <a:xfrm>
          <a:off x="15430500" y="1331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34531</xdr:rowOff>
    </xdr:from>
    <xdr:ext cx="534377" cy="259045"/>
    <xdr:sp macro="" textlink="">
      <xdr:nvSpPr>
        <xdr:cNvPr id="642" name="テキスト ボックス 641"/>
        <xdr:cNvSpPr txBox="1"/>
      </xdr:nvSpPr>
      <xdr:spPr>
        <a:xfrm>
          <a:off x="15214111" y="1340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108865</xdr:rowOff>
    </xdr:from>
    <xdr:to>
      <xdr:col>76</xdr:col>
      <xdr:colOff>165100</xdr:colOff>
      <xdr:row>78</xdr:row>
      <xdr:rowOff>39015</xdr:rowOff>
    </xdr:to>
    <xdr:sp macro="" textlink="">
      <xdr:nvSpPr>
        <xdr:cNvPr id="643" name="楕円 642"/>
        <xdr:cNvSpPr/>
      </xdr:nvSpPr>
      <xdr:spPr>
        <a:xfrm>
          <a:off x="14541500" y="1331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30142</xdr:rowOff>
    </xdr:from>
    <xdr:ext cx="534377" cy="259045"/>
    <xdr:sp macro="" textlink="">
      <xdr:nvSpPr>
        <xdr:cNvPr id="644" name="テキスト ボックス 643"/>
        <xdr:cNvSpPr txBox="1"/>
      </xdr:nvSpPr>
      <xdr:spPr>
        <a:xfrm>
          <a:off x="14325111" y="1340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118680</xdr:rowOff>
    </xdr:from>
    <xdr:to>
      <xdr:col>72</xdr:col>
      <xdr:colOff>38100</xdr:colOff>
      <xdr:row>78</xdr:row>
      <xdr:rowOff>48830</xdr:rowOff>
    </xdr:to>
    <xdr:sp macro="" textlink="">
      <xdr:nvSpPr>
        <xdr:cNvPr id="645" name="楕円 644"/>
        <xdr:cNvSpPr/>
      </xdr:nvSpPr>
      <xdr:spPr>
        <a:xfrm>
          <a:off x="13652500" y="1332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39957</xdr:rowOff>
    </xdr:from>
    <xdr:ext cx="534377" cy="259045"/>
    <xdr:sp macro="" textlink="">
      <xdr:nvSpPr>
        <xdr:cNvPr id="646" name="テキスト ボックス 645"/>
        <xdr:cNvSpPr txBox="1"/>
      </xdr:nvSpPr>
      <xdr:spPr>
        <a:xfrm>
          <a:off x="13436111" y="1341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109443</xdr:rowOff>
    </xdr:from>
    <xdr:to>
      <xdr:col>67</xdr:col>
      <xdr:colOff>101600</xdr:colOff>
      <xdr:row>78</xdr:row>
      <xdr:rowOff>39593</xdr:rowOff>
    </xdr:to>
    <xdr:sp macro="" textlink="">
      <xdr:nvSpPr>
        <xdr:cNvPr id="647" name="楕円 646"/>
        <xdr:cNvSpPr/>
      </xdr:nvSpPr>
      <xdr:spPr>
        <a:xfrm>
          <a:off x="12763500" y="1331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30720</xdr:rowOff>
    </xdr:from>
    <xdr:ext cx="534377" cy="259045"/>
    <xdr:sp macro="" textlink="">
      <xdr:nvSpPr>
        <xdr:cNvPr id="648" name="テキスト ボックス 647"/>
        <xdr:cNvSpPr txBox="1"/>
      </xdr:nvSpPr>
      <xdr:spPr>
        <a:xfrm>
          <a:off x="12547111" y="1340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2" name="テキスト ボックス 66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4" name="テキスト ボックス 66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6" name="テキスト ボックス 66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0" name="テキスト ボックス 66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18073</xdr:rowOff>
    </xdr:from>
    <xdr:to>
      <xdr:col>85</xdr:col>
      <xdr:colOff>126364</xdr:colOff>
      <xdr:row>99</xdr:row>
      <xdr:rowOff>95417</xdr:rowOff>
    </xdr:to>
    <xdr:cxnSp macro="">
      <xdr:nvCxnSpPr>
        <xdr:cNvPr id="674" name="直線コネクタ 673"/>
        <xdr:cNvCxnSpPr/>
      </xdr:nvCxnSpPr>
      <xdr:spPr>
        <a:xfrm flipV="1">
          <a:off x="16317595" y="15448573"/>
          <a:ext cx="1269" cy="162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99244</xdr:rowOff>
    </xdr:from>
    <xdr:ext cx="378565" cy="259045"/>
    <xdr:sp macro="" textlink="">
      <xdr:nvSpPr>
        <xdr:cNvPr id="675" name="積立金最小値テキスト"/>
        <xdr:cNvSpPr txBox="1"/>
      </xdr:nvSpPr>
      <xdr:spPr>
        <a:xfrm>
          <a:off x="16370300" y="17072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95417</xdr:rowOff>
    </xdr:from>
    <xdr:to>
      <xdr:col>86</xdr:col>
      <xdr:colOff>25400</xdr:colOff>
      <xdr:row>99</xdr:row>
      <xdr:rowOff>95417</xdr:rowOff>
    </xdr:to>
    <xdr:cxnSp macro="">
      <xdr:nvCxnSpPr>
        <xdr:cNvPr id="676" name="直線コネクタ 675"/>
        <xdr:cNvCxnSpPr/>
      </xdr:nvCxnSpPr>
      <xdr:spPr>
        <a:xfrm>
          <a:off x="16230600" y="1706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136200</xdr:rowOff>
    </xdr:from>
    <xdr:ext cx="599010" cy="259045"/>
    <xdr:sp macro="" textlink="">
      <xdr:nvSpPr>
        <xdr:cNvPr id="677" name="積立金最大値テキスト"/>
        <xdr:cNvSpPr txBox="1"/>
      </xdr:nvSpPr>
      <xdr:spPr>
        <a:xfrm>
          <a:off x="16370300" y="1522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18073</xdr:rowOff>
    </xdr:from>
    <xdr:to>
      <xdr:col>86</xdr:col>
      <xdr:colOff>25400</xdr:colOff>
      <xdr:row>90</xdr:row>
      <xdr:rowOff>18073</xdr:rowOff>
    </xdr:to>
    <xdr:cxnSp macro="">
      <xdr:nvCxnSpPr>
        <xdr:cNvPr id="678" name="直線コネクタ 677"/>
        <xdr:cNvCxnSpPr/>
      </xdr:nvCxnSpPr>
      <xdr:spPr>
        <a:xfrm>
          <a:off x="16230600" y="1544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107500</xdr:rowOff>
    </xdr:from>
    <xdr:to>
      <xdr:col>85</xdr:col>
      <xdr:colOff>127000</xdr:colOff>
      <xdr:row>98</xdr:row>
      <xdr:rowOff>115185</xdr:rowOff>
    </xdr:to>
    <xdr:cxnSp macro="">
      <xdr:nvCxnSpPr>
        <xdr:cNvPr id="679" name="直線コネクタ 678"/>
        <xdr:cNvCxnSpPr/>
      </xdr:nvCxnSpPr>
      <xdr:spPr>
        <a:xfrm flipV="1">
          <a:off x="15481300" y="16909600"/>
          <a:ext cx="838200" cy="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135997</xdr:rowOff>
    </xdr:from>
    <xdr:ext cx="534377" cy="259045"/>
    <xdr:sp macro="" textlink="">
      <xdr:nvSpPr>
        <xdr:cNvPr id="680" name="積立金平均値テキスト"/>
        <xdr:cNvSpPr txBox="1"/>
      </xdr:nvSpPr>
      <xdr:spPr>
        <a:xfrm>
          <a:off x="16370300" y="16595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113120</xdr:rowOff>
    </xdr:from>
    <xdr:to>
      <xdr:col>85</xdr:col>
      <xdr:colOff>177800</xdr:colOff>
      <xdr:row>98</xdr:row>
      <xdr:rowOff>43270</xdr:rowOff>
    </xdr:to>
    <xdr:sp macro="" textlink="">
      <xdr:nvSpPr>
        <xdr:cNvPr id="681" name="フローチャート: 判断 680"/>
        <xdr:cNvSpPr/>
      </xdr:nvSpPr>
      <xdr:spPr>
        <a:xfrm>
          <a:off x="16268700" y="167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115185</xdr:rowOff>
    </xdr:from>
    <xdr:to>
      <xdr:col>81</xdr:col>
      <xdr:colOff>50800</xdr:colOff>
      <xdr:row>98</xdr:row>
      <xdr:rowOff>123654</xdr:rowOff>
    </xdr:to>
    <xdr:cxnSp macro="">
      <xdr:nvCxnSpPr>
        <xdr:cNvPr id="682" name="直線コネクタ 681"/>
        <xdr:cNvCxnSpPr/>
      </xdr:nvCxnSpPr>
      <xdr:spPr>
        <a:xfrm flipV="1">
          <a:off x="14592300" y="16917285"/>
          <a:ext cx="889000" cy="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133379</xdr:rowOff>
    </xdr:from>
    <xdr:to>
      <xdr:col>81</xdr:col>
      <xdr:colOff>101600</xdr:colOff>
      <xdr:row>98</xdr:row>
      <xdr:rowOff>63529</xdr:rowOff>
    </xdr:to>
    <xdr:sp macro="" textlink="">
      <xdr:nvSpPr>
        <xdr:cNvPr id="683" name="フローチャート: 判断 682"/>
        <xdr:cNvSpPr/>
      </xdr:nvSpPr>
      <xdr:spPr>
        <a:xfrm>
          <a:off x="15430500" y="167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80056</xdr:rowOff>
    </xdr:from>
    <xdr:ext cx="534377" cy="259045"/>
    <xdr:sp macro="" textlink="">
      <xdr:nvSpPr>
        <xdr:cNvPr id="684" name="テキスト ボックス 683"/>
        <xdr:cNvSpPr txBox="1"/>
      </xdr:nvSpPr>
      <xdr:spPr>
        <a:xfrm>
          <a:off x="15214111" y="1653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16278</xdr:rowOff>
    </xdr:from>
    <xdr:to>
      <xdr:col>76</xdr:col>
      <xdr:colOff>114300</xdr:colOff>
      <xdr:row>98</xdr:row>
      <xdr:rowOff>123654</xdr:rowOff>
    </xdr:to>
    <xdr:cxnSp macro="">
      <xdr:nvCxnSpPr>
        <xdr:cNvPr id="685" name="直線コネクタ 684"/>
        <xdr:cNvCxnSpPr/>
      </xdr:nvCxnSpPr>
      <xdr:spPr>
        <a:xfrm>
          <a:off x="13703300" y="16818378"/>
          <a:ext cx="889000" cy="10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147791</xdr:rowOff>
    </xdr:from>
    <xdr:to>
      <xdr:col>76</xdr:col>
      <xdr:colOff>165100</xdr:colOff>
      <xdr:row>98</xdr:row>
      <xdr:rowOff>77941</xdr:rowOff>
    </xdr:to>
    <xdr:sp macro="" textlink="">
      <xdr:nvSpPr>
        <xdr:cNvPr id="686" name="フローチャート: 判断 685"/>
        <xdr:cNvSpPr/>
      </xdr:nvSpPr>
      <xdr:spPr>
        <a:xfrm>
          <a:off x="14541500" y="1677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94468</xdr:rowOff>
    </xdr:from>
    <xdr:ext cx="534377" cy="259045"/>
    <xdr:sp macro="" textlink="">
      <xdr:nvSpPr>
        <xdr:cNvPr id="687" name="テキスト ボックス 686"/>
        <xdr:cNvSpPr txBox="1"/>
      </xdr:nvSpPr>
      <xdr:spPr>
        <a:xfrm>
          <a:off x="14325111" y="1655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16278</xdr:rowOff>
    </xdr:from>
    <xdr:to>
      <xdr:col>71</xdr:col>
      <xdr:colOff>177800</xdr:colOff>
      <xdr:row>98</xdr:row>
      <xdr:rowOff>140691</xdr:rowOff>
    </xdr:to>
    <xdr:cxnSp macro="">
      <xdr:nvCxnSpPr>
        <xdr:cNvPr id="688" name="直線コネクタ 687"/>
        <xdr:cNvCxnSpPr/>
      </xdr:nvCxnSpPr>
      <xdr:spPr>
        <a:xfrm flipV="1">
          <a:off x="12814300" y="16818378"/>
          <a:ext cx="889000" cy="12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108167</xdr:rowOff>
    </xdr:from>
    <xdr:to>
      <xdr:col>72</xdr:col>
      <xdr:colOff>38100</xdr:colOff>
      <xdr:row>98</xdr:row>
      <xdr:rowOff>38317</xdr:rowOff>
    </xdr:to>
    <xdr:sp macro="" textlink="">
      <xdr:nvSpPr>
        <xdr:cNvPr id="689" name="フローチャート: 判断 688"/>
        <xdr:cNvSpPr/>
      </xdr:nvSpPr>
      <xdr:spPr>
        <a:xfrm>
          <a:off x="13652500" y="167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54844</xdr:rowOff>
    </xdr:from>
    <xdr:ext cx="534377" cy="259045"/>
    <xdr:sp macro="" textlink="">
      <xdr:nvSpPr>
        <xdr:cNvPr id="690" name="テキスト ボックス 689"/>
        <xdr:cNvSpPr txBox="1"/>
      </xdr:nvSpPr>
      <xdr:spPr>
        <a:xfrm>
          <a:off x="13436111" y="1651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944</xdr:rowOff>
    </xdr:from>
    <xdr:to>
      <xdr:col>67</xdr:col>
      <xdr:colOff>101600</xdr:colOff>
      <xdr:row>94</xdr:row>
      <xdr:rowOff>102544</xdr:rowOff>
    </xdr:to>
    <xdr:sp macro="" textlink="">
      <xdr:nvSpPr>
        <xdr:cNvPr id="691" name="フローチャート: 判断 690"/>
        <xdr:cNvSpPr/>
      </xdr:nvSpPr>
      <xdr:spPr>
        <a:xfrm>
          <a:off x="12763500" y="161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119071</xdr:rowOff>
    </xdr:from>
    <xdr:ext cx="534377" cy="259045"/>
    <xdr:sp macro="" textlink="">
      <xdr:nvSpPr>
        <xdr:cNvPr id="692" name="テキスト ボックス 691"/>
        <xdr:cNvSpPr txBox="1"/>
      </xdr:nvSpPr>
      <xdr:spPr>
        <a:xfrm>
          <a:off x="12547111" y="1589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56700</xdr:rowOff>
    </xdr:from>
    <xdr:to>
      <xdr:col>85</xdr:col>
      <xdr:colOff>177800</xdr:colOff>
      <xdr:row>98</xdr:row>
      <xdr:rowOff>158300</xdr:rowOff>
    </xdr:to>
    <xdr:sp macro="" textlink="">
      <xdr:nvSpPr>
        <xdr:cNvPr id="698" name="楕円 697"/>
        <xdr:cNvSpPr/>
      </xdr:nvSpPr>
      <xdr:spPr>
        <a:xfrm>
          <a:off x="16268700" y="168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35127</xdr:rowOff>
    </xdr:from>
    <xdr:ext cx="534377" cy="259045"/>
    <xdr:sp macro="" textlink="">
      <xdr:nvSpPr>
        <xdr:cNvPr id="699" name="積立金該当値テキスト"/>
        <xdr:cNvSpPr txBox="1"/>
      </xdr:nvSpPr>
      <xdr:spPr>
        <a:xfrm>
          <a:off x="16370300" y="1683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64385</xdr:rowOff>
    </xdr:from>
    <xdr:to>
      <xdr:col>81</xdr:col>
      <xdr:colOff>101600</xdr:colOff>
      <xdr:row>98</xdr:row>
      <xdr:rowOff>165985</xdr:rowOff>
    </xdr:to>
    <xdr:sp macro="" textlink="">
      <xdr:nvSpPr>
        <xdr:cNvPr id="700" name="楕円 699"/>
        <xdr:cNvSpPr/>
      </xdr:nvSpPr>
      <xdr:spPr>
        <a:xfrm>
          <a:off x="15430500" y="1686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157112</xdr:rowOff>
    </xdr:from>
    <xdr:ext cx="534377" cy="259045"/>
    <xdr:sp macro="" textlink="">
      <xdr:nvSpPr>
        <xdr:cNvPr id="701" name="テキスト ボックス 700"/>
        <xdr:cNvSpPr txBox="1"/>
      </xdr:nvSpPr>
      <xdr:spPr>
        <a:xfrm>
          <a:off x="15214111" y="1695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72854</xdr:rowOff>
    </xdr:from>
    <xdr:to>
      <xdr:col>76</xdr:col>
      <xdr:colOff>165100</xdr:colOff>
      <xdr:row>99</xdr:row>
      <xdr:rowOff>3004</xdr:rowOff>
    </xdr:to>
    <xdr:sp macro="" textlink="">
      <xdr:nvSpPr>
        <xdr:cNvPr id="702" name="楕円 701"/>
        <xdr:cNvSpPr/>
      </xdr:nvSpPr>
      <xdr:spPr>
        <a:xfrm>
          <a:off x="14541500" y="1687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165581</xdr:rowOff>
    </xdr:from>
    <xdr:ext cx="534377" cy="259045"/>
    <xdr:sp macro="" textlink="">
      <xdr:nvSpPr>
        <xdr:cNvPr id="703" name="テキスト ボックス 702"/>
        <xdr:cNvSpPr txBox="1"/>
      </xdr:nvSpPr>
      <xdr:spPr>
        <a:xfrm>
          <a:off x="14325111" y="1696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136928</xdr:rowOff>
    </xdr:from>
    <xdr:to>
      <xdr:col>72</xdr:col>
      <xdr:colOff>38100</xdr:colOff>
      <xdr:row>98</xdr:row>
      <xdr:rowOff>67078</xdr:rowOff>
    </xdr:to>
    <xdr:sp macro="" textlink="">
      <xdr:nvSpPr>
        <xdr:cNvPr id="704" name="楕円 703"/>
        <xdr:cNvSpPr/>
      </xdr:nvSpPr>
      <xdr:spPr>
        <a:xfrm>
          <a:off x="13652500" y="1676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58205</xdr:rowOff>
    </xdr:from>
    <xdr:ext cx="534377" cy="259045"/>
    <xdr:sp macro="" textlink="">
      <xdr:nvSpPr>
        <xdr:cNvPr id="705" name="テキスト ボックス 704"/>
        <xdr:cNvSpPr txBox="1"/>
      </xdr:nvSpPr>
      <xdr:spPr>
        <a:xfrm>
          <a:off x="13436111" y="1686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89891</xdr:rowOff>
    </xdr:from>
    <xdr:to>
      <xdr:col>67</xdr:col>
      <xdr:colOff>101600</xdr:colOff>
      <xdr:row>99</xdr:row>
      <xdr:rowOff>20041</xdr:rowOff>
    </xdr:to>
    <xdr:sp macro="" textlink="">
      <xdr:nvSpPr>
        <xdr:cNvPr id="706" name="楕円 705"/>
        <xdr:cNvSpPr/>
      </xdr:nvSpPr>
      <xdr:spPr>
        <a:xfrm>
          <a:off x="12763500" y="1689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11168</xdr:rowOff>
    </xdr:from>
    <xdr:ext cx="534377" cy="259045"/>
    <xdr:sp macro="" textlink="">
      <xdr:nvSpPr>
        <xdr:cNvPr id="707" name="テキスト ボックス 706"/>
        <xdr:cNvSpPr txBox="1"/>
      </xdr:nvSpPr>
      <xdr:spPr>
        <a:xfrm>
          <a:off x="12547111" y="1698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17361</xdr:rowOff>
    </xdr:from>
    <xdr:to>
      <xdr:col>116</xdr:col>
      <xdr:colOff>62864</xdr:colOff>
      <xdr:row>39</xdr:row>
      <xdr:rowOff>44450</xdr:rowOff>
    </xdr:to>
    <xdr:cxnSp macro="">
      <xdr:nvCxnSpPr>
        <xdr:cNvPr id="731" name="直線コネクタ 730"/>
        <xdr:cNvCxnSpPr/>
      </xdr:nvCxnSpPr>
      <xdr:spPr>
        <a:xfrm flipV="1">
          <a:off x="22159595" y="5332311"/>
          <a:ext cx="1269" cy="1398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135488</xdr:rowOff>
    </xdr:from>
    <xdr:ext cx="534377" cy="259045"/>
    <xdr:sp macro="" textlink="">
      <xdr:nvSpPr>
        <xdr:cNvPr id="734" name="投資及び出資金最大値テキスト"/>
        <xdr:cNvSpPr txBox="1"/>
      </xdr:nvSpPr>
      <xdr:spPr>
        <a:xfrm>
          <a:off x="22212300" y="51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17361</xdr:rowOff>
    </xdr:from>
    <xdr:to>
      <xdr:col>116</xdr:col>
      <xdr:colOff>152400</xdr:colOff>
      <xdr:row>31</xdr:row>
      <xdr:rowOff>17361</xdr:rowOff>
    </xdr:to>
    <xdr:cxnSp macro="">
      <xdr:nvCxnSpPr>
        <xdr:cNvPr id="735" name="直線コネクタ 734"/>
        <xdr:cNvCxnSpPr/>
      </xdr:nvCxnSpPr>
      <xdr:spPr>
        <a:xfrm>
          <a:off x="22072600" y="533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42126</xdr:rowOff>
    </xdr:from>
    <xdr:to>
      <xdr:col>116</xdr:col>
      <xdr:colOff>63500</xdr:colOff>
      <xdr:row>39</xdr:row>
      <xdr:rowOff>44450</xdr:rowOff>
    </xdr:to>
    <xdr:cxnSp macro="">
      <xdr:nvCxnSpPr>
        <xdr:cNvPr id="736" name="直線コネクタ 735"/>
        <xdr:cNvCxnSpPr/>
      </xdr:nvCxnSpPr>
      <xdr:spPr>
        <a:xfrm>
          <a:off x="21323300" y="6728676"/>
          <a:ext cx="8382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134770</xdr:rowOff>
    </xdr:from>
    <xdr:ext cx="469744" cy="259045"/>
    <xdr:sp macro="" textlink="">
      <xdr:nvSpPr>
        <xdr:cNvPr id="737" name="投資及び出資金平均値テキスト"/>
        <xdr:cNvSpPr txBox="1"/>
      </xdr:nvSpPr>
      <xdr:spPr>
        <a:xfrm>
          <a:off x="22212300" y="6478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111893</xdr:rowOff>
    </xdr:from>
    <xdr:to>
      <xdr:col>116</xdr:col>
      <xdr:colOff>114300</xdr:colOff>
      <xdr:row>39</xdr:row>
      <xdr:rowOff>42043</xdr:rowOff>
    </xdr:to>
    <xdr:sp macro="" textlink="">
      <xdr:nvSpPr>
        <xdr:cNvPr id="738" name="フローチャート: 判断 737"/>
        <xdr:cNvSpPr/>
      </xdr:nvSpPr>
      <xdr:spPr>
        <a:xfrm>
          <a:off x="22110700" y="662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36830</xdr:rowOff>
    </xdr:from>
    <xdr:to>
      <xdr:col>111</xdr:col>
      <xdr:colOff>177800</xdr:colOff>
      <xdr:row>39</xdr:row>
      <xdr:rowOff>42126</xdr:rowOff>
    </xdr:to>
    <xdr:cxnSp macro="">
      <xdr:nvCxnSpPr>
        <xdr:cNvPr id="739" name="直線コネクタ 738"/>
        <xdr:cNvCxnSpPr/>
      </xdr:nvCxnSpPr>
      <xdr:spPr>
        <a:xfrm>
          <a:off x="20434300" y="6723380"/>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130848</xdr:rowOff>
    </xdr:from>
    <xdr:to>
      <xdr:col>112</xdr:col>
      <xdr:colOff>38100</xdr:colOff>
      <xdr:row>39</xdr:row>
      <xdr:rowOff>60998</xdr:rowOff>
    </xdr:to>
    <xdr:sp macro="" textlink="">
      <xdr:nvSpPr>
        <xdr:cNvPr id="740" name="フローチャート: 判断 739"/>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77525</xdr:rowOff>
    </xdr:from>
    <xdr:ext cx="469744" cy="259045"/>
    <xdr:sp macro="" textlink="">
      <xdr:nvSpPr>
        <xdr:cNvPr id="741" name="テキスト ボックス 740"/>
        <xdr:cNvSpPr txBox="1"/>
      </xdr:nvSpPr>
      <xdr:spPr>
        <a:xfrm>
          <a:off x="21088428" y="642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36830</xdr:rowOff>
    </xdr:from>
    <xdr:to>
      <xdr:col>107</xdr:col>
      <xdr:colOff>50800</xdr:colOff>
      <xdr:row>39</xdr:row>
      <xdr:rowOff>40583</xdr:rowOff>
    </xdr:to>
    <xdr:cxnSp macro="">
      <xdr:nvCxnSpPr>
        <xdr:cNvPr id="742" name="直線コネクタ 741"/>
        <xdr:cNvCxnSpPr/>
      </xdr:nvCxnSpPr>
      <xdr:spPr>
        <a:xfrm flipV="1">
          <a:off x="19545300" y="6723380"/>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138716</xdr:rowOff>
    </xdr:from>
    <xdr:to>
      <xdr:col>107</xdr:col>
      <xdr:colOff>101600</xdr:colOff>
      <xdr:row>39</xdr:row>
      <xdr:rowOff>68866</xdr:rowOff>
    </xdr:to>
    <xdr:sp macro="" textlink="">
      <xdr:nvSpPr>
        <xdr:cNvPr id="743" name="フローチャート: 判断 742"/>
        <xdr:cNvSpPr/>
      </xdr:nvSpPr>
      <xdr:spPr>
        <a:xfrm>
          <a:off x="20383500" y="66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85393</xdr:rowOff>
    </xdr:from>
    <xdr:ext cx="469744" cy="259045"/>
    <xdr:sp macro="" textlink="">
      <xdr:nvSpPr>
        <xdr:cNvPr id="744" name="テキスト ボックス 743"/>
        <xdr:cNvSpPr txBox="1"/>
      </xdr:nvSpPr>
      <xdr:spPr>
        <a:xfrm>
          <a:off x="20199428" y="642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37306</xdr:rowOff>
    </xdr:from>
    <xdr:to>
      <xdr:col>102</xdr:col>
      <xdr:colOff>114300</xdr:colOff>
      <xdr:row>39</xdr:row>
      <xdr:rowOff>40583</xdr:rowOff>
    </xdr:to>
    <xdr:cxnSp macro="">
      <xdr:nvCxnSpPr>
        <xdr:cNvPr id="745" name="直線コネクタ 744"/>
        <xdr:cNvCxnSpPr/>
      </xdr:nvCxnSpPr>
      <xdr:spPr>
        <a:xfrm>
          <a:off x="18656300" y="6723856"/>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145002</xdr:rowOff>
    </xdr:from>
    <xdr:to>
      <xdr:col>102</xdr:col>
      <xdr:colOff>165100</xdr:colOff>
      <xdr:row>39</xdr:row>
      <xdr:rowOff>75152</xdr:rowOff>
    </xdr:to>
    <xdr:sp macro="" textlink="">
      <xdr:nvSpPr>
        <xdr:cNvPr id="746" name="フローチャート: 判断 745"/>
        <xdr:cNvSpPr/>
      </xdr:nvSpPr>
      <xdr:spPr>
        <a:xfrm>
          <a:off x="19494500" y="666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91679</xdr:rowOff>
    </xdr:from>
    <xdr:ext cx="469744" cy="259045"/>
    <xdr:sp macro="" textlink="">
      <xdr:nvSpPr>
        <xdr:cNvPr id="747" name="テキスト ボックス 746"/>
        <xdr:cNvSpPr txBox="1"/>
      </xdr:nvSpPr>
      <xdr:spPr>
        <a:xfrm>
          <a:off x="19310428" y="643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141974</xdr:rowOff>
    </xdr:from>
    <xdr:to>
      <xdr:col>98</xdr:col>
      <xdr:colOff>38100</xdr:colOff>
      <xdr:row>39</xdr:row>
      <xdr:rowOff>72124</xdr:rowOff>
    </xdr:to>
    <xdr:sp macro="" textlink="">
      <xdr:nvSpPr>
        <xdr:cNvPr id="748" name="フローチャート: 判断 747"/>
        <xdr:cNvSpPr/>
      </xdr:nvSpPr>
      <xdr:spPr>
        <a:xfrm>
          <a:off x="18605500" y="665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88650</xdr:rowOff>
    </xdr:from>
    <xdr:ext cx="469744" cy="259045"/>
    <xdr:sp macro="" textlink="">
      <xdr:nvSpPr>
        <xdr:cNvPr id="749" name="テキスト ボックス 748"/>
        <xdr:cNvSpPr txBox="1"/>
      </xdr:nvSpPr>
      <xdr:spPr>
        <a:xfrm>
          <a:off x="18421428" y="643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90320</xdr:rowOff>
    </xdr:from>
    <xdr:ext cx="249299" cy="259045"/>
    <xdr:sp macro="" textlink="">
      <xdr:nvSpPr>
        <xdr:cNvPr id="756" name="投資及び出資金該当値テキスト"/>
        <xdr:cNvSpPr txBox="1"/>
      </xdr:nvSpPr>
      <xdr:spPr>
        <a:xfrm>
          <a:off x="22212300" y="660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162776</xdr:rowOff>
    </xdr:from>
    <xdr:to>
      <xdr:col>112</xdr:col>
      <xdr:colOff>38100</xdr:colOff>
      <xdr:row>39</xdr:row>
      <xdr:rowOff>92926</xdr:rowOff>
    </xdr:to>
    <xdr:sp macro="" textlink="">
      <xdr:nvSpPr>
        <xdr:cNvPr id="757" name="楕円 756"/>
        <xdr:cNvSpPr/>
      </xdr:nvSpPr>
      <xdr:spPr>
        <a:xfrm>
          <a:off x="21272500" y="667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84053</xdr:rowOff>
    </xdr:from>
    <xdr:ext cx="378565" cy="259045"/>
    <xdr:sp macro="" textlink="">
      <xdr:nvSpPr>
        <xdr:cNvPr id="758" name="テキスト ボックス 757"/>
        <xdr:cNvSpPr txBox="1"/>
      </xdr:nvSpPr>
      <xdr:spPr>
        <a:xfrm>
          <a:off x="21134017" y="6770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157480</xdr:rowOff>
    </xdr:from>
    <xdr:to>
      <xdr:col>107</xdr:col>
      <xdr:colOff>101600</xdr:colOff>
      <xdr:row>39</xdr:row>
      <xdr:rowOff>87630</xdr:rowOff>
    </xdr:to>
    <xdr:sp macro="" textlink="">
      <xdr:nvSpPr>
        <xdr:cNvPr id="759" name="楕円 758"/>
        <xdr:cNvSpPr/>
      </xdr:nvSpPr>
      <xdr:spPr>
        <a:xfrm>
          <a:off x="20383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78757</xdr:rowOff>
    </xdr:from>
    <xdr:ext cx="378565" cy="259045"/>
    <xdr:sp macro="" textlink="">
      <xdr:nvSpPr>
        <xdr:cNvPr id="760" name="テキスト ボックス 759"/>
        <xdr:cNvSpPr txBox="1"/>
      </xdr:nvSpPr>
      <xdr:spPr>
        <a:xfrm>
          <a:off x="20245017" y="6765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161233</xdr:rowOff>
    </xdr:from>
    <xdr:to>
      <xdr:col>102</xdr:col>
      <xdr:colOff>165100</xdr:colOff>
      <xdr:row>39</xdr:row>
      <xdr:rowOff>91383</xdr:rowOff>
    </xdr:to>
    <xdr:sp macro="" textlink="">
      <xdr:nvSpPr>
        <xdr:cNvPr id="761" name="楕円 760"/>
        <xdr:cNvSpPr/>
      </xdr:nvSpPr>
      <xdr:spPr>
        <a:xfrm>
          <a:off x="19494500" y="667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82510</xdr:rowOff>
    </xdr:from>
    <xdr:ext cx="378565" cy="259045"/>
    <xdr:sp macro="" textlink="">
      <xdr:nvSpPr>
        <xdr:cNvPr id="762" name="テキスト ボックス 761"/>
        <xdr:cNvSpPr txBox="1"/>
      </xdr:nvSpPr>
      <xdr:spPr>
        <a:xfrm>
          <a:off x="19356017" y="6769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157956</xdr:rowOff>
    </xdr:from>
    <xdr:to>
      <xdr:col>98</xdr:col>
      <xdr:colOff>38100</xdr:colOff>
      <xdr:row>39</xdr:row>
      <xdr:rowOff>88106</xdr:rowOff>
    </xdr:to>
    <xdr:sp macro="" textlink="">
      <xdr:nvSpPr>
        <xdr:cNvPr id="763" name="楕円 762"/>
        <xdr:cNvSpPr/>
      </xdr:nvSpPr>
      <xdr:spPr>
        <a:xfrm>
          <a:off x="18605500" y="667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79233</xdr:rowOff>
    </xdr:from>
    <xdr:ext cx="378565" cy="259045"/>
    <xdr:sp macro="" textlink="">
      <xdr:nvSpPr>
        <xdr:cNvPr id="764" name="テキスト ボックス 763"/>
        <xdr:cNvSpPr txBox="1"/>
      </xdr:nvSpPr>
      <xdr:spPr>
        <a:xfrm>
          <a:off x="18467017" y="6765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155767</xdr:rowOff>
    </xdr:from>
    <xdr:to>
      <xdr:col>116</xdr:col>
      <xdr:colOff>62864</xdr:colOff>
      <xdr:row>59</xdr:row>
      <xdr:rowOff>98878</xdr:rowOff>
    </xdr:to>
    <xdr:cxnSp macro="">
      <xdr:nvCxnSpPr>
        <xdr:cNvPr id="790" name="直線コネクタ 789"/>
        <xdr:cNvCxnSpPr/>
      </xdr:nvCxnSpPr>
      <xdr:spPr>
        <a:xfrm flipV="1">
          <a:off x="22159595" y="8728267"/>
          <a:ext cx="1269" cy="148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102444</xdr:rowOff>
    </xdr:from>
    <xdr:ext cx="534377" cy="259045"/>
    <xdr:sp macro="" textlink="">
      <xdr:nvSpPr>
        <xdr:cNvPr id="793" name="貸付金最大値テキスト"/>
        <xdr:cNvSpPr txBox="1"/>
      </xdr:nvSpPr>
      <xdr:spPr>
        <a:xfrm>
          <a:off x="22212300" y="850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155767</xdr:rowOff>
    </xdr:from>
    <xdr:to>
      <xdr:col>116</xdr:col>
      <xdr:colOff>152400</xdr:colOff>
      <xdr:row>50</xdr:row>
      <xdr:rowOff>155767</xdr:rowOff>
    </xdr:to>
    <xdr:cxnSp macro="">
      <xdr:nvCxnSpPr>
        <xdr:cNvPr id="794" name="直線コネクタ 793"/>
        <xdr:cNvCxnSpPr/>
      </xdr:nvCxnSpPr>
      <xdr:spPr>
        <a:xfrm>
          <a:off x="22072600" y="872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5" name="直線コネクタ 794"/>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xdr:rowOff>
    </xdr:from>
    <xdr:ext cx="469744" cy="259045"/>
    <xdr:sp macro="" textlink="">
      <xdr:nvSpPr>
        <xdr:cNvPr id="796" name="貸付金平均値テキスト"/>
        <xdr:cNvSpPr txBox="1"/>
      </xdr:nvSpPr>
      <xdr:spPr>
        <a:xfrm>
          <a:off x="22212300" y="9944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149251</xdr:rowOff>
    </xdr:from>
    <xdr:to>
      <xdr:col>116</xdr:col>
      <xdr:colOff>114300</xdr:colOff>
      <xdr:row>59</xdr:row>
      <xdr:rowOff>79401</xdr:rowOff>
    </xdr:to>
    <xdr:sp macro="" textlink="">
      <xdr:nvSpPr>
        <xdr:cNvPr id="797" name="フローチャート: 判断 796"/>
        <xdr:cNvSpPr/>
      </xdr:nvSpPr>
      <xdr:spPr>
        <a:xfrm>
          <a:off x="221107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8" name="直線コネクタ 797"/>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150654</xdr:rowOff>
    </xdr:from>
    <xdr:to>
      <xdr:col>112</xdr:col>
      <xdr:colOff>38100</xdr:colOff>
      <xdr:row>59</xdr:row>
      <xdr:rowOff>80804</xdr:rowOff>
    </xdr:to>
    <xdr:sp macro="" textlink="">
      <xdr:nvSpPr>
        <xdr:cNvPr id="799" name="フローチャート: 判断 798"/>
        <xdr:cNvSpPr/>
      </xdr:nvSpPr>
      <xdr:spPr>
        <a:xfrm>
          <a:off x="21272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97331</xdr:rowOff>
    </xdr:from>
    <xdr:ext cx="469744" cy="259045"/>
    <xdr:sp macro="" textlink="">
      <xdr:nvSpPr>
        <xdr:cNvPr id="800" name="テキスト ボックス 799"/>
        <xdr:cNvSpPr txBox="1"/>
      </xdr:nvSpPr>
      <xdr:spPr>
        <a:xfrm>
          <a:off x="21088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1" name="直線コネクタ 800"/>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151602</xdr:rowOff>
    </xdr:from>
    <xdr:to>
      <xdr:col>107</xdr:col>
      <xdr:colOff>101600</xdr:colOff>
      <xdr:row>59</xdr:row>
      <xdr:rowOff>81752</xdr:rowOff>
    </xdr:to>
    <xdr:sp macro="" textlink="">
      <xdr:nvSpPr>
        <xdr:cNvPr id="802" name="フローチャート: 判断 801"/>
        <xdr:cNvSpPr/>
      </xdr:nvSpPr>
      <xdr:spPr>
        <a:xfrm>
          <a:off x="203835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98279</xdr:rowOff>
    </xdr:from>
    <xdr:ext cx="469744" cy="259045"/>
    <xdr:sp macro="" textlink="">
      <xdr:nvSpPr>
        <xdr:cNvPr id="803" name="テキスト ボックス 802"/>
        <xdr:cNvSpPr txBox="1"/>
      </xdr:nvSpPr>
      <xdr:spPr>
        <a:xfrm>
          <a:off x="20199428" y="987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4" name="直線コネクタ 803"/>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133379</xdr:rowOff>
    </xdr:from>
    <xdr:to>
      <xdr:col>102</xdr:col>
      <xdr:colOff>165100</xdr:colOff>
      <xdr:row>59</xdr:row>
      <xdr:rowOff>63529</xdr:rowOff>
    </xdr:to>
    <xdr:sp macro="" textlink="">
      <xdr:nvSpPr>
        <xdr:cNvPr id="805" name="フローチャート: 判断 804"/>
        <xdr:cNvSpPr/>
      </xdr:nvSpPr>
      <xdr:spPr>
        <a:xfrm>
          <a:off x="19494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80056</xdr:rowOff>
    </xdr:from>
    <xdr:ext cx="469744" cy="259045"/>
    <xdr:sp macro="" textlink="">
      <xdr:nvSpPr>
        <xdr:cNvPr id="806" name="テキスト ボックス 805"/>
        <xdr:cNvSpPr txBox="1"/>
      </xdr:nvSpPr>
      <xdr:spPr>
        <a:xfrm>
          <a:off x="19310428"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107808</xdr:rowOff>
    </xdr:from>
    <xdr:to>
      <xdr:col>98</xdr:col>
      <xdr:colOff>38100</xdr:colOff>
      <xdr:row>59</xdr:row>
      <xdr:rowOff>37958</xdr:rowOff>
    </xdr:to>
    <xdr:sp macro="" textlink="">
      <xdr:nvSpPr>
        <xdr:cNvPr id="807" name="フローチャート: 判断 806"/>
        <xdr:cNvSpPr/>
      </xdr:nvSpPr>
      <xdr:spPr>
        <a:xfrm>
          <a:off x="18605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54485</xdr:rowOff>
    </xdr:from>
    <xdr:ext cx="469744" cy="259045"/>
    <xdr:sp macro="" textlink="">
      <xdr:nvSpPr>
        <xdr:cNvPr id="808" name="テキスト ボックス 807"/>
        <xdr:cNvSpPr txBox="1"/>
      </xdr:nvSpPr>
      <xdr:spPr>
        <a:xfrm>
          <a:off x="18421428"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4" name="楕円 813"/>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5"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6" name="楕円 815"/>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7" name="テキスト ボックス 816"/>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8" name="楕円 817"/>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9" name="テキスト ボックス 818"/>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0" name="楕円 819"/>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1" name="テキスト ボックス 820"/>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2" name="楕円 821"/>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3" name="テキスト ボックス 822"/>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98079</xdr:rowOff>
    </xdr:from>
    <xdr:to>
      <xdr:col>116</xdr:col>
      <xdr:colOff>62864</xdr:colOff>
      <xdr:row>78</xdr:row>
      <xdr:rowOff>90353</xdr:rowOff>
    </xdr:to>
    <xdr:cxnSp macro="">
      <xdr:nvCxnSpPr>
        <xdr:cNvPr id="847" name="直線コネクタ 846"/>
        <xdr:cNvCxnSpPr/>
      </xdr:nvCxnSpPr>
      <xdr:spPr>
        <a:xfrm flipV="1">
          <a:off x="22159595" y="12271029"/>
          <a:ext cx="1269" cy="119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94180</xdr:rowOff>
    </xdr:from>
    <xdr:ext cx="534377" cy="259045"/>
    <xdr:sp macro="" textlink="">
      <xdr:nvSpPr>
        <xdr:cNvPr id="848" name="繰出金最小値テキスト"/>
        <xdr:cNvSpPr txBox="1"/>
      </xdr:nvSpPr>
      <xdr:spPr>
        <a:xfrm>
          <a:off x="22212300" y="1346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90353</xdr:rowOff>
    </xdr:from>
    <xdr:to>
      <xdr:col>116</xdr:col>
      <xdr:colOff>152400</xdr:colOff>
      <xdr:row>78</xdr:row>
      <xdr:rowOff>90353</xdr:rowOff>
    </xdr:to>
    <xdr:cxnSp macro="">
      <xdr:nvCxnSpPr>
        <xdr:cNvPr id="849" name="直線コネクタ 848"/>
        <xdr:cNvCxnSpPr/>
      </xdr:nvCxnSpPr>
      <xdr:spPr>
        <a:xfrm>
          <a:off x="22072600" y="1346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44756</xdr:rowOff>
    </xdr:from>
    <xdr:ext cx="599010" cy="259045"/>
    <xdr:sp macro="" textlink="">
      <xdr:nvSpPr>
        <xdr:cNvPr id="850" name="繰出金最大値テキスト"/>
        <xdr:cNvSpPr txBox="1"/>
      </xdr:nvSpPr>
      <xdr:spPr>
        <a:xfrm>
          <a:off x="22212300" y="1204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98079</xdr:rowOff>
    </xdr:from>
    <xdr:to>
      <xdr:col>116</xdr:col>
      <xdr:colOff>152400</xdr:colOff>
      <xdr:row>71</xdr:row>
      <xdr:rowOff>98079</xdr:rowOff>
    </xdr:to>
    <xdr:cxnSp macro="">
      <xdr:nvCxnSpPr>
        <xdr:cNvPr id="851" name="直線コネクタ 850"/>
        <xdr:cNvCxnSpPr/>
      </xdr:nvCxnSpPr>
      <xdr:spPr>
        <a:xfrm>
          <a:off x="22072600" y="12271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71707</xdr:rowOff>
    </xdr:from>
    <xdr:to>
      <xdr:col>116</xdr:col>
      <xdr:colOff>63500</xdr:colOff>
      <xdr:row>77</xdr:row>
      <xdr:rowOff>82024</xdr:rowOff>
    </xdr:to>
    <xdr:cxnSp macro="">
      <xdr:nvCxnSpPr>
        <xdr:cNvPr id="852" name="直線コネクタ 851"/>
        <xdr:cNvCxnSpPr/>
      </xdr:nvCxnSpPr>
      <xdr:spPr>
        <a:xfrm>
          <a:off x="21323300" y="13273357"/>
          <a:ext cx="838200" cy="1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85176</xdr:rowOff>
    </xdr:from>
    <xdr:ext cx="534377" cy="259045"/>
    <xdr:sp macro="" textlink="">
      <xdr:nvSpPr>
        <xdr:cNvPr id="853" name="繰出金平均値テキスト"/>
        <xdr:cNvSpPr txBox="1"/>
      </xdr:nvSpPr>
      <xdr:spPr>
        <a:xfrm>
          <a:off x="22212300" y="12943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62299</xdr:rowOff>
    </xdr:from>
    <xdr:to>
      <xdr:col>116</xdr:col>
      <xdr:colOff>114300</xdr:colOff>
      <xdr:row>76</xdr:row>
      <xdr:rowOff>163899</xdr:rowOff>
    </xdr:to>
    <xdr:sp macro="" textlink="">
      <xdr:nvSpPr>
        <xdr:cNvPr id="854" name="フローチャート: 判断 853"/>
        <xdr:cNvSpPr/>
      </xdr:nvSpPr>
      <xdr:spPr>
        <a:xfrm>
          <a:off x="22110700" y="1309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71707</xdr:rowOff>
    </xdr:from>
    <xdr:to>
      <xdr:col>111</xdr:col>
      <xdr:colOff>177800</xdr:colOff>
      <xdr:row>77</xdr:row>
      <xdr:rowOff>82116</xdr:rowOff>
    </xdr:to>
    <xdr:cxnSp macro="">
      <xdr:nvCxnSpPr>
        <xdr:cNvPr id="855" name="直線コネクタ 854"/>
        <xdr:cNvCxnSpPr/>
      </xdr:nvCxnSpPr>
      <xdr:spPr>
        <a:xfrm flipV="1">
          <a:off x="20434300" y="13273357"/>
          <a:ext cx="889000" cy="1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57635</xdr:rowOff>
    </xdr:from>
    <xdr:to>
      <xdr:col>112</xdr:col>
      <xdr:colOff>38100</xdr:colOff>
      <xdr:row>76</xdr:row>
      <xdr:rowOff>159235</xdr:rowOff>
    </xdr:to>
    <xdr:sp macro="" textlink="">
      <xdr:nvSpPr>
        <xdr:cNvPr id="856" name="フローチャート: 判断 855"/>
        <xdr:cNvSpPr/>
      </xdr:nvSpPr>
      <xdr:spPr>
        <a:xfrm>
          <a:off x="21272500" y="1308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4312</xdr:rowOff>
    </xdr:from>
    <xdr:ext cx="534377" cy="259045"/>
    <xdr:sp macro="" textlink="">
      <xdr:nvSpPr>
        <xdr:cNvPr id="857" name="テキスト ボックス 856"/>
        <xdr:cNvSpPr txBox="1"/>
      </xdr:nvSpPr>
      <xdr:spPr>
        <a:xfrm>
          <a:off x="21056111" y="1286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82116</xdr:rowOff>
    </xdr:from>
    <xdr:to>
      <xdr:col>107</xdr:col>
      <xdr:colOff>50800</xdr:colOff>
      <xdr:row>77</xdr:row>
      <xdr:rowOff>84790</xdr:rowOff>
    </xdr:to>
    <xdr:cxnSp macro="">
      <xdr:nvCxnSpPr>
        <xdr:cNvPr id="858" name="直線コネクタ 857"/>
        <xdr:cNvCxnSpPr/>
      </xdr:nvCxnSpPr>
      <xdr:spPr>
        <a:xfrm flipV="1">
          <a:off x="19545300" y="13283766"/>
          <a:ext cx="8890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66109</xdr:rowOff>
    </xdr:from>
    <xdr:to>
      <xdr:col>107</xdr:col>
      <xdr:colOff>101600</xdr:colOff>
      <xdr:row>76</xdr:row>
      <xdr:rowOff>167709</xdr:rowOff>
    </xdr:to>
    <xdr:sp macro="" textlink="">
      <xdr:nvSpPr>
        <xdr:cNvPr id="859" name="フローチャート: 判断 858"/>
        <xdr:cNvSpPr/>
      </xdr:nvSpPr>
      <xdr:spPr>
        <a:xfrm>
          <a:off x="203835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12785</xdr:rowOff>
    </xdr:from>
    <xdr:ext cx="534377" cy="259045"/>
    <xdr:sp macro="" textlink="">
      <xdr:nvSpPr>
        <xdr:cNvPr id="860" name="テキスト ボックス 859"/>
        <xdr:cNvSpPr txBox="1"/>
      </xdr:nvSpPr>
      <xdr:spPr>
        <a:xfrm>
          <a:off x="20167111" y="1287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84790</xdr:rowOff>
    </xdr:from>
    <xdr:to>
      <xdr:col>102</xdr:col>
      <xdr:colOff>114300</xdr:colOff>
      <xdr:row>77</xdr:row>
      <xdr:rowOff>96579</xdr:rowOff>
    </xdr:to>
    <xdr:cxnSp macro="">
      <xdr:nvCxnSpPr>
        <xdr:cNvPr id="861" name="直線コネクタ 860"/>
        <xdr:cNvCxnSpPr/>
      </xdr:nvCxnSpPr>
      <xdr:spPr>
        <a:xfrm flipV="1">
          <a:off x="18656300" y="13286440"/>
          <a:ext cx="889000" cy="1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44833</xdr:rowOff>
    </xdr:from>
    <xdr:to>
      <xdr:col>102</xdr:col>
      <xdr:colOff>165100</xdr:colOff>
      <xdr:row>76</xdr:row>
      <xdr:rowOff>146433</xdr:rowOff>
    </xdr:to>
    <xdr:sp macro="" textlink="">
      <xdr:nvSpPr>
        <xdr:cNvPr id="862" name="フローチャート: 判断 861"/>
        <xdr:cNvSpPr/>
      </xdr:nvSpPr>
      <xdr:spPr>
        <a:xfrm>
          <a:off x="19494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162961</xdr:rowOff>
    </xdr:from>
    <xdr:ext cx="534377" cy="259045"/>
    <xdr:sp macro="" textlink="">
      <xdr:nvSpPr>
        <xdr:cNvPr id="863" name="テキスト ボックス 862"/>
        <xdr:cNvSpPr txBox="1"/>
      </xdr:nvSpPr>
      <xdr:spPr>
        <a:xfrm>
          <a:off x="19278111" y="128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41335</xdr:rowOff>
    </xdr:from>
    <xdr:to>
      <xdr:col>98</xdr:col>
      <xdr:colOff>38100</xdr:colOff>
      <xdr:row>76</xdr:row>
      <xdr:rowOff>142935</xdr:rowOff>
    </xdr:to>
    <xdr:sp macro="" textlink="">
      <xdr:nvSpPr>
        <xdr:cNvPr id="864" name="フローチャート: 判断 863"/>
        <xdr:cNvSpPr/>
      </xdr:nvSpPr>
      <xdr:spPr>
        <a:xfrm>
          <a:off x="18605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159463</xdr:rowOff>
    </xdr:from>
    <xdr:ext cx="534377" cy="259045"/>
    <xdr:sp macro="" textlink="">
      <xdr:nvSpPr>
        <xdr:cNvPr id="865" name="テキスト ボックス 864"/>
        <xdr:cNvSpPr txBox="1"/>
      </xdr:nvSpPr>
      <xdr:spPr>
        <a:xfrm>
          <a:off x="18389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31224</xdr:rowOff>
    </xdr:from>
    <xdr:to>
      <xdr:col>116</xdr:col>
      <xdr:colOff>114300</xdr:colOff>
      <xdr:row>77</xdr:row>
      <xdr:rowOff>132824</xdr:rowOff>
    </xdr:to>
    <xdr:sp macro="" textlink="">
      <xdr:nvSpPr>
        <xdr:cNvPr id="871" name="楕円 870"/>
        <xdr:cNvSpPr/>
      </xdr:nvSpPr>
      <xdr:spPr>
        <a:xfrm>
          <a:off x="22110700" y="1323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9651</xdr:rowOff>
    </xdr:from>
    <xdr:ext cx="534377" cy="259045"/>
    <xdr:sp macro="" textlink="">
      <xdr:nvSpPr>
        <xdr:cNvPr id="872" name="繰出金該当値テキスト"/>
        <xdr:cNvSpPr txBox="1"/>
      </xdr:nvSpPr>
      <xdr:spPr>
        <a:xfrm>
          <a:off x="22212300" y="1321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20907</xdr:rowOff>
    </xdr:from>
    <xdr:to>
      <xdr:col>112</xdr:col>
      <xdr:colOff>38100</xdr:colOff>
      <xdr:row>77</xdr:row>
      <xdr:rowOff>122507</xdr:rowOff>
    </xdr:to>
    <xdr:sp macro="" textlink="">
      <xdr:nvSpPr>
        <xdr:cNvPr id="873" name="楕円 872"/>
        <xdr:cNvSpPr/>
      </xdr:nvSpPr>
      <xdr:spPr>
        <a:xfrm>
          <a:off x="21272500" y="1322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113634</xdr:rowOff>
    </xdr:from>
    <xdr:ext cx="534377" cy="259045"/>
    <xdr:sp macro="" textlink="">
      <xdr:nvSpPr>
        <xdr:cNvPr id="874" name="テキスト ボックス 873"/>
        <xdr:cNvSpPr txBox="1"/>
      </xdr:nvSpPr>
      <xdr:spPr>
        <a:xfrm>
          <a:off x="21056111" y="1331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31316</xdr:rowOff>
    </xdr:from>
    <xdr:to>
      <xdr:col>107</xdr:col>
      <xdr:colOff>101600</xdr:colOff>
      <xdr:row>77</xdr:row>
      <xdr:rowOff>132916</xdr:rowOff>
    </xdr:to>
    <xdr:sp macro="" textlink="">
      <xdr:nvSpPr>
        <xdr:cNvPr id="875" name="楕円 874"/>
        <xdr:cNvSpPr/>
      </xdr:nvSpPr>
      <xdr:spPr>
        <a:xfrm>
          <a:off x="20383500" y="1323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124043</xdr:rowOff>
    </xdr:from>
    <xdr:ext cx="534377" cy="259045"/>
    <xdr:sp macro="" textlink="">
      <xdr:nvSpPr>
        <xdr:cNvPr id="876" name="テキスト ボックス 875"/>
        <xdr:cNvSpPr txBox="1"/>
      </xdr:nvSpPr>
      <xdr:spPr>
        <a:xfrm>
          <a:off x="20167111" y="133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33990</xdr:rowOff>
    </xdr:from>
    <xdr:to>
      <xdr:col>102</xdr:col>
      <xdr:colOff>165100</xdr:colOff>
      <xdr:row>77</xdr:row>
      <xdr:rowOff>135590</xdr:rowOff>
    </xdr:to>
    <xdr:sp macro="" textlink="">
      <xdr:nvSpPr>
        <xdr:cNvPr id="877" name="楕円 876"/>
        <xdr:cNvSpPr/>
      </xdr:nvSpPr>
      <xdr:spPr>
        <a:xfrm>
          <a:off x="19494500" y="1323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126717</xdr:rowOff>
    </xdr:from>
    <xdr:ext cx="534377" cy="259045"/>
    <xdr:sp macro="" textlink="">
      <xdr:nvSpPr>
        <xdr:cNvPr id="878" name="テキスト ボックス 877"/>
        <xdr:cNvSpPr txBox="1"/>
      </xdr:nvSpPr>
      <xdr:spPr>
        <a:xfrm>
          <a:off x="19278111" y="1332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45779</xdr:rowOff>
    </xdr:from>
    <xdr:to>
      <xdr:col>98</xdr:col>
      <xdr:colOff>38100</xdr:colOff>
      <xdr:row>77</xdr:row>
      <xdr:rowOff>147379</xdr:rowOff>
    </xdr:to>
    <xdr:sp macro="" textlink="">
      <xdr:nvSpPr>
        <xdr:cNvPr id="879" name="楕円 878"/>
        <xdr:cNvSpPr/>
      </xdr:nvSpPr>
      <xdr:spPr>
        <a:xfrm>
          <a:off x="18605500" y="1324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138506</xdr:rowOff>
    </xdr:from>
    <xdr:ext cx="534377" cy="259045"/>
    <xdr:sp macro="" textlink="">
      <xdr:nvSpPr>
        <xdr:cNvPr id="880" name="テキスト ボックス 879"/>
        <xdr:cNvSpPr txBox="1"/>
      </xdr:nvSpPr>
      <xdr:spPr>
        <a:xfrm>
          <a:off x="18389111" y="1334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4" name="テキスト ボックス 893"/>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6" name="テキスト ボックス 895"/>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8" name="テキスト ボックス 897"/>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900" name="テキスト ボックス 899"/>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9" name="フローチャート: 判断 91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21" name="フローチャート: 判断 920"/>
        <xdr:cNvSpPr/>
      </xdr:nvSpPr>
      <xdr:spPr>
        <a:xfrm>
          <a:off x="18605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168927</xdr:rowOff>
    </xdr:from>
    <xdr:ext cx="313932" cy="259045"/>
    <xdr:sp macro="" textlink="">
      <xdr:nvSpPr>
        <xdr:cNvPr id="922" name="テキスト ボックス 921"/>
        <xdr:cNvSpPr txBox="1"/>
      </xdr:nvSpPr>
      <xdr:spPr>
        <a:xfrm>
          <a:off x="18499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5" name="テキスト ボックス 934"/>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性質別歳出決算額（住民一人当たりのコスト）については、全体的に類似団体平均値を下回る決算額となっておりますが、扶助費については平成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年度との比較では約</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％増加となっており、少子高齢化社会が進んでいることを鑑みると今後も上昇していくものと考えられます。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の増加は財政構造の硬直化を進めてしまう要因にもなるため、適切な水準での財政運営を図るためにも、数値の推移には十分注意を払うとともに、住民ニーズに応えつつも制度・事業の見直しを図りバランスのとれた事業運営に努めなければなりません。</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普通建設事業費については、類似団体平均値よりも低い水準ではありますが、今後は東京２０２０オリンピック関連事業や老朽化が目立つ公共施設の大規模改修事業など増加要因として考えられる事業が控えており、急激なコスト増加を避けるためにも町全体として取り組む事業を計画的に進めていくことが求め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については、毎年実施出来ているものの、積立額としては類似団体平均値よりも低い水準となっております。積立金については今後の大型事業や老朽化施設の改修経費の財源の一部としての側面もあるため、財政的余裕がある年度に計画的に積立を行い、健全な財政運営が保たれるよう努めなければなりません。</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千葉県一宮町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12,490
12,278
22.97
4,824,694
4,572,649
237,309
2,953,683
3,353,777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123698</xdr:rowOff>
    </xdr:from>
    <xdr:to>
      <xdr:col>24</xdr:col>
      <xdr:colOff>62865</xdr:colOff>
      <xdr:row>38</xdr:row>
      <xdr:rowOff>42545</xdr:rowOff>
    </xdr:to>
    <xdr:cxnSp macro="">
      <xdr:nvCxnSpPr>
        <xdr:cNvPr id="56" name="直線コネクタ 55"/>
        <xdr:cNvCxnSpPr/>
      </xdr:nvCxnSpPr>
      <xdr:spPr>
        <a:xfrm flipV="1">
          <a:off x="4633595" y="5438648"/>
          <a:ext cx="1270" cy="1118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46372</xdr:rowOff>
    </xdr:from>
    <xdr:ext cx="469744" cy="259045"/>
    <xdr:sp macro="" textlink="">
      <xdr:nvSpPr>
        <xdr:cNvPr id="57" name="議会費最小値テキスト"/>
        <xdr:cNvSpPr txBox="1"/>
      </xdr:nvSpPr>
      <xdr:spPr>
        <a:xfrm>
          <a:off x="4686300" y="656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42545</xdr:rowOff>
    </xdr:from>
    <xdr:to>
      <xdr:col>24</xdr:col>
      <xdr:colOff>152400</xdr:colOff>
      <xdr:row>38</xdr:row>
      <xdr:rowOff>42545</xdr:rowOff>
    </xdr:to>
    <xdr:cxnSp macro="">
      <xdr:nvCxnSpPr>
        <xdr:cNvPr id="58" name="直線コネクタ 57"/>
        <xdr:cNvCxnSpPr/>
      </xdr:nvCxnSpPr>
      <xdr:spPr>
        <a:xfrm>
          <a:off x="4546600" y="655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70375</xdr:rowOff>
    </xdr:from>
    <xdr:ext cx="534377" cy="259045"/>
    <xdr:sp macro="" textlink="">
      <xdr:nvSpPr>
        <xdr:cNvPr id="59" name="議会費最大値テキスト"/>
        <xdr:cNvSpPr txBox="1"/>
      </xdr:nvSpPr>
      <xdr:spPr>
        <a:xfrm>
          <a:off x="4686300" y="52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123698</xdr:rowOff>
    </xdr:from>
    <xdr:to>
      <xdr:col>24</xdr:col>
      <xdr:colOff>152400</xdr:colOff>
      <xdr:row>31</xdr:row>
      <xdr:rowOff>123698</xdr:rowOff>
    </xdr:to>
    <xdr:cxnSp macro="">
      <xdr:nvCxnSpPr>
        <xdr:cNvPr id="60" name="直線コネクタ 59"/>
        <xdr:cNvCxnSpPr/>
      </xdr:nvCxnSpPr>
      <xdr:spPr>
        <a:xfrm>
          <a:off x="4546600" y="543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126174</xdr:rowOff>
    </xdr:from>
    <xdr:to>
      <xdr:col>24</xdr:col>
      <xdr:colOff>63500</xdr:colOff>
      <xdr:row>35</xdr:row>
      <xdr:rowOff>17590</xdr:rowOff>
    </xdr:to>
    <xdr:cxnSp macro="">
      <xdr:nvCxnSpPr>
        <xdr:cNvPr id="61" name="直線コネクタ 60"/>
        <xdr:cNvCxnSpPr/>
      </xdr:nvCxnSpPr>
      <xdr:spPr>
        <a:xfrm flipV="1">
          <a:off x="3797300" y="5955474"/>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94568</xdr:rowOff>
    </xdr:from>
    <xdr:ext cx="469744" cy="259045"/>
    <xdr:sp macro="" textlink="">
      <xdr:nvSpPr>
        <xdr:cNvPr id="62" name="議会費平均値テキスト"/>
        <xdr:cNvSpPr txBox="1"/>
      </xdr:nvSpPr>
      <xdr:spPr>
        <a:xfrm>
          <a:off x="4686300" y="60953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116141</xdr:rowOff>
    </xdr:from>
    <xdr:to>
      <xdr:col>24</xdr:col>
      <xdr:colOff>114300</xdr:colOff>
      <xdr:row>36</xdr:row>
      <xdr:rowOff>46291</xdr:rowOff>
    </xdr:to>
    <xdr:sp macro="" textlink="">
      <xdr:nvSpPr>
        <xdr:cNvPr id="63" name="フローチャート: 判断 62"/>
        <xdr:cNvSpPr/>
      </xdr:nvSpPr>
      <xdr:spPr>
        <a:xfrm>
          <a:off x="45847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10922</xdr:rowOff>
    </xdr:from>
    <xdr:to>
      <xdr:col>19</xdr:col>
      <xdr:colOff>177800</xdr:colOff>
      <xdr:row>35</xdr:row>
      <xdr:rowOff>17590</xdr:rowOff>
    </xdr:to>
    <xdr:cxnSp macro="">
      <xdr:nvCxnSpPr>
        <xdr:cNvPr id="64" name="直線コネクタ 63"/>
        <xdr:cNvCxnSpPr/>
      </xdr:nvCxnSpPr>
      <xdr:spPr>
        <a:xfrm>
          <a:off x="2908300" y="6011672"/>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153670</xdr:rowOff>
    </xdr:from>
    <xdr:to>
      <xdr:col>20</xdr:col>
      <xdr:colOff>38100</xdr:colOff>
      <xdr:row>36</xdr:row>
      <xdr:rowOff>83820</xdr:rowOff>
    </xdr:to>
    <xdr:sp macro="" textlink="">
      <xdr:nvSpPr>
        <xdr:cNvPr id="65" name="フローチャート: 判断 64"/>
        <xdr:cNvSpPr/>
      </xdr:nvSpPr>
      <xdr:spPr>
        <a:xfrm>
          <a:off x="3746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74947</xdr:rowOff>
    </xdr:from>
    <xdr:ext cx="469744" cy="259045"/>
    <xdr:sp macro="" textlink="">
      <xdr:nvSpPr>
        <xdr:cNvPr id="66" name="テキスト ボックス 65"/>
        <xdr:cNvSpPr txBox="1"/>
      </xdr:nvSpPr>
      <xdr:spPr>
        <a:xfrm>
          <a:off x="3562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69786</xdr:rowOff>
    </xdr:from>
    <xdr:to>
      <xdr:col>15</xdr:col>
      <xdr:colOff>50800</xdr:colOff>
      <xdr:row>35</xdr:row>
      <xdr:rowOff>10922</xdr:rowOff>
    </xdr:to>
    <xdr:cxnSp macro="">
      <xdr:nvCxnSpPr>
        <xdr:cNvPr id="67" name="直線コネクタ 66"/>
        <xdr:cNvCxnSpPr/>
      </xdr:nvCxnSpPr>
      <xdr:spPr>
        <a:xfrm>
          <a:off x="2019300" y="5899086"/>
          <a:ext cx="889000" cy="11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161290</xdr:rowOff>
    </xdr:from>
    <xdr:to>
      <xdr:col>15</xdr:col>
      <xdr:colOff>101600</xdr:colOff>
      <xdr:row>36</xdr:row>
      <xdr:rowOff>91440</xdr:rowOff>
    </xdr:to>
    <xdr:sp macro="" textlink="">
      <xdr:nvSpPr>
        <xdr:cNvPr id="68" name="フローチャート: 判断 67"/>
        <xdr:cNvSpPr/>
      </xdr:nvSpPr>
      <xdr:spPr>
        <a:xfrm>
          <a:off x="2857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82567</xdr:rowOff>
    </xdr:from>
    <xdr:ext cx="469744" cy="259045"/>
    <xdr:sp macro="" textlink="">
      <xdr:nvSpPr>
        <xdr:cNvPr id="69" name="テキスト ボックス 68"/>
        <xdr:cNvSpPr txBox="1"/>
      </xdr:nvSpPr>
      <xdr:spPr>
        <a:xfrm>
          <a:off x="2673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69786</xdr:rowOff>
    </xdr:from>
    <xdr:to>
      <xdr:col>10</xdr:col>
      <xdr:colOff>114300</xdr:colOff>
      <xdr:row>34</xdr:row>
      <xdr:rowOff>126936</xdr:rowOff>
    </xdr:to>
    <xdr:cxnSp macro="">
      <xdr:nvCxnSpPr>
        <xdr:cNvPr id="70" name="直線コネクタ 69"/>
        <xdr:cNvCxnSpPr/>
      </xdr:nvCxnSpPr>
      <xdr:spPr>
        <a:xfrm flipV="1">
          <a:off x="1130300" y="589908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45085</xdr:rowOff>
    </xdr:from>
    <xdr:to>
      <xdr:col>10</xdr:col>
      <xdr:colOff>165100</xdr:colOff>
      <xdr:row>35</xdr:row>
      <xdr:rowOff>146685</xdr:rowOff>
    </xdr:to>
    <xdr:sp macro="" textlink="">
      <xdr:nvSpPr>
        <xdr:cNvPr id="71" name="フローチャート: 判断 70"/>
        <xdr:cNvSpPr/>
      </xdr:nvSpPr>
      <xdr:spPr>
        <a:xfrm>
          <a:off x="1968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137812</xdr:rowOff>
    </xdr:from>
    <xdr:ext cx="469744" cy="259045"/>
    <xdr:sp macro="" textlink="">
      <xdr:nvSpPr>
        <xdr:cNvPr id="72" name="テキスト ボックス 71"/>
        <xdr:cNvSpPr txBox="1"/>
      </xdr:nvSpPr>
      <xdr:spPr>
        <a:xfrm>
          <a:off x="1784428"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62611</xdr:rowOff>
    </xdr:from>
    <xdr:to>
      <xdr:col>6</xdr:col>
      <xdr:colOff>38100</xdr:colOff>
      <xdr:row>35</xdr:row>
      <xdr:rowOff>164211</xdr:rowOff>
    </xdr:to>
    <xdr:sp macro="" textlink="">
      <xdr:nvSpPr>
        <xdr:cNvPr id="73" name="フローチャート: 判断 72"/>
        <xdr:cNvSpPr/>
      </xdr:nvSpPr>
      <xdr:spPr>
        <a:xfrm>
          <a:off x="1079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155338</xdr:rowOff>
    </xdr:from>
    <xdr:ext cx="469744" cy="259045"/>
    <xdr:sp macro="" textlink="">
      <xdr:nvSpPr>
        <xdr:cNvPr id="74" name="テキスト ボックス 73"/>
        <xdr:cNvSpPr txBox="1"/>
      </xdr:nvSpPr>
      <xdr:spPr>
        <a:xfrm>
          <a:off x="895428"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75374</xdr:rowOff>
    </xdr:from>
    <xdr:to>
      <xdr:col>24</xdr:col>
      <xdr:colOff>114300</xdr:colOff>
      <xdr:row>35</xdr:row>
      <xdr:rowOff>5524</xdr:rowOff>
    </xdr:to>
    <xdr:sp macro="" textlink="">
      <xdr:nvSpPr>
        <xdr:cNvPr id="80" name="楕円 79"/>
        <xdr:cNvSpPr/>
      </xdr:nvSpPr>
      <xdr:spPr>
        <a:xfrm>
          <a:off x="4584700" y="590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98251</xdr:rowOff>
    </xdr:from>
    <xdr:ext cx="469744" cy="259045"/>
    <xdr:sp macro="" textlink="">
      <xdr:nvSpPr>
        <xdr:cNvPr id="81" name="議会費該当値テキスト"/>
        <xdr:cNvSpPr txBox="1"/>
      </xdr:nvSpPr>
      <xdr:spPr>
        <a:xfrm>
          <a:off x="4686300" y="575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138240</xdr:rowOff>
    </xdr:from>
    <xdr:to>
      <xdr:col>20</xdr:col>
      <xdr:colOff>38100</xdr:colOff>
      <xdr:row>35</xdr:row>
      <xdr:rowOff>68390</xdr:rowOff>
    </xdr:to>
    <xdr:sp macro="" textlink="">
      <xdr:nvSpPr>
        <xdr:cNvPr id="82" name="楕円 81"/>
        <xdr:cNvSpPr/>
      </xdr:nvSpPr>
      <xdr:spPr>
        <a:xfrm>
          <a:off x="3746500" y="596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84917</xdr:rowOff>
    </xdr:from>
    <xdr:ext cx="469744" cy="259045"/>
    <xdr:sp macro="" textlink="">
      <xdr:nvSpPr>
        <xdr:cNvPr id="83" name="テキスト ボックス 82"/>
        <xdr:cNvSpPr txBox="1"/>
      </xdr:nvSpPr>
      <xdr:spPr>
        <a:xfrm>
          <a:off x="3562428" y="574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131572</xdr:rowOff>
    </xdr:from>
    <xdr:to>
      <xdr:col>15</xdr:col>
      <xdr:colOff>101600</xdr:colOff>
      <xdr:row>35</xdr:row>
      <xdr:rowOff>61722</xdr:rowOff>
    </xdr:to>
    <xdr:sp macro="" textlink="">
      <xdr:nvSpPr>
        <xdr:cNvPr id="84" name="楕円 83"/>
        <xdr:cNvSpPr/>
      </xdr:nvSpPr>
      <xdr:spPr>
        <a:xfrm>
          <a:off x="2857500" y="596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78249</xdr:rowOff>
    </xdr:from>
    <xdr:ext cx="469744" cy="259045"/>
    <xdr:sp macro="" textlink="">
      <xdr:nvSpPr>
        <xdr:cNvPr id="85" name="テキスト ボックス 84"/>
        <xdr:cNvSpPr txBox="1"/>
      </xdr:nvSpPr>
      <xdr:spPr>
        <a:xfrm>
          <a:off x="2673428" y="573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18986</xdr:rowOff>
    </xdr:from>
    <xdr:to>
      <xdr:col>10</xdr:col>
      <xdr:colOff>165100</xdr:colOff>
      <xdr:row>34</xdr:row>
      <xdr:rowOff>120586</xdr:rowOff>
    </xdr:to>
    <xdr:sp macro="" textlink="">
      <xdr:nvSpPr>
        <xdr:cNvPr id="86" name="楕円 85"/>
        <xdr:cNvSpPr/>
      </xdr:nvSpPr>
      <xdr:spPr>
        <a:xfrm>
          <a:off x="1968500" y="584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137113</xdr:rowOff>
    </xdr:from>
    <xdr:ext cx="469744" cy="259045"/>
    <xdr:sp macro="" textlink="">
      <xdr:nvSpPr>
        <xdr:cNvPr id="87" name="テキスト ボックス 86"/>
        <xdr:cNvSpPr txBox="1"/>
      </xdr:nvSpPr>
      <xdr:spPr>
        <a:xfrm>
          <a:off x="1784428" y="562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76136</xdr:rowOff>
    </xdr:from>
    <xdr:to>
      <xdr:col>6</xdr:col>
      <xdr:colOff>38100</xdr:colOff>
      <xdr:row>35</xdr:row>
      <xdr:rowOff>6286</xdr:rowOff>
    </xdr:to>
    <xdr:sp macro="" textlink="">
      <xdr:nvSpPr>
        <xdr:cNvPr id="88" name="楕円 87"/>
        <xdr:cNvSpPr/>
      </xdr:nvSpPr>
      <xdr:spPr>
        <a:xfrm>
          <a:off x="1079500" y="590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22813</xdr:rowOff>
    </xdr:from>
    <xdr:ext cx="469744" cy="259045"/>
    <xdr:sp macro="" textlink="">
      <xdr:nvSpPr>
        <xdr:cNvPr id="89" name="テキスト ボックス 88"/>
        <xdr:cNvSpPr txBox="1"/>
      </xdr:nvSpPr>
      <xdr:spPr>
        <a:xfrm>
          <a:off x="895428" y="568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135276</xdr:rowOff>
    </xdr:from>
    <xdr:to>
      <xdr:col>24</xdr:col>
      <xdr:colOff>62865</xdr:colOff>
      <xdr:row>59</xdr:row>
      <xdr:rowOff>16699</xdr:rowOff>
    </xdr:to>
    <xdr:cxnSp macro="">
      <xdr:nvCxnSpPr>
        <xdr:cNvPr id="117" name="直線コネクタ 116"/>
        <xdr:cNvCxnSpPr/>
      </xdr:nvCxnSpPr>
      <xdr:spPr>
        <a:xfrm flipV="1">
          <a:off x="4633595" y="8707776"/>
          <a:ext cx="1270" cy="142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20526</xdr:rowOff>
    </xdr:from>
    <xdr:ext cx="534377" cy="259045"/>
    <xdr:sp macro="" textlink="">
      <xdr:nvSpPr>
        <xdr:cNvPr id="118" name="総務費最小値テキスト"/>
        <xdr:cNvSpPr txBox="1"/>
      </xdr:nvSpPr>
      <xdr:spPr>
        <a:xfrm>
          <a:off x="4686300" y="1013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16699</xdr:rowOff>
    </xdr:from>
    <xdr:to>
      <xdr:col>24</xdr:col>
      <xdr:colOff>152400</xdr:colOff>
      <xdr:row>59</xdr:row>
      <xdr:rowOff>16699</xdr:rowOff>
    </xdr:to>
    <xdr:cxnSp macro="">
      <xdr:nvCxnSpPr>
        <xdr:cNvPr id="119" name="直線コネクタ 118"/>
        <xdr:cNvCxnSpPr/>
      </xdr:nvCxnSpPr>
      <xdr:spPr>
        <a:xfrm>
          <a:off x="4546600" y="1013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81953</xdr:rowOff>
    </xdr:from>
    <xdr:ext cx="599010" cy="259045"/>
    <xdr:sp macro="" textlink="">
      <xdr:nvSpPr>
        <xdr:cNvPr id="120" name="総務費最大値テキスト"/>
        <xdr:cNvSpPr txBox="1"/>
      </xdr:nvSpPr>
      <xdr:spPr>
        <a:xfrm>
          <a:off x="4686300" y="848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541,548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135276</xdr:rowOff>
    </xdr:from>
    <xdr:to>
      <xdr:col>24</xdr:col>
      <xdr:colOff>152400</xdr:colOff>
      <xdr:row>50</xdr:row>
      <xdr:rowOff>135276</xdr:rowOff>
    </xdr:to>
    <xdr:cxnSp macro="">
      <xdr:nvCxnSpPr>
        <xdr:cNvPr id="121" name="直線コネクタ 120"/>
        <xdr:cNvCxnSpPr/>
      </xdr:nvCxnSpPr>
      <xdr:spPr>
        <a:xfrm>
          <a:off x="4546600" y="870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86351</xdr:rowOff>
    </xdr:from>
    <xdr:to>
      <xdr:col>24</xdr:col>
      <xdr:colOff>63500</xdr:colOff>
      <xdr:row>58</xdr:row>
      <xdr:rowOff>103204</xdr:rowOff>
    </xdr:to>
    <xdr:cxnSp macro="">
      <xdr:nvCxnSpPr>
        <xdr:cNvPr id="122" name="直線コネクタ 121"/>
        <xdr:cNvCxnSpPr/>
      </xdr:nvCxnSpPr>
      <xdr:spPr>
        <a:xfrm flipV="1">
          <a:off x="3797300" y="10030451"/>
          <a:ext cx="838200" cy="1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130625</xdr:rowOff>
    </xdr:from>
    <xdr:ext cx="599010" cy="259045"/>
    <xdr:sp macro="" textlink="">
      <xdr:nvSpPr>
        <xdr:cNvPr id="123" name="総務費平均値テキスト"/>
        <xdr:cNvSpPr txBox="1"/>
      </xdr:nvSpPr>
      <xdr:spPr>
        <a:xfrm>
          <a:off x="4686300" y="97318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107748</xdr:rowOff>
    </xdr:from>
    <xdr:to>
      <xdr:col>24</xdr:col>
      <xdr:colOff>114300</xdr:colOff>
      <xdr:row>58</xdr:row>
      <xdr:rowOff>37898</xdr:rowOff>
    </xdr:to>
    <xdr:sp macro="" textlink="">
      <xdr:nvSpPr>
        <xdr:cNvPr id="124" name="フローチャート: 判断 123"/>
        <xdr:cNvSpPr/>
      </xdr:nvSpPr>
      <xdr:spPr>
        <a:xfrm>
          <a:off x="4584700" y="988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103204</xdr:rowOff>
    </xdr:from>
    <xdr:to>
      <xdr:col>19</xdr:col>
      <xdr:colOff>177800</xdr:colOff>
      <xdr:row>58</xdr:row>
      <xdr:rowOff>109827</xdr:rowOff>
    </xdr:to>
    <xdr:cxnSp macro="">
      <xdr:nvCxnSpPr>
        <xdr:cNvPr id="125" name="直線コネクタ 124"/>
        <xdr:cNvCxnSpPr/>
      </xdr:nvCxnSpPr>
      <xdr:spPr>
        <a:xfrm flipV="1">
          <a:off x="2908300" y="10047304"/>
          <a:ext cx="889000" cy="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126310</xdr:rowOff>
    </xdr:from>
    <xdr:to>
      <xdr:col>20</xdr:col>
      <xdr:colOff>38100</xdr:colOff>
      <xdr:row>58</xdr:row>
      <xdr:rowOff>56460</xdr:rowOff>
    </xdr:to>
    <xdr:sp macro="" textlink="">
      <xdr:nvSpPr>
        <xdr:cNvPr id="126" name="フローチャート: 判断 125"/>
        <xdr:cNvSpPr/>
      </xdr:nvSpPr>
      <xdr:spPr>
        <a:xfrm>
          <a:off x="3746500" y="98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72987</xdr:rowOff>
    </xdr:from>
    <xdr:ext cx="599010" cy="259045"/>
    <xdr:sp macro="" textlink="">
      <xdr:nvSpPr>
        <xdr:cNvPr id="127" name="テキスト ボックス 126"/>
        <xdr:cNvSpPr txBox="1"/>
      </xdr:nvSpPr>
      <xdr:spPr>
        <a:xfrm>
          <a:off x="3497795" y="96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97003</xdr:rowOff>
    </xdr:from>
    <xdr:to>
      <xdr:col>15</xdr:col>
      <xdr:colOff>50800</xdr:colOff>
      <xdr:row>58</xdr:row>
      <xdr:rowOff>109827</xdr:rowOff>
    </xdr:to>
    <xdr:cxnSp macro="">
      <xdr:nvCxnSpPr>
        <xdr:cNvPr id="128" name="直線コネクタ 127"/>
        <xdr:cNvCxnSpPr/>
      </xdr:nvCxnSpPr>
      <xdr:spPr>
        <a:xfrm>
          <a:off x="2019300" y="10041103"/>
          <a:ext cx="889000" cy="1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154885</xdr:rowOff>
    </xdr:from>
    <xdr:to>
      <xdr:col>15</xdr:col>
      <xdr:colOff>101600</xdr:colOff>
      <xdr:row>58</xdr:row>
      <xdr:rowOff>85035</xdr:rowOff>
    </xdr:to>
    <xdr:sp macro="" textlink="">
      <xdr:nvSpPr>
        <xdr:cNvPr id="129" name="フローチャート: 判断 128"/>
        <xdr:cNvSpPr/>
      </xdr:nvSpPr>
      <xdr:spPr>
        <a:xfrm>
          <a:off x="2857500" y="992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101562</xdr:rowOff>
    </xdr:from>
    <xdr:ext cx="534377" cy="259045"/>
    <xdr:sp macro="" textlink="">
      <xdr:nvSpPr>
        <xdr:cNvPr id="130" name="テキスト ボックス 129"/>
        <xdr:cNvSpPr txBox="1"/>
      </xdr:nvSpPr>
      <xdr:spPr>
        <a:xfrm>
          <a:off x="2641111" y="970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97003</xdr:rowOff>
    </xdr:from>
    <xdr:to>
      <xdr:col>10</xdr:col>
      <xdr:colOff>114300</xdr:colOff>
      <xdr:row>58</xdr:row>
      <xdr:rowOff>116243</xdr:rowOff>
    </xdr:to>
    <xdr:cxnSp macro="">
      <xdr:nvCxnSpPr>
        <xdr:cNvPr id="131" name="直線コネクタ 130"/>
        <xdr:cNvCxnSpPr/>
      </xdr:nvCxnSpPr>
      <xdr:spPr>
        <a:xfrm flipV="1">
          <a:off x="1130300" y="10041103"/>
          <a:ext cx="8890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158938</xdr:rowOff>
    </xdr:from>
    <xdr:to>
      <xdr:col>10</xdr:col>
      <xdr:colOff>165100</xdr:colOff>
      <xdr:row>58</xdr:row>
      <xdr:rowOff>89088</xdr:rowOff>
    </xdr:to>
    <xdr:sp macro="" textlink="">
      <xdr:nvSpPr>
        <xdr:cNvPr id="132" name="フローチャート: 判断 131"/>
        <xdr:cNvSpPr/>
      </xdr:nvSpPr>
      <xdr:spPr>
        <a:xfrm>
          <a:off x="1968500" y="993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105615</xdr:rowOff>
    </xdr:from>
    <xdr:ext cx="534377" cy="259045"/>
    <xdr:sp macro="" textlink="">
      <xdr:nvSpPr>
        <xdr:cNvPr id="133" name="テキスト ボックス 132"/>
        <xdr:cNvSpPr txBox="1"/>
      </xdr:nvSpPr>
      <xdr:spPr>
        <a:xfrm>
          <a:off x="1752111" y="97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150662</xdr:rowOff>
    </xdr:from>
    <xdr:to>
      <xdr:col>6</xdr:col>
      <xdr:colOff>38100</xdr:colOff>
      <xdr:row>57</xdr:row>
      <xdr:rowOff>80812</xdr:rowOff>
    </xdr:to>
    <xdr:sp macro="" textlink="">
      <xdr:nvSpPr>
        <xdr:cNvPr id="134" name="フローチャート: 判断 133"/>
        <xdr:cNvSpPr/>
      </xdr:nvSpPr>
      <xdr:spPr>
        <a:xfrm>
          <a:off x="1079500" y="975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97339</xdr:rowOff>
    </xdr:from>
    <xdr:ext cx="599010" cy="259045"/>
    <xdr:sp macro="" textlink="">
      <xdr:nvSpPr>
        <xdr:cNvPr id="135" name="テキスト ボックス 134"/>
        <xdr:cNvSpPr txBox="1"/>
      </xdr:nvSpPr>
      <xdr:spPr>
        <a:xfrm>
          <a:off x="830795" y="952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35551</xdr:rowOff>
    </xdr:from>
    <xdr:to>
      <xdr:col>24</xdr:col>
      <xdr:colOff>114300</xdr:colOff>
      <xdr:row>58</xdr:row>
      <xdr:rowOff>137151</xdr:rowOff>
    </xdr:to>
    <xdr:sp macro="" textlink="">
      <xdr:nvSpPr>
        <xdr:cNvPr id="141" name="楕円 140"/>
        <xdr:cNvSpPr/>
      </xdr:nvSpPr>
      <xdr:spPr>
        <a:xfrm>
          <a:off x="4584700" y="997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121928</xdr:rowOff>
    </xdr:from>
    <xdr:ext cx="534377" cy="259045"/>
    <xdr:sp macro="" textlink="">
      <xdr:nvSpPr>
        <xdr:cNvPr id="142" name="総務費該当値テキスト"/>
        <xdr:cNvSpPr txBox="1"/>
      </xdr:nvSpPr>
      <xdr:spPr>
        <a:xfrm>
          <a:off x="4686300" y="989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52404</xdr:rowOff>
    </xdr:from>
    <xdr:to>
      <xdr:col>20</xdr:col>
      <xdr:colOff>38100</xdr:colOff>
      <xdr:row>58</xdr:row>
      <xdr:rowOff>154004</xdr:rowOff>
    </xdr:to>
    <xdr:sp macro="" textlink="">
      <xdr:nvSpPr>
        <xdr:cNvPr id="143" name="楕円 142"/>
        <xdr:cNvSpPr/>
      </xdr:nvSpPr>
      <xdr:spPr>
        <a:xfrm>
          <a:off x="3746500" y="999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145131</xdr:rowOff>
    </xdr:from>
    <xdr:ext cx="534377" cy="259045"/>
    <xdr:sp macro="" textlink="">
      <xdr:nvSpPr>
        <xdr:cNvPr id="144" name="テキスト ボックス 143"/>
        <xdr:cNvSpPr txBox="1"/>
      </xdr:nvSpPr>
      <xdr:spPr>
        <a:xfrm>
          <a:off x="3530111" y="1008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59027</xdr:rowOff>
    </xdr:from>
    <xdr:to>
      <xdr:col>15</xdr:col>
      <xdr:colOff>101600</xdr:colOff>
      <xdr:row>58</xdr:row>
      <xdr:rowOff>160627</xdr:rowOff>
    </xdr:to>
    <xdr:sp macro="" textlink="">
      <xdr:nvSpPr>
        <xdr:cNvPr id="145" name="楕円 144"/>
        <xdr:cNvSpPr/>
      </xdr:nvSpPr>
      <xdr:spPr>
        <a:xfrm>
          <a:off x="2857500" y="1000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151754</xdr:rowOff>
    </xdr:from>
    <xdr:ext cx="534377" cy="259045"/>
    <xdr:sp macro="" textlink="">
      <xdr:nvSpPr>
        <xdr:cNvPr id="146" name="テキスト ボックス 145"/>
        <xdr:cNvSpPr txBox="1"/>
      </xdr:nvSpPr>
      <xdr:spPr>
        <a:xfrm>
          <a:off x="2641111" y="1009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46203</xdr:rowOff>
    </xdr:from>
    <xdr:to>
      <xdr:col>10</xdr:col>
      <xdr:colOff>165100</xdr:colOff>
      <xdr:row>58</xdr:row>
      <xdr:rowOff>147803</xdr:rowOff>
    </xdr:to>
    <xdr:sp macro="" textlink="">
      <xdr:nvSpPr>
        <xdr:cNvPr id="147" name="楕円 146"/>
        <xdr:cNvSpPr/>
      </xdr:nvSpPr>
      <xdr:spPr>
        <a:xfrm>
          <a:off x="1968500" y="999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138930</xdr:rowOff>
    </xdr:from>
    <xdr:ext cx="534377" cy="259045"/>
    <xdr:sp macro="" textlink="">
      <xdr:nvSpPr>
        <xdr:cNvPr id="148" name="テキスト ボックス 147"/>
        <xdr:cNvSpPr txBox="1"/>
      </xdr:nvSpPr>
      <xdr:spPr>
        <a:xfrm>
          <a:off x="1752111" y="1008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65443</xdr:rowOff>
    </xdr:from>
    <xdr:to>
      <xdr:col>6</xdr:col>
      <xdr:colOff>38100</xdr:colOff>
      <xdr:row>58</xdr:row>
      <xdr:rowOff>167043</xdr:rowOff>
    </xdr:to>
    <xdr:sp macro="" textlink="">
      <xdr:nvSpPr>
        <xdr:cNvPr id="149" name="楕円 148"/>
        <xdr:cNvSpPr/>
      </xdr:nvSpPr>
      <xdr:spPr>
        <a:xfrm>
          <a:off x="1079500" y="1000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158170</xdr:rowOff>
    </xdr:from>
    <xdr:ext cx="534377" cy="259045"/>
    <xdr:sp macro="" textlink="">
      <xdr:nvSpPr>
        <xdr:cNvPr id="150" name="テキスト ボックス 149"/>
        <xdr:cNvSpPr txBox="1"/>
      </xdr:nvSpPr>
      <xdr:spPr>
        <a:xfrm>
          <a:off x="863111" y="1010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32148</xdr:rowOff>
    </xdr:from>
    <xdr:to>
      <xdr:col>24</xdr:col>
      <xdr:colOff>62865</xdr:colOff>
      <xdr:row>78</xdr:row>
      <xdr:rowOff>84863</xdr:rowOff>
    </xdr:to>
    <xdr:cxnSp macro="">
      <xdr:nvCxnSpPr>
        <xdr:cNvPr id="173" name="直線コネクタ 172"/>
        <xdr:cNvCxnSpPr/>
      </xdr:nvCxnSpPr>
      <xdr:spPr>
        <a:xfrm flipV="1">
          <a:off x="4633595" y="12033648"/>
          <a:ext cx="1270" cy="142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88690</xdr:rowOff>
    </xdr:from>
    <xdr:ext cx="599010" cy="259045"/>
    <xdr:sp macro="" textlink="">
      <xdr:nvSpPr>
        <xdr:cNvPr id="174" name="民生費最小値テキスト"/>
        <xdr:cNvSpPr txBox="1"/>
      </xdr:nvSpPr>
      <xdr:spPr>
        <a:xfrm>
          <a:off x="4686300" y="1346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84863</xdr:rowOff>
    </xdr:from>
    <xdr:to>
      <xdr:col>24</xdr:col>
      <xdr:colOff>152400</xdr:colOff>
      <xdr:row>78</xdr:row>
      <xdr:rowOff>84863</xdr:rowOff>
    </xdr:to>
    <xdr:cxnSp macro="">
      <xdr:nvCxnSpPr>
        <xdr:cNvPr id="175" name="直線コネクタ 174"/>
        <xdr:cNvCxnSpPr/>
      </xdr:nvCxnSpPr>
      <xdr:spPr>
        <a:xfrm>
          <a:off x="4546600" y="13457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150275</xdr:rowOff>
    </xdr:from>
    <xdr:ext cx="599010" cy="259045"/>
    <xdr:sp macro="" textlink="">
      <xdr:nvSpPr>
        <xdr:cNvPr id="176" name="民生費最大値テキスト"/>
        <xdr:cNvSpPr txBox="1"/>
      </xdr:nvSpPr>
      <xdr:spPr>
        <a:xfrm>
          <a:off x="4686300" y="1180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32148</xdr:rowOff>
    </xdr:from>
    <xdr:to>
      <xdr:col>24</xdr:col>
      <xdr:colOff>152400</xdr:colOff>
      <xdr:row>70</xdr:row>
      <xdr:rowOff>32148</xdr:rowOff>
    </xdr:to>
    <xdr:cxnSp macro="">
      <xdr:nvCxnSpPr>
        <xdr:cNvPr id="177" name="直線コネクタ 176"/>
        <xdr:cNvCxnSpPr/>
      </xdr:nvCxnSpPr>
      <xdr:spPr>
        <a:xfrm>
          <a:off x="4546600" y="1203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119063</xdr:rowOff>
    </xdr:from>
    <xdr:to>
      <xdr:col>24</xdr:col>
      <xdr:colOff>63500</xdr:colOff>
      <xdr:row>77</xdr:row>
      <xdr:rowOff>143139</xdr:rowOff>
    </xdr:to>
    <xdr:cxnSp macro="">
      <xdr:nvCxnSpPr>
        <xdr:cNvPr id="178" name="直線コネクタ 177"/>
        <xdr:cNvCxnSpPr/>
      </xdr:nvCxnSpPr>
      <xdr:spPr>
        <a:xfrm>
          <a:off x="3797300" y="13320713"/>
          <a:ext cx="838200" cy="2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156985</xdr:rowOff>
    </xdr:from>
    <xdr:ext cx="599010" cy="259045"/>
    <xdr:sp macro="" textlink="">
      <xdr:nvSpPr>
        <xdr:cNvPr id="179" name="民生費平均値テキスト"/>
        <xdr:cNvSpPr txBox="1"/>
      </xdr:nvSpPr>
      <xdr:spPr>
        <a:xfrm>
          <a:off x="4686300" y="12844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134108</xdr:rowOff>
    </xdr:from>
    <xdr:to>
      <xdr:col>24</xdr:col>
      <xdr:colOff>114300</xdr:colOff>
      <xdr:row>76</xdr:row>
      <xdr:rowOff>64258</xdr:rowOff>
    </xdr:to>
    <xdr:sp macro="" textlink="">
      <xdr:nvSpPr>
        <xdr:cNvPr id="180" name="フローチャート: 判断 179"/>
        <xdr:cNvSpPr/>
      </xdr:nvSpPr>
      <xdr:spPr>
        <a:xfrm>
          <a:off x="4584700" y="1299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160320</xdr:rowOff>
    </xdr:from>
    <xdr:to>
      <xdr:col>19</xdr:col>
      <xdr:colOff>177800</xdr:colOff>
      <xdr:row>77</xdr:row>
      <xdr:rowOff>119063</xdr:rowOff>
    </xdr:to>
    <xdr:cxnSp macro="">
      <xdr:nvCxnSpPr>
        <xdr:cNvPr id="181" name="直線コネクタ 180"/>
        <xdr:cNvCxnSpPr/>
      </xdr:nvCxnSpPr>
      <xdr:spPr>
        <a:xfrm>
          <a:off x="2908300" y="13190520"/>
          <a:ext cx="889000" cy="13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137857</xdr:rowOff>
    </xdr:from>
    <xdr:to>
      <xdr:col>20</xdr:col>
      <xdr:colOff>38100</xdr:colOff>
      <xdr:row>76</xdr:row>
      <xdr:rowOff>68007</xdr:rowOff>
    </xdr:to>
    <xdr:sp macro="" textlink="">
      <xdr:nvSpPr>
        <xdr:cNvPr id="182" name="フローチャート: 判断 181"/>
        <xdr:cNvSpPr/>
      </xdr:nvSpPr>
      <xdr:spPr>
        <a:xfrm>
          <a:off x="3746500" y="1299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84534</xdr:rowOff>
    </xdr:from>
    <xdr:ext cx="599010" cy="259045"/>
    <xdr:sp macro="" textlink="">
      <xdr:nvSpPr>
        <xdr:cNvPr id="183" name="テキスト ボックス 182"/>
        <xdr:cNvSpPr txBox="1"/>
      </xdr:nvSpPr>
      <xdr:spPr>
        <a:xfrm>
          <a:off x="3497795" y="1277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160320</xdr:rowOff>
    </xdr:from>
    <xdr:to>
      <xdr:col>15</xdr:col>
      <xdr:colOff>50800</xdr:colOff>
      <xdr:row>77</xdr:row>
      <xdr:rowOff>64444</xdr:rowOff>
    </xdr:to>
    <xdr:cxnSp macro="">
      <xdr:nvCxnSpPr>
        <xdr:cNvPr id="184" name="直線コネクタ 183"/>
        <xdr:cNvCxnSpPr/>
      </xdr:nvCxnSpPr>
      <xdr:spPr>
        <a:xfrm flipV="1">
          <a:off x="2019300" y="13190520"/>
          <a:ext cx="889000" cy="7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171069</xdr:rowOff>
    </xdr:from>
    <xdr:to>
      <xdr:col>15</xdr:col>
      <xdr:colOff>101600</xdr:colOff>
      <xdr:row>76</xdr:row>
      <xdr:rowOff>101219</xdr:rowOff>
    </xdr:to>
    <xdr:sp macro="" textlink="">
      <xdr:nvSpPr>
        <xdr:cNvPr id="185" name="フローチャート: 判断 184"/>
        <xdr:cNvSpPr/>
      </xdr:nvSpPr>
      <xdr:spPr>
        <a:xfrm>
          <a:off x="28575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117745</xdr:rowOff>
    </xdr:from>
    <xdr:ext cx="599010" cy="259045"/>
    <xdr:sp macro="" textlink="">
      <xdr:nvSpPr>
        <xdr:cNvPr id="186" name="テキスト ボックス 185"/>
        <xdr:cNvSpPr txBox="1"/>
      </xdr:nvSpPr>
      <xdr:spPr>
        <a:xfrm>
          <a:off x="2608795" y="1280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64444</xdr:rowOff>
    </xdr:from>
    <xdr:to>
      <xdr:col>10</xdr:col>
      <xdr:colOff>114300</xdr:colOff>
      <xdr:row>77</xdr:row>
      <xdr:rowOff>77429</xdr:rowOff>
    </xdr:to>
    <xdr:cxnSp macro="">
      <xdr:nvCxnSpPr>
        <xdr:cNvPr id="187" name="直線コネクタ 186"/>
        <xdr:cNvCxnSpPr/>
      </xdr:nvCxnSpPr>
      <xdr:spPr>
        <a:xfrm flipV="1">
          <a:off x="1130300" y="13266094"/>
          <a:ext cx="889000" cy="1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52279</xdr:rowOff>
    </xdr:from>
    <xdr:to>
      <xdr:col>10</xdr:col>
      <xdr:colOff>165100</xdr:colOff>
      <xdr:row>76</xdr:row>
      <xdr:rowOff>153879</xdr:rowOff>
    </xdr:to>
    <xdr:sp macro="" textlink="">
      <xdr:nvSpPr>
        <xdr:cNvPr id="188" name="フローチャート: 判断 187"/>
        <xdr:cNvSpPr/>
      </xdr:nvSpPr>
      <xdr:spPr>
        <a:xfrm>
          <a:off x="1968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170405</xdr:rowOff>
    </xdr:from>
    <xdr:ext cx="599010" cy="259045"/>
    <xdr:sp macro="" textlink="">
      <xdr:nvSpPr>
        <xdr:cNvPr id="189" name="テキスト ボックス 188"/>
        <xdr:cNvSpPr txBox="1"/>
      </xdr:nvSpPr>
      <xdr:spPr>
        <a:xfrm>
          <a:off x="1719795" y="1285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67613</xdr:rowOff>
    </xdr:from>
    <xdr:to>
      <xdr:col>6</xdr:col>
      <xdr:colOff>38100</xdr:colOff>
      <xdr:row>76</xdr:row>
      <xdr:rowOff>169213</xdr:rowOff>
    </xdr:to>
    <xdr:sp macro="" textlink="">
      <xdr:nvSpPr>
        <xdr:cNvPr id="190" name="フローチャート: 判断 189"/>
        <xdr:cNvSpPr/>
      </xdr:nvSpPr>
      <xdr:spPr>
        <a:xfrm>
          <a:off x="1079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14290</xdr:rowOff>
    </xdr:from>
    <xdr:ext cx="599010" cy="259045"/>
    <xdr:sp macro="" textlink="">
      <xdr:nvSpPr>
        <xdr:cNvPr id="191" name="テキスト ボックス 190"/>
        <xdr:cNvSpPr txBox="1"/>
      </xdr:nvSpPr>
      <xdr:spPr>
        <a:xfrm>
          <a:off x="830795" y="1287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92339</xdr:rowOff>
    </xdr:from>
    <xdr:to>
      <xdr:col>24</xdr:col>
      <xdr:colOff>114300</xdr:colOff>
      <xdr:row>78</xdr:row>
      <xdr:rowOff>22489</xdr:rowOff>
    </xdr:to>
    <xdr:sp macro="" textlink="">
      <xdr:nvSpPr>
        <xdr:cNvPr id="197" name="楕円 196"/>
        <xdr:cNvSpPr/>
      </xdr:nvSpPr>
      <xdr:spPr>
        <a:xfrm>
          <a:off x="4584700" y="1329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7266</xdr:rowOff>
    </xdr:from>
    <xdr:ext cx="599010" cy="259045"/>
    <xdr:sp macro="" textlink="">
      <xdr:nvSpPr>
        <xdr:cNvPr id="198" name="民生費該当値テキスト"/>
        <xdr:cNvSpPr txBox="1"/>
      </xdr:nvSpPr>
      <xdr:spPr>
        <a:xfrm>
          <a:off x="4686300" y="1320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68263</xdr:rowOff>
    </xdr:from>
    <xdr:to>
      <xdr:col>20</xdr:col>
      <xdr:colOff>38100</xdr:colOff>
      <xdr:row>77</xdr:row>
      <xdr:rowOff>169863</xdr:rowOff>
    </xdr:to>
    <xdr:sp macro="" textlink="">
      <xdr:nvSpPr>
        <xdr:cNvPr id="199" name="楕円 198"/>
        <xdr:cNvSpPr/>
      </xdr:nvSpPr>
      <xdr:spPr>
        <a:xfrm>
          <a:off x="3746500" y="1326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160990</xdr:rowOff>
    </xdr:from>
    <xdr:ext cx="599010" cy="259045"/>
    <xdr:sp macro="" textlink="">
      <xdr:nvSpPr>
        <xdr:cNvPr id="200" name="テキスト ボックス 199"/>
        <xdr:cNvSpPr txBox="1"/>
      </xdr:nvSpPr>
      <xdr:spPr>
        <a:xfrm>
          <a:off x="3497795" y="13362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109520</xdr:rowOff>
    </xdr:from>
    <xdr:to>
      <xdr:col>15</xdr:col>
      <xdr:colOff>101600</xdr:colOff>
      <xdr:row>77</xdr:row>
      <xdr:rowOff>39670</xdr:rowOff>
    </xdr:to>
    <xdr:sp macro="" textlink="">
      <xdr:nvSpPr>
        <xdr:cNvPr id="201" name="楕円 200"/>
        <xdr:cNvSpPr/>
      </xdr:nvSpPr>
      <xdr:spPr>
        <a:xfrm>
          <a:off x="2857500" y="1313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30797</xdr:rowOff>
    </xdr:from>
    <xdr:ext cx="599010" cy="259045"/>
    <xdr:sp macro="" textlink="">
      <xdr:nvSpPr>
        <xdr:cNvPr id="202" name="テキスト ボックス 201"/>
        <xdr:cNvSpPr txBox="1"/>
      </xdr:nvSpPr>
      <xdr:spPr>
        <a:xfrm>
          <a:off x="2608795" y="13232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13644</xdr:rowOff>
    </xdr:from>
    <xdr:to>
      <xdr:col>10</xdr:col>
      <xdr:colOff>165100</xdr:colOff>
      <xdr:row>77</xdr:row>
      <xdr:rowOff>115244</xdr:rowOff>
    </xdr:to>
    <xdr:sp macro="" textlink="">
      <xdr:nvSpPr>
        <xdr:cNvPr id="203" name="楕円 202"/>
        <xdr:cNvSpPr/>
      </xdr:nvSpPr>
      <xdr:spPr>
        <a:xfrm>
          <a:off x="1968500" y="1321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106371</xdr:rowOff>
    </xdr:from>
    <xdr:ext cx="599010" cy="259045"/>
    <xdr:sp macro="" textlink="">
      <xdr:nvSpPr>
        <xdr:cNvPr id="204" name="テキスト ボックス 203"/>
        <xdr:cNvSpPr txBox="1"/>
      </xdr:nvSpPr>
      <xdr:spPr>
        <a:xfrm>
          <a:off x="1719795" y="13308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26629</xdr:rowOff>
    </xdr:from>
    <xdr:to>
      <xdr:col>6</xdr:col>
      <xdr:colOff>38100</xdr:colOff>
      <xdr:row>77</xdr:row>
      <xdr:rowOff>128229</xdr:rowOff>
    </xdr:to>
    <xdr:sp macro="" textlink="">
      <xdr:nvSpPr>
        <xdr:cNvPr id="205" name="楕円 204"/>
        <xdr:cNvSpPr/>
      </xdr:nvSpPr>
      <xdr:spPr>
        <a:xfrm>
          <a:off x="1079500" y="1322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119356</xdr:rowOff>
    </xdr:from>
    <xdr:ext cx="599010" cy="259045"/>
    <xdr:sp macro="" textlink="">
      <xdr:nvSpPr>
        <xdr:cNvPr id="206" name="テキスト ボックス 205"/>
        <xdr:cNvSpPr txBox="1"/>
      </xdr:nvSpPr>
      <xdr:spPr>
        <a:xfrm>
          <a:off x="830795" y="13321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20005</xdr:rowOff>
    </xdr:from>
    <xdr:to>
      <xdr:col>24</xdr:col>
      <xdr:colOff>62865</xdr:colOff>
      <xdr:row>98</xdr:row>
      <xdr:rowOff>88272</xdr:rowOff>
    </xdr:to>
    <xdr:cxnSp macro="">
      <xdr:nvCxnSpPr>
        <xdr:cNvPr id="230" name="直線コネクタ 229"/>
        <xdr:cNvCxnSpPr/>
      </xdr:nvCxnSpPr>
      <xdr:spPr>
        <a:xfrm flipV="1">
          <a:off x="4633595" y="15621955"/>
          <a:ext cx="1270" cy="1268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92099</xdr:rowOff>
    </xdr:from>
    <xdr:ext cx="534377" cy="259045"/>
    <xdr:sp macro="" textlink="">
      <xdr:nvSpPr>
        <xdr:cNvPr id="231" name="衛生費最小値テキスト"/>
        <xdr:cNvSpPr txBox="1"/>
      </xdr:nvSpPr>
      <xdr:spPr>
        <a:xfrm>
          <a:off x="4686300" y="1689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88272</xdr:rowOff>
    </xdr:from>
    <xdr:to>
      <xdr:col>24</xdr:col>
      <xdr:colOff>152400</xdr:colOff>
      <xdr:row>98</xdr:row>
      <xdr:rowOff>88272</xdr:rowOff>
    </xdr:to>
    <xdr:cxnSp macro="">
      <xdr:nvCxnSpPr>
        <xdr:cNvPr id="232" name="直線コネクタ 231"/>
        <xdr:cNvCxnSpPr/>
      </xdr:nvCxnSpPr>
      <xdr:spPr>
        <a:xfrm>
          <a:off x="4546600" y="1689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138132</xdr:rowOff>
    </xdr:from>
    <xdr:ext cx="599010" cy="259045"/>
    <xdr:sp macro="" textlink="">
      <xdr:nvSpPr>
        <xdr:cNvPr id="233" name="衛生費最大値テキスト"/>
        <xdr:cNvSpPr txBox="1"/>
      </xdr:nvSpPr>
      <xdr:spPr>
        <a:xfrm>
          <a:off x="4686300" y="1539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20005</xdr:rowOff>
    </xdr:from>
    <xdr:to>
      <xdr:col>24</xdr:col>
      <xdr:colOff>152400</xdr:colOff>
      <xdr:row>91</xdr:row>
      <xdr:rowOff>20005</xdr:rowOff>
    </xdr:to>
    <xdr:cxnSp macro="">
      <xdr:nvCxnSpPr>
        <xdr:cNvPr id="234" name="直線コネクタ 233"/>
        <xdr:cNvCxnSpPr/>
      </xdr:nvCxnSpPr>
      <xdr:spPr>
        <a:xfrm>
          <a:off x="4546600" y="1562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144554</xdr:rowOff>
    </xdr:from>
    <xdr:to>
      <xdr:col>24</xdr:col>
      <xdr:colOff>63500</xdr:colOff>
      <xdr:row>97</xdr:row>
      <xdr:rowOff>159314</xdr:rowOff>
    </xdr:to>
    <xdr:cxnSp macro="">
      <xdr:nvCxnSpPr>
        <xdr:cNvPr id="235" name="直線コネクタ 234"/>
        <xdr:cNvCxnSpPr/>
      </xdr:nvCxnSpPr>
      <xdr:spPr>
        <a:xfrm>
          <a:off x="3797300" y="16775204"/>
          <a:ext cx="838200" cy="1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121942</xdr:rowOff>
    </xdr:from>
    <xdr:ext cx="534377" cy="259045"/>
    <xdr:sp macro="" textlink="">
      <xdr:nvSpPr>
        <xdr:cNvPr id="236" name="衛生費平均値テキスト"/>
        <xdr:cNvSpPr txBox="1"/>
      </xdr:nvSpPr>
      <xdr:spPr>
        <a:xfrm>
          <a:off x="4686300" y="1640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99065</xdr:rowOff>
    </xdr:from>
    <xdr:to>
      <xdr:col>24</xdr:col>
      <xdr:colOff>114300</xdr:colOff>
      <xdr:row>97</xdr:row>
      <xdr:rowOff>29215</xdr:rowOff>
    </xdr:to>
    <xdr:sp macro="" textlink="">
      <xdr:nvSpPr>
        <xdr:cNvPr id="237" name="フローチャート: 判断 236"/>
        <xdr:cNvSpPr/>
      </xdr:nvSpPr>
      <xdr:spPr>
        <a:xfrm>
          <a:off x="4584700" y="165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144554</xdr:rowOff>
    </xdr:from>
    <xdr:to>
      <xdr:col>19</xdr:col>
      <xdr:colOff>177800</xdr:colOff>
      <xdr:row>98</xdr:row>
      <xdr:rowOff>2265</xdr:rowOff>
    </xdr:to>
    <xdr:cxnSp macro="">
      <xdr:nvCxnSpPr>
        <xdr:cNvPr id="238" name="直線コネクタ 237"/>
        <xdr:cNvCxnSpPr/>
      </xdr:nvCxnSpPr>
      <xdr:spPr>
        <a:xfrm flipV="1">
          <a:off x="2908300" y="16775204"/>
          <a:ext cx="889000" cy="2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110396</xdr:rowOff>
    </xdr:from>
    <xdr:to>
      <xdr:col>20</xdr:col>
      <xdr:colOff>38100</xdr:colOff>
      <xdr:row>97</xdr:row>
      <xdr:rowOff>40546</xdr:rowOff>
    </xdr:to>
    <xdr:sp macro="" textlink="">
      <xdr:nvSpPr>
        <xdr:cNvPr id="239" name="フローチャート: 判断 238"/>
        <xdr:cNvSpPr/>
      </xdr:nvSpPr>
      <xdr:spPr>
        <a:xfrm>
          <a:off x="3746500" y="1656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57073</xdr:rowOff>
    </xdr:from>
    <xdr:ext cx="534377" cy="259045"/>
    <xdr:sp macro="" textlink="">
      <xdr:nvSpPr>
        <xdr:cNvPr id="240" name="テキスト ボックス 239"/>
        <xdr:cNvSpPr txBox="1"/>
      </xdr:nvSpPr>
      <xdr:spPr>
        <a:xfrm>
          <a:off x="3530111" y="1634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2265</xdr:rowOff>
    </xdr:from>
    <xdr:to>
      <xdr:col>15</xdr:col>
      <xdr:colOff>50800</xdr:colOff>
      <xdr:row>98</xdr:row>
      <xdr:rowOff>12584</xdr:rowOff>
    </xdr:to>
    <xdr:cxnSp macro="">
      <xdr:nvCxnSpPr>
        <xdr:cNvPr id="241" name="直線コネクタ 240"/>
        <xdr:cNvCxnSpPr/>
      </xdr:nvCxnSpPr>
      <xdr:spPr>
        <a:xfrm flipV="1">
          <a:off x="2019300" y="16804365"/>
          <a:ext cx="889000" cy="1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108627</xdr:rowOff>
    </xdr:from>
    <xdr:to>
      <xdr:col>15</xdr:col>
      <xdr:colOff>101600</xdr:colOff>
      <xdr:row>97</xdr:row>
      <xdr:rowOff>38777</xdr:rowOff>
    </xdr:to>
    <xdr:sp macro="" textlink="">
      <xdr:nvSpPr>
        <xdr:cNvPr id="242" name="フローチャート: 判断 241"/>
        <xdr:cNvSpPr/>
      </xdr:nvSpPr>
      <xdr:spPr>
        <a:xfrm>
          <a:off x="2857500" y="1656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55304</xdr:rowOff>
    </xdr:from>
    <xdr:ext cx="534377" cy="259045"/>
    <xdr:sp macro="" textlink="">
      <xdr:nvSpPr>
        <xdr:cNvPr id="243" name="テキスト ボックス 242"/>
        <xdr:cNvSpPr txBox="1"/>
      </xdr:nvSpPr>
      <xdr:spPr>
        <a:xfrm>
          <a:off x="2641111" y="1634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159299</xdr:rowOff>
    </xdr:from>
    <xdr:to>
      <xdr:col>10</xdr:col>
      <xdr:colOff>114300</xdr:colOff>
      <xdr:row>98</xdr:row>
      <xdr:rowOff>12584</xdr:rowOff>
    </xdr:to>
    <xdr:cxnSp macro="">
      <xdr:nvCxnSpPr>
        <xdr:cNvPr id="244" name="直線コネクタ 243"/>
        <xdr:cNvCxnSpPr/>
      </xdr:nvCxnSpPr>
      <xdr:spPr>
        <a:xfrm>
          <a:off x="1130300" y="16789949"/>
          <a:ext cx="889000" cy="2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122627</xdr:rowOff>
    </xdr:from>
    <xdr:to>
      <xdr:col>10</xdr:col>
      <xdr:colOff>165100</xdr:colOff>
      <xdr:row>97</xdr:row>
      <xdr:rowOff>52777</xdr:rowOff>
    </xdr:to>
    <xdr:sp macro="" textlink="">
      <xdr:nvSpPr>
        <xdr:cNvPr id="245" name="フローチャート: 判断 244"/>
        <xdr:cNvSpPr/>
      </xdr:nvSpPr>
      <xdr:spPr>
        <a:xfrm>
          <a:off x="1968500" y="1658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69304</xdr:rowOff>
    </xdr:from>
    <xdr:ext cx="534377" cy="259045"/>
    <xdr:sp macro="" textlink="">
      <xdr:nvSpPr>
        <xdr:cNvPr id="246" name="テキスト ボックス 245"/>
        <xdr:cNvSpPr txBox="1"/>
      </xdr:nvSpPr>
      <xdr:spPr>
        <a:xfrm>
          <a:off x="1752111" y="1635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106037</xdr:rowOff>
    </xdr:from>
    <xdr:to>
      <xdr:col>6</xdr:col>
      <xdr:colOff>38100</xdr:colOff>
      <xdr:row>97</xdr:row>
      <xdr:rowOff>36187</xdr:rowOff>
    </xdr:to>
    <xdr:sp macro="" textlink="">
      <xdr:nvSpPr>
        <xdr:cNvPr id="247" name="フローチャート: 判断 246"/>
        <xdr:cNvSpPr/>
      </xdr:nvSpPr>
      <xdr:spPr>
        <a:xfrm>
          <a:off x="1079500" y="165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52714</xdr:rowOff>
    </xdr:from>
    <xdr:ext cx="534377" cy="259045"/>
    <xdr:sp macro="" textlink="">
      <xdr:nvSpPr>
        <xdr:cNvPr id="248" name="テキスト ボックス 247"/>
        <xdr:cNvSpPr txBox="1"/>
      </xdr:nvSpPr>
      <xdr:spPr>
        <a:xfrm>
          <a:off x="863111" y="1634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108514</xdr:rowOff>
    </xdr:from>
    <xdr:to>
      <xdr:col>24</xdr:col>
      <xdr:colOff>114300</xdr:colOff>
      <xdr:row>98</xdr:row>
      <xdr:rowOff>38664</xdr:rowOff>
    </xdr:to>
    <xdr:sp macro="" textlink="">
      <xdr:nvSpPr>
        <xdr:cNvPr id="254" name="楕円 253"/>
        <xdr:cNvSpPr/>
      </xdr:nvSpPr>
      <xdr:spPr>
        <a:xfrm>
          <a:off x="4584700" y="1673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23441</xdr:rowOff>
    </xdr:from>
    <xdr:ext cx="534377" cy="259045"/>
    <xdr:sp macro="" textlink="">
      <xdr:nvSpPr>
        <xdr:cNvPr id="255" name="衛生費該当値テキスト"/>
        <xdr:cNvSpPr txBox="1"/>
      </xdr:nvSpPr>
      <xdr:spPr>
        <a:xfrm>
          <a:off x="4686300" y="1665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93754</xdr:rowOff>
    </xdr:from>
    <xdr:to>
      <xdr:col>20</xdr:col>
      <xdr:colOff>38100</xdr:colOff>
      <xdr:row>98</xdr:row>
      <xdr:rowOff>23904</xdr:rowOff>
    </xdr:to>
    <xdr:sp macro="" textlink="">
      <xdr:nvSpPr>
        <xdr:cNvPr id="256" name="楕円 255"/>
        <xdr:cNvSpPr/>
      </xdr:nvSpPr>
      <xdr:spPr>
        <a:xfrm>
          <a:off x="3746500" y="1672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15031</xdr:rowOff>
    </xdr:from>
    <xdr:ext cx="534377" cy="259045"/>
    <xdr:sp macro="" textlink="">
      <xdr:nvSpPr>
        <xdr:cNvPr id="257" name="テキスト ボックス 256"/>
        <xdr:cNvSpPr txBox="1"/>
      </xdr:nvSpPr>
      <xdr:spPr>
        <a:xfrm>
          <a:off x="3530111" y="1681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122915</xdr:rowOff>
    </xdr:from>
    <xdr:to>
      <xdr:col>15</xdr:col>
      <xdr:colOff>101600</xdr:colOff>
      <xdr:row>98</xdr:row>
      <xdr:rowOff>53065</xdr:rowOff>
    </xdr:to>
    <xdr:sp macro="" textlink="">
      <xdr:nvSpPr>
        <xdr:cNvPr id="258" name="楕円 257"/>
        <xdr:cNvSpPr/>
      </xdr:nvSpPr>
      <xdr:spPr>
        <a:xfrm>
          <a:off x="2857500" y="1675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44192</xdr:rowOff>
    </xdr:from>
    <xdr:ext cx="534377" cy="259045"/>
    <xdr:sp macro="" textlink="">
      <xdr:nvSpPr>
        <xdr:cNvPr id="259" name="テキスト ボックス 258"/>
        <xdr:cNvSpPr txBox="1"/>
      </xdr:nvSpPr>
      <xdr:spPr>
        <a:xfrm>
          <a:off x="2641111" y="1684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133234</xdr:rowOff>
    </xdr:from>
    <xdr:to>
      <xdr:col>10</xdr:col>
      <xdr:colOff>165100</xdr:colOff>
      <xdr:row>98</xdr:row>
      <xdr:rowOff>63384</xdr:rowOff>
    </xdr:to>
    <xdr:sp macro="" textlink="">
      <xdr:nvSpPr>
        <xdr:cNvPr id="260" name="楕円 259"/>
        <xdr:cNvSpPr/>
      </xdr:nvSpPr>
      <xdr:spPr>
        <a:xfrm>
          <a:off x="1968500" y="1676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54511</xdr:rowOff>
    </xdr:from>
    <xdr:ext cx="534377" cy="259045"/>
    <xdr:sp macro="" textlink="">
      <xdr:nvSpPr>
        <xdr:cNvPr id="261" name="テキスト ボックス 260"/>
        <xdr:cNvSpPr txBox="1"/>
      </xdr:nvSpPr>
      <xdr:spPr>
        <a:xfrm>
          <a:off x="1752111" y="1685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108499</xdr:rowOff>
    </xdr:from>
    <xdr:to>
      <xdr:col>6</xdr:col>
      <xdr:colOff>38100</xdr:colOff>
      <xdr:row>98</xdr:row>
      <xdr:rowOff>38649</xdr:rowOff>
    </xdr:to>
    <xdr:sp macro="" textlink="">
      <xdr:nvSpPr>
        <xdr:cNvPr id="262" name="楕円 261"/>
        <xdr:cNvSpPr/>
      </xdr:nvSpPr>
      <xdr:spPr>
        <a:xfrm>
          <a:off x="1079500" y="1673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29776</xdr:rowOff>
    </xdr:from>
    <xdr:ext cx="534377" cy="259045"/>
    <xdr:sp macro="" textlink="">
      <xdr:nvSpPr>
        <xdr:cNvPr id="263" name="テキスト ボックス 262"/>
        <xdr:cNvSpPr txBox="1"/>
      </xdr:nvSpPr>
      <xdr:spPr>
        <a:xfrm>
          <a:off x="863111" y="1683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56490</xdr:rowOff>
    </xdr:from>
    <xdr:to>
      <xdr:col>54</xdr:col>
      <xdr:colOff>189865</xdr:colOff>
      <xdr:row>38</xdr:row>
      <xdr:rowOff>139700</xdr:rowOff>
    </xdr:to>
    <xdr:cxnSp macro="">
      <xdr:nvCxnSpPr>
        <xdr:cNvPr id="285" name="直線コネクタ 284"/>
        <xdr:cNvCxnSpPr/>
      </xdr:nvCxnSpPr>
      <xdr:spPr>
        <a:xfrm flipV="1">
          <a:off x="10475595" y="5371440"/>
          <a:ext cx="1270" cy="1283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3167</xdr:rowOff>
    </xdr:from>
    <xdr:ext cx="469744" cy="259045"/>
    <xdr:sp macro="" textlink="">
      <xdr:nvSpPr>
        <xdr:cNvPr id="288" name="労働費最大値テキスト"/>
        <xdr:cNvSpPr txBox="1"/>
      </xdr:nvSpPr>
      <xdr:spPr>
        <a:xfrm>
          <a:off x="10528300" y="51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56490</xdr:rowOff>
    </xdr:from>
    <xdr:to>
      <xdr:col>55</xdr:col>
      <xdr:colOff>88900</xdr:colOff>
      <xdr:row>31</xdr:row>
      <xdr:rowOff>56490</xdr:rowOff>
    </xdr:to>
    <xdr:cxnSp macro="">
      <xdr:nvCxnSpPr>
        <xdr:cNvPr id="289" name="直線コネクタ 288"/>
        <xdr:cNvCxnSpPr/>
      </xdr:nvCxnSpPr>
      <xdr:spPr>
        <a:xfrm>
          <a:off x="10388600" y="537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130522</xdr:rowOff>
    </xdr:from>
    <xdr:ext cx="378565" cy="259045"/>
    <xdr:sp macro="" textlink="">
      <xdr:nvSpPr>
        <xdr:cNvPr id="291" name="労働費平均値テキスト"/>
        <xdr:cNvSpPr txBox="1"/>
      </xdr:nvSpPr>
      <xdr:spPr>
        <a:xfrm>
          <a:off x="10528300" y="63027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107645</xdr:rowOff>
    </xdr:from>
    <xdr:to>
      <xdr:col>55</xdr:col>
      <xdr:colOff>50800</xdr:colOff>
      <xdr:row>38</xdr:row>
      <xdr:rowOff>37795</xdr:rowOff>
    </xdr:to>
    <xdr:sp macro="" textlink="">
      <xdr:nvSpPr>
        <xdr:cNvPr id="292" name="フローチャート: 判断 291"/>
        <xdr:cNvSpPr/>
      </xdr:nvSpPr>
      <xdr:spPr>
        <a:xfrm>
          <a:off x="10426700" y="64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116332</xdr:rowOff>
    </xdr:from>
    <xdr:to>
      <xdr:col>50</xdr:col>
      <xdr:colOff>165100</xdr:colOff>
      <xdr:row>38</xdr:row>
      <xdr:rowOff>46482</xdr:rowOff>
    </xdr:to>
    <xdr:sp macro="" textlink="">
      <xdr:nvSpPr>
        <xdr:cNvPr id="294" name="フローチャート: 判断 293"/>
        <xdr:cNvSpPr/>
      </xdr:nvSpPr>
      <xdr:spPr>
        <a:xfrm>
          <a:off x="9588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63009</xdr:rowOff>
    </xdr:from>
    <xdr:ext cx="378565" cy="259045"/>
    <xdr:sp macro="" textlink="">
      <xdr:nvSpPr>
        <xdr:cNvPr id="295" name="テキスト ボックス 294"/>
        <xdr:cNvSpPr txBox="1"/>
      </xdr:nvSpPr>
      <xdr:spPr>
        <a:xfrm>
          <a:off x="9450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103759</xdr:rowOff>
    </xdr:from>
    <xdr:to>
      <xdr:col>46</xdr:col>
      <xdr:colOff>38100</xdr:colOff>
      <xdr:row>38</xdr:row>
      <xdr:rowOff>33910</xdr:rowOff>
    </xdr:to>
    <xdr:sp macro="" textlink="">
      <xdr:nvSpPr>
        <xdr:cNvPr id="297" name="フローチャート: 判断 296"/>
        <xdr:cNvSpPr/>
      </xdr:nvSpPr>
      <xdr:spPr>
        <a:xfrm>
          <a:off x="8699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50436</xdr:rowOff>
    </xdr:from>
    <xdr:ext cx="378565" cy="259045"/>
    <xdr:sp macro="" textlink="">
      <xdr:nvSpPr>
        <xdr:cNvPr id="298" name="テキスト ボックス 297"/>
        <xdr:cNvSpPr txBox="1"/>
      </xdr:nvSpPr>
      <xdr:spPr>
        <a:xfrm>
          <a:off x="8561017" y="6222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89814</xdr:rowOff>
    </xdr:from>
    <xdr:to>
      <xdr:col>41</xdr:col>
      <xdr:colOff>101600</xdr:colOff>
      <xdr:row>38</xdr:row>
      <xdr:rowOff>19965</xdr:rowOff>
    </xdr:to>
    <xdr:sp macro="" textlink="">
      <xdr:nvSpPr>
        <xdr:cNvPr id="300" name="フローチャート: 判断 299"/>
        <xdr:cNvSpPr/>
      </xdr:nvSpPr>
      <xdr:spPr>
        <a:xfrm>
          <a:off x="7810500" y="64334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36491</xdr:rowOff>
    </xdr:from>
    <xdr:ext cx="378565" cy="259045"/>
    <xdr:sp macro="" textlink="">
      <xdr:nvSpPr>
        <xdr:cNvPr id="301" name="テキスト ボックス 300"/>
        <xdr:cNvSpPr txBox="1"/>
      </xdr:nvSpPr>
      <xdr:spPr>
        <a:xfrm>
          <a:off x="7672017" y="62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65354</xdr:rowOff>
    </xdr:from>
    <xdr:to>
      <xdr:col>36</xdr:col>
      <xdr:colOff>165100</xdr:colOff>
      <xdr:row>37</xdr:row>
      <xdr:rowOff>166954</xdr:rowOff>
    </xdr:to>
    <xdr:sp macro="" textlink="">
      <xdr:nvSpPr>
        <xdr:cNvPr id="302" name="フローチャート: 判断 301"/>
        <xdr:cNvSpPr/>
      </xdr:nvSpPr>
      <xdr:spPr>
        <a:xfrm>
          <a:off x="6921500" y="64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12031</xdr:rowOff>
    </xdr:from>
    <xdr:ext cx="378565" cy="259045"/>
    <xdr:sp macro="" textlink="">
      <xdr:nvSpPr>
        <xdr:cNvPr id="303" name="テキスト ボックス 302"/>
        <xdr:cNvSpPr txBox="1"/>
      </xdr:nvSpPr>
      <xdr:spPr>
        <a:xfrm>
          <a:off x="6783017" y="6184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35255</xdr:rowOff>
    </xdr:from>
    <xdr:to>
      <xdr:col>54</xdr:col>
      <xdr:colOff>189865</xdr:colOff>
      <xdr:row>59</xdr:row>
      <xdr:rowOff>25438</xdr:rowOff>
    </xdr:to>
    <xdr:cxnSp macro="">
      <xdr:nvCxnSpPr>
        <xdr:cNvPr id="342" name="直線コネクタ 341"/>
        <xdr:cNvCxnSpPr/>
      </xdr:nvCxnSpPr>
      <xdr:spPr>
        <a:xfrm flipV="1">
          <a:off x="10475595" y="8607755"/>
          <a:ext cx="1270" cy="153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29265</xdr:rowOff>
    </xdr:from>
    <xdr:ext cx="469744" cy="259045"/>
    <xdr:sp macro="" textlink="">
      <xdr:nvSpPr>
        <xdr:cNvPr id="343" name="農林水産業費最小値テキスト"/>
        <xdr:cNvSpPr txBox="1"/>
      </xdr:nvSpPr>
      <xdr:spPr>
        <a:xfrm>
          <a:off x="10528300" y="1014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25438</xdr:rowOff>
    </xdr:from>
    <xdr:to>
      <xdr:col>55</xdr:col>
      <xdr:colOff>88900</xdr:colOff>
      <xdr:row>59</xdr:row>
      <xdr:rowOff>25438</xdr:rowOff>
    </xdr:to>
    <xdr:cxnSp macro="">
      <xdr:nvCxnSpPr>
        <xdr:cNvPr id="344" name="直線コネクタ 343"/>
        <xdr:cNvCxnSpPr/>
      </xdr:nvCxnSpPr>
      <xdr:spPr>
        <a:xfrm>
          <a:off x="10388600" y="101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153382</xdr:rowOff>
    </xdr:from>
    <xdr:ext cx="599010" cy="259045"/>
    <xdr:sp macro="" textlink="">
      <xdr:nvSpPr>
        <xdr:cNvPr id="345" name="農林水産業費最大値テキスト"/>
        <xdr:cNvSpPr txBox="1"/>
      </xdr:nvSpPr>
      <xdr:spPr>
        <a:xfrm>
          <a:off x="10528300" y="838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122,224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35255</xdr:rowOff>
    </xdr:from>
    <xdr:to>
      <xdr:col>55</xdr:col>
      <xdr:colOff>88900</xdr:colOff>
      <xdr:row>50</xdr:row>
      <xdr:rowOff>35255</xdr:rowOff>
    </xdr:to>
    <xdr:cxnSp macro="">
      <xdr:nvCxnSpPr>
        <xdr:cNvPr id="346" name="直線コネクタ 345"/>
        <xdr:cNvCxnSpPr/>
      </xdr:nvCxnSpPr>
      <xdr:spPr>
        <a:xfrm>
          <a:off x="10388600" y="860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92545</xdr:rowOff>
    </xdr:from>
    <xdr:to>
      <xdr:col>55</xdr:col>
      <xdr:colOff>0</xdr:colOff>
      <xdr:row>57</xdr:row>
      <xdr:rowOff>169278</xdr:rowOff>
    </xdr:to>
    <xdr:cxnSp macro="">
      <xdr:nvCxnSpPr>
        <xdr:cNvPr id="347" name="直線コネクタ 346"/>
        <xdr:cNvCxnSpPr/>
      </xdr:nvCxnSpPr>
      <xdr:spPr>
        <a:xfrm flipV="1">
          <a:off x="9639300" y="9865195"/>
          <a:ext cx="838200" cy="7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167644</xdr:rowOff>
    </xdr:from>
    <xdr:ext cx="534377" cy="259045"/>
    <xdr:sp macro="" textlink="">
      <xdr:nvSpPr>
        <xdr:cNvPr id="348" name="農林水産業費平均値テキスト"/>
        <xdr:cNvSpPr txBox="1"/>
      </xdr:nvSpPr>
      <xdr:spPr>
        <a:xfrm>
          <a:off x="10528300" y="9597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144767</xdr:rowOff>
    </xdr:from>
    <xdr:to>
      <xdr:col>55</xdr:col>
      <xdr:colOff>50800</xdr:colOff>
      <xdr:row>57</xdr:row>
      <xdr:rowOff>74917</xdr:rowOff>
    </xdr:to>
    <xdr:sp macro="" textlink="">
      <xdr:nvSpPr>
        <xdr:cNvPr id="349" name="フローチャート: 判断 348"/>
        <xdr:cNvSpPr/>
      </xdr:nvSpPr>
      <xdr:spPr>
        <a:xfrm>
          <a:off x="104267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169278</xdr:rowOff>
    </xdr:from>
    <xdr:to>
      <xdr:col>50</xdr:col>
      <xdr:colOff>114300</xdr:colOff>
      <xdr:row>58</xdr:row>
      <xdr:rowOff>16167</xdr:rowOff>
    </xdr:to>
    <xdr:cxnSp macro="">
      <xdr:nvCxnSpPr>
        <xdr:cNvPr id="350" name="直線コネクタ 349"/>
        <xdr:cNvCxnSpPr/>
      </xdr:nvCxnSpPr>
      <xdr:spPr>
        <a:xfrm flipV="1">
          <a:off x="8750300" y="9941928"/>
          <a:ext cx="8890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119647</xdr:rowOff>
    </xdr:from>
    <xdr:to>
      <xdr:col>50</xdr:col>
      <xdr:colOff>165100</xdr:colOff>
      <xdr:row>57</xdr:row>
      <xdr:rowOff>49797</xdr:rowOff>
    </xdr:to>
    <xdr:sp macro="" textlink="">
      <xdr:nvSpPr>
        <xdr:cNvPr id="351" name="フローチャート: 判断 350"/>
        <xdr:cNvSpPr/>
      </xdr:nvSpPr>
      <xdr:spPr>
        <a:xfrm>
          <a:off x="9588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66324</xdr:rowOff>
    </xdr:from>
    <xdr:ext cx="534377" cy="259045"/>
    <xdr:sp macro="" textlink="">
      <xdr:nvSpPr>
        <xdr:cNvPr id="352" name="テキスト ボックス 351"/>
        <xdr:cNvSpPr txBox="1"/>
      </xdr:nvSpPr>
      <xdr:spPr>
        <a:xfrm>
          <a:off x="9372111" y="94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31344</xdr:rowOff>
    </xdr:from>
    <xdr:to>
      <xdr:col>45</xdr:col>
      <xdr:colOff>177800</xdr:colOff>
      <xdr:row>58</xdr:row>
      <xdr:rowOff>16167</xdr:rowOff>
    </xdr:to>
    <xdr:cxnSp macro="">
      <xdr:nvCxnSpPr>
        <xdr:cNvPr id="353" name="直線コネクタ 352"/>
        <xdr:cNvCxnSpPr/>
      </xdr:nvCxnSpPr>
      <xdr:spPr>
        <a:xfrm>
          <a:off x="7861300" y="9632544"/>
          <a:ext cx="889000" cy="32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154242</xdr:rowOff>
    </xdr:from>
    <xdr:to>
      <xdr:col>46</xdr:col>
      <xdr:colOff>38100</xdr:colOff>
      <xdr:row>57</xdr:row>
      <xdr:rowOff>84392</xdr:rowOff>
    </xdr:to>
    <xdr:sp macro="" textlink="">
      <xdr:nvSpPr>
        <xdr:cNvPr id="354" name="フローチャート: 判断 353"/>
        <xdr:cNvSpPr/>
      </xdr:nvSpPr>
      <xdr:spPr>
        <a:xfrm>
          <a:off x="8699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100919</xdr:rowOff>
    </xdr:from>
    <xdr:ext cx="534377" cy="259045"/>
    <xdr:sp macro="" textlink="">
      <xdr:nvSpPr>
        <xdr:cNvPr id="355" name="テキスト ボックス 354"/>
        <xdr:cNvSpPr txBox="1"/>
      </xdr:nvSpPr>
      <xdr:spPr>
        <a:xfrm>
          <a:off x="8483111" y="95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31344</xdr:rowOff>
    </xdr:from>
    <xdr:to>
      <xdr:col>41</xdr:col>
      <xdr:colOff>50800</xdr:colOff>
      <xdr:row>58</xdr:row>
      <xdr:rowOff>42837</xdr:rowOff>
    </xdr:to>
    <xdr:cxnSp macro="">
      <xdr:nvCxnSpPr>
        <xdr:cNvPr id="356" name="直線コネクタ 355"/>
        <xdr:cNvCxnSpPr/>
      </xdr:nvCxnSpPr>
      <xdr:spPr>
        <a:xfrm flipV="1">
          <a:off x="6972300" y="9632544"/>
          <a:ext cx="889000" cy="35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123393</xdr:rowOff>
    </xdr:from>
    <xdr:to>
      <xdr:col>41</xdr:col>
      <xdr:colOff>101600</xdr:colOff>
      <xdr:row>57</xdr:row>
      <xdr:rowOff>53543</xdr:rowOff>
    </xdr:to>
    <xdr:sp macro="" textlink="">
      <xdr:nvSpPr>
        <xdr:cNvPr id="357" name="フローチャート: 判断 356"/>
        <xdr:cNvSpPr/>
      </xdr:nvSpPr>
      <xdr:spPr>
        <a:xfrm>
          <a:off x="7810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44670</xdr:rowOff>
    </xdr:from>
    <xdr:ext cx="534377" cy="259045"/>
    <xdr:sp macro="" textlink="">
      <xdr:nvSpPr>
        <xdr:cNvPr id="358" name="テキスト ボックス 357"/>
        <xdr:cNvSpPr txBox="1"/>
      </xdr:nvSpPr>
      <xdr:spPr>
        <a:xfrm>
          <a:off x="7594111" y="981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158534</xdr:rowOff>
    </xdr:from>
    <xdr:to>
      <xdr:col>36</xdr:col>
      <xdr:colOff>165100</xdr:colOff>
      <xdr:row>57</xdr:row>
      <xdr:rowOff>88684</xdr:rowOff>
    </xdr:to>
    <xdr:sp macro="" textlink="">
      <xdr:nvSpPr>
        <xdr:cNvPr id="359" name="フローチャート: 判断 358"/>
        <xdr:cNvSpPr/>
      </xdr:nvSpPr>
      <xdr:spPr>
        <a:xfrm>
          <a:off x="6921500" y="975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105211</xdr:rowOff>
    </xdr:from>
    <xdr:ext cx="534377" cy="259045"/>
    <xdr:sp macro="" textlink="">
      <xdr:nvSpPr>
        <xdr:cNvPr id="360" name="テキスト ボックス 359"/>
        <xdr:cNvSpPr txBox="1"/>
      </xdr:nvSpPr>
      <xdr:spPr>
        <a:xfrm>
          <a:off x="6705111" y="953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41745</xdr:rowOff>
    </xdr:from>
    <xdr:to>
      <xdr:col>55</xdr:col>
      <xdr:colOff>50800</xdr:colOff>
      <xdr:row>57</xdr:row>
      <xdr:rowOff>143345</xdr:rowOff>
    </xdr:to>
    <xdr:sp macro="" textlink="">
      <xdr:nvSpPr>
        <xdr:cNvPr id="366" name="楕円 365"/>
        <xdr:cNvSpPr/>
      </xdr:nvSpPr>
      <xdr:spPr>
        <a:xfrm>
          <a:off x="10426700" y="981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20172</xdr:rowOff>
    </xdr:from>
    <xdr:ext cx="534377" cy="259045"/>
    <xdr:sp macro="" textlink="">
      <xdr:nvSpPr>
        <xdr:cNvPr id="367" name="農林水産業費該当値テキスト"/>
        <xdr:cNvSpPr txBox="1"/>
      </xdr:nvSpPr>
      <xdr:spPr>
        <a:xfrm>
          <a:off x="10528300" y="979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118478</xdr:rowOff>
    </xdr:from>
    <xdr:to>
      <xdr:col>50</xdr:col>
      <xdr:colOff>165100</xdr:colOff>
      <xdr:row>58</xdr:row>
      <xdr:rowOff>48628</xdr:rowOff>
    </xdr:to>
    <xdr:sp macro="" textlink="">
      <xdr:nvSpPr>
        <xdr:cNvPr id="368" name="楕円 367"/>
        <xdr:cNvSpPr/>
      </xdr:nvSpPr>
      <xdr:spPr>
        <a:xfrm>
          <a:off x="9588500" y="989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39755</xdr:rowOff>
    </xdr:from>
    <xdr:ext cx="534377" cy="259045"/>
    <xdr:sp macro="" textlink="">
      <xdr:nvSpPr>
        <xdr:cNvPr id="369" name="テキスト ボックス 368"/>
        <xdr:cNvSpPr txBox="1"/>
      </xdr:nvSpPr>
      <xdr:spPr>
        <a:xfrm>
          <a:off x="9372111" y="998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136817</xdr:rowOff>
    </xdr:from>
    <xdr:to>
      <xdr:col>46</xdr:col>
      <xdr:colOff>38100</xdr:colOff>
      <xdr:row>58</xdr:row>
      <xdr:rowOff>66967</xdr:rowOff>
    </xdr:to>
    <xdr:sp macro="" textlink="">
      <xdr:nvSpPr>
        <xdr:cNvPr id="370" name="楕円 369"/>
        <xdr:cNvSpPr/>
      </xdr:nvSpPr>
      <xdr:spPr>
        <a:xfrm>
          <a:off x="8699500" y="990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58094</xdr:rowOff>
    </xdr:from>
    <xdr:ext cx="534377" cy="259045"/>
    <xdr:sp macro="" textlink="">
      <xdr:nvSpPr>
        <xdr:cNvPr id="371" name="テキスト ボックス 370"/>
        <xdr:cNvSpPr txBox="1"/>
      </xdr:nvSpPr>
      <xdr:spPr>
        <a:xfrm>
          <a:off x="8483111" y="1000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151994</xdr:rowOff>
    </xdr:from>
    <xdr:to>
      <xdr:col>41</xdr:col>
      <xdr:colOff>101600</xdr:colOff>
      <xdr:row>56</xdr:row>
      <xdr:rowOff>82144</xdr:rowOff>
    </xdr:to>
    <xdr:sp macro="" textlink="">
      <xdr:nvSpPr>
        <xdr:cNvPr id="372" name="楕円 371"/>
        <xdr:cNvSpPr/>
      </xdr:nvSpPr>
      <xdr:spPr>
        <a:xfrm>
          <a:off x="7810500" y="958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98671</xdr:rowOff>
    </xdr:from>
    <xdr:ext cx="534377" cy="259045"/>
    <xdr:sp macro="" textlink="">
      <xdr:nvSpPr>
        <xdr:cNvPr id="373" name="テキスト ボックス 372"/>
        <xdr:cNvSpPr txBox="1"/>
      </xdr:nvSpPr>
      <xdr:spPr>
        <a:xfrm>
          <a:off x="7594111" y="935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163487</xdr:rowOff>
    </xdr:from>
    <xdr:to>
      <xdr:col>36</xdr:col>
      <xdr:colOff>165100</xdr:colOff>
      <xdr:row>58</xdr:row>
      <xdr:rowOff>93637</xdr:rowOff>
    </xdr:to>
    <xdr:sp macro="" textlink="">
      <xdr:nvSpPr>
        <xdr:cNvPr id="374" name="楕円 373"/>
        <xdr:cNvSpPr/>
      </xdr:nvSpPr>
      <xdr:spPr>
        <a:xfrm>
          <a:off x="6921500" y="993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84764</xdr:rowOff>
    </xdr:from>
    <xdr:ext cx="534377" cy="259045"/>
    <xdr:sp macro="" textlink="">
      <xdr:nvSpPr>
        <xdr:cNvPr id="375" name="テキスト ボックス 374"/>
        <xdr:cNvSpPr txBox="1"/>
      </xdr:nvSpPr>
      <xdr:spPr>
        <a:xfrm>
          <a:off x="6705111" y="1002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57486</xdr:rowOff>
    </xdr:from>
    <xdr:to>
      <xdr:col>54</xdr:col>
      <xdr:colOff>189865</xdr:colOff>
      <xdr:row>79</xdr:row>
      <xdr:rowOff>85015</xdr:rowOff>
    </xdr:to>
    <xdr:cxnSp macro="">
      <xdr:nvCxnSpPr>
        <xdr:cNvPr id="401" name="直線コネクタ 400"/>
        <xdr:cNvCxnSpPr/>
      </xdr:nvCxnSpPr>
      <xdr:spPr>
        <a:xfrm flipV="1">
          <a:off x="10475595" y="12058986"/>
          <a:ext cx="1270" cy="157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88842</xdr:rowOff>
    </xdr:from>
    <xdr:ext cx="378565" cy="259045"/>
    <xdr:sp macro="" textlink="">
      <xdr:nvSpPr>
        <xdr:cNvPr id="402" name="商工費最小値テキスト"/>
        <xdr:cNvSpPr txBox="1"/>
      </xdr:nvSpPr>
      <xdr:spPr>
        <a:xfrm>
          <a:off x="10528300" y="1363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85015</xdr:rowOff>
    </xdr:from>
    <xdr:to>
      <xdr:col>55</xdr:col>
      <xdr:colOff>88900</xdr:colOff>
      <xdr:row>79</xdr:row>
      <xdr:rowOff>85015</xdr:rowOff>
    </xdr:to>
    <xdr:cxnSp macro="">
      <xdr:nvCxnSpPr>
        <xdr:cNvPr id="403" name="直線コネクタ 402"/>
        <xdr:cNvCxnSpPr/>
      </xdr:nvCxnSpPr>
      <xdr:spPr>
        <a:xfrm>
          <a:off x="10388600" y="1362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4163</xdr:rowOff>
    </xdr:from>
    <xdr:ext cx="534377" cy="259045"/>
    <xdr:sp macro="" textlink="">
      <xdr:nvSpPr>
        <xdr:cNvPr id="404" name="商工費最大値テキスト"/>
        <xdr:cNvSpPr txBox="1"/>
      </xdr:nvSpPr>
      <xdr:spPr>
        <a:xfrm>
          <a:off x="10528300" y="1183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57486</xdr:rowOff>
    </xdr:from>
    <xdr:to>
      <xdr:col>55</xdr:col>
      <xdr:colOff>88900</xdr:colOff>
      <xdr:row>70</xdr:row>
      <xdr:rowOff>57486</xdr:rowOff>
    </xdr:to>
    <xdr:cxnSp macro="">
      <xdr:nvCxnSpPr>
        <xdr:cNvPr id="405" name="直線コネクタ 404"/>
        <xdr:cNvCxnSpPr/>
      </xdr:nvCxnSpPr>
      <xdr:spPr>
        <a:xfrm>
          <a:off x="10388600" y="1205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2866</xdr:rowOff>
    </xdr:from>
    <xdr:to>
      <xdr:col>55</xdr:col>
      <xdr:colOff>0</xdr:colOff>
      <xdr:row>78</xdr:row>
      <xdr:rowOff>140762</xdr:rowOff>
    </xdr:to>
    <xdr:cxnSp macro="">
      <xdr:nvCxnSpPr>
        <xdr:cNvPr id="406" name="直線コネクタ 405"/>
        <xdr:cNvCxnSpPr/>
      </xdr:nvCxnSpPr>
      <xdr:spPr>
        <a:xfrm>
          <a:off x="9639300" y="13375966"/>
          <a:ext cx="838200" cy="13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162673</xdr:rowOff>
    </xdr:from>
    <xdr:ext cx="534377" cy="259045"/>
    <xdr:sp macro="" textlink="">
      <xdr:nvSpPr>
        <xdr:cNvPr id="407" name="商工費平均値テキスト"/>
        <xdr:cNvSpPr txBox="1"/>
      </xdr:nvSpPr>
      <xdr:spPr>
        <a:xfrm>
          <a:off x="10528300" y="13192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139796</xdr:rowOff>
    </xdr:from>
    <xdr:to>
      <xdr:col>55</xdr:col>
      <xdr:colOff>50800</xdr:colOff>
      <xdr:row>78</xdr:row>
      <xdr:rowOff>69946</xdr:rowOff>
    </xdr:to>
    <xdr:sp macro="" textlink="">
      <xdr:nvSpPr>
        <xdr:cNvPr id="408" name="フローチャート: 判断 407"/>
        <xdr:cNvSpPr/>
      </xdr:nvSpPr>
      <xdr:spPr>
        <a:xfrm>
          <a:off x="10426700" y="1334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2866</xdr:rowOff>
    </xdr:from>
    <xdr:to>
      <xdr:col>50</xdr:col>
      <xdr:colOff>114300</xdr:colOff>
      <xdr:row>78</xdr:row>
      <xdr:rowOff>142297</xdr:rowOff>
    </xdr:to>
    <xdr:cxnSp macro="">
      <xdr:nvCxnSpPr>
        <xdr:cNvPr id="409" name="直線コネクタ 408"/>
        <xdr:cNvCxnSpPr/>
      </xdr:nvCxnSpPr>
      <xdr:spPr>
        <a:xfrm flipV="1">
          <a:off x="8750300" y="13375966"/>
          <a:ext cx="889000" cy="13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127713</xdr:rowOff>
    </xdr:from>
    <xdr:to>
      <xdr:col>50</xdr:col>
      <xdr:colOff>165100</xdr:colOff>
      <xdr:row>78</xdr:row>
      <xdr:rowOff>57863</xdr:rowOff>
    </xdr:to>
    <xdr:sp macro="" textlink="">
      <xdr:nvSpPr>
        <xdr:cNvPr id="410" name="フローチャート: 判断 409"/>
        <xdr:cNvSpPr/>
      </xdr:nvSpPr>
      <xdr:spPr>
        <a:xfrm>
          <a:off x="9588500" y="1332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48990</xdr:rowOff>
    </xdr:from>
    <xdr:ext cx="534377" cy="259045"/>
    <xdr:sp macro="" textlink="">
      <xdr:nvSpPr>
        <xdr:cNvPr id="411" name="テキスト ボックス 410"/>
        <xdr:cNvSpPr txBox="1"/>
      </xdr:nvSpPr>
      <xdr:spPr>
        <a:xfrm>
          <a:off x="9372111" y="134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142297</xdr:rowOff>
    </xdr:from>
    <xdr:to>
      <xdr:col>45</xdr:col>
      <xdr:colOff>177800</xdr:colOff>
      <xdr:row>78</xdr:row>
      <xdr:rowOff>145759</xdr:rowOff>
    </xdr:to>
    <xdr:cxnSp macro="">
      <xdr:nvCxnSpPr>
        <xdr:cNvPr id="412" name="直線コネクタ 411"/>
        <xdr:cNvCxnSpPr/>
      </xdr:nvCxnSpPr>
      <xdr:spPr>
        <a:xfrm flipV="1">
          <a:off x="7861300" y="13515397"/>
          <a:ext cx="889000" cy="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1101</xdr:rowOff>
    </xdr:from>
    <xdr:to>
      <xdr:col>46</xdr:col>
      <xdr:colOff>38100</xdr:colOff>
      <xdr:row>78</xdr:row>
      <xdr:rowOff>102701</xdr:rowOff>
    </xdr:to>
    <xdr:sp macro="" textlink="">
      <xdr:nvSpPr>
        <xdr:cNvPr id="413" name="フローチャート: 判断 412"/>
        <xdr:cNvSpPr/>
      </xdr:nvSpPr>
      <xdr:spPr>
        <a:xfrm>
          <a:off x="8699500" y="133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119228</xdr:rowOff>
    </xdr:from>
    <xdr:ext cx="534377" cy="259045"/>
    <xdr:sp macro="" textlink="">
      <xdr:nvSpPr>
        <xdr:cNvPr id="414" name="テキスト ボックス 413"/>
        <xdr:cNvSpPr txBox="1"/>
      </xdr:nvSpPr>
      <xdr:spPr>
        <a:xfrm>
          <a:off x="8483111" y="1314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145759</xdr:rowOff>
    </xdr:from>
    <xdr:to>
      <xdr:col>41</xdr:col>
      <xdr:colOff>50800</xdr:colOff>
      <xdr:row>78</xdr:row>
      <xdr:rowOff>149791</xdr:rowOff>
    </xdr:to>
    <xdr:cxnSp macro="">
      <xdr:nvCxnSpPr>
        <xdr:cNvPr id="415" name="直線コネクタ 414"/>
        <xdr:cNvCxnSpPr/>
      </xdr:nvCxnSpPr>
      <xdr:spPr>
        <a:xfrm flipV="1">
          <a:off x="6972300" y="13518859"/>
          <a:ext cx="889000" cy="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162885</xdr:rowOff>
    </xdr:from>
    <xdr:to>
      <xdr:col>41</xdr:col>
      <xdr:colOff>101600</xdr:colOff>
      <xdr:row>78</xdr:row>
      <xdr:rowOff>93035</xdr:rowOff>
    </xdr:to>
    <xdr:sp macro="" textlink="">
      <xdr:nvSpPr>
        <xdr:cNvPr id="416" name="フローチャート: 判断 415"/>
        <xdr:cNvSpPr/>
      </xdr:nvSpPr>
      <xdr:spPr>
        <a:xfrm>
          <a:off x="7810500" y="13364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109562</xdr:rowOff>
    </xdr:from>
    <xdr:ext cx="534377" cy="259045"/>
    <xdr:sp macro="" textlink="">
      <xdr:nvSpPr>
        <xdr:cNvPr id="417" name="テキスト ボックス 416"/>
        <xdr:cNvSpPr txBox="1"/>
      </xdr:nvSpPr>
      <xdr:spPr>
        <a:xfrm>
          <a:off x="7594111" y="1313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17545</xdr:rowOff>
    </xdr:from>
    <xdr:to>
      <xdr:col>36</xdr:col>
      <xdr:colOff>165100</xdr:colOff>
      <xdr:row>78</xdr:row>
      <xdr:rowOff>119145</xdr:rowOff>
    </xdr:to>
    <xdr:sp macro="" textlink="">
      <xdr:nvSpPr>
        <xdr:cNvPr id="418" name="フローチャート: 判断 417"/>
        <xdr:cNvSpPr/>
      </xdr:nvSpPr>
      <xdr:spPr>
        <a:xfrm>
          <a:off x="6921500" y="1339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135672</xdr:rowOff>
    </xdr:from>
    <xdr:ext cx="534377" cy="259045"/>
    <xdr:sp macro="" textlink="">
      <xdr:nvSpPr>
        <xdr:cNvPr id="419" name="テキスト ボックス 418"/>
        <xdr:cNvSpPr txBox="1"/>
      </xdr:nvSpPr>
      <xdr:spPr>
        <a:xfrm>
          <a:off x="6705111" y="131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89962</xdr:rowOff>
    </xdr:from>
    <xdr:to>
      <xdr:col>55</xdr:col>
      <xdr:colOff>50800</xdr:colOff>
      <xdr:row>79</xdr:row>
      <xdr:rowOff>20112</xdr:rowOff>
    </xdr:to>
    <xdr:sp macro="" textlink="">
      <xdr:nvSpPr>
        <xdr:cNvPr id="425" name="楕円 424"/>
        <xdr:cNvSpPr/>
      </xdr:nvSpPr>
      <xdr:spPr>
        <a:xfrm>
          <a:off x="10426700" y="1346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4889</xdr:rowOff>
    </xdr:from>
    <xdr:ext cx="469744" cy="259045"/>
    <xdr:sp macro="" textlink="">
      <xdr:nvSpPr>
        <xdr:cNvPr id="426" name="商工費該当値テキスト"/>
        <xdr:cNvSpPr txBox="1"/>
      </xdr:nvSpPr>
      <xdr:spPr>
        <a:xfrm>
          <a:off x="10528300" y="1337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123516</xdr:rowOff>
    </xdr:from>
    <xdr:to>
      <xdr:col>50</xdr:col>
      <xdr:colOff>165100</xdr:colOff>
      <xdr:row>78</xdr:row>
      <xdr:rowOff>53666</xdr:rowOff>
    </xdr:to>
    <xdr:sp macro="" textlink="">
      <xdr:nvSpPr>
        <xdr:cNvPr id="427" name="楕円 426"/>
        <xdr:cNvSpPr/>
      </xdr:nvSpPr>
      <xdr:spPr>
        <a:xfrm>
          <a:off x="9588500" y="133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70193</xdr:rowOff>
    </xdr:from>
    <xdr:ext cx="534377" cy="259045"/>
    <xdr:sp macro="" textlink="">
      <xdr:nvSpPr>
        <xdr:cNvPr id="428" name="テキスト ボックス 427"/>
        <xdr:cNvSpPr txBox="1"/>
      </xdr:nvSpPr>
      <xdr:spPr>
        <a:xfrm>
          <a:off x="9372111" y="1310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91497</xdr:rowOff>
    </xdr:from>
    <xdr:to>
      <xdr:col>46</xdr:col>
      <xdr:colOff>38100</xdr:colOff>
      <xdr:row>79</xdr:row>
      <xdr:rowOff>21647</xdr:rowOff>
    </xdr:to>
    <xdr:sp macro="" textlink="">
      <xdr:nvSpPr>
        <xdr:cNvPr id="429" name="楕円 428"/>
        <xdr:cNvSpPr/>
      </xdr:nvSpPr>
      <xdr:spPr>
        <a:xfrm>
          <a:off x="8699500" y="134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12774</xdr:rowOff>
    </xdr:from>
    <xdr:ext cx="469744" cy="259045"/>
    <xdr:sp macro="" textlink="">
      <xdr:nvSpPr>
        <xdr:cNvPr id="430" name="テキスト ボックス 429"/>
        <xdr:cNvSpPr txBox="1"/>
      </xdr:nvSpPr>
      <xdr:spPr>
        <a:xfrm>
          <a:off x="8515428" y="1355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94959</xdr:rowOff>
    </xdr:from>
    <xdr:to>
      <xdr:col>41</xdr:col>
      <xdr:colOff>101600</xdr:colOff>
      <xdr:row>79</xdr:row>
      <xdr:rowOff>25109</xdr:rowOff>
    </xdr:to>
    <xdr:sp macro="" textlink="">
      <xdr:nvSpPr>
        <xdr:cNvPr id="431" name="楕円 430"/>
        <xdr:cNvSpPr/>
      </xdr:nvSpPr>
      <xdr:spPr>
        <a:xfrm>
          <a:off x="7810500" y="1346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16236</xdr:rowOff>
    </xdr:from>
    <xdr:ext cx="469744" cy="259045"/>
    <xdr:sp macro="" textlink="">
      <xdr:nvSpPr>
        <xdr:cNvPr id="432" name="テキスト ボックス 431"/>
        <xdr:cNvSpPr txBox="1"/>
      </xdr:nvSpPr>
      <xdr:spPr>
        <a:xfrm>
          <a:off x="7626428" y="13560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98991</xdr:rowOff>
    </xdr:from>
    <xdr:to>
      <xdr:col>36</xdr:col>
      <xdr:colOff>165100</xdr:colOff>
      <xdr:row>79</xdr:row>
      <xdr:rowOff>29141</xdr:rowOff>
    </xdr:to>
    <xdr:sp macro="" textlink="">
      <xdr:nvSpPr>
        <xdr:cNvPr id="433" name="楕円 432"/>
        <xdr:cNvSpPr/>
      </xdr:nvSpPr>
      <xdr:spPr>
        <a:xfrm>
          <a:off x="6921500" y="1347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20268</xdr:rowOff>
    </xdr:from>
    <xdr:ext cx="469744" cy="259045"/>
    <xdr:sp macro="" textlink="">
      <xdr:nvSpPr>
        <xdr:cNvPr id="434" name="テキスト ボックス 433"/>
        <xdr:cNvSpPr txBox="1"/>
      </xdr:nvSpPr>
      <xdr:spPr>
        <a:xfrm>
          <a:off x="6737428" y="1356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118445</xdr:rowOff>
    </xdr:from>
    <xdr:to>
      <xdr:col>54</xdr:col>
      <xdr:colOff>189865</xdr:colOff>
      <xdr:row>97</xdr:row>
      <xdr:rowOff>128882</xdr:rowOff>
    </xdr:to>
    <xdr:cxnSp macro="">
      <xdr:nvCxnSpPr>
        <xdr:cNvPr id="454" name="直線コネクタ 453"/>
        <xdr:cNvCxnSpPr/>
      </xdr:nvCxnSpPr>
      <xdr:spPr>
        <a:xfrm flipV="1">
          <a:off x="10475595" y="15548945"/>
          <a:ext cx="1270" cy="121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132709</xdr:rowOff>
    </xdr:from>
    <xdr:ext cx="534377" cy="259045"/>
    <xdr:sp macro="" textlink="">
      <xdr:nvSpPr>
        <xdr:cNvPr id="455" name="土木費最小値テキスト"/>
        <xdr:cNvSpPr txBox="1"/>
      </xdr:nvSpPr>
      <xdr:spPr>
        <a:xfrm>
          <a:off x="10528300" y="1676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128882</xdr:rowOff>
    </xdr:from>
    <xdr:to>
      <xdr:col>55</xdr:col>
      <xdr:colOff>88900</xdr:colOff>
      <xdr:row>97</xdr:row>
      <xdr:rowOff>128882</xdr:rowOff>
    </xdr:to>
    <xdr:cxnSp macro="">
      <xdr:nvCxnSpPr>
        <xdr:cNvPr id="456" name="直線コネクタ 455"/>
        <xdr:cNvCxnSpPr/>
      </xdr:nvCxnSpPr>
      <xdr:spPr>
        <a:xfrm>
          <a:off x="10388600" y="167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65122</xdr:rowOff>
    </xdr:from>
    <xdr:ext cx="599010" cy="259045"/>
    <xdr:sp macro="" textlink="">
      <xdr:nvSpPr>
        <xdr:cNvPr id="457" name="土木費最大値テキスト"/>
        <xdr:cNvSpPr txBox="1"/>
      </xdr:nvSpPr>
      <xdr:spPr>
        <a:xfrm>
          <a:off x="10528300" y="1532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223,719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118445</xdr:rowOff>
    </xdr:from>
    <xdr:to>
      <xdr:col>55</xdr:col>
      <xdr:colOff>88900</xdr:colOff>
      <xdr:row>90</xdr:row>
      <xdr:rowOff>118445</xdr:rowOff>
    </xdr:to>
    <xdr:cxnSp macro="">
      <xdr:nvCxnSpPr>
        <xdr:cNvPr id="458" name="直線コネクタ 457"/>
        <xdr:cNvCxnSpPr/>
      </xdr:nvCxnSpPr>
      <xdr:spPr>
        <a:xfrm>
          <a:off x="10388600" y="1554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79206</xdr:rowOff>
    </xdr:from>
    <xdr:to>
      <xdr:col>55</xdr:col>
      <xdr:colOff>0</xdr:colOff>
      <xdr:row>97</xdr:row>
      <xdr:rowOff>85384</xdr:rowOff>
    </xdr:to>
    <xdr:cxnSp macro="">
      <xdr:nvCxnSpPr>
        <xdr:cNvPr id="459" name="直線コネクタ 458"/>
        <xdr:cNvCxnSpPr/>
      </xdr:nvCxnSpPr>
      <xdr:spPr>
        <a:xfrm>
          <a:off x="9639300" y="16709856"/>
          <a:ext cx="838200" cy="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2038</xdr:rowOff>
    </xdr:from>
    <xdr:ext cx="534377" cy="259045"/>
    <xdr:sp macro="" textlink="">
      <xdr:nvSpPr>
        <xdr:cNvPr id="460" name="土木費平均値テキスト"/>
        <xdr:cNvSpPr txBox="1"/>
      </xdr:nvSpPr>
      <xdr:spPr>
        <a:xfrm>
          <a:off x="10528300" y="16289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150611</xdr:rowOff>
    </xdr:from>
    <xdr:to>
      <xdr:col>55</xdr:col>
      <xdr:colOff>50800</xdr:colOff>
      <xdr:row>96</xdr:row>
      <xdr:rowOff>80761</xdr:rowOff>
    </xdr:to>
    <xdr:sp macro="" textlink="">
      <xdr:nvSpPr>
        <xdr:cNvPr id="461" name="フローチャート: 判断 460"/>
        <xdr:cNvSpPr/>
      </xdr:nvSpPr>
      <xdr:spPr>
        <a:xfrm>
          <a:off x="104267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79206</xdr:rowOff>
    </xdr:from>
    <xdr:to>
      <xdr:col>50</xdr:col>
      <xdr:colOff>114300</xdr:colOff>
      <xdr:row>97</xdr:row>
      <xdr:rowOff>88596</xdr:rowOff>
    </xdr:to>
    <xdr:cxnSp macro="">
      <xdr:nvCxnSpPr>
        <xdr:cNvPr id="462" name="直線コネクタ 461"/>
        <xdr:cNvCxnSpPr/>
      </xdr:nvCxnSpPr>
      <xdr:spPr>
        <a:xfrm flipV="1">
          <a:off x="8750300" y="16709856"/>
          <a:ext cx="889000" cy="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165001</xdr:rowOff>
    </xdr:from>
    <xdr:to>
      <xdr:col>50</xdr:col>
      <xdr:colOff>165100</xdr:colOff>
      <xdr:row>96</xdr:row>
      <xdr:rowOff>95151</xdr:rowOff>
    </xdr:to>
    <xdr:sp macro="" textlink="">
      <xdr:nvSpPr>
        <xdr:cNvPr id="463" name="フローチャート: 判断 462"/>
        <xdr:cNvSpPr/>
      </xdr:nvSpPr>
      <xdr:spPr>
        <a:xfrm>
          <a:off x="9588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111678</xdr:rowOff>
    </xdr:from>
    <xdr:ext cx="534377" cy="259045"/>
    <xdr:sp macro="" textlink="">
      <xdr:nvSpPr>
        <xdr:cNvPr id="464" name="テキスト ボックス 463"/>
        <xdr:cNvSpPr txBox="1"/>
      </xdr:nvSpPr>
      <xdr:spPr>
        <a:xfrm>
          <a:off x="9372111" y="162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88596</xdr:rowOff>
    </xdr:from>
    <xdr:to>
      <xdr:col>45</xdr:col>
      <xdr:colOff>177800</xdr:colOff>
      <xdr:row>97</xdr:row>
      <xdr:rowOff>101633</xdr:rowOff>
    </xdr:to>
    <xdr:cxnSp macro="">
      <xdr:nvCxnSpPr>
        <xdr:cNvPr id="465" name="直線コネクタ 464"/>
        <xdr:cNvCxnSpPr/>
      </xdr:nvCxnSpPr>
      <xdr:spPr>
        <a:xfrm flipV="1">
          <a:off x="7861300" y="16719246"/>
          <a:ext cx="889000" cy="1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15873</xdr:rowOff>
    </xdr:from>
    <xdr:to>
      <xdr:col>46</xdr:col>
      <xdr:colOff>38100</xdr:colOff>
      <xdr:row>96</xdr:row>
      <xdr:rowOff>117473</xdr:rowOff>
    </xdr:to>
    <xdr:sp macro="" textlink="">
      <xdr:nvSpPr>
        <xdr:cNvPr id="466" name="フローチャート: 判断 465"/>
        <xdr:cNvSpPr/>
      </xdr:nvSpPr>
      <xdr:spPr>
        <a:xfrm>
          <a:off x="8699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134000</xdr:rowOff>
    </xdr:from>
    <xdr:ext cx="534377" cy="259045"/>
    <xdr:sp macro="" textlink="">
      <xdr:nvSpPr>
        <xdr:cNvPr id="467" name="テキスト ボックス 466"/>
        <xdr:cNvSpPr txBox="1"/>
      </xdr:nvSpPr>
      <xdr:spPr>
        <a:xfrm>
          <a:off x="8483111" y="162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73051</xdr:rowOff>
    </xdr:from>
    <xdr:to>
      <xdr:col>41</xdr:col>
      <xdr:colOff>50800</xdr:colOff>
      <xdr:row>97</xdr:row>
      <xdr:rowOff>101633</xdr:rowOff>
    </xdr:to>
    <xdr:cxnSp macro="">
      <xdr:nvCxnSpPr>
        <xdr:cNvPr id="468" name="直線コネクタ 467"/>
        <xdr:cNvCxnSpPr/>
      </xdr:nvCxnSpPr>
      <xdr:spPr>
        <a:xfrm>
          <a:off x="6972300" y="16703701"/>
          <a:ext cx="889000" cy="2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888</xdr:rowOff>
    </xdr:from>
    <xdr:to>
      <xdr:col>41</xdr:col>
      <xdr:colOff>101600</xdr:colOff>
      <xdr:row>96</xdr:row>
      <xdr:rowOff>102488</xdr:rowOff>
    </xdr:to>
    <xdr:sp macro="" textlink="">
      <xdr:nvSpPr>
        <xdr:cNvPr id="469" name="フローチャート: 判断 468"/>
        <xdr:cNvSpPr/>
      </xdr:nvSpPr>
      <xdr:spPr>
        <a:xfrm>
          <a:off x="7810500" y="1646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119015</xdr:rowOff>
    </xdr:from>
    <xdr:ext cx="534377" cy="259045"/>
    <xdr:sp macro="" textlink="">
      <xdr:nvSpPr>
        <xdr:cNvPr id="470" name="テキスト ボックス 469"/>
        <xdr:cNvSpPr txBox="1"/>
      </xdr:nvSpPr>
      <xdr:spPr>
        <a:xfrm>
          <a:off x="7594111" y="1623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10565</xdr:rowOff>
    </xdr:from>
    <xdr:to>
      <xdr:col>36</xdr:col>
      <xdr:colOff>165100</xdr:colOff>
      <xdr:row>96</xdr:row>
      <xdr:rowOff>112165</xdr:rowOff>
    </xdr:to>
    <xdr:sp macro="" textlink="">
      <xdr:nvSpPr>
        <xdr:cNvPr id="471" name="フローチャート: 判断 470"/>
        <xdr:cNvSpPr/>
      </xdr:nvSpPr>
      <xdr:spPr>
        <a:xfrm>
          <a:off x="6921500" y="1646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128692</xdr:rowOff>
    </xdr:from>
    <xdr:ext cx="534377" cy="259045"/>
    <xdr:sp macro="" textlink="">
      <xdr:nvSpPr>
        <xdr:cNvPr id="472" name="テキスト ボックス 471"/>
        <xdr:cNvSpPr txBox="1"/>
      </xdr:nvSpPr>
      <xdr:spPr>
        <a:xfrm>
          <a:off x="6705111" y="1624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34584</xdr:rowOff>
    </xdr:from>
    <xdr:to>
      <xdr:col>55</xdr:col>
      <xdr:colOff>50800</xdr:colOff>
      <xdr:row>97</xdr:row>
      <xdr:rowOff>136184</xdr:rowOff>
    </xdr:to>
    <xdr:sp macro="" textlink="">
      <xdr:nvSpPr>
        <xdr:cNvPr id="478" name="楕円 477"/>
        <xdr:cNvSpPr/>
      </xdr:nvSpPr>
      <xdr:spPr>
        <a:xfrm>
          <a:off x="10426700" y="1666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120961</xdr:rowOff>
    </xdr:from>
    <xdr:ext cx="534377" cy="259045"/>
    <xdr:sp macro="" textlink="">
      <xdr:nvSpPr>
        <xdr:cNvPr id="479" name="土木費該当値テキスト"/>
        <xdr:cNvSpPr txBox="1"/>
      </xdr:nvSpPr>
      <xdr:spPr>
        <a:xfrm>
          <a:off x="10528300" y="1658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28406</xdr:rowOff>
    </xdr:from>
    <xdr:to>
      <xdr:col>50</xdr:col>
      <xdr:colOff>165100</xdr:colOff>
      <xdr:row>97</xdr:row>
      <xdr:rowOff>130006</xdr:rowOff>
    </xdr:to>
    <xdr:sp macro="" textlink="">
      <xdr:nvSpPr>
        <xdr:cNvPr id="480" name="楕円 479"/>
        <xdr:cNvSpPr/>
      </xdr:nvSpPr>
      <xdr:spPr>
        <a:xfrm>
          <a:off x="9588500" y="1665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121133</xdr:rowOff>
    </xdr:from>
    <xdr:ext cx="534377" cy="259045"/>
    <xdr:sp macro="" textlink="">
      <xdr:nvSpPr>
        <xdr:cNvPr id="481" name="テキスト ボックス 480"/>
        <xdr:cNvSpPr txBox="1"/>
      </xdr:nvSpPr>
      <xdr:spPr>
        <a:xfrm>
          <a:off x="9372111" y="1675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37796</xdr:rowOff>
    </xdr:from>
    <xdr:to>
      <xdr:col>46</xdr:col>
      <xdr:colOff>38100</xdr:colOff>
      <xdr:row>97</xdr:row>
      <xdr:rowOff>139396</xdr:rowOff>
    </xdr:to>
    <xdr:sp macro="" textlink="">
      <xdr:nvSpPr>
        <xdr:cNvPr id="482" name="楕円 481"/>
        <xdr:cNvSpPr/>
      </xdr:nvSpPr>
      <xdr:spPr>
        <a:xfrm>
          <a:off x="8699500" y="1666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130523</xdr:rowOff>
    </xdr:from>
    <xdr:ext cx="534377" cy="259045"/>
    <xdr:sp macro="" textlink="">
      <xdr:nvSpPr>
        <xdr:cNvPr id="483" name="テキスト ボックス 482"/>
        <xdr:cNvSpPr txBox="1"/>
      </xdr:nvSpPr>
      <xdr:spPr>
        <a:xfrm>
          <a:off x="8483111" y="1676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50833</xdr:rowOff>
    </xdr:from>
    <xdr:to>
      <xdr:col>41</xdr:col>
      <xdr:colOff>101600</xdr:colOff>
      <xdr:row>97</xdr:row>
      <xdr:rowOff>152433</xdr:rowOff>
    </xdr:to>
    <xdr:sp macro="" textlink="">
      <xdr:nvSpPr>
        <xdr:cNvPr id="484" name="楕円 483"/>
        <xdr:cNvSpPr/>
      </xdr:nvSpPr>
      <xdr:spPr>
        <a:xfrm>
          <a:off x="7810500" y="1668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143560</xdr:rowOff>
    </xdr:from>
    <xdr:ext cx="534377" cy="259045"/>
    <xdr:sp macro="" textlink="">
      <xdr:nvSpPr>
        <xdr:cNvPr id="485" name="テキスト ボックス 484"/>
        <xdr:cNvSpPr txBox="1"/>
      </xdr:nvSpPr>
      <xdr:spPr>
        <a:xfrm>
          <a:off x="7594111" y="1677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22251</xdr:rowOff>
    </xdr:from>
    <xdr:to>
      <xdr:col>36</xdr:col>
      <xdr:colOff>165100</xdr:colOff>
      <xdr:row>97</xdr:row>
      <xdr:rowOff>123851</xdr:rowOff>
    </xdr:to>
    <xdr:sp macro="" textlink="">
      <xdr:nvSpPr>
        <xdr:cNvPr id="486" name="楕円 485"/>
        <xdr:cNvSpPr/>
      </xdr:nvSpPr>
      <xdr:spPr>
        <a:xfrm>
          <a:off x="6921500" y="1665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114978</xdr:rowOff>
    </xdr:from>
    <xdr:ext cx="534377" cy="259045"/>
    <xdr:sp macro="" textlink="">
      <xdr:nvSpPr>
        <xdr:cNvPr id="487" name="テキスト ボックス 486"/>
        <xdr:cNvSpPr txBox="1"/>
      </xdr:nvSpPr>
      <xdr:spPr>
        <a:xfrm>
          <a:off x="6705111" y="1674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96152</xdr:rowOff>
    </xdr:from>
    <xdr:to>
      <xdr:col>85</xdr:col>
      <xdr:colOff>126364</xdr:colOff>
      <xdr:row>38</xdr:row>
      <xdr:rowOff>61911</xdr:rowOff>
    </xdr:to>
    <xdr:cxnSp macro="">
      <xdr:nvCxnSpPr>
        <xdr:cNvPr id="513" name="直線コネクタ 512"/>
        <xdr:cNvCxnSpPr/>
      </xdr:nvCxnSpPr>
      <xdr:spPr>
        <a:xfrm flipV="1">
          <a:off x="16317595" y="5068202"/>
          <a:ext cx="1269" cy="150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65738</xdr:rowOff>
    </xdr:from>
    <xdr:ext cx="534377" cy="259045"/>
    <xdr:sp macro="" textlink="">
      <xdr:nvSpPr>
        <xdr:cNvPr id="514" name="消防費最小値テキスト"/>
        <xdr:cNvSpPr txBox="1"/>
      </xdr:nvSpPr>
      <xdr:spPr>
        <a:xfrm>
          <a:off x="16370300" y="658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61911</xdr:rowOff>
    </xdr:from>
    <xdr:to>
      <xdr:col>86</xdr:col>
      <xdr:colOff>25400</xdr:colOff>
      <xdr:row>38</xdr:row>
      <xdr:rowOff>61911</xdr:rowOff>
    </xdr:to>
    <xdr:cxnSp macro="">
      <xdr:nvCxnSpPr>
        <xdr:cNvPr id="515" name="直線コネクタ 514"/>
        <xdr:cNvCxnSpPr/>
      </xdr:nvCxnSpPr>
      <xdr:spPr>
        <a:xfrm>
          <a:off x="16230600" y="657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42829</xdr:rowOff>
    </xdr:from>
    <xdr:ext cx="599010" cy="259045"/>
    <xdr:sp macro="" textlink="">
      <xdr:nvSpPr>
        <xdr:cNvPr id="516" name="消防費最大値テキスト"/>
        <xdr:cNvSpPr txBox="1"/>
      </xdr:nvSpPr>
      <xdr:spPr>
        <a:xfrm>
          <a:off x="16370300" y="484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105,167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96152</xdr:rowOff>
    </xdr:from>
    <xdr:to>
      <xdr:col>86</xdr:col>
      <xdr:colOff>25400</xdr:colOff>
      <xdr:row>29</xdr:row>
      <xdr:rowOff>96152</xdr:rowOff>
    </xdr:to>
    <xdr:cxnSp macro="">
      <xdr:nvCxnSpPr>
        <xdr:cNvPr id="517" name="直線コネクタ 516"/>
        <xdr:cNvCxnSpPr/>
      </xdr:nvCxnSpPr>
      <xdr:spPr>
        <a:xfrm>
          <a:off x="16230600" y="5068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81619</xdr:rowOff>
    </xdr:from>
    <xdr:to>
      <xdr:col>85</xdr:col>
      <xdr:colOff>127000</xdr:colOff>
      <xdr:row>37</xdr:row>
      <xdr:rowOff>98242</xdr:rowOff>
    </xdr:to>
    <xdr:cxnSp macro="">
      <xdr:nvCxnSpPr>
        <xdr:cNvPr id="518" name="直線コネクタ 517"/>
        <xdr:cNvCxnSpPr/>
      </xdr:nvCxnSpPr>
      <xdr:spPr>
        <a:xfrm flipV="1">
          <a:off x="15481300" y="6425269"/>
          <a:ext cx="838200" cy="1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120839</xdr:rowOff>
    </xdr:from>
    <xdr:ext cx="534377" cy="259045"/>
    <xdr:sp macro="" textlink="">
      <xdr:nvSpPr>
        <xdr:cNvPr id="519" name="消防費平均値テキスト"/>
        <xdr:cNvSpPr txBox="1"/>
      </xdr:nvSpPr>
      <xdr:spPr>
        <a:xfrm>
          <a:off x="16370300" y="6121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97962</xdr:rowOff>
    </xdr:from>
    <xdr:to>
      <xdr:col>85</xdr:col>
      <xdr:colOff>177800</xdr:colOff>
      <xdr:row>37</xdr:row>
      <xdr:rowOff>28112</xdr:rowOff>
    </xdr:to>
    <xdr:sp macro="" textlink="">
      <xdr:nvSpPr>
        <xdr:cNvPr id="520" name="フローチャート: 判断 519"/>
        <xdr:cNvSpPr/>
      </xdr:nvSpPr>
      <xdr:spPr>
        <a:xfrm>
          <a:off x="162687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98242</xdr:rowOff>
    </xdr:from>
    <xdr:to>
      <xdr:col>81</xdr:col>
      <xdr:colOff>50800</xdr:colOff>
      <xdr:row>37</xdr:row>
      <xdr:rowOff>170528</xdr:rowOff>
    </xdr:to>
    <xdr:cxnSp macro="">
      <xdr:nvCxnSpPr>
        <xdr:cNvPr id="521" name="直線コネクタ 520"/>
        <xdr:cNvCxnSpPr/>
      </xdr:nvCxnSpPr>
      <xdr:spPr>
        <a:xfrm flipV="1">
          <a:off x="14592300" y="6441892"/>
          <a:ext cx="889000" cy="7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146458</xdr:rowOff>
    </xdr:from>
    <xdr:to>
      <xdr:col>81</xdr:col>
      <xdr:colOff>101600</xdr:colOff>
      <xdr:row>37</xdr:row>
      <xdr:rowOff>76608</xdr:rowOff>
    </xdr:to>
    <xdr:sp macro="" textlink="">
      <xdr:nvSpPr>
        <xdr:cNvPr id="522" name="フローチャート: 判断 521"/>
        <xdr:cNvSpPr/>
      </xdr:nvSpPr>
      <xdr:spPr>
        <a:xfrm>
          <a:off x="15430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93135</xdr:rowOff>
    </xdr:from>
    <xdr:ext cx="534377" cy="259045"/>
    <xdr:sp macro="" textlink="">
      <xdr:nvSpPr>
        <xdr:cNvPr id="523" name="テキスト ボックス 522"/>
        <xdr:cNvSpPr txBox="1"/>
      </xdr:nvSpPr>
      <xdr:spPr>
        <a:xfrm>
          <a:off x="15214111" y="60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170528</xdr:rowOff>
    </xdr:from>
    <xdr:to>
      <xdr:col>76</xdr:col>
      <xdr:colOff>114300</xdr:colOff>
      <xdr:row>38</xdr:row>
      <xdr:rowOff>6181</xdr:rowOff>
    </xdr:to>
    <xdr:cxnSp macro="">
      <xdr:nvCxnSpPr>
        <xdr:cNvPr id="524" name="直線コネクタ 523"/>
        <xdr:cNvCxnSpPr/>
      </xdr:nvCxnSpPr>
      <xdr:spPr>
        <a:xfrm flipV="1">
          <a:off x="13703300" y="6514178"/>
          <a:ext cx="889000" cy="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152026</xdr:rowOff>
    </xdr:from>
    <xdr:to>
      <xdr:col>76</xdr:col>
      <xdr:colOff>165100</xdr:colOff>
      <xdr:row>37</xdr:row>
      <xdr:rowOff>82176</xdr:rowOff>
    </xdr:to>
    <xdr:sp macro="" textlink="">
      <xdr:nvSpPr>
        <xdr:cNvPr id="525" name="フローチャート: 判断 524"/>
        <xdr:cNvSpPr/>
      </xdr:nvSpPr>
      <xdr:spPr>
        <a:xfrm>
          <a:off x="14541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98703</xdr:rowOff>
    </xdr:from>
    <xdr:ext cx="534377" cy="259045"/>
    <xdr:sp macro="" textlink="">
      <xdr:nvSpPr>
        <xdr:cNvPr id="526" name="テキスト ボックス 525"/>
        <xdr:cNvSpPr txBox="1"/>
      </xdr:nvSpPr>
      <xdr:spPr>
        <a:xfrm>
          <a:off x="14325111" y="609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4239</xdr:rowOff>
    </xdr:from>
    <xdr:to>
      <xdr:col>71</xdr:col>
      <xdr:colOff>177800</xdr:colOff>
      <xdr:row>38</xdr:row>
      <xdr:rowOff>6181</xdr:rowOff>
    </xdr:to>
    <xdr:cxnSp macro="">
      <xdr:nvCxnSpPr>
        <xdr:cNvPr id="527" name="直線コネクタ 526"/>
        <xdr:cNvCxnSpPr/>
      </xdr:nvCxnSpPr>
      <xdr:spPr>
        <a:xfrm>
          <a:off x="12814300" y="6519339"/>
          <a:ext cx="8890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110552</xdr:rowOff>
    </xdr:from>
    <xdr:to>
      <xdr:col>72</xdr:col>
      <xdr:colOff>38100</xdr:colOff>
      <xdr:row>37</xdr:row>
      <xdr:rowOff>40702</xdr:rowOff>
    </xdr:to>
    <xdr:sp macro="" textlink="">
      <xdr:nvSpPr>
        <xdr:cNvPr id="528" name="フローチャート: 判断 527"/>
        <xdr:cNvSpPr/>
      </xdr:nvSpPr>
      <xdr:spPr>
        <a:xfrm>
          <a:off x="13652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57229</xdr:rowOff>
    </xdr:from>
    <xdr:ext cx="534377" cy="259045"/>
    <xdr:sp macro="" textlink="">
      <xdr:nvSpPr>
        <xdr:cNvPr id="529" name="テキスト ボックス 528"/>
        <xdr:cNvSpPr txBox="1"/>
      </xdr:nvSpPr>
      <xdr:spPr>
        <a:xfrm>
          <a:off x="13436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98044</xdr:rowOff>
    </xdr:from>
    <xdr:to>
      <xdr:col>67</xdr:col>
      <xdr:colOff>101600</xdr:colOff>
      <xdr:row>37</xdr:row>
      <xdr:rowOff>28194</xdr:rowOff>
    </xdr:to>
    <xdr:sp macro="" textlink="">
      <xdr:nvSpPr>
        <xdr:cNvPr id="530" name="フローチャート: 判断 529"/>
        <xdr:cNvSpPr/>
      </xdr:nvSpPr>
      <xdr:spPr>
        <a:xfrm>
          <a:off x="12763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44721</xdr:rowOff>
    </xdr:from>
    <xdr:ext cx="534377" cy="259045"/>
    <xdr:sp macro="" textlink="">
      <xdr:nvSpPr>
        <xdr:cNvPr id="531" name="テキスト ボックス 530"/>
        <xdr:cNvSpPr txBox="1"/>
      </xdr:nvSpPr>
      <xdr:spPr>
        <a:xfrm>
          <a:off x="12547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30819</xdr:rowOff>
    </xdr:from>
    <xdr:to>
      <xdr:col>85</xdr:col>
      <xdr:colOff>177800</xdr:colOff>
      <xdr:row>37</xdr:row>
      <xdr:rowOff>132419</xdr:rowOff>
    </xdr:to>
    <xdr:sp macro="" textlink="">
      <xdr:nvSpPr>
        <xdr:cNvPr id="537" name="楕円 536"/>
        <xdr:cNvSpPr/>
      </xdr:nvSpPr>
      <xdr:spPr>
        <a:xfrm>
          <a:off x="16268700" y="637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9246</xdr:rowOff>
    </xdr:from>
    <xdr:ext cx="534377" cy="259045"/>
    <xdr:sp macro="" textlink="">
      <xdr:nvSpPr>
        <xdr:cNvPr id="538" name="消防費該当値テキスト"/>
        <xdr:cNvSpPr txBox="1"/>
      </xdr:nvSpPr>
      <xdr:spPr>
        <a:xfrm>
          <a:off x="16370300" y="635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47442</xdr:rowOff>
    </xdr:from>
    <xdr:to>
      <xdr:col>81</xdr:col>
      <xdr:colOff>101600</xdr:colOff>
      <xdr:row>37</xdr:row>
      <xdr:rowOff>149042</xdr:rowOff>
    </xdr:to>
    <xdr:sp macro="" textlink="">
      <xdr:nvSpPr>
        <xdr:cNvPr id="539" name="楕円 538"/>
        <xdr:cNvSpPr/>
      </xdr:nvSpPr>
      <xdr:spPr>
        <a:xfrm>
          <a:off x="15430500" y="639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140169</xdr:rowOff>
    </xdr:from>
    <xdr:ext cx="534377" cy="259045"/>
    <xdr:sp macro="" textlink="">
      <xdr:nvSpPr>
        <xdr:cNvPr id="540" name="テキスト ボックス 539"/>
        <xdr:cNvSpPr txBox="1"/>
      </xdr:nvSpPr>
      <xdr:spPr>
        <a:xfrm>
          <a:off x="15214111" y="648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119728</xdr:rowOff>
    </xdr:from>
    <xdr:to>
      <xdr:col>76</xdr:col>
      <xdr:colOff>165100</xdr:colOff>
      <xdr:row>38</xdr:row>
      <xdr:rowOff>49878</xdr:rowOff>
    </xdr:to>
    <xdr:sp macro="" textlink="">
      <xdr:nvSpPr>
        <xdr:cNvPr id="541" name="楕円 540"/>
        <xdr:cNvSpPr/>
      </xdr:nvSpPr>
      <xdr:spPr>
        <a:xfrm>
          <a:off x="14541500" y="646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41005</xdr:rowOff>
    </xdr:from>
    <xdr:ext cx="534377" cy="259045"/>
    <xdr:sp macro="" textlink="">
      <xdr:nvSpPr>
        <xdr:cNvPr id="542" name="テキスト ボックス 541"/>
        <xdr:cNvSpPr txBox="1"/>
      </xdr:nvSpPr>
      <xdr:spPr>
        <a:xfrm>
          <a:off x="14325111" y="655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126831</xdr:rowOff>
    </xdr:from>
    <xdr:to>
      <xdr:col>72</xdr:col>
      <xdr:colOff>38100</xdr:colOff>
      <xdr:row>38</xdr:row>
      <xdr:rowOff>56981</xdr:rowOff>
    </xdr:to>
    <xdr:sp macro="" textlink="">
      <xdr:nvSpPr>
        <xdr:cNvPr id="543" name="楕円 542"/>
        <xdr:cNvSpPr/>
      </xdr:nvSpPr>
      <xdr:spPr>
        <a:xfrm>
          <a:off x="13652500" y="647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48108</xdr:rowOff>
    </xdr:from>
    <xdr:ext cx="534377" cy="259045"/>
    <xdr:sp macro="" textlink="">
      <xdr:nvSpPr>
        <xdr:cNvPr id="544" name="テキスト ボックス 543"/>
        <xdr:cNvSpPr txBox="1"/>
      </xdr:nvSpPr>
      <xdr:spPr>
        <a:xfrm>
          <a:off x="13436111" y="656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124888</xdr:rowOff>
    </xdr:from>
    <xdr:to>
      <xdr:col>67</xdr:col>
      <xdr:colOff>101600</xdr:colOff>
      <xdr:row>38</xdr:row>
      <xdr:rowOff>55039</xdr:rowOff>
    </xdr:to>
    <xdr:sp macro="" textlink="">
      <xdr:nvSpPr>
        <xdr:cNvPr id="545" name="楕円 544"/>
        <xdr:cNvSpPr/>
      </xdr:nvSpPr>
      <xdr:spPr>
        <a:xfrm>
          <a:off x="12763500" y="64685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46166</xdr:rowOff>
    </xdr:from>
    <xdr:ext cx="534377" cy="259045"/>
    <xdr:sp macro="" textlink="">
      <xdr:nvSpPr>
        <xdr:cNvPr id="546" name="テキスト ボックス 545"/>
        <xdr:cNvSpPr txBox="1"/>
      </xdr:nvSpPr>
      <xdr:spPr>
        <a:xfrm>
          <a:off x="12547111" y="656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97057</xdr:rowOff>
    </xdr:from>
    <xdr:to>
      <xdr:col>85</xdr:col>
      <xdr:colOff>126364</xdr:colOff>
      <xdr:row>58</xdr:row>
      <xdr:rowOff>22058</xdr:rowOff>
    </xdr:to>
    <xdr:cxnSp macro="">
      <xdr:nvCxnSpPr>
        <xdr:cNvPr id="568" name="直線コネクタ 567"/>
        <xdr:cNvCxnSpPr/>
      </xdr:nvCxnSpPr>
      <xdr:spPr>
        <a:xfrm flipV="1">
          <a:off x="16317595" y="9012457"/>
          <a:ext cx="1269" cy="95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25885</xdr:rowOff>
    </xdr:from>
    <xdr:ext cx="534377" cy="259045"/>
    <xdr:sp macro="" textlink="">
      <xdr:nvSpPr>
        <xdr:cNvPr id="569" name="教育費最小値テキスト"/>
        <xdr:cNvSpPr txBox="1"/>
      </xdr:nvSpPr>
      <xdr:spPr>
        <a:xfrm>
          <a:off x="16370300" y="99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22058</xdr:rowOff>
    </xdr:from>
    <xdr:to>
      <xdr:col>86</xdr:col>
      <xdr:colOff>25400</xdr:colOff>
      <xdr:row>58</xdr:row>
      <xdr:rowOff>22058</xdr:rowOff>
    </xdr:to>
    <xdr:cxnSp macro="">
      <xdr:nvCxnSpPr>
        <xdr:cNvPr id="570" name="直線コネクタ 569"/>
        <xdr:cNvCxnSpPr/>
      </xdr:nvCxnSpPr>
      <xdr:spPr>
        <a:xfrm>
          <a:off x="16230600" y="996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43734</xdr:rowOff>
    </xdr:from>
    <xdr:ext cx="599010" cy="259045"/>
    <xdr:sp macro="" textlink="">
      <xdr:nvSpPr>
        <xdr:cNvPr id="571" name="教育費最大値テキスト"/>
        <xdr:cNvSpPr txBox="1"/>
      </xdr:nvSpPr>
      <xdr:spPr>
        <a:xfrm>
          <a:off x="16370300" y="878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97057</xdr:rowOff>
    </xdr:from>
    <xdr:to>
      <xdr:col>86</xdr:col>
      <xdr:colOff>25400</xdr:colOff>
      <xdr:row>52</xdr:row>
      <xdr:rowOff>97057</xdr:rowOff>
    </xdr:to>
    <xdr:cxnSp macro="">
      <xdr:nvCxnSpPr>
        <xdr:cNvPr id="572" name="直線コネクタ 571"/>
        <xdr:cNvCxnSpPr/>
      </xdr:nvCxnSpPr>
      <xdr:spPr>
        <a:xfrm>
          <a:off x="16230600" y="901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170223</xdr:rowOff>
    </xdr:from>
    <xdr:to>
      <xdr:col>85</xdr:col>
      <xdr:colOff>127000</xdr:colOff>
      <xdr:row>58</xdr:row>
      <xdr:rowOff>23823</xdr:rowOff>
    </xdr:to>
    <xdr:cxnSp macro="">
      <xdr:nvCxnSpPr>
        <xdr:cNvPr id="573" name="直線コネクタ 572"/>
        <xdr:cNvCxnSpPr/>
      </xdr:nvCxnSpPr>
      <xdr:spPr>
        <a:xfrm flipV="1">
          <a:off x="15481300" y="9942873"/>
          <a:ext cx="838200" cy="2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164592</xdr:rowOff>
    </xdr:from>
    <xdr:ext cx="534377" cy="259045"/>
    <xdr:sp macro="" textlink="">
      <xdr:nvSpPr>
        <xdr:cNvPr id="574" name="教育費平均値テキスト"/>
        <xdr:cNvSpPr txBox="1"/>
      </xdr:nvSpPr>
      <xdr:spPr>
        <a:xfrm>
          <a:off x="16370300" y="959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141715</xdr:rowOff>
    </xdr:from>
    <xdr:to>
      <xdr:col>85</xdr:col>
      <xdr:colOff>177800</xdr:colOff>
      <xdr:row>57</xdr:row>
      <xdr:rowOff>71865</xdr:rowOff>
    </xdr:to>
    <xdr:sp macro="" textlink="">
      <xdr:nvSpPr>
        <xdr:cNvPr id="575" name="フローチャート: 判断 574"/>
        <xdr:cNvSpPr/>
      </xdr:nvSpPr>
      <xdr:spPr>
        <a:xfrm>
          <a:off x="162687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23823</xdr:rowOff>
    </xdr:from>
    <xdr:to>
      <xdr:col>81</xdr:col>
      <xdr:colOff>50800</xdr:colOff>
      <xdr:row>58</xdr:row>
      <xdr:rowOff>26223</xdr:rowOff>
    </xdr:to>
    <xdr:cxnSp macro="">
      <xdr:nvCxnSpPr>
        <xdr:cNvPr id="576" name="直線コネクタ 575"/>
        <xdr:cNvCxnSpPr/>
      </xdr:nvCxnSpPr>
      <xdr:spPr>
        <a:xfrm flipV="1">
          <a:off x="14592300" y="9967923"/>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149099</xdr:rowOff>
    </xdr:from>
    <xdr:to>
      <xdr:col>81</xdr:col>
      <xdr:colOff>101600</xdr:colOff>
      <xdr:row>57</xdr:row>
      <xdr:rowOff>79249</xdr:rowOff>
    </xdr:to>
    <xdr:sp macro="" textlink="">
      <xdr:nvSpPr>
        <xdr:cNvPr id="577" name="フローチャート: 判断 576"/>
        <xdr:cNvSpPr/>
      </xdr:nvSpPr>
      <xdr:spPr>
        <a:xfrm>
          <a:off x="15430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95776</xdr:rowOff>
    </xdr:from>
    <xdr:ext cx="534377" cy="259045"/>
    <xdr:sp macro="" textlink="">
      <xdr:nvSpPr>
        <xdr:cNvPr id="578" name="テキスト ボックス 577"/>
        <xdr:cNvSpPr txBox="1"/>
      </xdr:nvSpPr>
      <xdr:spPr>
        <a:xfrm>
          <a:off x="15214111" y="95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2408</xdr:rowOff>
    </xdr:from>
    <xdr:to>
      <xdr:col>76</xdr:col>
      <xdr:colOff>114300</xdr:colOff>
      <xdr:row>58</xdr:row>
      <xdr:rowOff>26223</xdr:rowOff>
    </xdr:to>
    <xdr:cxnSp macro="">
      <xdr:nvCxnSpPr>
        <xdr:cNvPr id="579" name="直線コネクタ 578"/>
        <xdr:cNvCxnSpPr/>
      </xdr:nvCxnSpPr>
      <xdr:spPr>
        <a:xfrm>
          <a:off x="13703300" y="9946508"/>
          <a:ext cx="889000" cy="2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156698</xdr:rowOff>
    </xdr:from>
    <xdr:to>
      <xdr:col>76</xdr:col>
      <xdr:colOff>165100</xdr:colOff>
      <xdr:row>57</xdr:row>
      <xdr:rowOff>86848</xdr:rowOff>
    </xdr:to>
    <xdr:sp macro="" textlink="">
      <xdr:nvSpPr>
        <xdr:cNvPr id="580" name="フローチャート: 判断 579"/>
        <xdr:cNvSpPr/>
      </xdr:nvSpPr>
      <xdr:spPr>
        <a:xfrm>
          <a:off x="145415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103375</xdr:rowOff>
    </xdr:from>
    <xdr:ext cx="534377" cy="259045"/>
    <xdr:sp macro="" textlink="">
      <xdr:nvSpPr>
        <xdr:cNvPr id="581" name="テキスト ボックス 580"/>
        <xdr:cNvSpPr txBox="1"/>
      </xdr:nvSpPr>
      <xdr:spPr>
        <a:xfrm>
          <a:off x="14325111" y="953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2408</xdr:rowOff>
    </xdr:from>
    <xdr:to>
      <xdr:col>71</xdr:col>
      <xdr:colOff>177800</xdr:colOff>
      <xdr:row>58</xdr:row>
      <xdr:rowOff>31120</xdr:rowOff>
    </xdr:to>
    <xdr:cxnSp macro="">
      <xdr:nvCxnSpPr>
        <xdr:cNvPr id="582" name="直線コネクタ 581"/>
        <xdr:cNvCxnSpPr/>
      </xdr:nvCxnSpPr>
      <xdr:spPr>
        <a:xfrm flipV="1">
          <a:off x="12814300" y="9946508"/>
          <a:ext cx="889000" cy="2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162450</xdr:rowOff>
    </xdr:from>
    <xdr:to>
      <xdr:col>72</xdr:col>
      <xdr:colOff>38100</xdr:colOff>
      <xdr:row>57</xdr:row>
      <xdr:rowOff>92600</xdr:rowOff>
    </xdr:to>
    <xdr:sp macro="" textlink="">
      <xdr:nvSpPr>
        <xdr:cNvPr id="583" name="フローチャート: 判断 582"/>
        <xdr:cNvSpPr/>
      </xdr:nvSpPr>
      <xdr:spPr>
        <a:xfrm>
          <a:off x="13652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109127</xdr:rowOff>
    </xdr:from>
    <xdr:ext cx="534377" cy="259045"/>
    <xdr:sp macro="" textlink="">
      <xdr:nvSpPr>
        <xdr:cNvPr id="584" name="テキスト ボックス 583"/>
        <xdr:cNvSpPr txBox="1"/>
      </xdr:nvSpPr>
      <xdr:spPr>
        <a:xfrm>
          <a:off x="13436111" y="953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147979</xdr:rowOff>
    </xdr:from>
    <xdr:to>
      <xdr:col>67</xdr:col>
      <xdr:colOff>101600</xdr:colOff>
      <xdr:row>57</xdr:row>
      <xdr:rowOff>78129</xdr:rowOff>
    </xdr:to>
    <xdr:sp macro="" textlink="">
      <xdr:nvSpPr>
        <xdr:cNvPr id="585" name="フローチャート: 判断 584"/>
        <xdr:cNvSpPr/>
      </xdr:nvSpPr>
      <xdr:spPr>
        <a:xfrm>
          <a:off x="12763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94656</xdr:rowOff>
    </xdr:from>
    <xdr:ext cx="534377" cy="259045"/>
    <xdr:sp macro="" textlink="">
      <xdr:nvSpPr>
        <xdr:cNvPr id="586" name="テキスト ボックス 585"/>
        <xdr:cNvSpPr txBox="1"/>
      </xdr:nvSpPr>
      <xdr:spPr>
        <a:xfrm>
          <a:off x="12547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119423</xdr:rowOff>
    </xdr:from>
    <xdr:to>
      <xdr:col>85</xdr:col>
      <xdr:colOff>177800</xdr:colOff>
      <xdr:row>58</xdr:row>
      <xdr:rowOff>49573</xdr:rowOff>
    </xdr:to>
    <xdr:sp macro="" textlink="">
      <xdr:nvSpPr>
        <xdr:cNvPr id="592" name="楕円 591"/>
        <xdr:cNvSpPr/>
      </xdr:nvSpPr>
      <xdr:spPr>
        <a:xfrm>
          <a:off x="16268700" y="98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34350</xdr:rowOff>
    </xdr:from>
    <xdr:ext cx="534377" cy="259045"/>
    <xdr:sp macro="" textlink="">
      <xdr:nvSpPr>
        <xdr:cNvPr id="593" name="教育費該当値テキスト"/>
        <xdr:cNvSpPr txBox="1"/>
      </xdr:nvSpPr>
      <xdr:spPr>
        <a:xfrm>
          <a:off x="16370300" y="980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144473</xdr:rowOff>
    </xdr:from>
    <xdr:to>
      <xdr:col>81</xdr:col>
      <xdr:colOff>101600</xdr:colOff>
      <xdr:row>58</xdr:row>
      <xdr:rowOff>74623</xdr:rowOff>
    </xdr:to>
    <xdr:sp macro="" textlink="">
      <xdr:nvSpPr>
        <xdr:cNvPr id="594" name="楕円 593"/>
        <xdr:cNvSpPr/>
      </xdr:nvSpPr>
      <xdr:spPr>
        <a:xfrm>
          <a:off x="15430500" y="991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65750</xdr:rowOff>
    </xdr:from>
    <xdr:ext cx="534377" cy="259045"/>
    <xdr:sp macro="" textlink="">
      <xdr:nvSpPr>
        <xdr:cNvPr id="595" name="テキスト ボックス 594"/>
        <xdr:cNvSpPr txBox="1"/>
      </xdr:nvSpPr>
      <xdr:spPr>
        <a:xfrm>
          <a:off x="15214111" y="1000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146873</xdr:rowOff>
    </xdr:from>
    <xdr:to>
      <xdr:col>76</xdr:col>
      <xdr:colOff>165100</xdr:colOff>
      <xdr:row>58</xdr:row>
      <xdr:rowOff>77023</xdr:rowOff>
    </xdr:to>
    <xdr:sp macro="" textlink="">
      <xdr:nvSpPr>
        <xdr:cNvPr id="596" name="楕円 595"/>
        <xdr:cNvSpPr/>
      </xdr:nvSpPr>
      <xdr:spPr>
        <a:xfrm>
          <a:off x="14541500" y="991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68150</xdr:rowOff>
    </xdr:from>
    <xdr:ext cx="534377" cy="259045"/>
    <xdr:sp macro="" textlink="">
      <xdr:nvSpPr>
        <xdr:cNvPr id="597" name="テキスト ボックス 596"/>
        <xdr:cNvSpPr txBox="1"/>
      </xdr:nvSpPr>
      <xdr:spPr>
        <a:xfrm>
          <a:off x="14325111" y="1001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123058</xdr:rowOff>
    </xdr:from>
    <xdr:to>
      <xdr:col>72</xdr:col>
      <xdr:colOff>38100</xdr:colOff>
      <xdr:row>58</xdr:row>
      <xdr:rowOff>53208</xdr:rowOff>
    </xdr:to>
    <xdr:sp macro="" textlink="">
      <xdr:nvSpPr>
        <xdr:cNvPr id="598" name="楕円 597"/>
        <xdr:cNvSpPr/>
      </xdr:nvSpPr>
      <xdr:spPr>
        <a:xfrm>
          <a:off x="13652500" y="989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44335</xdr:rowOff>
    </xdr:from>
    <xdr:ext cx="534377" cy="259045"/>
    <xdr:sp macro="" textlink="">
      <xdr:nvSpPr>
        <xdr:cNvPr id="599" name="テキスト ボックス 598"/>
        <xdr:cNvSpPr txBox="1"/>
      </xdr:nvSpPr>
      <xdr:spPr>
        <a:xfrm>
          <a:off x="13436111" y="998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151770</xdr:rowOff>
    </xdr:from>
    <xdr:to>
      <xdr:col>67</xdr:col>
      <xdr:colOff>101600</xdr:colOff>
      <xdr:row>58</xdr:row>
      <xdr:rowOff>81920</xdr:rowOff>
    </xdr:to>
    <xdr:sp macro="" textlink="">
      <xdr:nvSpPr>
        <xdr:cNvPr id="600" name="楕円 599"/>
        <xdr:cNvSpPr/>
      </xdr:nvSpPr>
      <xdr:spPr>
        <a:xfrm>
          <a:off x="12763500" y="992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73047</xdr:rowOff>
    </xdr:from>
    <xdr:ext cx="534377" cy="259045"/>
    <xdr:sp macro="" textlink="">
      <xdr:nvSpPr>
        <xdr:cNvPr id="601" name="テキスト ボックス 600"/>
        <xdr:cNvSpPr txBox="1"/>
      </xdr:nvSpPr>
      <xdr:spPr>
        <a:xfrm>
          <a:off x="12547111" y="1001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2" name="直線コネクタ 61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3" name="テキスト ボックス 612"/>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6" name="直線コネクタ 61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7" name="テキスト ボックス 61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24320</xdr:rowOff>
    </xdr:from>
    <xdr:to>
      <xdr:col>85</xdr:col>
      <xdr:colOff>126364</xdr:colOff>
      <xdr:row>78</xdr:row>
      <xdr:rowOff>25400</xdr:rowOff>
    </xdr:to>
    <xdr:cxnSp macro="">
      <xdr:nvCxnSpPr>
        <xdr:cNvPr id="621" name="直線コネクタ 620"/>
        <xdr:cNvCxnSpPr/>
      </xdr:nvCxnSpPr>
      <xdr:spPr>
        <a:xfrm flipV="1">
          <a:off x="16317595" y="12197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53212</xdr:rowOff>
    </xdr:from>
    <xdr:ext cx="249299" cy="259045"/>
    <xdr:sp macro="" textlink="">
      <xdr:nvSpPr>
        <xdr:cNvPr id="622" name="災害復旧費最小値テキスト"/>
        <xdr:cNvSpPr txBox="1"/>
      </xdr:nvSpPr>
      <xdr:spPr>
        <a:xfrm>
          <a:off x="16370300" y="13426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3" name="直線コネクタ 622"/>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142447</xdr:rowOff>
    </xdr:from>
    <xdr:ext cx="599010" cy="259045"/>
    <xdr:sp macro="" textlink="">
      <xdr:nvSpPr>
        <xdr:cNvPr id="624" name="災害復旧費最大値テキスト"/>
        <xdr:cNvSpPr txBox="1"/>
      </xdr:nvSpPr>
      <xdr:spPr>
        <a:xfrm>
          <a:off x="16370300" y="119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24320</xdr:rowOff>
    </xdr:from>
    <xdr:to>
      <xdr:col>86</xdr:col>
      <xdr:colOff>25400</xdr:colOff>
      <xdr:row>71</xdr:row>
      <xdr:rowOff>24320</xdr:rowOff>
    </xdr:to>
    <xdr:cxnSp macro="">
      <xdr:nvCxnSpPr>
        <xdr:cNvPr id="625" name="直線コネクタ 624"/>
        <xdr:cNvCxnSpPr/>
      </xdr:nvCxnSpPr>
      <xdr:spPr>
        <a:xfrm>
          <a:off x="16230600" y="1219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22292</xdr:rowOff>
    </xdr:from>
    <xdr:to>
      <xdr:col>85</xdr:col>
      <xdr:colOff>127000</xdr:colOff>
      <xdr:row>78</xdr:row>
      <xdr:rowOff>25400</xdr:rowOff>
    </xdr:to>
    <xdr:cxnSp macro="">
      <xdr:nvCxnSpPr>
        <xdr:cNvPr id="626" name="直線コネクタ 625"/>
        <xdr:cNvCxnSpPr/>
      </xdr:nvCxnSpPr>
      <xdr:spPr>
        <a:xfrm>
          <a:off x="15481300" y="13395392"/>
          <a:ext cx="838200" cy="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142112</xdr:rowOff>
    </xdr:from>
    <xdr:ext cx="469744" cy="259045"/>
    <xdr:sp macro="" textlink="">
      <xdr:nvSpPr>
        <xdr:cNvPr id="627" name="災害復旧費平均値テキスト"/>
        <xdr:cNvSpPr txBox="1"/>
      </xdr:nvSpPr>
      <xdr:spPr>
        <a:xfrm>
          <a:off x="16370300" y="13172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119235</xdr:rowOff>
    </xdr:from>
    <xdr:to>
      <xdr:col>85</xdr:col>
      <xdr:colOff>177800</xdr:colOff>
      <xdr:row>78</xdr:row>
      <xdr:rowOff>49385</xdr:rowOff>
    </xdr:to>
    <xdr:sp macro="" textlink="">
      <xdr:nvSpPr>
        <xdr:cNvPr id="628" name="フローチャート: 判断 627"/>
        <xdr:cNvSpPr/>
      </xdr:nvSpPr>
      <xdr:spPr>
        <a:xfrm>
          <a:off x="162687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22292</xdr:rowOff>
    </xdr:from>
    <xdr:to>
      <xdr:col>81</xdr:col>
      <xdr:colOff>50800</xdr:colOff>
      <xdr:row>78</xdr:row>
      <xdr:rowOff>23113</xdr:rowOff>
    </xdr:to>
    <xdr:cxnSp macro="">
      <xdr:nvCxnSpPr>
        <xdr:cNvPr id="629" name="直線コネクタ 628"/>
        <xdr:cNvCxnSpPr/>
      </xdr:nvCxnSpPr>
      <xdr:spPr>
        <a:xfrm flipV="1">
          <a:off x="14592300" y="13395392"/>
          <a:ext cx="889000" cy="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137249</xdr:rowOff>
    </xdr:from>
    <xdr:to>
      <xdr:col>81</xdr:col>
      <xdr:colOff>101600</xdr:colOff>
      <xdr:row>78</xdr:row>
      <xdr:rowOff>67399</xdr:rowOff>
    </xdr:to>
    <xdr:sp macro="" textlink="">
      <xdr:nvSpPr>
        <xdr:cNvPr id="630" name="フローチャート: 判断 629"/>
        <xdr:cNvSpPr/>
      </xdr:nvSpPr>
      <xdr:spPr>
        <a:xfrm>
          <a:off x="15430500" y="1333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83926</xdr:rowOff>
    </xdr:from>
    <xdr:ext cx="469744" cy="259045"/>
    <xdr:sp macro="" textlink="">
      <xdr:nvSpPr>
        <xdr:cNvPr id="631" name="テキスト ボックス 630"/>
        <xdr:cNvSpPr txBox="1"/>
      </xdr:nvSpPr>
      <xdr:spPr>
        <a:xfrm>
          <a:off x="15246428" y="1311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23113</xdr:rowOff>
    </xdr:from>
    <xdr:to>
      <xdr:col>76</xdr:col>
      <xdr:colOff>114300</xdr:colOff>
      <xdr:row>78</xdr:row>
      <xdr:rowOff>25400</xdr:rowOff>
    </xdr:to>
    <xdr:cxnSp macro="">
      <xdr:nvCxnSpPr>
        <xdr:cNvPr id="632" name="直線コネクタ 631"/>
        <xdr:cNvCxnSpPr/>
      </xdr:nvCxnSpPr>
      <xdr:spPr>
        <a:xfrm flipV="1">
          <a:off x="13703300" y="1339621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127236</xdr:rowOff>
    </xdr:from>
    <xdr:to>
      <xdr:col>76</xdr:col>
      <xdr:colOff>165100</xdr:colOff>
      <xdr:row>78</xdr:row>
      <xdr:rowOff>57386</xdr:rowOff>
    </xdr:to>
    <xdr:sp macro="" textlink="">
      <xdr:nvSpPr>
        <xdr:cNvPr id="633" name="フローチャート: 判断 632"/>
        <xdr:cNvSpPr/>
      </xdr:nvSpPr>
      <xdr:spPr>
        <a:xfrm>
          <a:off x="14541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73913</xdr:rowOff>
    </xdr:from>
    <xdr:ext cx="469744" cy="259045"/>
    <xdr:sp macro="" textlink="">
      <xdr:nvSpPr>
        <xdr:cNvPr id="634" name="テキスト ボックス 633"/>
        <xdr:cNvSpPr txBox="1"/>
      </xdr:nvSpPr>
      <xdr:spPr>
        <a:xfrm>
          <a:off x="14357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20520</xdr:rowOff>
    </xdr:from>
    <xdr:to>
      <xdr:col>71</xdr:col>
      <xdr:colOff>177800</xdr:colOff>
      <xdr:row>78</xdr:row>
      <xdr:rowOff>25400</xdr:rowOff>
    </xdr:to>
    <xdr:cxnSp macro="">
      <xdr:nvCxnSpPr>
        <xdr:cNvPr id="635" name="直線コネクタ 634"/>
        <xdr:cNvCxnSpPr/>
      </xdr:nvCxnSpPr>
      <xdr:spPr>
        <a:xfrm>
          <a:off x="12814300" y="13393620"/>
          <a:ext cx="889000" cy="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136740</xdr:rowOff>
    </xdr:from>
    <xdr:to>
      <xdr:col>72</xdr:col>
      <xdr:colOff>38100</xdr:colOff>
      <xdr:row>78</xdr:row>
      <xdr:rowOff>66890</xdr:rowOff>
    </xdr:to>
    <xdr:sp macro="" textlink="">
      <xdr:nvSpPr>
        <xdr:cNvPr id="636" name="フローチャート: 判断 635"/>
        <xdr:cNvSpPr/>
      </xdr:nvSpPr>
      <xdr:spPr>
        <a:xfrm>
          <a:off x="13652500" y="1333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83417</xdr:rowOff>
    </xdr:from>
    <xdr:ext cx="469744" cy="259045"/>
    <xdr:sp macro="" textlink="">
      <xdr:nvSpPr>
        <xdr:cNvPr id="637" name="テキスト ボックス 636"/>
        <xdr:cNvSpPr txBox="1"/>
      </xdr:nvSpPr>
      <xdr:spPr>
        <a:xfrm>
          <a:off x="13468428" y="1311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119235</xdr:rowOff>
    </xdr:from>
    <xdr:to>
      <xdr:col>67</xdr:col>
      <xdr:colOff>101600</xdr:colOff>
      <xdr:row>78</xdr:row>
      <xdr:rowOff>49385</xdr:rowOff>
    </xdr:to>
    <xdr:sp macro="" textlink="">
      <xdr:nvSpPr>
        <xdr:cNvPr id="638" name="フローチャート: 判断 637"/>
        <xdr:cNvSpPr/>
      </xdr:nvSpPr>
      <xdr:spPr>
        <a:xfrm>
          <a:off x="127635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65912</xdr:rowOff>
    </xdr:from>
    <xdr:ext cx="469744" cy="259045"/>
    <xdr:sp macro="" textlink="">
      <xdr:nvSpPr>
        <xdr:cNvPr id="639" name="テキスト ボックス 638"/>
        <xdr:cNvSpPr txBox="1"/>
      </xdr:nvSpPr>
      <xdr:spPr>
        <a:xfrm>
          <a:off x="12579428" y="1309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5" name="楕円 644"/>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97662</xdr:rowOff>
    </xdr:from>
    <xdr:ext cx="249299" cy="259045"/>
    <xdr:sp macro="" textlink="">
      <xdr:nvSpPr>
        <xdr:cNvPr id="646" name="災害復旧費該当値テキスト"/>
        <xdr:cNvSpPr txBox="1"/>
      </xdr:nvSpPr>
      <xdr:spPr>
        <a:xfrm>
          <a:off x="16370300" y="13299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142942</xdr:rowOff>
    </xdr:from>
    <xdr:to>
      <xdr:col>81</xdr:col>
      <xdr:colOff>101600</xdr:colOff>
      <xdr:row>78</xdr:row>
      <xdr:rowOff>73092</xdr:rowOff>
    </xdr:to>
    <xdr:sp macro="" textlink="">
      <xdr:nvSpPr>
        <xdr:cNvPr id="647" name="楕円 646"/>
        <xdr:cNvSpPr/>
      </xdr:nvSpPr>
      <xdr:spPr>
        <a:xfrm>
          <a:off x="15430500" y="1334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64219</xdr:rowOff>
    </xdr:from>
    <xdr:ext cx="378565" cy="259045"/>
    <xdr:sp macro="" textlink="">
      <xdr:nvSpPr>
        <xdr:cNvPr id="648" name="テキスト ボックス 647"/>
        <xdr:cNvSpPr txBox="1"/>
      </xdr:nvSpPr>
      <xdr:spPr>
        <a:xfrm>
          <a:off x="15292017" y="13437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143763</xdr:rowOff>
    </xdr:from>
    <xdr:to>
      <xdr:col>76</xdr:col>
      <xdr:colOff>165100</xdr:colOff>
      <xdr:row>78</xdr:row>
      <xdr:rowOff>73913</xdr:rowOff>
    </xdr:to>
    <xdr:sp macro="" textlink="">
      <xdr:nvSpPr>
        <xdr:cNvPr id="649" name="楕円 648"/>
        <xdr:cNvSpPr/>
      </xdr:nvSpPr>
      <xdr:spPr>
        <a:xfrm>
          <a:off x="14541500" y="1334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65040</xdr:rowOff>
    </xdr:from>
    <xdr:ext cx="378565" cy="259045"/>
    <xdr:sp macro="" textlink="">
      <xdr:nvSpPr>
        <xdr:cNvPr id="650" name="テキスト ボックス 649"/>
        <xdr:cNvSpPr txBox="1"/>
      </xdr:nvSpPr>
      <xdr:spPr>
        <a:xfrm>
          <a:off x="14403017" y="1343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1" name="楕円 650"/>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2" name="テキスト ボックス 651"/>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141170</xdr:rowOff>
    </xdr:from>
    <xdr:to>
      <xdr:col>67</xdr:col>
      <xdr:colOff>101600</xdr:colOff>
      <xdr:row>78</xdr:row>
      <xdr:rowOff>71320</xdr:rowOff>
    </xdr:to>
    <xdr:sp macro="" textlink="">
      <xdr:nvSpPr>
        <xdr:cNvPr id="653" name="楕円 652"/>
        <xdr:cNvSpPr/>
      </xdr:nvSpPr>
      <xdr:spPr>
        <a:xfrm>
          <a:off x="12763500" y="1334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62447</xdr:rowOff>
    </xdr:from>
    <xdr:ext cx="378565" cy="259045"/>
    <xdr:sp macro="" textlink="">
      <xdr:nvSpPr>
        <xdr:cNvPr id="654" name="テキスト ボックス 653"/>
        <xdr:cNvSpPr txBox="1"/>
      </xdr:nvSpPr>
      <xdr:spPr>
        <a:xfrm>
          <a:off x="12625017" y="13435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22337</xdr:rowOff>
    </xdr:from>
    <xdr:to>
      <xdr:col>85</xdr:col>
      <xdr:colOff>126364</xdr:colOff>
      <xdr:row>99</xdr:row>
      <xdr:rowOff>27998</xdr:rowOff>
    </xdr:to>
    <xdr:cxnSp macro="">
      <xdr:nvCxnSpPr>
        <xdr:cNvPr id="678" name="直線コネクタ 677"/>
        <xdr:cNvCxnSpPr/>
      </xdr:nvCxnSpPr>
      <xdr:spPr>
        <a:xfrm flipV="1">
          <a:off x="16317595" y="15624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31825</xdr:rowOff>
    </xdr:from>
    <xdr:ext cx="469744" cy="259045"/>
    <xdr:sp macro="" textlink="">
      <xdr:nvSpPr>
        <xdr:cNvPr id="679" name="公債費最小値テキスト"/>
        <xdr:cNvSpPr txBox="1"/>
      </xdr:nvSpPr>
      <xdr:spPr>
        <a:xfrm>
          <a:off x="16370300" y="1700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27998</xdr:rowOff>
    </xdr:from>
    <xdr:to>
      <xdr:col>86</xdr:col>
      <xdr:colOff>25400</xdr:colOff>
      <xdr:row>99</xdr:row>
      <xdr:rowOff>27998</xdr:rowOff>
    </xdr:to>
    <xdr:cxnSp macro="">
      <xdr:nvCxnSpPr>
        <xdr:cNvPr id="680" name="直線コネクタ 679"/>
        <xdr:cNvCxnSpPr/>
      </xdr:nvCxnSpPr>
      <xdr:spPr>
        <a:xfrm>
          <a:off x="16230600" y="1700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140464</xdr:rowOff>
    </xdr:from>
    <xdr:ext cx="599010" cy="259045"/>
    <xdr:sp macro="" textlink="">
      <xdr:nvSpPr>
        <xdr:cNvPr id="681" name="公債費最大値テキスト"/>
        <xdr:cNvSpPr txBox="1"/>
      </xdr:nvSpPr>
      <xdr:spPr>
        <a:xfrm>
          <a:off x="16370300" y="1539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22337</xdr:rowOff>
    </xdr:from>
    <xdr:to>
      <xdr:col>86</xdr:col>
      <xdr:colOff>25400</xdr:colOff>
      <xdr:row>91</xdr:row>
      <xdr:rowOff>22337</xdr:rowOff>
    </xdr:to>
    <xdr:cxnSp macro="">
      <xdr:nvCxnSpPr>
        <xdr:cNvPr id="682" name="直線コネクタ 681"/>
        <xdr:cNvCxnSpPr/>
      </xdr:nvCxnSpPr>
      <xdr:spPr>
        <a:xfrm>
          <a:off x="16230600" y="15624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164054</xdr:rowOff>
    </xdr:from>
    <xdr:to>
      <xdr:col>85</xdr:col>
      <xdr:colOff>127000</xdr:colOff>
      <xdr:row>98</xdr:row>
      <xdr:rowOff>6114</xdr:rowOff>
    </xdr:to>
    <xdr:cxnSp macro="">
      <xdr:nvCxnSpPr>
        <xdr:cNvPr id="683" name="直線コネクタ 682"/>
        <xdr:cNvCxnSpPr/>
      </xdr:nvCxnSpPr>
      <xdr:spPr>
        <a:xfrm>
          <a:off x="15481300" y="16794704"/>
          <a:ext cx="838200" cy="1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131925</xdr:rowOff>
    </xdr:from>
    <xdr:ext cx="534377" cy="259045"/>
    <xdr:sp macro="" textlink="">
      <xdr:nvSpPr>
        <xdr:cNvPr id="684" name="公債費平均値テキスト"/>
        <xdr:cNvSpPr txBox="1"/>
      </xdr:nvSpPr>
      <xdr:spPr>
        <a:xfrm>
          <a:off x="16370300" y="16419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109048</xdr:rowOff>
    </xdr:from>
    <xdr:to>
      <xdr:col>85</xdr:col>
      <xdr:colOff>177800</xdr:colOff>
      <xdr:row>97</xdr:row>
      <xdr:rowOff>39198</xdr:rowOff>
    </xdr:to>
    <xdr:sp macro="" textlink="">
      <xdr:nvSpPr>
        <xdr:cNvPr id="685" name="フローチャート: 判断 684"/>
        <xdr:cNvSpPr/>
      </xdr:nvSpPr>
      <xdr:spPr>
        <a:xfrm>
          <a:off x="162687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159665</xdr:rowOff>
    </xdr:from>
    <xdr:to>
      <xdr:col>81</xdr:col>
      <xdr:colOff>50800</xdr:colOff>
      <xdr:row>97</xdr:row>
      <xdr:rowOff>164054</xdr:rowOff>
    </xdr:to>
    <xdr:cxnSp macro="">
      <xdr:nvCxnSpPr>
        <xdr:cNvPr id="686" name="直線コネクタ 685"/>
        <xdr:cNvCxnSpPr/>
      </xdr:nvCxnSpPr>
      <xdr:spPr>
        <a:xfrm>
          <a:off x="14592300" y="16790315"/>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110525</xdr:rowOff>
    </xdr:from>
    <xdr:to>
      <xdr:col>81</xdr:col>
      <xdr:colOff>101600</xdr:colOff>
      <xdr:row>97</xdr:row>
      <xdr:rowOff>40675</xdr:rowOff>
    </xdr:to>
    <xdr:sp macro="" textlink="">
      <xdr:nvSpPr>
        <xdr:cNvPr id="687" name="フローチャート: 判断 686"/>
        <xdr:cNvSpPr/>
      </xdr:nvSpPr>
      <xdr:spPr>
        <a:xfrm>
          <a:off x="15430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57202</xdr:rowOff>
    </xdr:from>
    <xdr:ext cx="534377" cy="259045"/>
    <xdr:sp macro="" textlink="">
      <xdr:nvSpPr>
        <xdr:cNvPr id="688" name="テキスト ボックス 687"/>
        <xdr:cNvSpPr txBox="1"/>
      </xdr:nvSpPr>
      <xdr:spPr>
        <a:xfrm>
          <a:off x="15214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159665</xdr:rowOff>
    </xdr:from>
    <xdr:to>
      <xdr:col>76</xdr:col>
      <xdr:colOff>114300</xdr:colOff>
      <xdr:row>97</xdr:row>
      <xdr:rowOff>169480</xdr:rowOff>
    </xdr:to>
    <xdr:cxnSp macro="">
      <xdr:nvCxnSpPr>
        <xdr:cNvPr id="689" name="直線コネクタ 688"/>
        <xdr:cNvCxnSpPr/>
      </xdr:nvCxnSpPr>
      <xdr:spPr>
        <a:xfrm flipV="1">
          <a:off x="13703300" y="16790315"/>
          <a:ext cx="889000" cy="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104239</xdr:rowOff>
    </xdr:from>
    <xdr:to>
      <xdr:col>76</xdr:col>
      <xdr:colOff>165100</xdr:colOff>
      <xdr:row>97</xdr:row>
      <xdr:rowOff>34389</xdr:rowOff>
    </xdr:to>
    <xdr:sp macro="" textlink="">
      <xdr:nvSpPr>
        <xdr:cNvPr id="690" name="フローチャート: 判断 689"/>
        <xdr:cNvSpPr/>
      </xdr:nvSpPr>
      <xdr:spPr>
        <a:xfrm>
          <a:off x="14541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50916</xdr:rowOff>
    </xdr:from>
    <xdr:ext cx="534377" cy="259045"/>
    <xdr:sp macro="" textlink="">
      <xdr:nvSpPr>
        <xdr:cNvPr id="691" name="テキスト ボックス 690"/>
        <xdr:cNvSpPr txBox="1"/>
      </xdr:nvSpPr>
      <xdr:spPr>
        <a:xfrm>
          <a:off x="14325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160243</xdr:rowOff>
    </xdr:from>
    <xdr:to>
      <xdr:col>71</xdr:col>
      <xdr:colOff>177800</xdr:colOff>
      <xdr:row>97</xdr:row>
      <xdr:rowOff>169480</xdr:rowOff>
    </xdr:to>
    <xdr:cxnSp macro="">
      <xdr:nvCxnSpPr>
        <xdr:cNvPr id="692" name="直線コネクタ 691"/>
        <xdr:cNvCxnSpPr/>
      </xdr:nvCxnSpPr>
      <xdr:spPr>
        <a:xfrm>
          <a:off x="12814300" y="16790893"/>
          <a:ext cx="889000" cy="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57231</xdr:rowOff>
    </xdr:from>
    <xdr:to>
      <xdr:col>72</xdr:col>
      <xdr:colOff>38100</xdr:colOff>
      <xdr:row>96</xdr:row>
      <xdr:rowOff>158831</xdr:rowOff>
    </xdr:to>
    <xdr:sp macro="" textlink="">
      <xdr:nvSpPr>
        <xdr:cNvPr id="693" name="フローチャート: 判断 692"/>
        <xdr:cNvSpPr/>
      </xdr:nvSpPr>
      <xdr:spPr>
        <a:xfrm>
          <a:off x="13652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3908</xdr:rowOff>
    </xdr:from>
    <xdr:ext cx="534377" cy="259045"/>
    <xdr:sp macro="" textlink="">
      <xdr:nvSpPr>
        <xdr:cNvPr id="694" name="テキスト ボックス 693"/>
        <xdr:cNvSpPr txBox="1"/>
      </xdr:nvSpPr>
      <xdr:spPr>
        <a:xfrm>
          <a:off x="13436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44369</xdr:rowOff>
    </xdr:from>
    <xdr:to>
      <xdr:col>67</xdr:col>
      <xdr:colOff>101600</xdr:colOff>
      <xdr:row>96</xdr:row>
      <xdr:rowOff>145969</xdr:rowOff>
    </xdr:to>
    <xdr:sp macro="" textlink="">
      <xdr:nvSpPr>
        <xdr:cNvPr id="695" name="フローチャート: 判断 694"/>
        <xdr:cNvSpPr/>
      </xdr:nvSpPr>
      <xdr:spPr>
        <a:xfrm>
          <a:off x="12763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162496</xdr:rowOff>
    </xdr:from>
    <xdr:ext cx="534377" cy="259045"/>
    <xdr:sp macro="" textlink="">
      <xdr:nvSpPr>
        <xdr:cNvPr id="696" name="テキスト ボックス 695"/>
        <xdr:cNvSpPr txBox="1"/>
      </xdr:nvSpPr>
      <xdr:spPr>
        <a:xfrm>
          <a:off x="12547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126764</xdr:rowOff>
    </xdr:from>
    <xdr:to>
      <xdr:col>85</xdr:col>
      <xdr:colOff>177800</xdr:colOff>
      <xdr:row>98</xdr:row>
      <xdr:rowOff>56914</xdr:rowOff>
    </xdr:to>
    <xdr:sp macro="" textlink="">
      <xdr:nvSpPr>
        <xdr:cNvPr id="702" name="楕円 701"/>
        <xdr:cNvSpPr/>
      </xdr:nvSpPr>
      <xdr:spPr>
        <a:xfrm>
          <a:off x="16268700" y="167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105191</xdr:rowOff>
    </xdr:from>
    <xdr:ext cx="534377" cy="259045"/>
    <xdr:sp macro="" textlink="">
      <xdr:nvSpPr>
        <xdr:cNvPr id="703" name="公債費該当値テキスト"/>
        <xdr:cNvSpPr txBox="1"/>
      </xdr:nvSpPr>
      <xdr:spPr>
        <a:xfrm>
          <a:off x="16370300" y="1673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113254</xdr:rowOff>
    </xdr:from>
    <xdr:to>
      <xdr:col>81</xdr:col>
      <xdr:colOff>101600</xdr:colOff>
      <xdr:row>98</xdr:row>
      <xdr:rowOff>43404</xdr:rowOff>
    </xdr:to>
    <xdr:sp macro="" textlink="">
      <xdr:nvSpPr>
        <xdr:cNvPr id="704" name="楕円 703"/>
        <xdr:cNvSpPr/>
      </xdr:nvSpPr>
      <xdr:spPr>
        <a:xfrm>
          <a:off x="15430500" y="167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34531</xdr:rowOff>
    </xdr:from>
    <xdr:ext cx="534377" cy="259045"/>
    <xdr:sp macro="" textlink="">
      <xdr:nvSpPr>
        <xdr:cNvPr id="705" name="テキスト ボックス 704"/>
        <xdr:cNvSpPr txBox="1"/>
      </xdr:nvSpPr>
      <xdr:spPr>
        <a:xfrm>
          <a:off x="15214111" y="1683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108865</xdr:rowOff>
    </xdr:from>
    <xdr:to>
      <xdr:col>76</xdr:col>
      <xdr:colOff>165100</xdr:colOff>
      <xdr:row>98</xdr:row>
      <xdr:rowOff>39015</xdr:rowOff>
    </xdr:to>
    <xdr:sp macro="" textlink="">
      <xdr:nvSpPr>
        <xdr:cNvPr id="706" name="楕円 705"/>
        <xdr:cNvSpPr/>
      </xdr:nvSpPr>
      <xdr:spPr>
        <a:xfrm>
          <a:off x="14541500" y="1673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30142</xdr:rowOff>
    </xdr:from>
    <xdr:ext cx="534377" cy="259045"/>
    <xdr:sp macro="" textlink="">
      <xdr:nvSpPr>
        <xdr:cNvPr id="707" name="テキスト ボックス 706"/>
        <xdr:cNvSpPr txBox="1"/>
      </xdr:nvSpPr>
      <xdr:spPr>
        <a:xfrm>
          <a:off x="14325111" y="1683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118680</xdr:rowOff>
    </xdr:from>
    <xdr:to>
      <xdr:col>72</xdr:col>
      <xdr:colOff>38100</xdr:colOff>
      <xdr:row>98</xdr:row>
      <xdr:rowOff>48830</xdr:rowOff>
    </xdr:to>
    <xdr:sp macro="" textlink="">
      <xdr:nvSpPr>
        <xdr:cNvPr id="708" name="楕円 707"/>
        <xdr:cNvSpPr/>
      </xdr:nvSpPr>
      <xdr:spPr>
        <a:xfrm>
          <a:off x="13652500" y="1674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39957</xdr:rowOff>
    </xdr:from>
    <xdr:ext cx="534377" cy="259045"/>
    <xdr:sp macro="" textlink="">
      <xdr:nvSpPr>
        <xdr:cNvPr id="709" name="テキスト ボックス 708"/>
        <xdr:cNvSpPr txBox="1"/>
      </xdr:nvSpPr>
      <xdr:spPr>
        <a:xfrm>
          <a:off x="13436111" y="1684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109443</xdr:rowOff>
    </xdr:from>
    <xdr:to>
      <xdr:col>67</xdr:col>
      <xdr:colOff>101600</xdr:colOff>
      <xdr:row>98</xdr:row>
      <xdr:rowOff>39593</xdr:rowOff>
    </xdr:to>
    <xdr:sp macro="" textlink="">
      <xdr:nvSpPr>
        <xdr:cNvPr id="710" name="楕円 709"/>
        <xdr:cNvSpPr/>
      </xdr:nvSpPr>
      <xdr:spPr>
        <a:xfrm>
          <a:off x="12763500" y="1674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30720</xdr:rowOff>
    </xdr:from>
    <xdr:ext cx="534377" cy="259045"/>
    <xdr:sp macro="" textlink="">
      <xdr:nvSpPr>
        <xdr:cNvPr id="711" name="テキスト ボックス 710"/>
        <xdr:cNvSpPr txBox="1"/>
      </xdr:nvSpPr>
      <xdr:spPr>
        <a:xfrm>
          <a:off x="12547111" y="1683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2" name="直線コネクタ 72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3" name="テキスト ボックス 72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6" name="直線コネクタ 72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27" name="テキスト ボックス 726"/>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30543</xdr:rowOff>
    </xdr:from>
    <xdr:to>
      <xdr:col>116</xdr:col>
      <xdr:colOff>62864</xdr:colOff>
      <xdr:row>38</xdr:row>
      <xdr:rowOff>25400</xdr:rowOff>
    </xdr:to>
    <xdr:cxnSp macro="">
      <xdr:nvCxnSpPr>
        <xdr:cNvPr id="731" name="直線コネクタ 730"/>
        <xdr:cNvCxnSpPr/>
      </xdr:nvCxnSpPr>
      <xdr:spPr>
        <a:xfrm flipV="1">
          <a:off x="22159595" y="5345493"/>
          <a:ext cx="1269" cy="119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2"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3" name="直線コネクタ 73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148670</xdr:rowOff>
    </xdr:from>
    <xdr:ext cx="469744" cy="259045"/>
    <xdr:sp macro="" textlink="">
      <xdr:nvSpPr>
        <xdr:cNvPr id="734" name="諸支出金最大値テキスト"/>
        <xdr:cNvSpPr txBox="1"/>
      </xdr:nvSpPr>
      <xdr:spPr>
        <a:xfrm>
          <a:off x="22212300" y="512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30543</xdr:rowOff>
    </xdr:from>
    <xdr:to>
      <xdr:col>116</xdr:col>
      <xdr:colOff>152400</xdr:colOff>
      <xdr:row>31</xdr:row>
      <xdr:rowOff>30543</xdr:rowOff>
    </xdr:to>
    <xdr:cxnSp macro="">
      <xdr:nvCxnSpPr>
        <xdr:cNvPr id="735" name="直線コネクタ 734"/>
        <xdr:cNvCxnSpPr/>
      </xdr:nvCxnSpPr>
      <xdr:spPr>
        <a:xfrm>
          <a:off x="22072600" y="53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6" name="直線コネクタ 73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110062</xdr:rowOff>
    </xdr:from>
    <xdr:ext cx="378565" cy="259045"/>
    <xdr:sp macro="" textlink="">
      <xdr:nvSpPr>
        <xdr:cNvPr id="737" name="諸支出金平均値テキスト"/>
        <xdr:cNvSpPr txBox="1"/>
      </xdr:nvSpPr>
      <xdr:spPr>
        <a:xfrm>
          <a:off x="22212300" y="62822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87185</xdr:rowOff>
    </xdr:from>
    <xdr:to>
      <xdr:col>116</xdr:col>
      <xdr:colOff>114300</xdr:colOff>
      <xdr:row>38</xdr:row>
      <xdr:rowOff>17335</xdr:rowOff>
    </xdr:to>
    <xdr:sp macro="" textlink="">
      <xdr:nvSpPr>
        <xdr:cNvPr id="738" name="フローチャート: 判断 737"/>
        <xdr:cNvSpPr/>
      </xdr:nvSpPr>
      <xdr:spPr>
        <a:xfrm>
          <a:off x="22110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9" name="直線コネクタ 73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67754</xdr:rowOff>
    </xdr:from>
    <xdr:to>
      <xdr:col>112</xdr:col>
      <xdr:colOff>38100</xdr:colOff>
      <xdr:row>37</xdr:row>
      <xdr:rowOff>169354</xdr:rowOff>
    </xdr:to>
    <xdr:sp macro="" textlink="">
      <xdr:nvSpPr>
        <xdr:cNvPr id="740" name="フローチャート: 判断 739"/>
        <xdr:cNvSpPr/>
      </xdr:nvSpPr>
      <xdr:spPr>
        <a:xfrm>
          <a:off x="21272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14431</xdr:rowOff>
    </xdr:from>
    <xdr:ext cx="378565" cy="259045"/>
    <xdr:sp macro="" textlink="">
      <xdr:nvSpPr>
        <xdr:cNvPr id="741" name="テキスト ボックス 740"/>
        <xdr:cNvSpPr txBox="1"/>
      </xdr:nvSpPr>
      <xdr:spPr>
        <a:xfrm>
          <a:off x="21134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2" name="直線コネクタ 74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67754</xdr:rowOff>
    </xdr:from>
    <xdr:to>
      <xdr:col>107</xdr:col>
      <xdr:colOff>101600</xdr:colOff>
      <xdr:row>37</xdr:row>
      <xdr:rowOff>169354</xdr:rowOff>
    </xdr:to>
    <xdr:sp macro="" textlink="">
      <xdr:nvSpPr>
        <xdr:cNvPr id="743" name="フローチャート: 判断 742"/>
        <xdr:cNvSpPr/>
      </xdr:nvSpPr>
      <xdr:spPr>
        <a:xfrm>
          <a:off x="20383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14431</xdr:rowOff>
    </xdr:from>
    <xdr:ext cx="378565" cy="259045"/>
    <xdr:sp macro="" textlink="">
      <xdr:nvSpPr>
        <xdr:cNvPr id="744" name="テキスト ボックス 743"/>
        <xdr:cNvSpPr txBox="1"/>
      </xdr:nvSpPr>
      <xdr:spPr>
        <a:xfrm>
          <a:off x="20245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5" name="直線コネクタ 74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49466</xdr:rowOff>
    </xdr:from>
    <xdr:to>
      <xdr:col>102</xdr:col>
      <xdr:colOff>165100</xdr:colOff>
      <xdr:row>36</xdr:row>
      <xdr:rowOff>151066</xdr:rowOff>
    </xdr:to>
    <xdr:sp macro="" textlink="">
      <xdr:nvSpPr>
        <xdr:cNvPr id="746" name="フローチャート: 判断 745"/>
        <xdr:cNvSpPr/>
      </xdr:nvSpPr>
      <xdr:spPr>
        <a:xfrm>
          <a:off x="19494500" y="622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167593</xdr:rowOff>
    </xdr:from>
    <xdr:ext cx="378565" cy="259045"/>
    <xdr:sp macro="" textlink="">
      <xdr:nvSpPr>
        <xdr:cNvPr id="747" name="テキスト ボックス 746"/>
        <xdr:cNvSpPr txBox="1"/>
      </xdr:nvSpPr>
      <xdr:spPr>
        <a:xfrm>
          <a:off x="19356017" y="599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38036</xdr:rowOff>
    </xdr:from>
    <xdr:to>
      <xdr:col>98</xdr:col>
      <xdr:colOff>38100</xdr:colOff>
      <xdr:row>37</xdr:row>
      <xdr:rowOff>139636</xdr:rowOff>
    </xdr:to>
    <xdr:sp macro="" textlink="">
      <xdr:nvSpPr>
        <xdr:cNvPr id="748" name="フローチャート: 判断 747"/>
        <xdr:cNvSpPr/>
      </xdr:nvSpPr>
      <xdr:spPr>
        <a:xfrm>
          <a:off x="18605500" y="638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156163</xdr:rowOff>
    </xdr:from>
    <xdr:ext cx="378565" cy="259045"/>
    <xdr:sp macro="" textlink="">
      <xdr:nvSpPr>
        <xdr:cNvPr id="749" name="テキスト ボックス 748"/>
        <xdr:cNvSpPr txBox="1"/>
      </xdr:nvSpPr>
      <xdr:spPr>
        <a:xfrm>
          <a:off x="18467017" y="6156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5" name="楕円 75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65613</xdr:rowOff>
    </xdr:from>
    <xdr:ext cx="249299" cy="259045"/>
    <xdr:sp macro="" textlink="">
      <xdr:nvSpPr>
        <xdr:cNvPr id="756" name="諸支出金該当値テキスト"/>
        <xdr:cNvSpPr txBox="1"/>
      </xdr:nvSpPr>
      <xdr:spPr>
        <a:xfrm>
          <a:off x="22212300" y="64092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7" name="楕円 75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8" name="テキスト ボックス 75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9" name="楕円 75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0" name="テキスト ボックス 75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1" name="楕円 76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2" name="テキスト ボックス 76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3" name="楕円 76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4" name="テキスト ボックス 76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78" name="テキスト ボックス 777"/>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80" name="テキスト ボックス 779"/>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82" name="テキスト ボックス 781"/>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84" name="テキスト ボックス 783"/>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6" name="テキスト ボックス 78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88" name="直線コネクタ 78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8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795" name="フローチャート: 判断 79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797" name="フローチャート: 判断 796"/>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798" name="テキスト ボックス 79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0" name="フローチャート: 判断 79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1" name="テキスト ボックス 80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3" name="フローチャート: 判断 80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4" name="テキスト ボックス 803"/>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805" name="フローチャート: 判断 804"/>
        <xdr:cNvSpPr/>
      </xdr:nvSpPr>
      <xdr:spPr>
        <a:xfrm>
          <a:off x="18605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168927</xdr:rowOff>
    </xdr:from>
    <xdr:ext cx="313932" cy="259045"/>
    <xdr:sp macro="" textlink="">
      <xdr:nvSpPr>
        <xdr:cNvPr id="806" name="テキスト ボックス 805"/>
        <xdr:cNvSpPr txBox="1"/>
      </xdr:nvSpPr>
      <xdr:spPr>
        <a:xfrm>
          <a:off x="18499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1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5" name="テキスト ボックス 814"/>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17" name="テキスト ボックス 816"/>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19" name="テキスト ボックス 818"/>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決算（住民一人あたりのコスト）では、議会費で類似団体平均値を上回る決算額となっていますが、これは情報公開の一環として議会インターネット中継及び中継システム保守委託料を導入したことによ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議会費については、議員定数削減案（</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名⇒</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名へ</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名削減）が盛り込まれた条例改正が平成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年度に可決されており、これからも現体制で議会運営を行うことが想定されるため、数値の大幅な変化は見られないと考えられます。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議会費以外の費目においては、類似団体平均値を下回っておりますが、今後については東京</a:t>
          </a:r>
          <a:r>
            <a:rPr kumimoji="1" lang="en-US" altLang="ja-JP" sz="1300">
              <a:latin typeface="ＭＳ Ｐゴシック" panose="020B0600070205080204" pitchFamily="50" charset="-128"/>
              <a:ea typeface="ＭＳ Ｐゴシック" panose="020B0600070205080204" pitchFamily="50" charset="-128"/>
            </a:rPr>
            <a:t>2020</a:t>
          </a:r>
          <a:r>
            <a:rPr kumimoji="1" lang="ja-JP" altLang="en-US" sz="1300">
              <a:latin typeface="ＭＳ Ｐゴシック" panose="020B0600070205080204" pitchFamily="50" charset="-128"/>
              <a:ea typeface="ＭＳ Ｐゴシック" panose="020B0600070205080204" pitchFamily="50" charset="-128"/>
            </a:rPr>
            <a:t>オリンピック関連事業や老朽化施設における大規模改修事業により、総務費や土木費、教育費等が増加することが想定されるため</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それを見据えた財政運営を心がけなければなりません。</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千葉県一宮町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財政調整基金については、当初</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千万円を取崩しましたが、年度中に</a:t>
          </a:r>
          <a:r>
            <a:rPr kumimoji="1" lang="en-US" altLang="ja-JP" sz="1300">
              <a:latin typeface="ＭＳ ゴシック" pitchFamily="49" charset="-128"/>
              <a:ea typeface="ＭＳ ゴシック" pitchFamily="49" charset="-128"/>
            </a:rPr>
            <a:t>8</a:t>
          </a:r>
          <a:r>
            <a:rPr kumimoji="1" lang="ja-JP" altLang="en-US" sz="1300">
              <a:latin typeface="ＭＳ ゴシック" pitchFamily="49" charset="-128"/>
              <a:ea typeface="ＭＳ ゴシック" pitchFamily="49" charset="-128"/>
            </a:rPr>
            <a:t>千</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百万円の繰戻し、また年度末に</a:t>
          </a:r>
          <a:r>
            <a:rPr kumimoji="1" lang="en-US" altLang="ja-JP" sz="1300">
              <a:latin typeface="ＭＳ ゴシック" pitchFamily="49" charset="-128"/>
              <a:ea typeface="ＭＳ ゴシック" pitchFamily="49" charset="-128"/>
            </a:rPr>
            <a:t>1</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1</a:t>
          </a:r>
          <a:r>
            <a:rPr kumimoji="1" lang="ja-JP" altLang="en-US" sz="1300">
              <a:latin typeface="ＭＳ ゴシック" pitchFamily="49" charset="-128"/>
              <a:ea typeface="ＭＳ ゴシック" pitchFamily="49" charset="-128"/>
            </a:rPr>
            <a:t>千</a:t>
          </a:r>
          <a:r>
            <a:rPr kumimoji="1" lang="en-US" altLang="ja-JP" sz="1300" baseline="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百万円を積立たため、標準財政規模に占める割合は</a:t>
          </a:r>
          <a:r>
            <a:rPr kumimoji="1" lang="en-US" altLang="ja-JP" sz="1300">
              <a:latin typeface="ＭＳ ゴシック" pitchFamily="49" charset="-128"/>
              <a:ea typeface="ＭＳ ゴシック" pitchFamily="49" charset="-128"/>
            </a:rPr>
            <a:t>0.95</a:t>
          </a:r>
          <a:r>
            <a:rPr kumimoji="1" lang="ja-JP" altLang="en-US" sz="1300">
              <a:latin typeface="ＭＳ ゴシック" pitchFamily="49" charset="-128"/>
              <a:ea typeface="ＭＳ ゴシック" pitchFamily="49" charset="-128"/>
            </a:rPr>
            <a:t>％減少となりました。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実質収支については、ほぼ横ばいの推移でありますが、標準財政規模に占める割合だと</a:t>
          </a:r>
          <a:r>
            <a:rPr kumimoji="1" lang="en-US" altLang="ja-JP" sz="1300">
              <a:latin typeface="ＭＳ ゴシック" pitchFamily="49" charset="-128"/>
              <a:ea typeface="ＭＳ ゴシック" pitchFamily="49" charset="-128"/>
            </a:rPr>
            <a:t>0.37</a:t>
          </a:r>
          <a:r>
            <a:rPr kumimoji="1" lang="ja-JP" altLang="en-US" sz="1300">
              <a:latin typeface="ＭＳ ゴシック" pitchFamily="49" charset="-128"/>
              <a:ea typeface="ＭＳ ゴシック" pitchFamily="49" charset="-128"/>
            </a:rPr>
            <a:t>％増加となりました。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また、標準財政規模に対する実質単年度収支の比率については、実質単年度収支額より財政調整基金の収支が大きかったため、結果</a:t>
          </a:r>
          <a:r>
            <a:rPr kumimoji="1" lang="en-US" altLang="ja-JP" sz="1300">
              <a:latin typeface="ＭＳ ゴシック" pitchFamily="49" charset="-128"/>
              <a:ea typeface="ＭＳ ゴシック" pitchFamily="49" charset="-128"/>
            </a:rPr>
            <a:t>0.64</a:t>
          </a:r>
          <a:r>
            <a:rPr kumimoji="1" lang="ja-JP" altLang="en-US" sz="1300">
              <a:latin typeface="ＭＳ ゴシック" pitchFamily="49" charset="-128"/>
              <a:ea typeface="ＭＳ ゴシック" pitchFamily="49" charset="-128"/>
            </a:rPr>
            <a:t>％の減少となりました。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千葉県一宮町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健全化判断比率の算定が導入された平成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年決算以降、一般会計のほか、全ての会計は黒字決算となっているため、連結実質赤字比率は生じておりません。</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引き続き、全ての会計において赤字決算とならないよう、適切な財政運営に努めて参ります。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Normal="10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4824694</v>
      </c>
      <c r="BO4" s="461"/>
      <c r="BP4" s="461"/>
      <c r="BQ4" s="461"/>
      <c r="BR4" s="461"/>
      <c r="BS4" s="461"/>
      <c r="BT4" s="461"/>
      <c r="BU4" s="462"/>
      <c r="BV4" s="460">
        <v>4883897</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8</v>
      </c>
      <c r="CU4" s="642"/>
      <c r="CV4" s="642"/>
      <c r="CW4" s="642"/>
      <c r="CX4" s="642"/>
      <c r="CY4" s="642"/>
      <c r="CZ4" s="642"/>
      <c r="DA4" s="643"/>
      <c r="DB4" s="641">
        <v>7.7</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4572649</v>
      </c>
      <c r="BO5" s="466"/>
      <c r="BP5" s="466"/>
      <c r="BQ5" s="466"/>
      <c r="BR5" s="466"/>
      <c r="BS5" s="466"/>
      <c r="BT5" s="466"/>
      <c r="BU5" s="467"/>
      <c r="BV5" s="465">
        <v>4527958</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90.8</v>
      </c>
      <c r="CU5" s="436"/>
      <c r="CV5" s="436"/>
      <c r="CW5" s="436"/>
      <c r="CX5" s="436"/>
      <c r="CY5" s="436"/>
      <c r="CZ5" s="436"/>
      <c r="DA5" s="437"/>
      <c r="DB5" s="435">
        <v>89.2</v>
      </c>
      <c r="DC5" s="436"/>
      <c r="DD5" s="436"/>
      <c r="DE5" s="436"/>
      <c r="DF5" s="436"/>
      <c r="DG5" s="436"/>
      <c r="DH5" s="436"/>
      <c r="DI5" s="437"/>
      <c r="DJ5" s="185"/>
      <c r="DK5" s="185"/>
      <c r="DL5" s="185"/>
      <c r="DM5" s="185"/>
      <c r="DN5" s="185"/>
      <c r="DO5" s="185"/>
    </row>
    <row r="6" spans="1:119" ht="18.75" customHeight="1">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252045</v>
      </c>
      <c r="BO6" s="466"/>
      <c r="BP6" s="466"/>
      <c r="BQ6" s="466"/>
      <c r="BR6" s="466"/>
      <c r="BS6" s="466"/>
      <c r="BT6" s="466"/>
      <c r="BU6" s="467"/>
      <c r="BV6" s="465">
        <v>355939</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95.5</v>
      </c>
      <c r="CU6" s="616"/>
      <c r="CV6" s="616"/>
      <c r="CW6" s="616"/>
      <c r="CX6" s="616"/>
      <c r="CY6" s="616"/>
      <c r="CZ6" s="616"/>
      <c r="DA6" s="617"/>
      <c r="DB6" s="615">
        <v>93.9</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93</v>
      </c>
      <c r="AV7" s="523"/>
      <c r="AW7" s="523"/>
      <c r="AX7" s="523"/>
      <c r="AY7" s="445" t="s">
        <v>104</v>
      </c>
      <c r="AZ7" s="446"/>
      <c r="BA7" s="446"/>
      <c r="BB7" s="446"/>
      <c r="BC7" s="446"/>
      <c r="BD7" s="446"/>
      <c r="BE7" s="446"/>
      <c r="BF7" s="446"/>
      <c r="BG7" s="446"/>
      <c r="BH7" s="446"/>
      <c r="BI7" s="446"/>
      <c r="BJ7" s="446"/>
      <c r="BK7" s="446"/>
      <c r="BL7" s="446"/>
      <c r="BM7" s="447"/>
      <c r="BN7" s="465">
        <v>14736</v>
      </c>
      <c r="BO7" s="466"/>
      <c r="BP7" s="466"/>
      <c r="BQ7" s="466"/>
      <c r="BR7" s="466"/>
      <c r="BS7" s="466"/>
      <c r="BT7" s="466"/>
      <c r="BU7" s="467"/>
      <c r="BV7" s="465">
        <v>129414</v>
      </c>
      <c r="BW7" s="466"/>
      <c r="BX7" s="466"/>
      <c r="BY7" s="466"/>
      <c r="BZ7" s="466"/>
      <c r="CA7" s="466"/>
      <c r="CB7" s="466"/>
      <c r="CC7" s="467"/>
      <c r="CD7" s="474" t="s">
        <v>105</v>
      </c>
      <c r="CE7" s="475"/>
      <c r="CF7" s="475"/>
      <c r="CG7" s="475"/>
      <c r="CH7" s="475"/>
      <c r="CI7" s="475"/>
      <c r="CJ7" s="475"/>
      <c r="CK7" s="475"/>
      <c r="CL7" s="475"/>
      <c r="CM7" s="475"/>
      <c r="CN7" s="475"/>
      <c r="CO7" s="475"/>
      <c r="CP7" s="475"/>
      <c r="CQ7" s="475"/>
      <c r="CR7" s="475"/>
      <c r="CS7" s="476"/>
      <c r="CT7" s="465">
        <v>2953683</v>
      </c>
      <c r="CU7" s="466"/>
      <c r="CV7" s="466"/>
      <c r="CW7" s="466"/>
      <c r="CX7" s="466"/>
      <c r="CY7" s="466"/>
      <c r="CZ7" s="466"/>
      <c r="DA7" s="467"/>
      <c r="DB7" s="465">
        <v>2958049</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106</v>
      </c>
      <c r="AN8" s="439"/>
      <c r="AO8" s="439"/>
      <c r="AP8" s="439"/>
      <c r="AQ8" s="439"/>
      <c r="AR8" s="439"/>
      <c r="AS8" s="439"/>
      <c r="AT8" s="440"/>
      <c r="AU8" s="522" t="s">
        <v>93</v>
      </c>
      <c r="AV8" s="523"/>
      <c r="AW8" s="523"/>
      <c r="AX8" s="523"/>
      <c r="AY8" s="445" t="s">
        <v>107</v>
      </c>
      <c r="AZ8" s="446"/>
      <c r="BA8" s="446"/>
      <c r="BB8" s="446"/>
      <c r="BC8" s="446"/>
      <c r="BD8" s="446"/>
      <c r="BE8" s="446"/>
      <c r="BF8" s="446"/>
      <c r="BG8" s="446"/>
      <c r="BH8" s="446"/>
      <c r="BI8" s="446"/>
      <c r="BJ8" s="446"/>
      <c r="BK8" s="446"/>
      <c r="BL8" s="446"/>
      <c r="BM8" s="447"/>
      <c r="BN8" s="465">
        <v>237309</v>
      </c>
      <c r="BO8" s="466"/>
      <c r="BP8" s="466"/>
      <c r="BQ8" s="466"/>
      <c r="BR8" s="466"/>
      <c r="BS8" s="466"/>
      <c r="BT8" s="466"/>
      <c r="BU8" s="467"/>
      <c r="BV8" s="465">
        <v>226525</v>
      </c>
      <c r="BW8" s="466"/>
      <c r="BX8" s="466"/>
      <c r="BY8" s="466"/>
      <c r="BZ8" s="466"/>
      <c r="CA8" s="466"/>
      <c r="CB8" s="466"/>
      <c r="CC8" s="467"/>
      <c r="CD8" s="474" t="s">
        <v>108</v>
      </c>
      <c r="CE8" s="475"/>
      <c r="CF8" s="475"/>
      <c r="CG8" s="475"/>
      <c r="CH8" s="475"/>
      <c r="CI8" s="475"/>
      <c r="CJ8" s="475"/>
      <c r="CK8" s="475"/>
      <c r="CL8" s="475"/>
      <c r="CM8" s="475"/>
      <c r="CN8" s="475"/>
      <c r="CO8" s="475"/>
      <c r="CP8" s="475"/>
      <c r="CQ8" s="475"/>
      <c r="CR8" s="475"/>
      <c r="CS8" s="476"/>
      <c r="CT8" s="578">
        <v>0.56000000000000005</v>
      </c>
      <c r="CU8" s="579"/>
      <c r="CV8" s="579"/>
      <c r="CW8" s="579"/>
      <c r="CX8" s="579"/>
      <c r="CY8" s="579"/>
      <c r="CZ8" s="579"/>
      <c r="DA8" s="580"/>
      <c r="DB8" s="578">
        <v>0.55000000000000004</v>
      </c>
      <c r="DC8" s="579"/>
      <c r="DD8" s="579"/>
      <c r="DE8" s="579"/>
      <c r="DF8" s="579"/>
      <c r="DG8" s="579"/>
      <c r="DH8" s="579"/>
      <c r="DI8" s="580"/>
      <c r="DJ8" s="185"/>
      <c r="DK8" s="185"/>
      <c r="DL8" s="185"/>
      <c r="DM8" s="185"/>
      <c r="DN8" s="185"/>
      <c r="DO8" s="185"/>
    </row>
    <row r="9" spans="1:119" ht="18.75" customHeight="1" thickBot="1">
      <c r="A9" s="186"/>
      <c r="B9" s="604" t="s">
        <v>109</v>
      </c>
      <c r="C9" s="605"/>
      <c r="D9" s="605"/>
      <c r="E9" s="605"/>
      <c r="F9" s="605"/>
      <c r="G9" s="605"/>
      <c r="H9" s="605"/>
      <c r="I9" s="605"/>
      <c r="J9" s="605"/>
      <c r="K9" s="528"/>
      <c r="L9" s="606" t="s">
        <v>110</v>
      </c>
      <c r="M9" s="607"/>
      <c r="N9" s="607"/>
      <c r="O9" s="607"/>
      <c r="P9" s="607"/>
      <c r="Q9" s="608"/>
      <c r="R9" s="609">
        <v>11767</v>
      </c>
      <c r="S9" s="610"/>
      <c r="T9" s="610"/>
      <c r="U9" s="610"/>
      <c r="V9" s="611"/>
      <c r="W9" s="544" t="s">
        <v>111</v>
      </c>
      <c r="X9" s="545"/>
      <c r="Y9" s="545"/>
      <c r="Z9" s="545"/>
      <c r="AA9" s="545"/>
      <c r="AB9" s="545"/>
      <c r="AC9" s="545"/>
      <c r="AD9" s="545"/>
      <c r="AE9" s="545"/>
      <c r="AF9" s="545"/>
      <c r="AG9" s="545"/>
      <c r="AH9" s="545"/>
      <c r="AI9" s="545"/>
      <c r="AJ9" s="545"/>
      <c r="AK9" s="545"/>
      <c r="AL9" s="612"/>
      <c r="AM9" s="534" t="s">
        <v>112</v>
      </c>
      <c r="AN9" s="439"/>
      <c r="AO9" s="439"/>
      <c r="AP9" s="439"/>
      <c r="AQ9" s="439"/>
      <c r="AR9" s="439"/>
      <c r="AS9" s="439"/>
      <c r="AT9" s="440"/>
      <c r="AU9" s="522" t="s">
        <v>93</v>
      </c>
      <c r="AV9" s="523"/>
      <c r="AW9" s="523"/>
      <c r="AX9" s="523"/>
      <c r="AY9" s="445" t="s">
        <v>113</v>
      </c>
      <c r="AZ9" s="446"/>
      <c r="BA9" s="446"/>
      <c r="BB9" s="446"/>
      <c r="BC9" s="446"/>
      <c r="BD9" s="446"/>
      <c r="BE9" s="446"/>
      <c r="BF9" s="446"/>
      <c r="BG9" s="446"/>
      <c r="BH9" s="446"/>
      <c r="BI9" s="446"/>
      <c r="BJ9" s="446"/>
      <c r="BK9" s="446"/>
      <c r="BL9" s="446"/>
      <c r="BM9" s="447"/>
      <c r="BN9" s="465">
        <v>10784</v>
      </c>
      <c r="BO9" s="466"/>
      <c r="BP9" s="466"/>
      <c r="BQ9" s="466"/>
      <c r="BR9" s="466"/>
      <c r="BS9" s="466"/>
      <c r="BT9" s="466"/>
      <c r="BU9" s="467"/>
      <c r="BV9" s="465">
        <v>5272</v>
      </c>
      <c r="BW9" s="466"/>
      <c r="BX9" s="466"/>
      <c r="BY9" s="466"/>
      <c r="BZ9" s="466"/>
      <c r="CA9" s="466"/>
      <c r="CB9" s="466"/>
      <c r="CC9" s="467"/>
      <c r="CD9" s="474" t="s">
        <v>114</v>
      </c>
      <c r="CE9" s="475"/>
      <c r="CF9" s="475"/>
      <c r="CG9" s="475"/>
      <c r="CH9" s="475"/>
      <c r="CI9" s="475"/>
      <c r="CJ9" s="475"/>
      <c r="CK9" s="475"/>
      <c r="CL9" s="475"/>
      <c r="CM9" s="475"/>
      <c r="CN9" s="475"/>
      <c r="CO9" s="475"/>
      <c r="CP9" s="475"/>
      <c r="CQ9" s="475"/>
      <c r="CR9" s="475"/>
      <c r="CS9" s="476"/>
      <c r="CT9" s="435">
        <v>9.6999999999999993</v>
      </c>
      <c r="CU9" s="436"/>
      <c r="CV9" s="436"/>
      <c r="CW9" s="436"/>
      <c r="CX9" s="436"/>
      <c r="CY9" s="436"/>
      <c r="CZ9" s="436"/>
      <c r="DA9" s="437"/>
      <c r="DB9" s="435">
        <v>10.1</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115</v>
      </c>
      <c r="M10" s="439"/>
      <c r="N10" s="439"/>
      <c r="O10" s="439"/>
      <c r="P10" s="439"/>
      <c r="Q10" s="440"/>
      <c r="R10" s="441">
        <v>12034</v>
      </c>
      <c r="S10" s="442"/>
      <c r="T10" s="442"/>
      <c r="U10" s="442"/>
      <c r="V10" s="444"/>
      <c r="W10" s="613"/>
      <c r="X10" s="427"/>
      <c r="Y10" s="427"/>
      <c r="Z10" s="427"/>
      <c r="AA10" s="427"/>
      <c r="AB10" s="427"/>
      <c r="AC10" s="427"/>
      <c r="AD10" s="427"/>
      <c r="AE10" s="427"/>
      <c r="AF10" s="427"/>
      <c r="AG10" s="427"/>
      <c r="AH10" s="427"/>
      <c r="AI10" s="427"/>
      <c r="AJ10" s="427"/>
      <c r="AK10" s="427"/>
      <c r="AL10" s="614"/>
      <c r="AM10" s="534" t="s">
        <v>116</v>
      </c>
      <c r="AN10" s="439"/>
      <c r="AO10" s="439"/>
      <c r="AP10" s="439"/>
      <c r="AQ10" s="439"/>
      <c r="AR10" s="439"/>
      <c r="AS10" s="439"/>
      <c r="AT10" s="440"/>
      <c r="AU10" s="522" t="s">
        <v>93</v>
      </c>
      <c r="AV10" s="523"/>
      <c r="AW10" s="523"/>
      <c r="AX10" s="523"/>
      <c r="AY10" s="445" t="s">
        <v>117</v>
      </c>
      <c r="AZ10" s="446"/>
      <c r="BA10" s="446"/>
      <c r="BB10" s="446"/>
      <c r="BC10" s="446"/>
      <c r="BD10" s="446"/>
      <c r="BE10" s="446"/>
      <c r="BF10" s="446"/>
      <c r="BG10" s="446"/>
      <c r="BH10" s="446"/>
      <c r="BI10" s="446"/>
      <c r="BJ10" s="446"/>
      <c r="BK10" s="446"/>
      <c r="BL10" s="446"/>
      <c r="BM10" s="447"/>
      <c r="BN10" s="465">
        <v>114810</v>
      </c>
      <c r="BO10" s="466"/>
      <c r="BP10" s="466"/>
      <c r="BQ10" s="466"/>
      <c r="BR10" s="466"/>
      <c r="BS10" s="466"/>
      <c r="BT10" s="466"/>
      <c r="BU10" s="467"/>
      <c r="BV10" s="465">
        <v>416</v>
      </c>
      <c r="BW10" s="466"/>
      <c r="BX10" s="466"/>
      <c r="BY10" s="466"/>
      <c r="BZ10" s="466"/>
      <c r="CA10" s="466"/>
      <c r="CB10" s="466"/>
      <c r="CC10" s="467"/>
      <c r="CD10" s="190" t="s">
        <v>118</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119</v>
      </c>
      <c r="M11" s="512"/>
      <c r="N11" s="512"/>
      <c r="O11" s="512"/>
      <c r="P11" s="512"/>
      <c r="Q11" s="513"/>
      <c r="R11" s="601" t="s">
        <v>120</v>
      </c>
      <c r="S11" s="602"/>
      <c r="T11" s="602"/>
      <c r="U11" s="602"/>
      <c r="V11" s="603"/>
      <c r="W11" s="613"/>
      <c r="X11" s="427"/>
      <c r="Y11" s="427"/>
      <c r="Z11" s="427"/>
      <c r="AA11" s="427"/>
      <c r="AB11" s="427"/>
      <c r="AC11" s="427"/>
      <c r="AD11" s="427"/>
      <c r="AE11" s="427"/>
      <c r="AF11" s="427"/>
      <c r="AG11" s="427"/>
      <c r="AH11" s="427"/>
      <c r="AI11" s="427"/>
      <c r="AJ11" s="427"/>
      <c r="AK11" s="427"/>
      <c r="AL11" s="614"/>
      <c r="AM11" s="534" t="s">
        <v>121</v>
      </c>
      <c r="AN11" s="439"/>
      <c r="AO11" s="439"/>
      <c r="AP11" s="439"/>
      <c r="AQ11" s="439"/>
      <c r="AR11" s="439"/>
      <c r="AS11" s="439"/>
      <c r="AT11" s="440"/>
      <c r="AU11" s="522" t="s">
        <v>93</v>
      </c>
      <c r="AV11" s="523"/>
      <c r="AW11" s="523"/>
      <c r="AX11" s="523"/>
      <c r="AY11" s="445" t="s">
        <v>122</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123</v>
      </c>
      <c r="CE11" s="475"/>
      <c r="CF11" s="475"/>
      <c r="CG11" s="475"/>
      <c r="CH11" s="475"/>
      <c r="CI11" s="475"/>
      <c r="CJ11" s="475"/>
      <c r="CK11" s="475"/>
      <c r="CL11" s="475"/>
      <c r="CM11" s="475"/>
      <c r="CN11" s="475"/>
      <c r="CO11" s="475"/>
      <c r="CP11" s="475"/>
      <c r="CQ11" s="475"/>
      <c r="CR11" s="475"/>
      <c r="CS11" s="476"/>
      <c r="CT11" s="578" t="s">
        <v>124</v>
      </c>
      <c r="CU11" s="579"/>
      <c r="CV11" s="579"/>
      <c r="CW11" s="579"/>
      <c r="CX11" s="579"/>
      <c r="CY11" s="579"/>
      <c r="CZ11" s="579"/>
      <c r="DA11" s="580"/>
      <c r="DB11" s="578" t="s">
        <v>124</v>
      </c>
      <c r="DC11" s="579"/>
      <c r="DD11" s="579"/>
      <c r="DE11" s="579"/>
      <c r="DF11" s="579"/>
      <c r="DG11" s="579"/>
      <c r="DH11" s="579"/>
      <c r="DI11" s="580"/>
      <c r="DJ11" s="185"/>
      <c r="DK11" s="185"/>
      <c r="DL11" s="185"/>
      <c r="DM11" s="185"/>
      <c r="DN11" s="185"/>
      <c r="DO11" s="185"/>
    </row>
    <row r="12" spans="1:119" ht="18.75" customHeight="1">
      <c r="A12" s="186"/>
      <c r="B12" s="581" t="s">
        <v>125</v>
      </c>
      <c r="C12" s="582"/>
      <c r="D12" s="582"/>
      <c r="E12" s="582"/>
      <c r="F12" s="582"/>
      <c r="G12" s="582"/>
      <c r="H12" s="582"/>
      <c r="I12" s="582"/>
      <c r="J12" s="582"/>
      <c r="K12" s="583"/>
      <c r="L12" s="590" t="s">
        <v>126</v>
      </c>
      <c r="M12" s="591"/>
      <c r="N12" s="591"/>
      <c r="O12" s="591"/>
      <c r="P12" s="591"/>
      <c r="Q12" s="592"/>
      <c r="R12" s="593">
        <v>12490</v>
      </c>
      <c r="S12" s="594"/>
      <c r="T12" s="594"/>
      <c r="U12" s="594"/>
      <c r="V12" s="595"/>
      <c r="W12" s="596" t="s">
        <v>1</v>
      </c>
      <c r="X12" s="523"/>
      <c r="Y12" s="523"/>
      <c r="Z12" s="523"/>
      <c r="AA12" s="523"/>
      <c r="AB12" s="597"/>
      <c r="AC12" s="522" t="s">
        <v>127</v>
      </c>
      <c r="AD12" s="523"/>
      <c r="AE12" s="523"/>
      <c r="AF12" s="523"/>
      <c r="AG12" s="597"/>
      <c r="AH12" s="522" t="s">
        <v>128</v>
      </c>
      <c r="AI12" s="523"/>
      <c r="AJ12" s="523"/>
      <c r="AK12" s="523"/>
      <c r="AL12" s="598"/>
      <c r="AM12" s="534" t="s">
        <v>129</v>
      </c>
      <c r="AN12" s="439"/>
      <c r="AO12" s="439"/>
      <c r="AP12" s="439"/>
      <c r="AQ12" s="439"/>
      <c r="AR12" s="439"/>
      <c r="AS12" s="439"/>
      <c r="AT12" s="440"/>
      <c r="AU12" s="522" t="s">
        <v>93</v>
      </c>
      <c r="AV12" s="523"/>
      <c r="AW12" s="523"/>
      <c r="AX12" s="523"/>
      <c r="AY12" s="445" t="s">
        <v>130</v>
      </c>
      <c r="AZ12" s="446"/>
      <c r="BA12" s="446"/>
      <c r="BB12" s="446"/>
      <c r="BC12" s="446"/>
      <c r="BD12" s="446"/>
      <c r="BE12" s="446"/>
      <c r="BF12" s="446"/>
      <c r="BG12" s="446"/>
      <c r="BH12" s="446"/>
      <c r="BI12" s="446"/>
      <c r="BJ12" s="446"/>
      <c r="BK12" s="446"/>
      <c r="BL12" s="446"/>
      <c r="BM12" s="447"/>
      <c r="BN12" s="465">
        <v>144448</v>
      </c>
      <c r="BO12" s="466"/>
      <c r="BP12" s="466"/>
      <c r="BQ12" s="466"/>
      <c r="BR12" s="466"/>
      <c r="BS12" s="466"/>
      <c r="BT12" s="466"/>
      <c r="BU12" s="467"/>
      <c r="BV12" s="465">
        <v>199508</v>
      </c>
      <c r="BW12" s="466"/>
      <c r="BX12" s="466"/>
      <c r="BY12" s="466"/>
      <c r="BZ12" s="466"/>
      <c r="CA12" s="466"/>
      <c r="CB12" s="466"/>
      <c r="CC12" s="467"/>
      <c r="CD12" s="474" t="s">
        <v>131</v>
      </c>
      <c r="CE12" s="475"/>
      <c r="CF12" s="475"/>
      <c r="CG12" s="475"/>
      <c r="CH12" s="475"/>
      <c r="CI12" s="475"/>
      <c r="CJ12" s="475"/>
      <c r="CK12" s="475"/>
      <c r="CL12" s="475"/>
      <c r="CM12" s="475"/>
      <c r="CN12" s="475"/>
      <c r="CO12" s="475"/>
      <c r="CP12" s="475"/>
      <c r="CQ12" s="475"/>
      <c r="CR12" s="475"/>
      <c r="CS12" s="476"/>
      <c r="CT12" s="578" t="s">
        <v>124</v>
      </c>
      <c r="CU12" s="579"/>
      <c r="CV12" s="579"/>
      <c r="CW12" s="579"/>
      <c r="CX12" s="579"/>
      <c r="CY12" s="579"/>
      <c r="CZ12" s="579"/>
      <c r="DA12" s="580"/>
      <c r="DB12" s="578" t="s">
        <v>132</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133</v>
      </c>
      <c r="N13" s="566"/>
      <c r="O13" s="566"/>
      <c r="P13" s="566"/>
      <c r="Q13" s="567"/>
      <c r="R13" s="568">
        <v>12278</v>
      </c>
      <c r="S13" s="569"/>
      <c r="T13" s="569"/>
      <c r="U13" s="569"/>
      <c r="V13" s="570"/>
      <c r="W13" s="556" t="s">
        <v>134</v>
      </c>
      <c r="X13" s="478"/>
      <c r="Y13" s="478"/>
      <c r="Z13" s="478"/>
      <c r="AA13" s="478"/>
      <c r="AB13" s="479"/>
      <c r="AC13" s="441">
        <v>549</v>
      </c>
      <c r="AD13" s="442"/>
      <c r="AE13" s="442"/>
      <c r="AF13" s="442"/>
      <c r="AG13" s="443"/>
      <c r="AH13" s="441">
        <v>549</v>
      </c>
      <c r="AI13" s="442"/>
      <c r="AJ13" s="442"/>
      <c r="AK13" s="442"/>
      <c r="AL13" s="444"/>
      <c r="AM13" s="534" t="s">
        <v>135</v>
      </c>
      <c r="AN13" s="439"/>
      <c r="AO13" s="439"/>
      <c r="AP13" s="439"/>
      <c r="AQ13" s="439"/>
      <c r="AR13" s="439"/>
      <c r="AS13" s="439"/>
      <c r="AT13" s="440"/>
      <c r="AU13" s="522" t="s">
        <v>136</v>
      </c>
      <c r="AV13" s="523"/>
      <c r="AW13" s="523"/>
      <c r="AX13" s="523"/>
      <c r="AY13" s="445" t="s">
        <v>137</v>
      </c>
      <c r="AZ13" s="446"/>
      <c r="BA13" s="446"/>
      <c r="BB13" s="446"/>
      <c r="BC13" s="446"/>
      <c r="BD13" s="446"/>
      <c r="BE13" s="446"/>
      <c r="BF13" s="446"/>
      <c r="BG13" s="446"/>
      <c r="BH13" s="446"/>
      <c r="BI13" s="446"/>
      <c r="BJ13" s="446"/>
      <c r="BK13" s="446"/>
      <c r="BL13" s="446"/>
      <c r="BM13" s="447"/>
      <c r="BN13" s="465">
        <v>-18854</v>
      </c>
      <c r="BO13" s="466"/>
      <c r="BP13" s="466"/>
      <c r="BQ13" s="466"/>
      <c r="BR13" s="466"/>
      <c r="BS13" s="466"/>
      <c r="BT13" s="466"/>
      <c r="BU13" s="467"/>
      <c r="BV13" s="465">
        <v>-193820</v>
      </c>
      <c r="BW13" s="466"/>
      <c r="BX13" s="466"/>
      <c r="BY13" s="466"/>
      <c r="BZ13" s="466"/>
      <c r="CA13" s="466"/>
      <c r="CB13" s="466"/>
      <c r="CC13" s="467"/>
      <c r="CD13" s="474" t="s">
        <v>138</v>
      </c>
      <c r="CE13" s="475"/>
      <c r="CF13" s="475"/>
      <c r="CG13" s="475"/>
      <c r="CH13" s="475"/>
      <c r="CI13" s="475"/>
      <c r="CJ13" s="475"/>
      <c r="CK13" s="475"/>
      <c r="CL13" s="475"/>
      <c r="CM13" s="475"/>
      <c r="CN13" s="475"/>
      <c r="CO13" s="475"/>
      <c r="CP13" s="475"/>
      <c r="CQ13" s="475"/>
      <c r="CR13" s="475"/>
      <c r="CS13" s="476"/>
      <c r="CT13" s="435">
        <v>6</v>
      </c>
      <c r="CU13" s="436"/>
      <c r="CV13" s="436"/>
      <c r="CW13" s="436"/>
      <c r="CX13" s="436"/>
      <c r="CY13" s="436"/>
      <c r="CZ13" s="436"/>
      <c r="DA13" s="437"/>
      <c r="DB13" s="435">
        <v>6.2</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139</v>
      </c>
      <c r="M14" s="599"/>
      <c r="N14" s="599"/>
      <c r="O14" s="599"/>
      <c r="P14" s="599"/>
      <c r="Q14" s="600"/>
      <c r="R14" s="568">
        <v>12448</v>
      </c>
      <c r="S14" s="569"/>
      <c r="T14" s="569"/>
      <c r="U14" s="569"/>
      <c r="V14" s="570"/>
      <c r="W14" s="571"/>
      <c r="X14" s="481"/>
      <c r="Y14" s="481"/>
      <c r="Z14" s="481"/>
      <c r="AA14" s="481"/>
      <c r="AB14" s="482"/>
      <c r="AC14" s="561">
        <v>9.9</v>
      </c>
      <c r="AD14" s="562"/>
      <c r="AE14" s="562"/>
      <c r="AF14" s="562"/>
      <c r="AG14" s="563"/>
      <c r="AH14" s="561">
        <v>10.199999999999999</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140</v>
      </c>
      <c r="CE14" s="472"/>
      <c r="CF14" s="472"/>
      <c r="CG14" s="472"/>
      <c r="CH14" s="472"/>
      <c r="CI14" s="472"/>
      <c r="CJ14" s="472"/>
      <c r="CK14" s="472"/>
      <c r="CL14" s="472"/>
      <c r="CM14" s="472"/>
      <c r="CN14" s="472"/>
      <c r="CO14" s="472"/>
      <c r="CP14" s="472"/>
      <c r="CQ14" s="472"/>
      <c r="CR14" s="472"/>
      <c r="CS14" s="473"/>
      <c r="CT14" s="572">
        <v>33.700000000000003</v>
      </c>
      <c r="CU14" s="573"/>
      <c r="CV14" s="573"/>
      <c r="CW14" s="573"/>
      <c r="CX14" s="573"/>
      <c r="CY14" s="573"/>
      <c r="CZ14" s="573"/>
      <c r="DA14" s="574"/>
      <c r="DB14" s="572">
        <v>17.5</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133</v>
      </c>
      <c r="N15" s="566"/>
      <c r="O15" s="566"/>
      <c r="P15" s="566"/>
      <c r="Q15" s="567"/>
      <c r="R15" s="568">
        <v>12317</v>
      </c>
      <c r="S15" s="569"/>
      <c r="T15" s="569"/>
      <c r="U15" s="569"/>
      <c r="V15" s="570"/>
      <c r="W15" s="556" t="s">
        <v>141</v>
      </c>
      <c r="X15" s="478"/>
      <c r="Y15" s="478"/>
      <c r="Z15" s="478"/>
      <c r="AA15" s="478"/>
      <c r="AB15" s="479"/>
      <c r="AC15" s="441">
        <v>1053</v>
      </c>
      <c r="AD15" s="442"/>
      <c r="AE15" s="442"/>
      <c r="AF15" s="442"/>
      <c r="AG15" s="443"/>
      <c r="AH15" s="441">
        <v>1131</v>
      </c>
      <c r="AI15" s="442"/>
      <c r="AJ15" s="442"/>
      <c r="AK15" s="442"/>
      <c r="AL15" s="444"/>
      <c r="AM15" s="534"/>
      <c r="AN15" s="439"/>
      <c r="AO15" s="439"/>
      <c r="AP15" s="439"/>
      <c r="AQ15" s="439"/>
      <c r="AR15" s="439"/>
      <c r="AS15" s="439"/>
      <c r="AT15" s="440"/>
      <c r="AU15" s="522"/>
      <c r="AV15" s="523"/>
      <c r="AW15" s="523"/>
      <c r="AX15" s="523"/>
      <c r="AY15" s="457" t="s">
        <v>142</v>
      </c>
      <c r="AZ15" s="458"/>
      <c r="BA15" s="458"/>
      <c r="BB15" s="458"/>
      <c r="BC15" s="458"/>
      <c r="BD15" s="458"/>
      <c r="BE15" s="458"/>
      <c r="BF15" s="458"/>
      <c r="BG15" s="458"/>
      <c r="BH15" s="458"/>
      <c r="BI15" s="458"/>
      <c r="BJ15" s="458"/>
      <c r="BK15" s="458"/>
      <c r="BL15" s="458"/>
      <c r="BM15" s="459"/>
      <c r="BN15" s="460">
        <v>1354675</v>
      </c>
      <c r="BO15" s="461"/>
      <c r="BP15" s="461"/>
      <c r="BQ15" s="461"/>
      <c r="BR15" s="461"/>
      <c r="BS15" s="461"/>
      <c r="BT15" s="461"/>
      <c r="BU15" s="462"/>
      <c r="BV15" s="460">
        <v>1347218</v>
      </c>
      <c r="BW15" s="461"/>
      <c r="BX15" s="461"/>
      <c r="BY15" s="461"/>
      <c r="BZ15" s="461"/>
      <c r="CA15" s="461"/>
      <c r="CB15" s="461"/>
      <c r="CC15" s="462"/>
      <c r="CD15" s="575" t="s">
        <v>143</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144</v>
      </c>
      <c r="M16" s="559"/>
      <c r="N16" s="559"/>
      <c r="O16" s="559"/>
      <c r="P16" s="559"/>
      <c r="Q16" s="560"/>
      <c r="R16" s="553" t="s">
        <v>145</v>
      </c>
      <c r="S16" s="554"/>
      <c r="T16" s="554"/>
      <c r="U16" s="554"/>
      <c r="V16" s="555"/>
      <c r="W16" s="571"/>
      <c r="X16" s="481"/>
      <c r="Y16" s="481"/>
      <c r="Z16" s="481"/>
      <c r="AA16" s="481"/>
      <c r="AB16" s="482"/>
      <c r="AC16" s="561">
        <v>19</v>
      </c>
      <c r="AD16" s="562"/>
      <c r="AE16" s="562"/>
      <c r="AF16" s="562"/>
      <c r="AG16" s="563"/>
      <c r="AH16" s="561">
        <v>21</v>
      </c>
      <c r="AI16" s="562"/>
      <c r="AJ16" s="562"/>
      <c r="AK16" s="562"/>
      <c r="AL16" s="564"/>
      <c r="AM16" s="534"/>
      <c r="AN16" s="439"/>
      <c r="AO16" s="439"/>
      <c r="AP16" s="439"/>
      <c r="AQ16" s="439"/>
      <c r="AR16" s="439"/>
      <c r="AS16" s="439"/>
      <c r="AT16" s="440"/>
      <c r="AU16" s="522"/>
      <c r="AV16" s="523"/>
      <c r="AW16" s="523"/>
      <c r="AX16" s="523"/>
      <c r="AY16" s="445" t="s">
        <v>146</v>
      </c>
      <c r="AZ16" s="446"/>
      <c r="BA16" s="446"/>
      <c r="BB16" s="446"/>
      <c r="BC16" s="446"/>
      <c r="BD16" s="446"/>
      <c r="BE16" s="446"/>
      <c r="BF16" s="446"/>
      <c r="BG16" s="446"/>
      <c r="BH16" s="446"/>
      <c r="BI16" s="446"/>
      <c r="BJ16" s="446"/>
      <c r="BK16" s="446"/>
      <c r="BL16" s="446"/>
      <c r="BM16" s="447"/>
      <c r="BN16" s="465">
        <v>2412266</v>
      </c>
      <c r="BO16" s="466"/>
      <c r="BP16" s="466"/>
      <c r="BQ16" s="466"/>
      <c r="BR16" s="466"/>
      <c r="BS16" s="466"/>
      <c r="BT16" s="466"/>
      <c r="BU16" s="467"/>
      <c r="BV16" s="465">
        <v>2415288</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147</v>
      </c>
      <c r="N17" s="551"/>
      <c r="O17" s="551"/>
      <c r="P17" s="551"/>
      <c r="Q17" s="552"/>
      <c r="R17" s="553" t="s">
        <v>148</v>
      </c>
      <c r="S17" s="554"/>
      <c r="T17" s="554"/>
      <c r="U17" s="554"/>
      <c r="V17" s="555"/>
      <c r="W17" s="556" t="s">
        <v>149</v>
      </c>
      <c r="X17" s="478"/>
      <c r="Y17" s="478"/>
      <c r="Z17" s="478"/>
      <c r="AA17" s="478"/>
      <c r="AB17" s="479"/>
      <c r="AC17" s="441">
        <v>3929</v>
      </c>
      <c r="AD17" s="442"/>
      <c r="AE17" s="442"/>
      <c r="AF17" s="442"/>
      <c r="AG17" s="443"/>
      <c r="AH17" s="441">
        <v>3707</v>
      </c>
      <c r="AI17" s="442"/>
      <c r="AJ17" s="442"/>
      <c r="AK17" s="442"/>
      <c r="AL17" s="444"/>
      <c r="AM17" s="534"/>
      <c r="AN17" s="439"/>
      <c r="AO17" s="439"/>
      <c r="AP17" s="439"/>
      <c r="AQ17" s="439"/>
      <c r="AR17" s="439"/>
      <c r="AS17" s="439"/>
      <c r="AT17" s="440"/>
      <c r="AU17" s="522"/>
      <c r="AV17" s="523"/>
      <c r="AW17" s="523"/>
      <c r="AX17" s="523"/>
      <c r="AY17" s="445" t="s">
        <v>150</v>
      </c>
      <c r="AZ17" s="446"/>
      <c r="BA17" s="446"/>
      <c r="BB17" s="446"/>
      <c r="BC17" s="446"/>
      <c r="BD17" s="446"/>
      <c r="BE17" s="446"/>
      <c r="BF17" s="446"/>
      <c r="BG17" s="446"/>
      <c r="BH17" s="446"/>
      <c r="BI17" s="446"/>
      <c r="BJ17" s="446"/>
      <c r="BK17" s="446"/>
      <c r="BL17" s="446"/>
      <c r="BM17" s="447"/>
      <c r="BN17" s="465">
        <v>1719543</v>
      </c>
      <c r="BO17" s="466"/>
      <c r="BP17" s="466"/>
      <c r="BQ17" s="466"/>
      <c r="BR17" s="466"/>
      <c r="BS17" s="466"/>
      <c r="BT17" s="466"/>
      <c r="BU17" s="467"/>
      <c r="BV17" s="465">
        <v>1714079</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151</v>
      </c>
      <c r="C18" s="528"/>
      <c r="D18" s="528"/>
      <c r="E18" s="529"/>
      <c r="F18" s="529"/>
      <c r="G18" s="529"/>
      <c r="H18" s="529"/>
      <c r="I18" s="529"/>
      <c r="J18" s="529"/>
      <c r="K18" s="529"/>
      <c r="L18" s="530">
        <v>22.97</v>
      </c>
      <c r="M18" s="530"/>
      <c r="N18" s="530"/>
      <c r="O18" s="530"/>
      <c r="P18" s="530"/>
      <c r="Q18" s="530"/>
      <c r="R18" s="531"/>
      <c r="S18" s="531"/>
      <c r="T18" s="531"/>
      <c r="U18" s="531"/>
      <c r="V18" s="532"/>
      <c r="W18" s="546"/>
      <c r="X18" s="547"/>
      <c r="Y18" s="547"/>
      <c r="Z18" s="547"/>
      <c r="AA18" s="547"/>
      <c r="AB18" s="557"/>
      <c r="AC18" s="429">
        <v>71</v>
      </c>
      <c r="AD18" s="430"/>
      <c r="AE18" s="430"/>
      <c r="AF18" s="430"/>
      <c r="AG18" s="533"/>
      <c r="AH18" s="429">
        <v>68.8</v>
      </c>
      <c r="AI18" s="430"/>
      <c r="AJ18" s="430"/>
      <c r="AK18" s="430"/>
      <c r="AL18" s="431"/>
      <c r="AM18" s="534"/>
      <c r="AN18" s="439"/>
      <c r="AO18" s="439"/>
      <c r="AP18" s="439"/>
      <c r="AQ18" s="439"/>
      <c r="AR18" s="439"/>
      <c r="AS18" s="439"/>
      <c r="AT18" s="440"/>
      <c r="AU18" s="522"/>
      <c r="AV18" s="523"/>
      <c r="AW18" s="523"/>
      <c r="AX18" s="523"/>
      <c r="AY18" s="445" t="s">
        <v>152</v>
      </c>
      <c r="AZ18" s="446"/>
      <c r="BA18" s="446"/>
      <c r="BB18" s="446"/>
      <c r="BC18" s="446"/>
      <c r="BD18" s="446"/>
      <c r="BE18" s="446"/>
      <c r="BF18" s="446"/>
      <c r="BG18" s="446"/>
      <c r="BH18" s="446"/>
      <c r="BI18" s="446"/>
      <c r="BJ18" s="446"/>
      <c r="BK18" s="446"/>
      <c r="BL18" s="446"/>
      <c r="BM18" s="447"/>
      <c r="BN18" s="465">
        <v>2750669</v>
      </c>
      <c r="BO18" s="466"/>
      <c r="BP18" s="466"/>
      <c r="BQ18" s="466"/>
      <c r="BR18" s="466"/>
      <c r="BS18" s="466"/>
      <c r="BT18" s="466"/>
      <c r="BU18" s="467"/>
      <c r="BV18" s="465">
        <v>2706292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153</v>
      </c>
      <c r="C19" s="528"/>
      <c r="D19" s="528"/>
      <c r="E19" s="529"/>
      <c r="F19" s="529"/>
      <c r="G19" s="529"/>
      <c r="H19" s="529"/>
      <c r="I19" s="529"/>
      <c r="J19" s="529"/>
      <c r="K19" s="529"/>
      <c r="L19" s="535">
        <v>512</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154</v>
      </c>
      <c r="AZ19" s="446"/>
      <c r="BA19" s="446"/>
      <c r="BB19" s="446"/>
      <c r="BC19" s="446"/>
      <c r="BD19" s="446"/>
      <c r="BE19" s="446"/>
      <c r="BF19" s="446"/>
      <c r="BG19" s="446"/>
      <c r="BH19" s="446"/>
      <c r="BI19" s="446"/>
      <c r="BJ19" s="446"/>
      <c r="BK19" s="446"/>
      <c r="BL19" s="446"/>
      <c r="BM19" s="447"/>
      <c r="BN19" s="465">
        <v>3548890</v>
      </c>
      <c r="BO19" s="466"/>
      <c r="BP19" s="466"/>
      <c r="BQ19" s="466"/>
      <c r="BR19" s="466"/>
      <c r="BS19" s="466"/>
      <c r="BT19" s="466"/>
      <c r="BU19" s="467"/>
      <c r="BV19" s="465">
        <v>3611689</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155</v>
      </c>
      <c r="C20" s="528"/>
      <c r="D20" s="528"/>
      <c r="E20" s="529"/>
      <c r="F20" s="529"/>
      <c r="G20" s="529"/>
      <c r="H20" s="529"/>
      <c r="I20" s="529"/>
      <c r="J20" s="529"/>
      <c r="K20" s="529"/>
      <c r="L20" s="535">
        <v>4485</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156</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157</v>
      </c>
      <c r="C22" s="495"/>
      <c r="D22" s="496"/>
      <c r="E22" s="503" t="s">
        <v>1</v>
      </c>
      <c r="F22" s="478"/>
      <c r="G22" s="478"/>
      <c r="H22" s="478"/>
      <c r="I22" s="478"/>
      <c r="J22" s="478"/>
      <c r="K22" s="479"/>
      <c r="L22" s="503" t="s">
        <v>158</v>
      </c>
      <c r="M22" s="478"/>
      <c r="N22" s="478"/>
      <c r="O22" s="478"/>
      <c r="P22" s="479"/>
      <c r="Q22" s="488" t="s">
        <v>159</v>
      </c>
      <c r="R22" s="489"/>
      <c r="S22" s="489"/>
      <c r="T22" s="489"/>
      <c r="U22" s="489"/>
      <c r="V22" s="504"/>
      <c r="W22" s="506" t="s">
        <v>160</v>
      </c>
      <c r="X22" s="495"/>
      <c r="Y22" s="496"/>
      <c r="Z22" s="503" t="s">
        <v>1</v>
      </c>
      <c r="AA22" s="478"/>
      <c r="AB22" s="478"/>
      <c r="AC22" s="478"/>
      <c r="AD22" s="478"/>
      <c r="AE22" s="478"/>
      <c r="AF22" s="478"/>
      <c r="AG22" s="479"/>
      <c r="AH22" s="477" t="s">
        <v>161</v>
      </c>
      <c r="AI22" s="478"/>
      <c r="AJ22" s="478"/>
      <c r="AK22" s="478"/>
      <c r="AL22" s="479"/>
      <c r="AM22" s="477" t="s">
        <v>162</v>
      </c>
      <c r="AN22" s="483"/>
      <c r="AO22" s="483"/>
      <c r="AP22" s="483"/>
      <c r="AQ22" s="483"/>
      <c r="AR22" s="484"/>
      <c r="AS22" s="488" t="s">
        <v>159</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163</v>
      </c>
      <c r="AZ23" s="458"/>
      <c r="BA23" s="458"/>
      <c r="BB23" s="458"/>
      <c r="BC23" s="458"/>
      <c r="BD23" s="458"/>
      <c r="BE23" s="458"/>
      <c r="BF23" s="458"/>
      <c r="BG23" s="458"/>
      <c r="BH23" s="458"/>
      <c r="BI23" s="458"/>
      <c r="BJ23" s="458"/>
      <c r="BK23" s="458"/>
      <c r="BL23" s="458"/>
      <c r="BM23" s="459"/>
      <c r="BN23" s="465">
        <v>3353777</v>
      </c>
      <c r="BO23" s="466"/>
      <c r="BP23" s="466"/>
      <c r="BQ23" s="466"/>
      <c r="BR23" s="466"/>
      <c r="BS23" s="466"/>
      <c r="BT23" s="466"/>
      <c r="BU23" s="467"/>
      <c r="BV23" s="465">
        <v>3444879</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164</v>
      </c>
      <c r="F24" s="439"/>
      <c r="G24" s="439"/>
      <c r="H24" s="439"/>
      <c r="I24" s="439"/>
      <c r="J24" s="439"/>
      <c r="K24" s="440"/>
      <c r="L24" s="441">
        <v>1</v>
      </c>
      <c r="M24" s="442"/>
      <c r="N24" s="442"/>
      <c r="O24" s="442"/>
      <c r="P24" s="443"/>
      <c r="Q24" s="441">
        <v>7880</v>
      </c>
      <c r="R24" s="442"/>
      <c r="S24" s="442"/>
      <c r="T24" s="442"/>
      <c r="U24" s="442"/>
      <c r="V24" s="443"/>
      <c r="W24" s="507"/>
      <c r="X24" s="498"/>
      <c r="Y24" s="499"/>
      <c r="Z24" s="438" t="s">
        <v>165</v>
      </c>
      <c r="AA24" s="439"/>
      <c r="AB24" s="439"/>
      <c r="AC24" s="439"/>
      <c r="AD24" s="439"/>
      <c r="AE24" s="439"/>
      <c r="AF24" s="439"/>
      <c r="AG24" s="440"/>
      <c r="AH24" s="441">
        <v>121</v>
      </c>
      <c r="AI24" s="442"/>
      <c r="AJ24" s="442"/>
      <c r="AK24" s="442"/>
      <c r="AL24" s="443"/>
      <c r="AM24" s="441">
        <v>368203</v>
      </c>
      <c r="AN24" s="442"/>
      <c r="AO24" s="442"/>
      <c r="AP24" s="442"/>
      <c r="AQ24" s="442"/>
      <c r="AR24" s="443"/>
      <c r="AS24" s="441">
        <v>3043</v>
      </c>
      <c r="AT24" s="442"/>
      <c r="AU24" s="442"/>
      <c r="AV24" s="442"/>
      <c r="AW24" s="442"/>
      <c r="AX24" s="444"/>
      <c r="AY24" s="432" t="s">
        <v>166</v>
      </c>
      <c r="AZ24" s="433"/>
      <c r="BA24" s="433"/>
      <c r="BB24" s="433"/>
      <c r="BC24" s="433"/>
      <c r="BD24" s="433"/>
      <c r="BE24" s="433"/>
      <c r="BF24" s="433"/>
      <c r="BG24" s="433"/>
      <c r="BH24" s="433"/>
      <c r="BI24" s="433"/>
      <c r="BJ24" s="433"/>
      <c r="BK24" s="433"/>
      <c r="BL24" s="433"/>
      <c r="BM24" s="434"/>
      <c r="BN24" s="465">
        <v>3268322</v>
      </c>
      <c r="BO24" s="466"/>
      <c r="BP24" s="466"/>
      <c r="BQ24" s="466"/>
      <c r="BR24" s="466"/>
      <c r="BS24" s="466"/>
      <c r="BT24" s="466"/>
      <c r="BU24" s="467"/>
      <c r="BV24" s="465">
        <v>3329869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167</v>
      </c>
      <c r="F25" s="439"/>
      <c r="G25" s="439"/>
      <c r="H25" s="439"/>
      <c r="I25" s="439"/>
      <c r="J25" s="439"/>
      <c r="K25" s="440"/>
      <c r="L25" s="441">
        <v>1</v>
      </c>
      <c r="M25" s="442"/>
      <c r="N25" s="442"/>
      <c r="O25" s="442"/>
      <c r="P25" s="443"/>
      <c r="Q25" s="441">
        <v>6390</v>
      </c>
      <c r="R25" s="442"/>
      <c r="S25" s="442"/>
      <c r="T25" s="442"/>
      <c r="U25" s="442"/>
      <c r="V25" s="443"/>
      <c r="W25" s="507"/>
      <c r="X25" s="498"/>
      <c r="Y25" s="499"/>
      <c r="Z25" s="438" t="s">
        <v>168</v>
      </c>
      <c r="AA25" s="439"/>
      <c r="AB25" s="439"/>
      <c r="AC25" s="439"/>
      <c r="AD25" s="439"/>
      <c r="AE25" s="439"/>
      <c r="AF25" s="439"/>
      <c r="AG25" s="440"/>
      <c r="AH25" s="441" t="s">
        <v>169</v>
      </c>
      <c r="AI25" s="442"/>
      <c r="AJ25" s="442"/>
      <c r="AK25" s="442"/>
      <c r="AL25" s="443"/>
      <c r="AM25" s="441" t="s">
        <v>170</v>
      </c>
      <c r="AN25" s="442"/>
      <c r="AO25" s="442"/>
      <c r="AP25" s="442"/>
      <c r="AQ25" s="442"/>
      <c r="AR25" s="443"/>
      <c r="AS25" s="441" t="s">
        <v>124</v>
      </c>
      <c r="AT25" s="442"/>
      <c r="AU25" s="442"/>
      <c r="AV25" s="442"/>
      <c r="AW25" s="442"/>
      <c r="AX25" s="444"/>
      <c r="AY25" s="457" t="s">
        <v>171</v>
      </c>
      <c r="AZ25" s="458"/>
      <c r="BA25" s="458"/>
      <c r="BB25" s="458"/>
      <c r="BC25" s="458"/>
      <c r="BD25" s="458"/>
      <c r="BE25" s="458"/>
      <c r="BF25" s="458"/>
      <c r="BG25" s="458"/>
      <c r="BH25" s="458"/>
      <c r="BI25" s="458"/>
      <c r="BJ25" s="458"/>
      <c r="BK25" s="458"/>
      <c r="BL25" s="458"/>
      <c r="BM25" s="459"/>
      <c r="BN25" s="460">
        <v>861440</v>
      </c>
      <c r="BO25" s="461"/>
      <c r="BP25" s="461"/>
      <c r="BQ25" s="461"/>
      <c r="BR25" s="461"/>
      <c r="BS25" s="461"/>
      <c r="BT25" s="461"/>
      <c r="BU25" s="462"/>
      <c r="BV25" s="460">
        <v>202463</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172</v>
      </c>
      <c r="F26" s="439"/>
      <c r="G26" s="439"/>
      <c r="H26" s="439"/>
      <c r="I26" s="439"/>
      <c r="J26" s="439"/>
      <c r="K26" s="440"/>
      <c r="L26" s="441">
        <v>1</v>
      </c>
      <c r="M26" s="442"/>
      <c r="N26" s="442"/>
      <c r="O26" s="442"/>
      <c r="P26" s="443"/>
      <c r="Q26" s="441">
        <v>5770</v>
      </c>
      <c r="R26" s="442"/>
      <c r="S26" s="442"/>
      <c r="T26" s="442"/>
      <c r="U26" s="442"/>
      <c r="V26" s="443"/>
      <c r="W26" s="507"/>
      <c r="X26" s="498"/>
      <c r="Y26" s="499"/>
      <c r="Z26" s="438" t="s">
        <v>173</v>
      </c>
      <c r="AA26" s="520"/>
      <c r="AB26" s="520"/>
      <c r="AC26" s="520"/>
      <c r="AD26" s="520"/>
      <c r="AE26" s="520"/>
      <c r="AF26" s="520"/>
      <c r="AG26" s="521"/>
      <c r="AH26" s="441">
        <v>6</v>
      </c>
      <c r="AI26" s="442"/>
      <c r="AJ26" s="442"/>
      <c r="AK26" s="442"/>
      <c r="AL26" s="443"/>
      <c r="AM26" s="441">
        <v>14376</v>
      </c>
      <c r="AN26" s="442"/>
      <c r="AO26" s="442"/>
      <c r="AP26" s="442"/>
      <c r="AQ26" s="442"/>
      <c r="AR26" s="443"/>
      <c r="AS26" s="441">
        <v>2396</v>
      </c>
      <c r="AT26" s="442"/>
      <c r="AU26" s="442"/>
      <c r="AV26" s="442"/>
      <c r="AW26" s="442"/>
      <c r="AX26" s="444"/>
      <c r="AY26" s="474" t="s">
        <v>174</v>
      </c>
      <c r="AZ26" s="475"/>
      <c r="BA26" s="475"/>
      <c r="BB26" s="475"/>
      <c r="BC26" s="475"/>
      <c r="BD26" s="475"/>
      <c r="BE26" s="475"/>
      <c r="BF26" s="475"/>
      <c r="BG26" s="475"/>
      <c r="BH26" s="475"/>
      <c r="BI26" s="475"/>
      <c r="BJ26" s="475"/>
      <c r="BK26" s="475"/>
      <c r="BL26" s="475"/>
      <c r="BM26" s="476"/>
      <c r="BN26" s="465" t="s">
        <v>124</v>
      </c>
      <c r="BO26" s="466"/>
      <c r="BP26" s="466"/>
      <c r="BQ26" s="466"/>
      <c r="BR26" s="466"/>
      <c r="BS26" s="466"/>
      <c r="BT26" s="466"/>
      <c r="BU26" s="467"/>
      <c r="BV26" s="465" t="s">
        <v>170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175</v>
      </c>
      <c r="F27" s="439"/>
      <c r="G27" s="439"/>
      <c r="H27" s="439"/>
      <c r="I27" s="439"/>
      <c r="J27" s="439"/>
      <c r="K27" s="440"/>
      <c r="L27" s="441">
        <v>1</v>
      </c>
      <c r="M27" s="442"/>
      <c r="N27" s="442"/>
      <c r="O27" s="442"/>
      <c r="P27" s="443"/>
      <c r="Q27" s="441">
        <v>2840</v>
      </c>
      <c r="R27" s="442"/>
      <c r="S27" s="442"/>
      <c r="T27" s="442"/>
      <c r="U27" s="442"/>
      <c r="V27" s="443"/>
      <c r="W27" s="507"/>
      <c r="X27" s="498"/>
      <c r="Y27" s="499"/>
      <c r="Z27" s="438" t="s">
        <v>176</v>
      </c>
      <c r="AA27" s="439"/>
      <c r="AB27" s="439"/>
      <c r="AC27" s="439"/>
      <c r="AD27" s="439"/>
      <c r="AE27" s="439"/>
      <c r="AF27" s="439"/>
      <c r="AG27" s="440"/>
      <c r="AH27" s="441" t="s">
        <v>124</v>
      </c>
      <c r="AI27" s="442"/>
      <c r="AJ27" s="442"/>
      <c r="AK27" s="442"/>
      <c r="AL27" s="443"/>
      <c r="AM27" s="441" t="s">
        <v>170</v>
      </c>
      <c r="AN27" s="442"/>
      <c r="AO27" s="442"/>
      <c r="AP27" s="442"/>
      <c r="AQ27" s="442"/>
      <c r="AR27" s="443"/>
      <c r="AS27" s="441" t="s">
        <v>124</v>
      </c>
      <c r="AT27" s="442"/>
      <c r="AU27" s="442"/>
      <c r="AV27" s="442"/>
      <c r="AW27" s="442"/>
      <c r="AX27" s="444"/>
      <c r="AY27" s="471" t="s">
        <v>177</v>
      </c>
      <c r="AZ27" s="472"/>
      <c r="BA27" s="472"/>
      <c r="BB27" s="472"/>
      <c r="BC27" s="472"/>
      <c r="BD27" s="472"/>
      <c r="BE27" s="472"/>
      <c r="BF27" s="472"/>
      <c r="BG27" s="472"/>
      <c r="BH27" s="472"/>
      <c r="BI27" s="472"/>
      <c r="BJ27" s="472"/>
      <c r="BK27" s="472"/>
      <c r="BL27" s="472"/>
      <c r="BM27" s="473"/>
      <c r="BN27" s="468">
        <v>58415</v>
      </c>
      <c r="BO27" s="469"/>
      <c r="BP27" s="469"/>
      <c r="BQ27" s="469"/>
      <c r="BR27" s="469"/>
      <c r="BS27" s="469"/>
      <c r="BT27" s="469"/>
      <c r="BU27" s="470"/>
      <c r="BV27" s="468">
        <v>58409</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178</v>
      </c>
      <c r="F28" s="439"/>
      <c r="G28" s="439"/>
      <c r="H28" s="439"/>
      <c r="I28" s="439"/>
      <c r="J28" s="439"/>
      <c r="K28" s="440"/>
      <c r="L28" s="441">
        <v>1</v>
      </c>
      <c r="M28" s="442"/>
      <c r="N28" s="442"/>
      <c r="O28" s="442"/>
      <c r="P28" s="443"/>
      <c r="Q28" s="441">
        <v>2370</v>
      </c>
      <c r="R28" s="442"/>
      <c r="S28" s="442"/>
      <c r="T28" s="442"/>
      <c r="U28" s="442"/>
      <c r="V28" s="443"/>
      <c r="W28" s="507"/>
      <c r="X28" s="498"/>
      <c r="Y28" s="499"/>
      <c r="Z28" s="438" t="s">
        <v>179</v>
      </c>
      <c r="AA28" s="439"/>
      <c r="AB28" s="439"/>
      <c r="AC28" s="439"/>
      <c r="AD28" s="439"/>
      <c r="AE28" s="439"/>
      <c r="AF28" s="439"/>
      <c r="AG28" s="440"/>
      <c r="AH28" s="441" t="s">
        <v>124</v>
      </c>
      <c r="AI28" s="442"/>
      <c r="AJ28" s="442"/>
      <c r="AK28" s="442"/>
      <c r="AL28" s="443"/>
      <c r="AM28" s="441" t="s">
        <v>124</v>
      </c>
      <c r="AN28" s="442"/>
      <c r="AO28" s="442"/>
      <c r="AP28" s="442"/>
      <c r="AQ28" s="442"/>
      <c r="AR28" s="443"/>
      <c r="AS28" s="441" t="s">
        <v>124</v>
      </c>
      <c r="AT28" s="442"/>
      <c r="AU28" s="442"/>
      <c r="AV28" s="442"/>
      <c r="AW28" s="442"/>
      <c r="AX28" s="444"/>
      <c r="AY28" s="448" t="s">
        <v>180</v>
      </c>
      <c r="AZ28" s="449"/>
      <c r="BA28" s="449"/>
      <c r="BB28" s="450"/>
      <c r="BC28" s="457" t="s">
        <v>47</v>
      </c>
      <c r="BD28" s="458"/>
      <c r="BE28" s="458"/>
      <c r="BF28" s="458"/>
      <c r="BG28" s="458"/>
      <c r="BH28" s="458"/>
      <c r="BI28" s="458"/>
      <c r="BJ28" s="458"/>
      <c r="BK28" s="458"/>
      <c r="BL28" s="458"/>
      <c r="BM28" s="459"/>
      <c r="BN28" s="460">
        <v>1019107</v>
      </c>
      <c r="BO28" s="461"/>
      <c r="BP28" s="461"/>
      <c r="BQ28" s="461"/>
      <c r="BR28" s="461"/>
      <c r="BS28" s="461"/>
      <c r="BT28" s="461"/>
      <c r="BU28" s="462"/>
      <c r="BV28" s="460">
        <v>1048745</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181</v>
      </c>
      <c r="F29" s="439"/>
      <c r="G29" s="439"/>
      <c r="H29" s="439"/>
      <c r="I29" s="439"/>
      <c r="J29" s="439"/>
      <c r="K29" s="440"/>
      <c r="L29" s="441">
        <v>14</v>
      </c>
      <c r="M29" s="442"/>
      <c r="N29" s="442"/>
      <c r="O29" s="442"/>
      <c r="P29" s="443"/>
      <c r="Q29" s="441">
        <v>2130</v>
      </c>
      <c r="R29" s="442"/>
      <c r="S29" s="442"/>
      <c r="T29" s="442"/>
      <c r="U29" s="442"/>
      <c r="V29" s="443"/>
      <c r="W29" s="508"/>
      <c r="X29" s="509"/>
      <c r="Y29" s="510"/>
      <c r="Z29" s="438" t="s">
        <v>182</v>
      </c>
      <c r="AA29" s="439"/>
      <c r="AB29" s="439"/>
      <c r="AC29" s="439"/>
      <c r="AD29" s="439"/>
      <c r="AE29" s="439"/>
      <c r="AF29" s="439"/>
      <c r="AG29" s="440"/>
      <c r="AH29" s="441">
        <v>121</v>
      </c>
      <c r="AI29" s="442"/>
      <c r="AJ29" s="442"/>
      <c r="AK29" s="442"/>
      <c r="AL29" s="443"/>
      <c r="AM29" s="441">
        <v>368203</v>
      </c>
      <c r="AN29" s="442"/>
      <c r="AO29" s="442"/>
      <c r="AP29" s="442"/>
      <c r="AQ29" s="442"/>
      <c r="AR29" s="443"/>
      <c r="AS29" s="441">
        <v>3043</v>
      </c>
      <c r="AT29" s="442"/>
      <c r="AU29" s="442"/>
      <c r="AV29" s="442"/>
      <c r="AW29" s="442"/>
      <c r="AX29" s="444"/>
      <c r="AY29" s="451"/>
      <c r="AZ29" s="452"/>
      <c r="BA29" s="452"/>
      <c r="BB29" s="453"/>
      <c r="BC29" s="445" t="s">
        <v>183</v>
      </c>
      <c r="BD29" s="446"/>
      <c r="BE29" s="446"/>
      <c r="BF29" s="446"/>
      <c r="BG29" s="446"/>
      <c r="BH29" s="446"/>
      <c r="BI29" s="446"/>
      <c r="BJ29" s="446"/>
      <c r="BK29" s="446"/>
      <c r="BL29" s="446"/>
      <c r="BM29" s="447"/>
      <c r="BN29" s="465">
        <v>149</v>
      </c>
      <c r="BO29" s="466"/>
      <c r="BP29" s="466"/>
      <c r="BQ29" s="466"/>
      <c r="BR29" s="466"/>
      <c r="BS29" s="466"/>
      <c r="BT29" s="466"/>
      <c r="BU29" s="467"/>
      <c r="BV29" s="465">
        <v>148</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184</v>
      </c>
      <c r="X30" s="518"/>
      <c r="Y30" s="518"/>
      <c r="Z30" s="518"/>
      <c r="AA30" s="518"/>
      <c r="AB30" s="518"/>
      <c r="AC30" s="518"/>
      <c r="AD30" s="518"/>
      <c r="AE30" s="518"/>
      <c r="AF30" s="518"/>
      <c r="AG30" s="519"/>
      <c r="AH30" s="429">
        <v>100.7</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643313</v>
      </c>
      <c r="BO30" s="469"/>
      <c r="BP30" s="469"/>
      <c r="BQ30" s="469"/>
      <c r="BR30" s="469"/>
      <c r="BS30" s="469"/>
      <c r="BT30" s="469"/>
      <c r="BU30" s="470"/>
      <c r="BV30" s="468">
        <v>660260</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185</v>
      </c>
      <c r="D32" s="213"/>
      <c r="E32" s="213"/>
      <c r="F32" s="210"/>
      <c r="G32" s="210"/>
      <c r="H32" s="210"/>
      <c r="I32" s="210"/>
      <c r="J32" s="210"/>
      <c r="K32" s="210"/>
      <c r="L32" s="210"/>
      <c r="M32" s="210"/>
      <c r="N32" s="210"/>
      <c r="O32" s="210"/>
      <c r="P32" s="210"/>
      <c r="Q32" s="210"/>
      <c r="R32" s="210"/>
      <c r="S32" s="210"/>
      <c r="T32" s="210"/>
      <c r="U32" s="210" t="s">
        <v>186</v>
      </c>
      <c r="V32" s="210"/>
      <c r="W32" s="210"/>
      <c r="X32" s="210"/>
      <c r="Y32" s="210"/>
      <c r="Z32" s="210"/>
      <c r="AA32" s="210"/>
      <c r="AB32" s="210"/>
      <c r="AC32" s="210"/>
      <c r="AD32" s="210"/>
      <c r="AE32" s="210"/>
      <c r="AF32" s="210"/>
      <c r="AG32" s="210"/>
      <c r="AH32" s="210"/>
      <c r="AI32" s="210"/>
      <c r="AJ32" s="210"/>
      <c r="AK32" s="210"/>
      <c r="AL32" s="210"/>
      <c r="AM32" s="214" t="s">
        <v>187</v>
      </c>
      <c r="AN32" s="210"/>
      <c r="AO32" s="210"/>
      <c r="AP32" s="210"/>
      <c r="AQ32" s="210"/>
      <c r="AR32" s="210"/>
      <c r="AS32" s="214"/>
      <c r="AT32" s="214"/>
      <c r="AU32" s="214"/>
      <c r="AV32" s="214"/>
      <c r="AW32" s="214"/>
      <c r="AX32" s="214"/>
      <c r="AY32" s="214"/>
      <c r="AZ32" s="214"/>
      <c r="BA32" s="214"/>
      <c r="BB32" s="210"/>
      <c r="BC32" s="214"/>
      <c r="BD32" s="210"/>
      <c r="BE32" s="214" t="s">
        <v>188</v>
      </c>
      <c r="BF32" s="210"/>
      <c r="BG32" s="210"/>
      <c r="BH32" s="210"/>
      <c r="BI32" s="210"/>
      <c r="BJ32" s="214"/>
      <c r="BK32" s="214"/>
      <c r="BL32" s="214"/>
      <c r="BM32" s="214"/>
      <c r="BN32" s="214"/>
      <c r="BO32" s="214"/>
      <c r="BP32" s="214"/>
      <c r="BQ32" s="214"/>
      <c r="BR32" s="210"/>
      <c r="BS32" s="210"/>
      <c r="BT32" s="210"/>
      <c r="BU32" s="210"/>
      <c r="BV32" s="210"/>
      <c r="BW32" s="210" t="s">
        <v>189</v>
      </c>
      <c r="BX32" s="210"/>
      <c r="BY32" s="210"/>
      <c r="BZ32" s="210"/>
      <c r="CA32" s="210"/>
      <c r="CB32" s="214"/>
      <c r="CC32" s="214"/>
      <c r="CD32" s="214"/>
      <c r="CE32" s="214"/>
      <c r="CF32" s="214"/>
      <c r="CG32" s="214"/>
      <c r="CH32" s="214"/>
      <c r="CI32" s="214"/>
      <c r="CJ32" s="214"/>
      <c r="CK32" s="214"/>
      <c r="CL32" s="214"/>
      <c r="CM32" s="214"/>
      <c r="CN32" s="214"/>
      <c r="CO32" s="214" t="s">
        <v>190</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191</v>
      </c>
      <c r="D33" s="428"/>
      <c r="E33" s="427" t="s">
        <v>192</v>
      </c>
      <c r="F33" s="427"/>
      <c r="G33" s="427"/>
      <c r="H33" s="427"/>
      <c r="I33" s="427"/>
      <c r="J33" s="427"/>
      <c r="K33" s="427"/>
      <c r="L33" s="427"/>
      <c r="M33" s="427"/>
      <c r="N33" s="427"/>
      <c r="O33" s="427"/>
      <c r="P33" s="427"/>
      <c r="Q33" s="427"/>
      <c r="R33" s="427"/>
      <c r="S33" s="427"/>
      <c r="T33" s="215"/>
      <c r="U33" s="428" t="s">
        <v>191</v>
      </c>
      <c r="V33" s="428"/>
      <c r="W33" s="427" t="s">
        <v>193</v>
      </c>
      <c r="X33" s="427"/>
      <c r="Y33" s="427"/>
      <c r="Z33" s="427"/>
      <c r="AA33" s="427"/>
      <c r="AB33" s="427"/>
      <c r="AC33" s="427"/>
      <c r="AD33" s="427"/>
      <c r="AE33" s="427"/>
      <c r="AF33" s="427"/>
      <c r="AG33" s="427"/>
      <c r="AH33" s="427"/>
      <c r="AI33" s="427"/>
      <c r="AJ33" s="427"/>
      <c r="AK33" s="427"/>
      <c r="AL33" s="215"/>
      <c r="AM33" s="428" t="s">
        <v>191</v>
      </c>
      <c r="AN33" s="428"/>
      <c r="AO33" s="427" t="s">
        <v>193</v>
      </c>
      <c r="AP33" s="427"/>
      <c r="AQ33" s="427"/>
      <c r="AR33" s="427"/>
      <c r="AS33" s="427"/>
      <c r="AT33" s="427"/>
      <c r="AU33" s="427"/>
      <c r="AV33" s="427"/>
      <c r="AW33" s="427"/>
      <c r="AX33" s="427"/>
      <c r="AY33" s="427"/>
      <c r="AZ33" s="427"/>
      <c r="BA33" s="427"/>
      <c r="BB33" s="427"/>
      <c r="BC33" s="427"/>
      <c r="BD33" s="216"/>
      <c r="BE33" s="427" t="s">
        <v>194</v>
      </c>
      <c r="BF33" s="427"/>
      <c r="BG33" s="427" t="s">
        <v>195</v>
      </c>
      <c r="BH33" s="427"/>
      <c r="BI33" s="427"/>
      <c r="BJ33" s="427"/>
      <c r="BK33" s="427"/>
      <c r="BL33" s="427"/>
      <c r="BM33" s="427"/>
      <c r="BN33" s="427"/>
      <c r="BO33" s="427"/>
      <c r="BP33" s="427"/>
      <c r="BQ33" s="427"/>
      <c r="BR33" s="427"/>
      <c r="BS33" s="427"/>
      <c r="BT33" s="427"/>
      <c r="BU33" s="427"/>
      <c r="BV33" s="216"/>
      <c r="BW33" s="428" t="s">
        <v>194</v>
      </c>
      <c r="BX33" s="428"/>
      <c r="BY33" s="427" t="s">
        <v>196</v>
      </c>
      <c r="BZ33" s="427"/>
      <c r="CA33" s="427"/>
      <c r="CB33" s="427"/>
      <c r="CC33" s="427"/>
      <c r="CD33" s="427"/>
      <c r="CE33" s="427"/>
      <c r="CF33" s="427"/>
      <c r="CG33" s="427"/>
      <c r="CH33" s="427"/>
      <c r="CI33" s="427"/>
      <c r="CJ33" s="427"/>
      <c r="CK33" s="427"/>
      <c r="CL33" s="427"/>
      <c r="CM33" s="427"/>
      <c r="CN33" s="215"/>
      <c r="CO33" s="428" t="s">
        <v>191</v>
      </c>
      <c r="CP33" s="428"/>
      <c r="CQ33" s="427" t="s">
        <v>197</v>
      </c>
      <c r="CR33" s="427"/>
      <c r="CS33" s="427"/>
      <c r="CT33" s="427"/>
      <c r="CU33" s="427"/>
      <c r="CV33" s="427"/>
      <c r="CW33" s="427"/>
      <c r="CX33" s="427"/>
      <c r="CY33" s="427"/>
      <c r="CZ33" s="427"/>
      <c r="DA33" s="427"/>
      <c r="DB33" s="427"/>
      <c r="DC33" s="427"/>
      <c r="DD33" s="427"/>
      <c r="DE33" s="427"/>
      <c r="DF33" s="215"/>
      <c r="DG33" s="426" t="s">
        <v>198</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5</v>
      </c>
      <c r="BF34" s="424"/>
      <c r="BG34" s="423" t="str">
        <f>IF('各会計、関係団体の財政状況及び健全化判断比率'!B31="","",'各会計、関係団体の財政状況及び健全化判断比率'!B31)</f>
        <v>農業集落排水事業特別会計</v>
      </c>
      <c r="BH34" s="423"/>
      <c r="BI34" s="423"/>
      <c r="BJ34" s="423"/>
      <c r="BK34" s="423"/>
      <c r="BL34" s="423"/>
      <c r="BM34" s="423"/>
      <c r="BN34" s="423"/>
      <c r="BO34" s="423"/>
      <c r="BP34" s="423"/>
      <c r="BQ34" s="423"/>
      <c r="BR34" s="423"/>
      <c r="BS34" s="423"/>
      <c r="BT34" s="423"/>
      <c r="BU34" s="423"/>
      <c r="BV34" s="213"/>
      <c r="BW34" s="424">
        <f>IF(BY34="","",MAX(C34:D43,U34:V43,AM34:AN43,BE34:BF43)+1)</f>
        <v>6</v>
      </c>
      <c r="BX34" s="424"/>
      <c r="BY34" s="423" t="str">
        <f>IF('各会計、関係団体の財政状況及び健全化判断比率'!B68="","",'各会計、関係団体の財政状況及び健全化判断比率'!B68)</f>
        <v>長生郡市広域市町村圏組合（一般会計）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16</v>
      </c>
      <c r="CP34" s="424"/>
      <c r="CQ34" s="423" t="str">
        <f>IF('各会計、関係団体の財政状況及び健全化判断比率'!BS7="","",'各会計、関係団体の財政状況及び健全化判断比率'!BS7)</f>
        <v>株式会社　一宮リアライズ</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7</v>
      </c>
      <c r="BX35" s="424"/>
      <c r="BY35" s="423" t="str">
        <f>IF('各会計、関係団体の財政状況及び健全化判断比率'!B69="","",'各会計、関係団体の財政状況及び健全化判断比率'!B69)</f>
        <v>長生郡市広域市町村圏組合（水道事業会計）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8</v>
      </c>
      <c r="BX36" s="424"/>
      <c r="BY36" s="423" t="str">
        <f>IF('各会計、関係団体の財政状況及び健全化判断比率'!B70="","",'各会計、関係団体の財政状況及び健全化判断比率'!B70)</f>
        <v>長生郡市広域市町村圏組合（病院事業会計）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9</v>
      </c>
      <c r="BX37" s="424"/>
      <c r="BY37" s="423" t="str">
        <f>IF('各会計、関係団体の財政状況及び健全化判断比率'!B71="","",'各会計、関係団体の財政状況及び健全化判断比率'!B71)</f>
        <v>一宮聖苑(一般会計）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10</v>
      </c>
      <c r="BX38" s="424"/>
      <c r="BY38" s="423" t="str">
        <f>IF('各会計、関係団体の財政状況及び健全化判断比率'!B72="","",'各会計、関係団体の財政状況及び健全化判断比率'!B72)</f>
        <v>千葉県市町村総合事務組合（一般会計）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11</v>
      </c>
      <c r="BX39" s="424"/>
      <c r="BY39" s="423" t="str">
        <f>IF('各会計、関係団体の財政状況及び健全化判断比率'!B73="","",'各会計、関係団体の財政状況及び健全化判断比率'!B73)</f>
        <v>千葉県市町村総合事務組合（千葉県自治会館管理運営特別会計）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12</v>
      </c>
      <c r="BX40" s="424"/>
      <c r="BY40" s="423" t="str">
        <f>IF('各会計、関係団体の財政状況及び健全化判断比率'!B74="","",'各会計、関係団体の財政状況及び健全化判断比率'!B74)</f>
        <v>千葉県市町村総合事務組合（千葉県自治研修センター特別会計）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13</v>
      </c>
      <c r="BX41" s="424"/>
      <c r="BY41" s="423" t="str">
        <f>IF('各会計、関係団体の財政状況及び健全化判断比率'!B75="","",'各会計、関係団体の財政状況及び健全化判断比率'!B75)</f>
        <v>千葉県市町村総合事務組合（千葉県市町村交通災害共済特別会計）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14</v>
      </c>
      <c r="BX42" s="424"/>
      <c r="BY42" s="423" t="str">
        <f>IF('各会計、関係団体の財政状況及び健全化判断比率'!B76="","",'各会計、関係団体の財政状況及び健全化判断比率'!B76)</f>
        <v>千葉県後期高齢者医療広域連合（一般会計）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15</v>
      </c>
      <c r="BX43" s="424"/>
      <c r="BY43" s="423" t="str">
        <f>IF('各会計、関係団体の財政状況及び健全化判断比率'!B77="","",'各会計、関係団体の財政状況及び健全化判断比率'!B77)</f>
        <v>千葉県後期高齢者医療広域連合（後期高齢者医療特別会計）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199</v>
      </c>
      <c r="C46" s="185"/>
      <c r="D46" s="185"/>
      <c r="E46" s="185" t="s">
        <v>200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203</v>
      </c>
    </row>
    <row r="50" spans="5:5">
      <c r="E50" s="187" t="s">
        <v>204</v>
      </c>
    </row>
    <row r="51" spans="5:5">
      <c r="E51" s="187" t="s">
        <v>205</v>
      </c>
    </row>
    <row r="52" spans="5:5">
      <c r="E52" s="187" t="s">
        <v>206</v>
      </c>
    </row>
    <row r="53" spans="5:5"/>
    <row r="54" spans="5:5"/>
    <row r="55" spans="5:5"/>
    <row r="56" spans="5:5"/>
    <row r="57" spans="5:5" hidden="1"/>
    <row r="58" spans="5:5" hidden="1"/>
    <row r="59" spans="5:5" hidden="1"/>
  </sheetData>
  <sheetProtection algorithmName="SHA-512" hashValue="exneTecPSgpSQOWOkbyRAvCMOQHPAcNP/JeW03bFUphZ+48duhdvxPLZoDWFVh/NdwK+eLXSh96wKUNVwjczuw==" saltValue="kcEE3LLVGBVnmq6ag00j2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c r="A34" s="22"/>
      <c r="B34" s="31"/>
      <c r="C34" s="1244" t="s">
        <v>559</v>
      </c>
      <c r="D34" s="1244"/>
      <c r="E34" s="1245"/>
      <c r="F34" s="32">
        <v>8.9499999999999993</v>
      </c>
      <c r="G34" s="33">
        <v>7.31</v>
      </c>
      <c r="H34" s="33">
        <v>7.47</v>
      </c>
      <c r="I34" s="33">
        <v>7.65</v>
      </c>
      <c r="J34" s="34">
        <v>8.0299999999999994</v>
      </c>
      <c r="K34" s="22"/>
      <c r="L34" s="22"/>
      <c r="M34" s="22"/>
      <c r="N34" s="22"/>
      <c r="O34" s="22"/>
      <c r="P34" s="22"/>
    </row>
    <row r="35" spans="1:16" ht="39" customHeight="1">
      <c r="A35" s="22"/>
      <c r="B35" s="35"/>
      <c r="C35" s="1238" t="s">
        <v>560</v>
      </c>
      <c r="D35" s="1239"/>
      <c r="E35" s="1240"/>
      <c r="F35" s="36">
        <v>2.94</v>
      </c>
      <c r="G35" s="37">
        <v>2.78</v>
      </c>
      <c r="H35" s="37">
        <v>1.9</v>
      </c>
      <c r="I35" s="37">
        <v>3.13</v>
      </c>
      <c r="J35" s="38">
        <v>1.62</v>
      </c>
      <c r="K35" s="22"/>
      <c r="L35" s="22"/>
      <c r="M35" s="22"/>
      <c r="N35" s="22"/>
      <c r="O35" s="22"/>
      <c r="P35" s="22"/>
    </row>
    <row r="36" spans="1:16" ht="39" customHeight="1">
      <c r="A36" s="22"/>
      <c r="B36" s="35"/>
      <c r="C36" s="1238" t="s">
        <v>561</v>
      </c>
      <c r="D36" s="1239"/>
      <c r="E36" s="1240"/>
      <c r="F36" s="36">
        <v>1.06</v>
      </c>
      <c r="G36" s="37">
        <v>0.62</v>
      </c>
      <c r="H36" s="37">
        <v>1</v>
      </c>
      <c r="I36" s="37">
        <v>0.48</v>
      </c>
      <c r="J36" s="38">
        <v>0.72</v>
      </c>
      <c r="K36" s="22"/>
      <c r="L36" s="22"/>
      <c r="M36" s="22"/>
      <c r="N36" s="22"/>
      <c r="O36" s="22"/>
      <c r="P36" s="22"/>
    </row>
    <row r="37" spans="1:16" ht="39" customHeight="1">
      <c r="A37" s="22"/>
      <c r="B37" s="35"/>
      <c r="C37" s="1238" t="s">
        <v>562</v>
      </c>
      <c r="D37" s="1239"/>
      <c r="E37" s="1240"/>
      <c r="F37" s="36">
        <v>7.0000000000000007E-2</v>
      </c>
      <c r="G37" s="37">
        <v>0.15</v>
      </c>
      <c r="H37" s="37">
        <v>0.06</v>
      </c>
      <c r="I37" s="37">
        <v>0.17</v>
      </c>
      <c r="J37" s="38">
        <v>0.11</v>
      </c>
      <c r="K37" s="22"/>
      <c r="L37" s="22"/>
      <c r="M37" s="22"/>
      <c r="N37" s="22"/>
      <c r="O37" s="22"/>
      <c r="P37" s="22"/>
    </row>
    <row r="38" spans="1:16" ht="39" customHeight="1">
      <c r="A38" s="22"/>
      <c r="B38" s="35"/>
      <c r="C38" s="1238" t="s">
        <v>563</v>
      </c>
      <c r="D38" s="1239"/>
      <c r="E38" s="1240"/>
      <c r="F38" s="36">
        <v>0.01</v>
      </c>
      <c r="G38" s="37">
        <v>0</v>
      </c>
      <c r="H38" s="37">
        <v>0</v>
      </c>
      <c r="I38" s="37">
        <v>0</v>
      </c>
      <c r="J38" s="38">
        <v>0</v>
      </c>
      <c r="K38" s="22"/>
      <c r="L38" s="22"/>
      <c r="M38" s="22"/>
      <c r="N38" s="22"/>
      <c r="O38" s="22"/>
      <c r="P38" s="22"/>
    </row>
    <row r="39" spans="1:16" ht="39" customHeight="1">
      <c r="A39" s="22"/>
      <c r="B39" s="35"/>
      <c r="C39" s="1238"/>
      <c r="D39" s="1239"/>
      <c r="E39" s="1240"/>
      <c r="F39" s="36"/>
      <c r="G39" s="37"/>
      <c r="H39" s="37"/>
      <c r="I39" s="37"/>
      <c r="J39" s="38"/>
      <c r="K39" s="22"/>
      <c r="L39" s="22"/>
      <c r="M39" s="22"/>
      <c r="N39" s="22"/>
      <c r="O39" s="22"/>
      <c r="P39" s="22"/>
    </row>
    <row r="40" spans="1:16" ht="39" customHeight="1">
      <c r="A40" s="22"/>
      <c r="B40" s="35"/>
      <c r="C40" s="1238"/>
      <c r="D40" s="1239"/>
      <c r="E40" s="1240"/>
      <c r="F40" s="36"/>
      <c r="G40" s="37"/>
      <c r="H40" s="37"/>
      <c r="I40" s="37"/>
      <c r="J40" s="38"/>
      <c r="K40" s="22"/>
      <c r="L40" s="22"/>
      <c r="M40" s="22"/>
      <c r="N40" s="22"/>
      <c r="O40" s="22"/>
      <c r="P40" s="22"/>
    </row>
    <row r="41" spans="1:16" ht="39" customHeight="1">
      <c r="A41" s="22"/>
      <c r="B41" s="35"/>
      <c r="C41" s="1238"/>
      <c r="D41" s="1239"/>
      <c r="E41" s="1240"/>
      <c r="F41" s="36"/>
      <c r="G41" s="37"/>
      <c r="H41" s="37"/>
      <c r="I41" s="37"/>
      <c r="J41" s="38"/>
      <c r="K41" s="22"/>
      <c r="L41" s="22"/>
      <c r="M41" s="22"/>
      <c r="N41" s="22"/>
      <c r="O41" s="22"/>
      <c r="P41" s="22"/>
    </row>
    <row r="42" spans="1:16" ht="39" customHeight="1">
      <c r="A42" s="22"/>
      <c r="B42" s="39"/>
      <c r="C42" s="1238" t="s">
        <v>564</v>
      </c>
      <c r="D42" s="1239"/>
      <c r="E42" s="1240"/>
      <c r="F42" s="36" t="s">
        <v>510</v>
      </c>
      <c r="G42" s="37" t="s">
        <v>510</v>
      </c>
      <c r="H42" s="37" t="s">
        <v>510</v>
      </c>
      <c r="I42" s="37" t="s">
        <v>510</v>
      </c>
      <c r="J42" s="38" t="s">
        <v>510</v>
      </c>
      <c r="K42" s="22"/>
      <c r="L42" s="22"/>
      <c r="M42" s="22"/>
      <c r="N42" s="22"/>
      <c r="O42" s="22"/>
      <c r="P42" s="22"/>
    </row>
    <row r="43" spans="1:16" ht="39" customHeight="1" thickBot="1">
      <c r="A43" s="22"/>
      <c r="B43" s="40"/>
      <c r="C43" s="1241" t="s">
        <v>565</v>
      </c>
      <c r="D43" s="1242"/>
      <c r="E43" s="1243"/>
      <c r="F43" s="41" t="s">
        <v>510</v>
      </c>
      <c r="G43" s="42" t="s">
        <v>510</v>
      </c>
      <c r="H43" s="42" t="s">
        <v>510</v>
      </c>
      <c r="I43" s="42" t="s">
        <v>510</v>
      </c>
      <c r="J43" s="43" t="s">
        <v>510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0h3uTb53F3ZjkTKw/8qckktLRiheFAbaMLOD8VyhXd3AZdyGBWqMvNBIYvarKDm1d8h/K6Fyori95NE3GNr4Rg==" saltValue="CXPZnUWRCZYaCaDhfJJB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B9" zoomScaleNormal="100" zoomScaleSheetLayoutView="55" workbookViewId="0">
      <selection activeCell="R54" sqref="R5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c r="A45" s="48"/>
      <c r="B45" s="1264" t="s">
        <v>10</v>
      </c>
      <c r="C45" s="1265"/>
      <c r="D45" s="58"/>
      <c r="E45" s="1270" t="s">
        <v>11</v>
      </c>
      <c r="F45" s="1270"/>
      <c r="G45" s="1270"/>
      <c r="H45" s="1270"/>
      <c r="I45" s="1270"/>
      <c r="J45" s="1271"/>
      <c r="K45" s="59">
        <v>371</v>
      </c>
      <c r="L45" s="60">
        <v>357</v>
      </c>
      <c r="M45" s="60">
        <v>371</v>
      </c>
      <c r="N45" s="60">
        <v>365</v>
      </c>
      <c r="O45" s="61">
        <v>344</v>
      </c>
      <c r="P45" s="48"/>
      <c r="Q45" s="48"/>
      <c r="R45" s="48"/>
      <c r="S45" s="48"/>
      <c r="T45" s="48"/>
      <c r="U45" s="48"/>
    </row>
    <row r="46" spans="1:21" ht="30.75" customHeight="1">
      <c r="A46" s="48"/>
      <c r="B46" s="1266"/>
      <c r="C46" s="1267"/>
      <c r="D46" s="62"/>
      <c r="E46" s="1248" t="s">
        <v>12</v>
      </c>
      <c r="F46" s="1248"/>
      <c r="G46" s="1248"/>
      <c r="H46" s="1248"/>
      <c r="I46" s="1248"/>
      <c r="J46" s="1249"/>
      <c r="K46" s="63" t="s">
        <v>510</v>
      </c>
      <c r="L46" s="64" t="s">
        <v>510</v>
      </c>
      <c r="M46" s="64" t="s">
        <v>510</v>
      </c>
      <c r="N46" s="64" t="s">
        <v>510</v>
      </c>
      <c r="O46" s="65" t="s">
        <v>510</v>
      </c>
      <c r="P46" s="48"/>
      <c r="Q46" s="48"/>
      <c r="R46" s="48"/>
      <c r="S46" s="48"/>
      <c r="T46" s="48"/>
      <c r="U46" s="48"/>
    </row>
    <row r="47" spans="1:21" ht="30.75" customHeight="1">
      <c r="A47" s="48"/>
      <c r="B47" s="1266"/>
      <c r="C47" s="1267"/>
      <c r="D47" s="62"/>
      <c r="E47" s="1248" t="s">
        <v>13</v>
      </c>
      <c r="F47" s="1248"/>
      <c r="G47" s="1248"/>
      <c r="H47" s="1248"/>
      <c r="I47" s="1248"/>
      <c r="J47" s="1249"/>
      <c r="K47" s="63" t="s">
        <v>510</v>
      </c>
      <c r="L47" s="64" t="s">
        <v>510</v>
      </c>
      <c r="M47" s="64" t="s">
        <v>510</v>
      </c>
      <c r="N47" s="64" t="s">
        <v>510</v>
      </c>
      <c r="O47" s="65" t="s">
        <v>510</v>
      </c>
      <c r="P47" s="48"/>
      <c r="Q47" s="48"/>
      <c r="R47" s="48"/>
      <c r="S47" s="48"/>
      <c r="T47" s="48"/>
      <c r="U47" s="48"/>
    </row>
    <row r="48" spans="1:21" ht="30.75" customHeight="1">
      <c r="A48" s="48"/>
      <c r="B48" s="1266"/>
      <c r="C48" s="1267"/>
      <c r="D48" s="62"/>
      <c r="E48" s="1248" t="s">
        <v>14</v>
      </c>
      <c r="F48" s="1248"/>
      <c r="G48" s="1248"/>
      <c r="H48" s="1248"/>
      <c r="I48" s="1248"/>
      <c r="J48" s="1249"/>
      <c r="K48" s="63">
        <v>44</v>
      </c>
      <c r="L48" s="64">
        <v>45</v>
      </c>
      <c r="M48" s="64">
        <v>33</v>
      </c>
      <c r="N48" s="64">
        <v>37</v>
      </c>
      <c r="O48" s="65">
        <v>28</v>
      </c>
      <c r="P48" s="48"/>
      <c r="Q48" s="48"/>
      <c r="R48" s="48"/>
      <c r="S48" s="48"/>
      <c r="T48" s="48"/>
      <c r="U48" s="48"/>
    </row>
    <row r="49" spans="1:21" ht="30.75" customHeight="1">
      <c r="A49" s="48"/>
      <c r="B49" s="1266"/>
      <c r="C49" s="1267"/>
      <c r="D49" s="62"/>
      <c r="E49" s="1248" t="s">
        <v>15</v>
      </c>
      <c r="F49" s="1248"/>
      <c r="G49" s="1248"/>
      <c r="H49" s="1248"/>
      <c r="I49" s="1248"/>
      <c r="J49" s="1249"/>
      <c r="K49" s="63">
        <v>47</v>
      </c>
      <c r="L49" s="64">
        <v>49</v>
      </c>
      <c r="M49" s="64">
        <v>51</v>
      </c>
      <c r="N49" s="64">
        <v>51</v>
      </c>
      <c r="O49" s="65">
        <v>51</v>
      </c>
      <c r="P49" s="48"/>
      <c r="Q49" s="48"/>
      <c r="R49" s="48"/>
      <c r="S49" s="48"/>
      <c r="T49" s="48"/>
      <c r="U49" s="48"/>
    </row>
    <row r="50" spans="1:21" ht="30.75" customHeight="1">
      <c r="A50" s="48"/>
      <c r="B50" s="1266"/>
      <c r="C50" s="1267"/>
      <c r="D50" s="62"/>
      <c r="E50" s="1248" t="s">
        <v>16</v>
      </c>
      <c r="F50" s="1248"/>
      <c r="G50" s="1248"/>
      <c r="H50" s="1248"/>
      <c r="I50" s="1248"/>
      <c r="J50" s="1249"/>
      <c r="K50" s="63">
        <v>21</v>
      </c>
      <c r="L50" s="64">
        <v>17</v>
      </c>
      <c r="M50" s="64">
        <v>14</v>
      </c>
      <c r="N50" s="64">
        <v>18</v>
      </c>
      <c r="O50" s="65">
        <v>24</v>
      </c>
      <c r="P50" s="48"/>
      <c r="Q50" s="48"/>
      <c r="R50" s="48"/>
      <c r="S50" s="48"/>
      <c r="T50" s="48"/>
      <c r="U50" s="48"/>
    </row>
    <row r="51" spans="1:21" ht="30.75" customHeight="1">
      <c r="A51" s="48"/>
      <c r="B51" s="1268"/>
      <c r="C51" s="1269"/>
      <c r="D51" s="66"/>
      <c r="E51" s="1248" t="s">
        <v>17</v>
      </c>
      <c r="F51" s="1248"/>
      <c r="G51" s="1248"/>
      <c r="H51" s="1248"/>
      <c r="I51" s="1248"/>
      <c r="J51" s="1249"/>
      <c r="K51" s="63" t="s">
        <v>510</v>
      </c>
      <c r="L51" s="64" t="s">
        <v>510</v>
      </c>
      <c r="M51" s="64" t="s">
        <v>510</v>
      </c>
      <c r="N51" s="64" t="s">
        <v>510</v>
      </c>
      <c r="O51" s="65" t="s">
        <v>510</v>
      </c>
      <c r="P51" s="48"/>
      <c r="Q51" s="48"/>
      <c r="R51" s="48"/>
      <c r="S51" s="48"/>
      <c r="T51" s="48"/>
      <c r="U51" s="48"/>
    </row>
    <row r="52" spans="1:21" ht="30.75" customHeight="1">
      <c r="A52" s="48"/>
      <c r="B52" s="1246" t="s">
        <v>18</v>
      </c>
      <c r="C52" s="1247"/>
      <c r="D52" s="66"/>
      <c r="E52" s="1248" t="s">
        <v>19</v>
      </c>
      <c r="F52" s="1248"/>
      <c r="G52" s="1248"/>
      <c r="H52" s="1248"/>
      <c r="I52" s="1248"/>
      <c r="J52" s="1249"/>
      <c r="K52" s="63">
        <v>295</v>
      </c>
      <c r="L52" s="64">
        <v>296</v>
      </c>
      <c r="M52" s="64">
        <v>302</v>
      </c>
      <c r="N52" s="64">
        <v>307</v>
      </c>
      <c r="O52" s="65">
        <v>300</v>
      </c>
      <c r="P52" s="48"/>
      <c r="Q52" s="48"/>
      <c r="R52" s="48"/>
      <c r="S52" s="48"/>
      <c r="T52" s="48"/>
      <c r="U52" s="48"/>
    </row>
    <row r="53" spans="1:21" ht="30.75" customHeight="1" thickBot="1">
      <c r="A53" s="48"/>
      <c r="B53" s="1250" t="s">
        <v>20</v>
      </c>
      <c r="C53" s="1251"/>
      <c r="D53" s="67"/>
      <c r="E53" s="1252" t="s">
        <v>21</v>
      </c>
      <c r="F53" s="1252"/>
      <c r="G53" s="1252"/>
      <c r="H53" s="1252"/>
      <c r="I53" s="1252"/>
      <c r="J53" s="1253"/>
      <c r="K53" s="68">
        <v>188</v>
      </c>
      <c r="L53" s="69">
        <v>172</v>
      </c>
      <c r="M53" s="69">
        <v>167</v>
      </c>
      <c r="N53" s="69">
        <v>164</v>
      </c>
      <c r="O53" s="70">
        <v>147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566</v>
      </c>
      <c r="L56" s="80" t="s">
        <v>567</v>
      </c>
      <c r="M56" s="80" t="s">
        <v>568</v>
      </c>
      <c r="N56" s="80" t="s">
        <v>569</v>
      </c>
      <c r="O56" s="81" t="s">
        <v>570</v>
      </c>
      <c r="P56" s="48"/>
      <c r="Q56" s="48"/>
      <c r="R56" s="48"/>
      <c r="S56" s="48"/>
      <c r="T56" s="48"/>
      <c r="U56" s="48"/>
    </row>
    <row r="57" spans="1:21" ht="31.5" customHeight="1">
      <c r="B57" s="1254" t="s">
        <v>24</v>
      </c>
      <c r="C57" s="1255"/>
      <c r="D57" s="1258" t="s">
        <v>25</v>
      </c>
      <c r="E57" s="1259"/>
      <c r="F57" s="1259"/>
      <c r="G57" s="1259"/>
      <c r="H57" s="1259"/>
      <c r="I57" s="1259"/>
      <c r="J57" s="1260"/>
      <c r="K57" s="82" t="s">
        <v>593</v>
      </c>
      <c r="L57" s="83" t="s">
        <v>593</v>
      </c>
      <c r="M57" s="83" t="s">
        <v>593</v>
      </c>
      <c r="N57" s="83" t="s">
        <v>593</v>
      </c>
      <c r="O57" s="84" t="s">
        <v>593</v>
      </c>
    </row>
    <row r="58" spans="1:21" ht="31.5" customHeight="1" thickBot="1">
      <c r="B58" s="1256"/>
      <c r="C58" s="1257"/>
      <c r="D58" s="1261" t="s">
        <v>26</v>
      </c>
      <c r="E58" s="1262"/>
      <c r="F58" s="1262"/>
      <c r="G58" s="1262"/>
      <c r="H58" s="1262"/>
      <c r="I58" s="1262"/>
      <c r="J58" s="1263"/>
      <c r="K58" s="85" t="s">
        <v>593</v>
      </c>
      <c r="L58" s="86" t="s">
        <v>593</v>
      </c>
      <c r="M58" s="86" t="s">
        <v>593</v>
      </c>
      <c r="N58" s="86" t="s">
        <v>593</v>
      </c>
      <c r="O58" s="87" t="s">
        <v>593</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zzS/WCK6YXlvaTkl8rlf+OFr/CVl6TFPj1TpDPSZjWRP5mv149eLjSSPWPSo6lsQnaAA7CJOyvTvB2C1s8Hpw==" saltValue="lUCqRqHcLFFEYDCExn6a/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551</v>
      </c>
      <c r="J40" s="99" t="s">
        <v>552</v>
      </c>
      <c r="K40" s="99" t="s">
        <v>553</v>
      </c>
      <c r="L40" s="99" t="s">
        <v>554</v>
      </c>
      <c r="M40" s="100" t="s">
        <v>555</v>
      </c>
    </row>
    <row r="41" spans="2:13" ht="27.75" customHeight="1">
      <c r="B41" s="1284" t="s">
        <v>29</v>
      </c>
      <c r="C41" s="1285"/>
      <c r="D41" s="101"/>
      <c r="E41" s="1286" t="s">
        <v>30</v>
      </c>
      <c r="F41" s="1286"/>
      <c r="G41" s="1286"/>
      <c r="H41" s="1287"/>
      <c r="I41" s="102">
        <v>3777</v>
      </c>
      <c r="J41" s="103">
        <v>3704</v>
      </c>
      <c r="K41" s="103">
        <v>3553</v>
      </c>
      <c r="L41" s="103">
        <v>3445</v>
      </c>
      <c r="M41" s="104">
        <v>3354</v>
      </c>
    </row>
    <row r="42" spans="2:13" ht="27.75" customHeight="1">
      <c r="B42" s="1274"/>
      <c r="C42" s="1275"/>
      <c r="D42" s="105"/>
      <c r="E42" s="1278" t="s">
        <v>31</v>
      </c>
      <c r="F42" s="1278"/>
      <c r="G42" s="1278"/>
      <c r="H42" s="1279"/>
      <c r="I42" s="106">
        <v>84</v>
      </c>
      <c r="J42" s="107">
        <v>65</v>
      </c>
      <c r="K42" s="107">
        <v>48</v>
      </c>
      <c r="L42" s="107">
        <v>202</v>
      </c>
      <c r="M42" s="108">
        <v>861</v>
      </c>
    </row>
    <row r="43" spans="2:13" ht="27.75" customHeight="1">
      <c r="B43" s="1274"/>
      <c r="C43" s="1275"/>
      <c r="D43" s="105"/>
      <c r="E43" s="1278" t="s">
        <v>32</v>
      </c>
      <c r="F43" s="1278"/>
      <c r="G43" s="1278"/>
      <c r="H43" s="1279"/>
      <c r="I43" s="106">
        <v>325</v>
      </c>
      <c r="J43" s="107">
        <v>306</v>
      </c>
      <c r="K43" s="107">
        <v>262</v>
      </c>
      <c r="L43" s="107">
        <v>225</v>
      </c>
      <c r="M43" s="108">
        <v>178</v>
      </c>
    </row>
    <row r="44" spans="2:13" ht="27.75" customHeight="1">
      <c r="B44" s="1274"/>
      <c r="C44" s="1275"/>
      <c r="D44" s="105"/>
      <c r="E44" s="1278" t="s">
        <v>33</v>
      </c>
      <c r="F44" s="1278"/>
      <c r="G44" s="1278"/>
      <c r="H44" s="1279"/>
      <c r="I44" s="106">
        <v>303</v>
      </c>
      <c r="J44" s="107">
        <v>297</v>
      </c>
      <c r="K44" s="107">
        <v>330</v>
      </c>
      <c r="L44" s="107">
        <v>346</v>
      </c>
      <c r="M44" s="108">
        <v>339</v>
      </c>
    </row>
    <row r="45" spans="2:13" ht="27.75" customHeight="1">
      <c r="B45" s="1274"/>
      <c r="C45" s="1275"/>
      <c r="D45" s="105"/>
      <c r="E45" s="1278" t="s">
        <v>34</v>
      </c>
      <c r="F45" s="1278"/>
      <c r="G45" s="1278"/>
      <c r="H45" s="1279"/>
      <c r="I45" s="106">
        <v>1480</v>
      </c>
      <c r="J45" s="107">
        <v>1457</v>
      </c>
      <c r="K45" s="107">
        <v>1418</v>
      </c>
      <c r="L45" s="107">
        <v>1382</v>
      </c>
      <c r="M45" s="108">
        <v>1340</v>
      </c>
    </row>
    <row r="46" spans="2:13" ht="27.75" customHeight="1">
      <c r="B46" s="1274"/>
      <c r="C46" s="1275"/>
      <c r="D46" s="109"/>
      <c r="E46" s="1278" t="s">
        <v>35</v>
      </c>
      <c r="F46" s="1278"/>
      <c r="G46" s="1278"/>
      <c r="H46" s="1279"/>
      <c r="I46" s="106" t="s">
        <v>510</v>
      </c>
      <c r="J46" s="107" t="s">
        <v>510</v>
      </c>
      <c r="K46" s="107" t="s">
        <v>510</v>
      </c>
      <c r="L46" s="107" t="s">
        <v>510</v>
      </c>
      <c r="M46" s="108" t="s">
        <v>510</v>
      </c>
    </row>
    <row r="47" spans="2:13" ht="27.75" customHeight="1">
      <c r="B47" s="1274"/>
      <c r="C47" s="1275"/>
      <c r="D47" s="110"/>
      <c r="E47" s="1288" t="s">
        <v>36</v>
      </c>
      <c r="F47" s="1289"/>
      <c r="G47" s="1289"/>
      <c r="H47" s="1290"/>
      <c r="I47" s="106" t="s">
        <v>510</v>
      </c>
      <c r="J47" s="107" t="s">
        <v>510</v>
      </c>
      <c r="K47" s="107" t="s">
        <v>510</v>
      </c>
      <c r="L47" s="107" t="s">
        <v>510</v>
      </c>
      <c r="M47" s="108" t="s">
        <v>510</v>
      </c>
    </row>
    <row r="48" spans="2:13" ht="27.75" customHeight="1">
      <c r="B48" s="1274"/>
      <c r="C48" s="1275"/>
      <c r="D48" s="105"/>
      <c r="E48" s="1278" t="s">
        <v>37</v>
      </c>
      <c r="F48" s="1278"/>
      <c r="G48" s="1278"/>
      <c r="H48" s="1279"/>
      <c r="I48" s="106" t="s">
        <v>510</v>
      </c>
      <c r="J48" s="107" t="s">
        <v>510</v>
      </c>
      <c r="K48" s="107" t="s">
        <v>510</v>
      </c>
      <c r="L48" s="107" t="s">
        <v>510</v>
      </c>
      <c r="M48" s="108" t="s">
        <v>510</v>
      </c>
    </row>
    <row r="49" spans="2:13" ht="27.75" customHeight="1">
      <c r="B49" s="1276"/>
      <c r="C49" s="1277"/>
      <c r="D49" s="105"/>
      <c r="E49" s="1278" t="s">
        <v>38</v>
      </c>
      <c r="F49" s="1278"/>
      <c r="G49" s="1278"/>
      <c r="H49" s="1279"/>
      <c r="I49" s="106" t="s">
        <v>510</v>
      </c>
      <c r="J49" s="107" t="s">
        <v>510</v>
      </c>
      <c r="K49" s="107" t="s">
        <v>510</v>
      </c>
      <c r="L49" s="107" t="s">
        <v>510</v>
      </c>
      <c r="M49" s="108" t="s">
        <v>510</v>
      </c>
    </row>
    <row r="50" spans="2:13" ht="27.75" customHeight="1">
      <c r="B50" s="1272" t="s">
        <v>39</v>
      </c>
      <c r="C50" s="1273"/>
      <c r="D50" s="111"/>
      <c r="E50" s="1278" t="s">
        <v>40</v>
      </c>
      <c r="F50" s="1278"/>
      <c r="G50" s="1278"/>
      <c r="H50" s="1279"/>
      <c r="I50" s="106">
        <v>1602</v>
      </c>
      <c r="J50" s="107">
        <v>1829</v>
      </c>
      <c r="K50" s="107">
        <v>1953</v>
      </c>
      <c r="L50" s="107">
        <v>1930</v>
      </c>
      <c r="M50" s="108">
        <v>1981</v>
      </c>
    </row>
    <row r="51" spans="2:13" ht="27.75" customHeight="1">
      <c r="B51" s="1274"/>
      <c r="C51" s="1275"/>
      <c r="D51" s="105"/>
      <c r="E51" s="1278" t="s">
        <v>41</v>
      </c>
      <c r="F51" s="1278"/>
      <c r="G51" s="1278"/>
      <c r="H51" s="1279"/>
      <c r="I51" s="106" t="s">
        <v>510</v>
      </c>
      <c r="J51" s="107" t="s">
        <v>510</v>
      </c>
      <c r="K51" s="107" t="s">
        <v>510</v>
      </c>
      <c r="L51" s="107" t="s">
        <v>510</v>
      </c>
      <c r="M51" s="108" t="s">
        <v>510</v>
      </c>
    </row>
    <row r="52" spans="2:13" ht="27.75" customHeight="1">
      <c r="B52" s="1276"/>
      <c r="C52" s="1277"/>
      <c r="D52" s="105"/>
      <c r="E52" s="1278" t="s">
        <v>42</v>
      </c>
      <c r="F52" s="1278"/>
      <c r="G52" s="1278"/>
      <c r="H52" s="1279"/>
      <c r="I52" s="106">
        <v>3354</v>
      </c>
      <c r="J52" s="107">
        <v>3290</v>
      </c>
      <c r="K52" s="107">
        <v>3251</v>
      </c>
      <c r="L52" s="107">
        <v>3206</v>
      </c>
      <c r="M52" s="108">
        <v>3196</v>
      </c>
    </row>
    <row r="53" spans="2:13" ht="27.75" customHeight="1" thickBot="1">
      <c r="B53" s="1280" t="s">
        <v>43</v>
      </c>
      <c r="C53" s="1281"/>
      <c r="D53" s="112"/>
      <c r="E53" s="1282" t="s">
        <v>44</v>
      </c>
      <c r="F53" s="1282"/>
      <c r="G53" s="1282"/>
      <c r="H53" s="1283"/>
      <c r="I53" s="113">
        <v>1014</v>
      </c>
      <c r="J53" s="114">
        <v>709</v>
      </c>
      <c r="K53" s="114">
        <v>408</v>
      </c>
      <c r="L53" s="114">
        <v>465</v>
      </c>
      <c r="M53" s="115">
        <v>895</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RmZYkEdI0VR+4yNmI38kb7Swb2rnfmYimv7IkX+P+ijFxlms2Xm4qFXR+/wzQgXKWGF0rr+NNv0O9xaHWeYXug==" saltValue="E9uOtVN3QUZxwpGcUdkI7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553</v>
      </c>
      <c r="G54" s="124" t="s">
        <v>554</v>
      </c>
      <c r="H54" s="125" t="s">
        <v>555</v>
      </c>
    </row>
    <row r="55" spans="2:8" ht="52.5" customHeight="1">
      <c r="B55" s="126"/>
      <c r="C55" s="1299" t="s">
        <v>47</v>
      </c>
      <c r="D55" s="1299"/>
      <c r="E55" s="1300"/>
      <c r="F55" s="127">
        <v>1248</v>
      </c>
      <c r="G55" s="127">
        <v>1049</v>
      </c>
      <c r="H55" s="128">
        <v>1019</v>
      </c>
    </row>
    <row r="56" spans="2:8" ht="52.5" customHeight="1">
      <c r="B56" s="129"/>
      <c r="C56" s="1301" t="s">
        <v>48</v>
      </c>
      <c r="D56" s="1301"/>
      <c r="E56" s="1302"/>
      <c r="F56" s="130">
        <v>0</v>
      </c>
      <c r="G56" s="130">
        <v>0</v>
      </c>
      <c r="H56" s="131">
        <v>0</v>
      </c>
    </row>
    <row r="57" spans="2:8" ht="53.25" customHeight="1">
      <c r="B57" s="129"/>
      <c r="C57" s="1303" t="s">
        <v>49</v>
      </c>
      <c r="D57" s="1303"/>
      <c r="E57" s="1304"/>
      <c r="F57" s="132">
        <v>582</v>
      </c>
      <c r="G57" s="132">
        <v>660</v>
      </c>
      <c r="H57" s="133">
        <v>643</v>
      </c>
    </row>
    <row r="58" spans="2:8" ht="45.75" customHeight="1">
      <c r="B58" s="134"/>
      <c r="C58" s="1291" t="s">
        <v>584</v>
      </c>
      <c r="D58" s="1292"/>
      <c r="E58" s="1293"/>
      <c r="F58" s="135">
        <v>102</v>
      </c>
      <c r="G58" s="135">
        <v>157</v>
      </c>
      <c r="H58" s="136">
        <v>208</v>
      </c>
    </row>
    <row r="59" spans="2:8" ht="45.75" customHeight="1">
      <c r="B59" s="134"/>
      <c r="C59" s="1291" t="s">
        <v>585</v>
      </c>
      <c r="D59" s="1292"/>
      <c r="E59" s="1293"/>
      <c r="F59" s="135">
        <v>153</v>
      </c>
      <c r="G59" s="135">
        <v>208</v>
      </c>
      <c r="H59" s="136">
        <v>156</v>
      </c>
    </row>
    <row r="60" spans="2:8" ht="45.75" customHeight="1">
      <c r="B60" s="134"/>
      <c r="C60" s="1291" t="s">
        <v>586</v>
      </c>
      <c r="D60" s="1292"/>
      <c r="E60" s="1293"/>
      <c r="F60" s="135">
        <v>139</v>
      </c>
      <c r="G60" s="135">
        <v>139</v>
      </c>
      <c r="H60" s="136">
        <v>139</v>
      </c>
    </row>
    <row r="61" spans="2:8" ht="45.75" customHeight="1">
      <c r="B61" s="134"/>
      <c r="C61" s="1291" t="s">
        <v>587</v>
      </c>
      <c r="D61" s="1292"/>
      <c r="E61" s="1293"/>
      <c r="F61" s="135">
        <v>64</v>
      </c>
      <c r="G61" s="135">
        <v>62</v>
      </c>
      <c r="H61" s="136">
        <v>57</v>
      </c>
    </row>
    <row r="62" spans="2:8" ht="45.75" customHeight="1" thickBot="1">
      <c r="B62" s="137"/>
      <c r="C62" s="1294" t="s">
        <v>588</v>
      </c>
      <c r="D62" s="1295"/>
      <c r="E62" s="1296"/>
      <c r="F62" s="138">
        <v>25</v>
      </c>
      <c r="G62" s="138">
        <v>23</v>
      </c>
      <c r="H62" s="139">
        <v>32</v>
      </c>
    </row>
    <row r="63" spans="2:8" ht="52.5" customHeight="1" thickBot="1">
      <c r="B63" s="140"/>
      <c r="C63" s="1297" t="s">
        <v>50</v>
      </c>
      <c r="D63" s="1297"/>
      <c r="E63" s="1298"/>
      <c r="F63" s="141">
        <v>1830</v>
      </c>
      <c r="G63" s="141">
        <v>1709</v>
      </c>
      <c r="H63" s="142">
        <v>1663</v>
      </c>
    </row>
    <row r="64" spans="2:8" ht="15" customHeight="1"/>
    <row r="65" ht="0" hidden="1" customHeight="1"/>
    <row r="66" ht="0" hidden="1" customHeight="1"/>
  </sheetData>
  <sheetProtection algorithmName="SHA-512" hashValue="nhvpq77PXKrhkmPjSx0gNJupTmDOhVnz/NUxHx4BmsM3W4SWmFzKnvIf0MTvsKNGUk8F1VOyQTt5ep444USfwg==" saltValue="zjpqPfFLHHg4srGV5Slm0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S1" zoomScale="70" zoomScaleNormal="70" zoomScaleSheetLayoutView="55" workbookViewId="0">
      <selection activeCell="AN65" sqref="AN65:DC69"/>
    </sheetView>
  </sheetViews>
  <sheetFormatPr defaultColWidth="0" defaultRowHeight="0" customHeight="1" zeroHeight="1"/>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c r="A1" s="422"/>
      <c r="B1" s="421"/>
      <c r="DD1" s="385"/>
      <c r="DE1" s="385"/>
    </row>
    <row r="2" spans="1:143" ht="25.5" customHeight="1">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609</v>
      </c>
    </row>
    <row r="11" spans="1:143" s="290" customFormat="1" ht="13.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609</v>
      </c>
    </row>
    <row r="13" spans="1:143" s="290" customFormat="1" ht="13.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c r="DD19" s="385"/>
      <c r="DE19" s="385"/>
    </row>
    <row r="20" spans="1:351" ht="13.5">
      <c r="DD20" s="385"/>
      <c r="DE20" s="385"/>
    </row>
    <row r="21" spans="1:351" ht="17.2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c r="B22" s="386"/>
      <c r="MM22" s="417"/>
    </row>
    <row r="23" spans="1:351" ht="13.5">
      <c r="B23" s="386"/>
    </row>
    <row r="24" spans="1:351" ht="13.5">
      <c r="B24" s="386"/>
    </row>
    <row r="25" spans="1:351" ht="13.5">
      <c r="B25" s="386"/>
    </row>
    <row r="26" spans="1:351" ht="13.5">
      <c r="B26" s="386"/>
    </row>
    <row r="27" spans="1:351" ht="13.5">
      <c r="B27" s="386"/>
    </row>
    <row r="28" spans="1:351" ht="13.5">
      <c r="B28" s="386"/>
    </row>
    <row r="29" spans="1:351" ht="13.5">
      <c r="B29" s="386"/>
    </row>
    <row r="30" spans="1:351" ht="13.5">
      <c r="B30" s="386"/>
    </row>
    <row r="31" spans="1:351" ht="13.5">
      <c r="B31" s="386"/>
    </row>
    <row r="32" spans="1:351" ht="13.5">
      <c r="B32" s="386"/>
    </row>
    <row r="33" spans="2:109" ht="13.5">
      <c r="B33" s="386"/>
    </row>
    <row r="34" spans="2:109" ht="13.5">
      <c r="B34" s="386"/>
    </row>
    <row r="35" spans="2:109" ht="13.5">
      <c r="B35" s="386"/>
    </row>
    <row r="36" spans="2:109" ht="13.5">
      <c r="B36" s="386"/>
    </row>
    <row r="37" spans="2:109" ht="13.5">
      <c r="B37" s="386"/>
    </row>
    <row r="38" spans="2:109" ht="13.5">
      <c r="B38" s="386"/>
    </row>
    <row r="39" spans="2:109" ht="13.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c r="B40" s="406"/>
      <c r="DD40" s="406"/>
      <c r="DE40" s="385"/>
    </row>
    <row r="41" spans="2:109" ht="17.25">
      <c r="B41" s="416" t="s">
        <v>608</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c r="B42" s="386"/>
      <c r="G42" s="402"/>
      <c r="I42" s="401"/>
      <c r="J42" s="401"/>
      <c r="K42" s="401"/>
      <c r="AM42" s="402"/>
      <c r="AN42" s="402" t="s">
        <v>602</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c r="B43" s="386"/>
      <c r="AN43" s="1308" t="s">
        <v>607</v>
      </c>
      <c r="AO43" s="1309"/>
      <c r="AP43" s="1309"/>
      <c r="AQ43" s="1309"/>
      <c r="AR43" s="1309"/>
      <c r="AS43" s="1309"/>
      <c r="AT43" s="1309"/>
      <c r="AU43" s="1309"/>
      <c r="AV43" s="1309"/>
      <c r="AW43" s="1309"/>
      <c r="AX43" s="1309"/>
      <c r="AY43" s="1309"/>
      <c r="AZ43" s="1309"/>
      <c r="BA43" s="1309"/>
      <c r="BB43" s="1309"/>
      <c r="BC43" s="1309"/>
      <c r="BD43" s="1309"/>
      <c r="BE43" s="1309"/>
      <c r="BF43" s="1309"/>
      <c r="BG43" s="1309"/>
      <c r="BH43" s="1309"/>
      <c r="BI43" s="1309"/>
      <c r="BJ43" s="1309"/>
      <c r="BK43" s="1309"/>
      <c r="BL43" s="1309"/>
      <c r="BM43" s="1309"/>
      <c r="BN43" s="1309"/>
      <c r="BO43" s="1309"/>
      <c r="BP43" s="1309"/>
      <c r="BQ43" s="1309"/>
      <c r="BR43" s="1309"/>
      <c r="BS43" s="1309"/>
      <c r="BT43" s="1309"/>
      <c r="BU43" s="1309"/>
      <c r="BV43" s="1309"/>
      <c r="BW43" s="1309"/>
      <c r="BX43" s="1309"/>
      <c r="BY43" s="1309"/>
      <c r="BZ43" s="1309"/>
      <c r="CA43" s="1309"/>
      <c r="CB43" s="1309"/>
      <c r="CC43" s="1309"/>
      <c r="CD43" s="1309"/>
      <c r="CE43" s="1309"/>
      <c r="CF43" s="1309"/>
      <c r="CG43" s="1309"/>
      <c r="CH43" s="1309"/>
      <c r="CI43" s="1309"/>
      <c r="CJ43" s="1309"/>
      <c r="CK43" s="1309"/>
      <c r="CL43" s="1309"/>
      <c r="CM43" s="1309"/>
      <c r="CN43" s="1309"/>
      <c r="CO43" s="1309"/>
      <c r="CP43" s="1309"/>
      <c r="CQ43" s="1309"/>
      <c r="CR43" s="1309"/>
      <c r="CS43" s="1309"/>
      <c r="CT43" s="1309"/>
      <c r="CU43" s="1309"/>
      <c r="CV43" s="1309"/>
      <c r="CW43" s="1309"/>
      <c r="CX43" s="1309"/>
      <c r="CY43" s="1309"/>
      <c r="CZ43" s="1309"/>
      <c r="DA43" s="1309"/>
      <c r="DB43" s="1309"/>
      <c r="DC43" s="1310"/>
    </row>
    <row r="44" spans="2:109" ht="13.5">
      <c r="B44" s="386"/>
      <c r="AN44" s="1311"/>
      <c r="AO44" s="1312"/>
      <c r="AP44" s="1312"/>
      <c r="AQ44" s="1312"/>
      <c r="AR44" s="1312"/>
      <c r="AS44" s="1312"/>
      <c r="AT44" s="1312"/>
      <c r="AU44" s="1312"/>
      <c r="AV44" s="1312"/>
      <c r="AW44" s="1312"/>
      <c r="AX44" s="1312"/>
      <c r="AY44" s="1312"/>
      <c r="AZ44" s="1312"/>
      <c r="BA44" s="1312"/>
      <c r="BB44" s="1312"/>
      <c r="BC44" s="1312"/>
      <c r="BD44" s="1312"/>
      <c r="BE44" s="1312"/>
      <c r="BF44" s="1312"/>
      <c r="BG44" s="1312"/>
      <c r="BH44" s="1312"/>
      <c r="BI44" s="1312"/>
      <c r="BJ44" s="1312"/>
      <c r="BK44" s="1312"/>
      <c r="BL44" s="1312"/>
      <c r="BM44" s="1312"/>
      <c r="BN44" s="1312"/>
      <c r="BO44" s="1312"/>
      <c r="BP44" s="1312"/>
      <c r="BQ44" s="1312"/>
      <c r="BR44" s="1312"/>
      <c r="BS44" s="1312"/>
      <c r="BT44" s="1312"/>
      <c r="BU44" s="1312"/>
      <c r="BV44" s="1312"/>
      <c r="BW44" s="1312"/>
      <c r="BX44" s="1312"/>
      <c r="BY44" s="1312"/>
      <c r="BZ44" s="1312"/>
      <c r="CA44" s="1312"/>
      <c r="CB44" s="1312"/>
      <c r="CC44" s="1312"/>
      <c r="CD44" s="1312"/>
      <c r="CE44" s="1312"/>
      <c r="CF44" s="1312"/>
      <c r="CG44" s="1312"/>
      <c r="CH44" s="1312"/>
      <c r="CI44" s="1312"/>
      <c r="CJ44" s="1312"/>
      <c r="CK44" s="1312"/>
      <c r="CL44" s="1312"/>
      <c r="CM44" s="1312"/>
      <c r="CN44" s="1312"/>
      <c r="CO44" s="1312"/>
      <c r="CP44" s="1312"/>
      <c r="CQ44" s="1312"/>
      <c r="CR44" s="1312"/>
      <c r="CS44" s="1312"/>
      <c r="CT44" s="1312"/>
      <c r="CU44" s="1312"/>
      <c r="CV44" s="1312"/>
      <c r="CW44" s="1312"/>
      <c r="CX44" s="1312"/>
      <c r="CY44" s="1312"/>
      <c r="CZ44" s="1312"/>
      <c r="DA44" s="1312"/>
      <c r="DB44" s="1312"/>
      <c r="DC44" s="1313"/>
    </row>
    <row r="45" spans="2:109" ht="13.5">
      <c r="B45" s="386"/>
      <c r="AN45" s="1311"/>
      <c r="AO45" s="1312"/>
      <c r="AP45" s="1312"/>
      <c r="AQ45" s="1312"/>
      <c r="AR45" s="1312"/>
      <c r="AS45" s="1312"/>
      <c r="AT45" s="1312"/>
      <c r="AU45" s="1312"/>
      <c r="AV45" s="1312"/>
      <c r="AW45" s="1312"/>
      <c r="AX45" s="1312"/>
      <c r="AY45" s="1312"/>
      <c r="AZ45" s="1312"/>
      <c r="BA45" s="1312"/>
      <c r="BB45" s="1312"/>
      <c r="BC45" s="1312"/>
      <c r="BD45" s="1312"/>
      <c r="BE45" s="1312"/>
      <c r="BF45" s="1312"/>
      <c r="BG45" s="1312"/>
      <c r="BH45" s="1312"/>
      <c r="BI45" s="1312"/>
      <c r="BJ45" s="1312"/>
      <c r="BK45" s="1312"/>
      <c r="BL45" s="1312"/>
      <c r="BM45" s="1312"/>
      <c r="BN45" s="1312"/>
      <c r="BO45" s="1312"/>
      <c r="BP45" s="1312"/>
      <c r="BQ45" s="1312"/>
      <c r="BR45" s="1312"/>
      <c r="BS45" s="1312"/>
      <c r="BT45" s="1312"/>
      <c r="BU45" s="1312"/>
      <c r="BV45" s="1312"/>
      <c r="BW45" s="1312"/>
      <c r="BX45" s="1312"/>
      <c r="BY45" s="1312"/>
      <c r="BZ45" s="1312"/>
      <c r="CA45" s="1312"/>
      <c r="CB45" s="1312"/>
      <c r="CC45" s="1312"/>
      <c r="CD45" s="1312"/>
      <c r="CE45" s="1312"/>
      <c r="CF45" s="1312"/>
      <c r="CG45" s="1312"/>
      <c r="CH45" s="1312"/>
      <c r="CI45" s="1312"/>
      <c r="CJ45" s="1312"/>
      <c r="CK45" s="1312"/>
      <c r="CL45" s="1312"/>
      <c r="CM45" s="1312"/>
      <c r="CN45" s="1312"/>
      <c r="CO45" s="1312"/>
      <c r="CP45" s="1312"/>
      <c r="CQ45" s="1312"/>
      <c r="CR45" s="1312"/>
      <c r="CS45" s="1312"/>
      <c r="CT45" s="1312"/>
      <c r="CU45" s="1312"/>
      <c r="CV45" s="1312"/>
      <c r="CW45" s="1312"/>
      <c r="CX45" s="1312"/>
      <c r="CY45" s="1312"/>
      <c r="CZ45" s="1312"/>
      <c r="DA45" s="1312"/>
      <c r="DB45" s="1312"/>
      <c r="DC45" s="1313"/>
    </row>
    <row r="46" spans="2:109" ht="13.5">
      <c r="B46" s="386"/>
      <c r="AN46" s="1311"/>
      <c r="AO46" s="1312"/>
      <c r="AP46" s="1312"/>
      <c r="AQ46" s="1312"/>
      <c r="AR46" s="1312"/>
      <c r="AS46" s="1312"/>
      <c r="AT46" s="1312"/>
      <c r="AU46" s="1312"/>
      <c r="AV46" s="1312"/>
      <c r="AW46" s="1312"/>
      <c r="AX46" s="1312"/>
      <c r="AY46" s="1312"/>
      <c r="AZ46" s="1312"/>
      <c r="BA46" s="1312"/>
      <c r="BB46" s="1312"/>
      <c r="BC46" s="1312"/>
      <c r="BD46" s="1312"/>
      <c r="BE46" s="1312"/>
      <c r="BF46" s="1312"/>
      <c r="BG46" s="1312"/>
      <c r="BH46" s="1312"/>
      <c r="BI46" s="1312"/>
      <c r="BJ46" s="1312"/>
      <c r="BK46" s="1312"/>
      <c r="BL46" s="1312"/>
      <c r="BM46" s="1312"/>
      <c r="BN46" s="1312"/>
      <c r="BO46" s="1312"/>
      <c r="BP46" s="1312"/>
      <c r="BQ46" s="1312"/>
      <c r="BR46" s="1312"/>
      <c r="BS46" s="1312"/>
      <c r="BT46" s="1312"/>
      <c r="BU46" s="1312"/>
      <c r="BV46" s="1312"/>
      <c r="BW46" s="1312"/>
      <c r="BX46" s="1312"/>
      <c r="BY46" s="1312"/>
      <c r="BZ46" s="1312"/>
      <c r="CA46" s="1312"/>
      <c r="CB46" s="1312"/>
      <c r="CC46" s="1312"/>
      <c r="CD46" s="1312"/>
      <c r="CE46" s="1312"/>
      <c r="CF46" s="1312"/>
      <c r="CG46" s="1312"/>
      <c r="CH46" s="1312"/>
      <c r="CI46" s="1312"/>
      <c r="CJ46" s="1312"/>
      <c r="CK46" s="1312"/>
      <c r="CL46" s="1312"/>
      <c r="CM46" s="1312"/>
      <c r="CN46" s="1312"/>
      <c r="CO46" s="1312"/>
      <c r="CP46" s="1312"/>
      <c r="CQ46" s="1312"/>
      <c r="CR46" s="1312"/>
      <c r="CS46" s="1312"/>
      <c r="CT46" s="1312"/>
      <c r="CU46" s="1312"/>
      <c r="CV46" s="1312"/>
      <c r="CW46" s="1312"/>
      <c r="CX46" s="1312"/>
      <c r="CY46" s="1312"/>
      <c r="CZ46" s="1312"/>
      <c r="DA46" s="1312"/>
      <c r="DB46" s="1312"/>
      <c r="DC46" s="1313"/>
    </row>
    <row r="47" spans="2:109" ht="13.5">
      <c r="B47" s="386"/>
      <c r="AN47" s="1314"/>
      <c r="AO47" s="1315"/>
      <c r="AP47" s="1315"/>
      <c r="AQ47" s="1315"/>
      <c r="AR47" s="1315"/>
      <c r="AS47" s="1315"/>
      <c r="AT47" s="1315"/>
      <c r="AU47" s="1315"/>
      <c r="AV47" s="1315"/>
      <c r="AW47" s="1315"/>
      <c r="AX47" s="1315"/>
      <c r="AY47" s="1315"/>
      <c r="AZ47" s="1315"/>
      <c r="BA47" s="1315"/>
      <c r="BB47" s="1315"/>
      <c r="BC47" s="1315"/>
      <c r="BD47" s="1315"/>
      <c r="BE47" s="1315"/>
      <c r="BF47" s="1315"/>
      <c r="BG47" s="1315"/>
      <c r="BH47" s="1315"/>
      <c r="BI47" s="1315"/>
      <c r="BJ47" s="1315"/>
      <c r="BK47" s="1315"/>
      <c r="BL47" s="1315"/>
      <c r="BM47" s="1315"/>
      <c r="BN47" s="1315"/>
      <c r="BO47" s="1315"/>
      <c r="BP47" s="1315"/>
      <c r="BQ47" s="1315"/>
      <c r="BR47" s="1315"/>
      <c r="BS47" s="1315"/>
      <c r="BT47" s="1315"/>
      <c r="BU47" s="1315"/>
      <c r="BV47" s="1315"/>
      <c r="BW47" s="1315"/>
      <c r="BX47" s="1315"/>
      <c r="BY47" s="1315"/>
      <c r="BZ47" s="1315"/>
      <c r="CA47" s="1315"/>
      <c r="CB47" s="1315"/>
      <c r="CC47" s="1315"/>
      <c r="CD47" s="1315"/>
      <c r="CE47" s="1315"/>
      <c r="CF47" s="1315"/>
      <c r="CG47" s="1315"/>
      <c r="CH47" s="1315"/>
      <c r="CI47" s="1315"/>
      <c r="CJ47" s="1315"/>
      <c r="CK47" s="1315"/>
      <c r="CL47" s="1315"/>
      <c r="CM47" s="1315"/>
      <c r="CN47" s="1315"/>
      <c r="CO47" s="1315"/>
      <c r="CP47" s="1315"/>
      <c r="CQ47" s="1315"/>
      <c r="CR47" s="1315"/>
      <c r="CS47" s="1315"/>
      <c r="CT47" s="1315"/>
      <c r="CU47" s="1315"/>
      <c r="CV47" s="1315"/>
      <c r="CW47" s="1315"/>
      <c r="CX47" s="1315"/>
      <c r="CY47" s="1315"/>
      <c r="CZ47" s="1315"/>
      <c r="DA47" s="1315"/>
      <c r="DB47" s="1315"/>
      <c r="DC47" s="1316"/>
    </row>
    <row r="48" spans="2:109" ht="13.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c r="B49" s="386"/>
      <c r="AN49" s="385" t="s">
        <v>600</v>
      </c>
    </row>
    <row r="50" spans="1:109" ht="13.5">
      <c r="B50" s="386"/>
      <c r="G50" s="1317"/>
      <c r="H50" s="1317"/>
      <c r="I50" s="1317"/>
      <c r="J50" s="1317"/>
      <c r="K50" s="395"/>
      <c r="L50" s="395"/>
      <c r="M50" s="394"/>
      <c r="N50" s="394"/>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05" t="s">
        <v>551</v>
      </c>
      <c r="BQ50" s="1305"/>
      <c r="BR50" s="1305"/>
      <c r="BS50" s="1305"/>
      <c r="BT50" s="1305"/>
      <c r="BU50" s="1305"/>
      <c r="BV50" s="1305"/>
      <c r="BW50" s="1305"/>
      <c r="BX50" s="1305" t="s">
        <v>552</v>
      </c>
      <c r="BY50" s="1305"/>
      <c r="BZ50" s="1305"/>
      <c r="CA50" s="1305"/>
      <c r="CB50" s="1305"/>
      <c r="CC50" s="1305"/>
      <c r="CD50" s="1305"/>
      <c r="CE50" s="1305"/>
      <c r="CF50" s="1305" t="s">
        <v>553</v>
      </c>
      <c r="CG50" s="1305"/>
      <c r="CH50" s="1305"/>
      <c r="CI50" s="1305"/>
      <c r="CJ50" s="1305"/>
      <c r="CK50" s="1305"/>
      <c r="CL50" s="1305"/>
      <c r="CM50" s="1305"/>
      <c r="CN50" s="1305" t="s">
        <v>554</v>
      </c>
      <c r="CO50" s="1305"/>
      <c r="CP50" s="1305"/>
      <c r="CQ50" s="1305"/>
      <c r="CR50" s="1305"/>
      <c r="CS50" s="1305"/>
      <c r="CT50" s="1305"/>
      <c r="CU50" s="1305"/>
      <c r="CV50" s="1305" t="s">
        <v>555</v>
      </c>
      <c r="CW50" s="1305"/>
      <c r="CX50" s="1305"/>
      <c r="CY50" s="1305"/>
      <c r="CZ50" s="1305"/>
      <c r="DA50" s="1305"/>
      <c r="DB50" s="1305"/>
      <c r="DC50" s="1305"/>
    </row>
    <row r="51" spans="1:109" ht="13.5" customHeight="1">
      <c r="B51" s="386"/>
      <c r="G51" s="1307"/>
      <c r="H51" s="1307"/>
      <c r="I51" s="1325"/>
      <c r="J51" s="1325"/>
      <c r="K51" s="1323"/>
      <c r="L51" s="1323"/>
      <c r="M51" s="1323"/>
      <c r="N51" s="1323"/>
      <c r="AM51" s="393"/>
      <c r="AN51" s="1321" t="s">
        <v>599</v>
      </c>
      <c r="AO51" s="1321"/>
      <c r="AP51" s="1321"/>
      <c r="AQ51" s="1321"/>
      <c r="AR51" s="1321"/>
      <c r="AS51" s="1321"/>
      <c r="AT51" s="1321"/>
      <c r="AU51" s="1321"/>
      <c r="AV51" s="1321"/>
      <c r="AW51" s="1321"/>
      <c r="AX51" s="1321"/>
      <c r="AY51" s="1321"/>
      <c r="AZ51" s="1321"/>
      <c r="BA51" s="1321"/>
      <c r="BB51" s="1321" t="s">
        <v>605</v>
      </c>
      <c r="BC51" s="1321"/>
      <c r="BD51" s="1321"/>
      <c r="BE51" s="1321"/>
      <c r="BF51" s="1321"/>
      <c r="BG51" s="1321"/>
      <c r="BH51" s="1321"/>
      <c r="BI51" s="1321"/>
      <c r="BJ51" s="1321"/>
      <c r="BK51" s="1321"/>
      <c r="BL51" s="1321"/>
      <c r="BM51" s="1321"/>
      <c r="BN51" s="1321"/>
      <c r="BO51" s="1321"/>
      <c r="BP51" s="1322"/>
      <c r="BQ51" s="1306"/>
      <c r="BR51" s="1306"/>
      <c r="BS51" s="1306"/>
      <c r="BT51" s="1306"/>
      <c r="BU51" s="1306"/>
      <c r="BV51" s="1306"/>
      <c r="BW51" s="1306"/>
      <c r="BX51" s="1306">
        <v>25.8</v>
      </c>
      <c r="BY51" s="1306"/>
      <c r="BZ51" s="1306"/>
      <c r="CA51" s="1306"/>
      <c r="CB51" s="1306"/>
      <c r="CC51" s="1306"/>
      <c r="CD51" s="1306"/>
      <c r="CE51" s="1306"/>
      <c r="CF51" s="1306">
        <v>15.3</v>
      </c>
      <c r="CG51" s="1306"/>
      <c r="CH51" s="1306"/>
      <c r="CI51" s="1306"/>
      <c r="CJ51" s="1306"/>
      <c r="CK51" s="1306"/>
      <c r="CL51" s="1306"/>
      <c r="CM51" s="1306"/>
      <c r="CN51" s="1306">
        <v>17.5</v>
      </c>
      <c r="CO51" s="1306"/>
      <c r="CP51" s="1306"/>
      <c r="CQ51" s="1306"/>
      <c r="CR51" s="1306"/>
      <c r="CS51" s="1306"/>
      <c r="CT51" s="1306"/>
      <c r="CU51" s="1306"/>
      <c r="CV51" s="1306">
        <v>33.700000000000003</v>
      </c>
      <c r="CW51" s="1306"/>
      <c r="CX51" s="1306"/>
      <c r="CY51" s="1306"/>
      <c r="CZ51" s="1306"/>
      <c r="DA51" s="1306"/>
      <c r="DB51" s="1306"/>
      <c r="DC51" s="1306"/>
    </row>
    <row r="52" spans="1:109" ht="13.5">
      <c r="B52" s="386"/>
      <c r="G52" s="1307"/>
      <c r="H52" s="1307"/>
      <c r="I52" s="1325"/>
      <c r="J52" s="1325"/>
      <c r="K52" s="1323"/>
      <c r="L52" s="1323"/>
      <c r="M52" s="1323"/>
      <c r="N52" s="1323"/>
      <c r="AM52" s="39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ht="13.5">
      <c r="A53" s="401"/>
      <c r="B53" s="386"/>
      <c r="G53" s="1307"/>
      <c r="H53" s="1307"/>
      <c r="I53" s="1317"/>
      <c r="J53" s="1317"/>
      <c r="K53" s="1323"/>
      <c r="L53" s="1323"/>
      <c r="M53" s="1323"/>
      <c r="N53" s="1323"/>
      <c r="AM53" s="393"/>
      <c r="AN53" s="1321"/>
      <c r="AO53" s="1321"/>
      <c r="AP53" s="1321"/>
      <c r="AQ53" s="1321"/>
      <c r="AR53" s="1321"/>
      <c r="AS53" s="1321"/>
      <c r="AT53" s="1321"/>
      <c r="AU53" s="1321"/>
      <c r="AV53" s="1321"/>
      <c r="AW53" s="1321"/>
      <c r="AX53" s="1321"/>
      <c r="AY53" s="1321"/>
      <c r="AZ53" s="1321"/>
      <c r="BA53" s="1321"/>
      <c r="BB53" s="1321" t="s">
        <v>604</v>
      </c>
      <c r="BC53" s="1321"/>
      <c r="BD53" s="1321"/>
      <c r="BE53" s="1321"/>
      <c r="BF53" s="1321"/>
      <c r="BG53" s="1321"/>
      <c r="BH53" s="1321"/>
      <c r="BI53" s="1321"/>
      <c r="BJ53" s="1321"/>
      <c r="BK53" s="1321"/>
      <c r="BL53" s="1321"/>
      <c r="BM53" s="1321"/>
      <c r="BN53" s="1321"/>
      <c r="BO53" s="1321"/>
      <c r="BP53" s="1322"/>
      <c r="BQ53" s="1306"/>
      <c r="BR53" s="1306"/>
      <c r="BS53" s="1306"/>
      <c r="BT53" s="1306"/>
      <c r="BU53" s="1306"/>
      <c r="BV53" s="1306"/>
      <c r="BW53" s="1306"/>
      <c r="BX53" s="1306">
        <v>49.2</v>
      </c>
      <c r="BY53" s="1306"/>
      <c r="BZ53" s="1306"/>
      <c r="CA53" s="1306"/>
      <c r="CB53" s="1306"/>
      <c r="CC53" s="1306"/>
      <c r="CD53" s="1306"/>
      <c r="CE53" s="1306"/>
      <c r="CF53" s="1306">
        <v>63.7</v>
      </c>
      <c r="CG53" s="1306"/>
      <c r="CH53" s="1306"/>
      <c r="CI53" s="1306"/>
      <c r="CJ53" s="1306"/>
      <c r="CK53" s="1306"/>
      <c r="CL53" s="1306"/>
      <c r="CM53" s="1306"/>
      <c r="CN53" s="1306">
        <v>65.2</v>
      </c>
      <c r="CO53" s="1306"/>
      <c r="CP53" s="1306"/>
      <c r="CQ53" s="1306"/>
      <c r="CR53" s="1306"/>
      <c r="CS53" s="1306"/>
      <c r="CT53" s="1306"/>
      <c r="CU53" s="1306"/>
      <c r="CV53" s="1306">
        <v>66.7</v>
      </c>
      <c r="CW53" s="1306"/>
      <c r="CX53" s="1306"/>
      <c r="CY53" s="1306"/>
      <c r="CZ53" s="1306"/>
      <c r="DA53" s="1306"/>
      <c r="DB53" s="1306"/>
      <c r="DC53" s="1306"/>
    </row>
    <row r="54" spans="1:109" ht="13.5">
      <c r="A54" s="401"/>
      <c r="B54" s="386"/>
      <c r="G54" s="1307"/>
      <c r="H54" s="1307"/>
      <c r="I54" s="1317"/>
      <c r="J54" s="1317"/>
      <c r="K54" s="1323"/>
      <c r="L54" s="1323"/>
      <c r="M54" s="1323"/>
      <c r="N54" s="1323"/>
      <c r="AM54" s="39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ht="13.5">
      <c r="A55" s="401"/>
      <c r="B55" s="386"/>
      <c r="G55" s="1317"/>
      <c r="H55" s="1317"/>
      <c r="I55" s="1317"/>
      <c r="J55" s="1317"/>
      <c r="K55" s="1323"/>
      <c r="L55" s="1323"/>
      <c r="M55" s="1323"/>
      <c r="N55" s="1323"/>
      <c r="AN55" s="1305" t="s">
        <v>606</v>
      </c>
      <c r="AO55" s="1305"/>
      <c r="AP55" s="1305"/>
      <c r="AQ55" s="1305"/>
      <c r="AR55" s="1305"/>
      <c r="AS55" s="1305"/>
      <c r="AT55" s="1305"/>
      <c r="AU55" s="1305"/>
      <c r="AV55" s="1305"/>
      <c r="AW55" s="1305"/>
      <c r="AX55" s="1305"/>
      <c r="AY55" s="1305"/>
      <c r="AZ55" s="1305"/>
      <c r="BA55" s="1305"/>
      <c r="BB55" s="1321" t="s">
        <v>605</v>
      </c>
      <c r="BC55" s="1321"/>
      <c r="BD55" s="1321"/>
      <c r="BE55" s="1321"/>
      <c r="BF55" s="1321"/>
      <c r="BG55" s="1321"/>
      <c r="BH55" s="1321"/>
      <c r="BI55" s="1321"/>
      <c r="BJ55" s="1321"/>
      <c r="BK55" s="1321"/>
      <c r="BL55" s="1321"/>
      <c r="BM55" s="1321"/>
      <c r="BN55" s="1321"/>
      <c r="BO55" s="1321"/>
      <c r="BP55" s="1322"/>
      <c r="BQ55" s="1306"/>
      <c r="BR55" s="1306"/>
      <c r="BS55" s="1306"/>
      <c r="BT55" s="1306"/>
      <c r="BU55" s="1306"/>
      <c r="BV55" s="1306"/>
      <c r="BW55" s="1306"/>
      <c r="BX55" s="1306">
        <v>13.1</v>
      </c>
      <c r="BY55" s="1306"/>
      <c r="BZ55" s="1306"/>
      <c r="CA55" s="1306"/>
      <c r="CB55" s="1306"/>
      <c r="CC55" s="1306"/>
      <c r="CD55" s="1306"/>
      <c r="CE55" s="1306"/>
      <c r="CF55" s="1306">
        <v>0</v>
      </c>
      <c r="CG55" s="1306"/>
      <c r="CH55" s="1306"/>
      <c r="CI55" s="1306"/>
      <c r="CJ55" s="1306"/>
      <c r="CK55" s="1306"/>
      <c r="CL55" s="1306"/>
      <c r="CM55" s="1306"/>
      <c r="CN55" s="1306">
        <v>0</v>
      </c>
      <c r="CO55" s="1306"/>
      <c r="CP55" s="1306"/>
      <c r="CQ55" s="1306"/>
      <c r="CR55" s="1306"/>
      <c r="CS55" s="1306"/>
      <c r="CT55" s="1306"/>
      <c r="CU55" s="1306"/>
      <c r="CV55" s="1306">
        <v>0</v>
      </c>
      <c r="CW55" s="1306"/>
      <c r="CX55" s="1306"/>
      <c r="CY55" s="1306"/>
      <c r="CZ55" s="1306"/>
      <c r="DA55" s="1306"/>
      <c r="DB55" s="1306"/>
      <c r="DC55" s="1306"/>
    </row>
    <row r="56" spans="1:109" ht="13.5">
      <c r="A56" s="401"/>
      <c r="B56" s="386"/>
      <c r="G56" s="1317"/>
      <c r="H56" s="1317"/>
      <c r="I56" s="1317"/>
      <c r="J56" s="1317"/>
      <c r="K56" s="1323"/>
      <c r="L56" s="1323"/>
      <c r="M56" s="1323"/>
      <c r="N56" s="1323"/>
      <c r="AN56" s="1305"/>
      <c r="AO56" s="1305"/>
      <c r="AP56" s="1305"/>
      <c r="AQ56" s="1305"/>
      <c r="AR56" s="1305"/>
      <c r="AS56" s="1305"/>
      <c r="AT56" s="1305"/>
      <c r="AU56" s="1305"/>
      <c r="AV56" s="1305"/>
      <c r="AW56" s="1305"/>
      <c r="AX56" s="1305"/>
      <c r="AY56" s="1305"/>
      <c r="AZ56" s="1305"/>
      <c r="BA56" s="1305"/>
      <c r="BB56" s="1321"/>
      <c r="BC56" s="1321"/>
      <c r="BD56" s="1321"/>
      <c r="BE56" s="1321"/>
      <c r="BF56" s="1321"/>
      <c r="BG56" s="1321"/>
      <c r="BH56" s="1321"/>
      <c r="BI56" s="1321"/>
      <c r="BJ56" s="1321"/>
      <c r="BK56" s="1321"/>
      <c r="BL56" s="1321"/>
      <c r="BM56" s="1321"/>
      <c r="BN56" s="1321"/>
      <c r="BO56" s="1321"/>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1" customFormat="1" ht="13.5">
      <c r="B57" s="407"/>
      <c r="G57" s="1317"/>
      <c r="H57" s="1317"/>
      <c r="I57" s="1324"/>
      <c r="J57" s="1324"/>
      <c r="K57" s="1323"/>
      <c r="L57" s="1323"/>
      <c r="M57" s="1323"/>
      <c r="N57" s="1323"/>
      <c r="AM57" s="385"/>
      <c r="AN57" s="1305"/>
      <c r="AO57" s="1305"/>
      <c r="AP57" s="1305"/>
      <c r="AQ57" s="1305"/>
      <c r="AR57" s="1305"/>
      <c r="AS57" s="1305"/>
      <c r="AT57" s="1305"/>
      <c r="AU57" s="1305"/>
      <c r="AV57" s="1305"/>
      <c r="AW57" s="1305"/>
      <c r="AX57" s="1305"/>
      <c r="AY57" s="1305"/>
      <c r="AZ57" s="1305"/>
      <c r="BA57" s="1305"/>
      <c r="BB57" s="1321" t="s">
        <v>604</v>
      </c>
      <c r="BC57" s="1321"/>
      <c r="BD57" s="1321"/>
      <c r="BE57" s="1321"/>
      <c r="BF57" s="1321"/>
      <c r="BG57" s="1321"/>
      <c r="BH57" s="1321"/>
      <c r="BI57" s="1321"/>
      <c r="BJ57" s="1321"/>
      <c r="BK57" s="1321"/>
      <c r="BL57" s="1321"/>
      <c r="BM57" s="1321"/>
      <c r="BN57" s="1321"/>
      <c r="BO57" s="1321"/>
      <c r="BP57" s="1322"/>
      <c r="BQ57" s="1306"/>
      <c r="BR57" s="1306"/>
      <c r="BS57" s="1306"/>
      <c r="BT57" s="1306"/>
      <c r="BU57" s="1306"/>
      <c r="BV57" s="1306"/>
      <c r="BW57" s="1306"/>
      <c r="BX57" s="1306">
        <v>53.4</v>
      </c>
      <c r="BY57" s="1306"/>
      <c r="BZ57" s="1306"/>
      <c r="CA57" s="1306"/>
      <c r="CB57" s="1306"/>
      <c r="CC57" s="1306"/>
      <c r="CD57" s="1306"/>
      <c r="CE57" s="1306"/>
      <c r="CF57" s="1306">
        <v>52.1</v>
      </c>
      <c r="CG57" s="1306"/>
      <c r="CH57" s="1306"/>
      <c r="CI57" s="1306"/>
      <c r="CJ57" s="1306"/>
      <c r="CK57" s="1306"/>
      <c r="CL57" s="1306"/>
      <c r="CM57" s="1306"/>
      <c r="CN57" s="1306">
        <v>59.1</v>
      </c>
      <c r="CO57" s="1306"/>
      <c r="CP57" s="1306"/>
      <c r="CQ57" s="1306"/>
      <c r="CR57" s="1306"/>
      <c r="CS57" s="1306"/>
      <c r="CT57" s="1306"/>
      <c r="CU57" s="1306"/>
      <c r="CV57" s="1306">
        <v>58.6</v>
      </c>
      <c r="CW57" s="1306"/>
      <c r="CX57" s="1306"/>
      <c r="CY57" s="1306"/>
      <c r="CZ57" s="1306"/>
      <c r="DA57" s="1306"/>
      <c r="DB57" s="1306"/>
      <c r="DC57" s="1306"/>
      <c r="DD57" s="412"/>
      <c r="DE57" s="407"/>
    </row>
    <row r="58" spans="1:109" s="401" customFormat="1" ht="13.5">
      <c r="A58" s="385"/>
      <c r="B58" s="407"/>
      <c r="G58" s="1317"/>
      <c r="H58" s="1317"/>
      <c r="I58" s="1324"/>
      <c r="J58" s="1324"/>
      <c r="K58" s="1323"/>
      <c r="L58" s="1323"/>
      <c r="M58" s="1323"/>
      <c r="N58" s="1323"/>
      <c r="AM58" s="385"/>
      <c r="AN58" s="1305"/>
      <c r="AO58" s="1305"/>
      <c r="AP58" s="1305"/>
      <c r="AQ58" s="1305"/>
      <c r="AR58" s="1305"/>
      <c r="AS58" s="1305"/>
      <c r="AT58" s="1305"/>
      <c r="AU58" s="1305"/>
      <c r="AV58" s="1305"/>
      <c r="AW58" s="1305"/>
      <c r="AX58" s="1305"/>
      <c r="AY58" s="1305"/>
      <c r="AZ58" s="1305"/>
      <c r="BA58" s="1305"/>
      <c r="BB58" s="1321"/>
      <c r="BC58" s="1321"/>
      <c r="BD58" s="1321"/>
      <c r="BE58" s="1321"/>
      <c r="BF58" s="1321"/>
      <c r="BG58" s="1321"/>
      <c r="BH58" s="1321"/>
      <c r="BI58" s="1321"/>
      <c r="BJ58" s="1321"/>
      <c r="BK58" s="1321"/>
      <c r="BL58" s="1321"/>
      <c r="BM58" s="1321"/>
      <c r="BN58" s="1321"/>
      <c r="BO58" s="1321"/>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12"/>
      <c r="DE58" s="407"/>
    </row>
    <row r="59" spans="1:109" s="401" customFormat="1" ht="13.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c r="B63" s="405" t="s">
        <v>603</v>
      </c>
    </row>
    <row r="64" spans="1:109" ht="13.5">
      <c r="B64" s="386"/>
      <c r="G64" s="402"/>
      <c r="I64" s="404"/>
      <c r="J64" s="404"/>
      <c r="K64" s="404"/>
      <c r="L64" s="404"/>
      <c r="M64" s="404"/>
      <c r="N64" s="403"/>
      <c r="AM64" s="402"/>
      <c r="AN64" s="402" t="s">
        <v>602</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c r="B65" s="386"/>
      <c r="AN65" s="1327" t="s">
        <v>601</v>
      </c>
      <c r="AO65" s="1309"/>
      <c r="AP65" s="1309"/>
      <c r="AQ65" s="1309"/>
      <c r="AR65" s="1309"/>
      <c r="AS65" s="1309"/>
      <c r="AT65" s="1309"/>
      <c r="AU65" s="1309"/>
      <c r="AV65" s="1309"/>
      <c r="AW65" s="1309"/>
      <c r="AX65" s="1309"/>
      <c r="AY65" s="1309"/>
      <c r="AZ65" s="1309"/>
      <c r="BA65" s="1309"/>
      <c r="BB65" s="1309"/>
      <c r="BC65" s="1309"/>
      <c r="BD65" s="1309"/>
      <c r="BE65" s="1309"/>
      <c r="BF65" s="1309"/>
      <c r="BG65" s="1309"/>
      <c r="BH65" s="1309"/>
      <c r="BI65" s="1309"/>
      <c r="BJ65" s="1309"/>
      <c r="BK65" s="1309"/>
      <c r="BL65" s="1309"/>
      <c r="BM65" s="1309"/>
      <c r="BN65" s="1309"/>
      <c r="BO65" s="1309"/>
      <c r="BP65" s="1309"/>
      <c r="BQ65" s="1309"/>
      <c r="BR65" s="1309"/>
      <c r="BS65" s="1309"/>
      <c r="BT65" s="1309"/>
      <c r="BU65" s="1309"/>
      <c r="BV65" s="1309"/>
      <c r="BW65" s="1309"/>
      <c r="BX65" s="1309"/>
      <c r="BY65" s="1309"/>
      <c r="BZ65" s="1309"/>
      <c r="CA65" s="1309"/>
      <c r="CB65" s="1309"/>
      <c r="CC65" s="1309"/>
      <c r="CD65" s="1309"/>
      <c r="CE65" s="1309"/>
      <c r="CF65" s="1309"/>
      <c r="CG65" s="1309"/>
      <c r="CH65" s="1309"/>
      <c r="CI65" s="1309"/>
      <c r="CJ65" s="1309"/>
      <c r="CK65" s="1309"/>
      <c r="CL65" s="1309"/>
      <c r="CM65" s="1309"/>
      <c r="CN65" s="1309"/>
      <c r="CO65" s="1309"/>
      <c r="CP65" s="1309"/>
      <c r="CQ65" s="1309"/>
      <c r="CR65" s="1309"/>
      <c r="CS65" s="1309"/>
      <c r="CT65" s="1309"/>
      <c r="CU65" s="1309"/>
      <c r="CV65" s="1309"/>
      <c r="CW65" s="1309"/>
      <c r="CX65" s="1309"/>
      <c r="CY65" s="1309"/>
      <c r="CZ65" s="1309"/>
      <c r="DA65" s="1309"/>
      <c r="DB65" s="1309"/>
      <c r="DC65" s="1310"/>
    </row>
    <row r="66" spans="2:107" ht="13.5">
      <c r="B66" s="386"/>
      <c r="AN66" s="1311"/>
      <c r="AO66" s="1312"/>
      <c r="AP66" s="1312"/>
      <c r="AQ66" s="1312"/>
      <c r="AR66" s="1312"/>
      <c r="AS66" s="1312"/>
      <c r="AT66" s="1312"/>
      <c r="AU66" s="1312"/>
      <c r="AV66" s="1312"/>
      <c r="AW66" s="1312"/>
      <c r="AX66" s="1312"/>
      <c r="AY66" s="1312"/>
      <c r="AZ66" s="1312"/>
      <c r="BA66" s="1312"/>
      <c r="BB66" s="1312"/>
      <c r="BC66" s="1312"/>
      <c r="BD66" s="1312"/>
      <c r="BE66" s="1312"/>
      <c r="BF66" s="1312"/>
      <c r="BG66" s="1312"/>
      <c r="BH66" s="1312"/>
      <c r="BI66" s="1312"/>
      <c r="BJ66" s="1312"/>
      <c r="BK66" s="1312"/>
      <c r="BL66" s="1312"/>
      <c r="BM66" s="1312"/>
      <c r="BN66" s="1312"/>
      <c r="BO66" s="1312"/>
      <c r="BP66" s="1312"/>
      <c r="BQ66" s="1312"/>
      <c r="BR66" s="1312"/>
      <c r="BS66" s="1312"/>
      <c r="BT66" s="1312"/>
      <c r="BU66" s="1312"/>
      <c r="BV66" s="1312"/>
      <c r="BW66" s="1312"/>
      <c r="BX66" s="1312"/>
      <c r="BY66" s="1312"/>
      <c r="BZ66" s="1312"/>
      <c r="CA66" s="1312"/>
      <c r="CB66" s="1312"/>
      <c r="CC66" s="1312"/>
      <c r="CD66" s="1312"/>
      <c r="CE66" s="1312"/>
      <c r="CF66" s="1312"/>
      <c r="CG66" s="1312"/>
      <c r="CH66" s="1312"/>
      <c r="CI66" s="1312"/>
      <c r="CJ66" s="1312"/>
      <c r="CK66" s="1312"/>
      <c r="CL66" s="1312"/>
      <c r="CM66" s="1312"/>
      <c r="CN66" s="1312"/>
      <c r="CO66" s="1312"/>
      <c r="CP66" s="1312"/>
      <c r="CQ66" s="1312"/>
      <c r="CR66" s="1312"/>
      <c r="CS66" s="1312"/>
      <c r="CT66" s="1312"/>
      <c r="CU66" s="1312"/>
      <c r="CV66" s="1312"/>
      <c r="CW66" s="1312"/>
      <c r="CX66" s="1312"/>
      <c r="CY66" s="1312"/>
      <c r="CZ66" s="1312"/>
      <c r="DA66" s="1312"/>
      <c r="DB66" s="1312"/>
      <c r="DC66" s="1313"/>
    </row>
    <row r="67" spans="2:107" ht="13.5">
      <c r="B67" s="386"/>
      <c r="AN67" s="1311"/>
      <c r="AO67" s="1312"/>
      <c r="AP67" s="1312"/>
      <c r="AQ67" s="1312"/>
      <c r="AR67" s="1312"/>
      <c r="AS67" s="1312"/>
      <c r="AT67" s="1312"/>
      <c r="AU67" s="1312"/>
      <c r="AV67" s="1312"/>
      <c r="AW67" s="1312"/>
      <c r="AX67" s="1312"/>
      <c r="AY67" s="1312"/>
      <c r="AZ67" s="1312"/>
      <c r="BA67" s="1312"/>
      <c r="BB67" s="1312"/>
      <c r="BC67" s="1312"/>
      <c r="BD67" s="1312"/>
      <c r="BE67" s="1312"/>
      <c r="BF67" s="1312"/>
      <c r="BG67" s="1312"/>
      <c r="BH67" s="1312"/>
      <c r="BI67" s="1312"/>
      <c r="BJ67" s="1312"/>
      <c r="BK67" s="1312"/>
      <c r="BL67" s="1312"/>
      <c r="BM67" s="1312"/>
      <c r="BN67" s="1312"/>
      <c r="BO67" s="1312"/>
      <c r="BP67" s="1312"/>
      <c r="BQ67" s="1312"/>
      <c r="BR67" s="1312"/>
      <c r="BS67" s="1312"/>
      <c r="BT67" s="1312"/>
      <c r="BU67" s="1312"/>
      <c r="BV67" s="1312"/>
      <c r="BW67" s="1312"/>
      <c r="BX67" s="1312"/>
      <c r="BY67" s="1312"/>
      <c r="BZ67" s="1312"/>
      <c r="CA67" s="1312"/>
      <c r="CB67" s="1312"/>
      <c r="CC67" s="1312"/>
      <c r="CD67" s="1312"/>
      <c r="CE67" s="1312"/>
      <c r="CF67" s="1312"/>
      <c r="CG67" s="1312"/>
      <c r="CH67" s="1312"/>
      <c r="CI67" s="1312"/>
      <c r="CJ67" s="1312"/>
      <c r="CK67" s="1312"/>
      <c r="CL67" s="1312"/>
      <c r="CM67" s="1312"/>
      <c r="CN67" s="1312"/>
      <c r="CO67" s="1312"/>
      <c r="CP67" s="1312"/>
      <c r="CQ67" s="1312"/>
      <c r="CR67" s="1312"/>
      <c r="CS67" s="1312"/>
      <c r="CT67" s="1312"/>
      <c r="CU67" s="1312"/>
      <c r="CV67" s="1312"/>
      <c r="CW67" s="1312"/>
      <c r="CX67" s="1312"/>
      <c r="CY67" s="1312"/>
      <c r="CZ67" s="1312"/>
      <c r="DA67" s="1312"/>
      <c r="DB67" s="1312"/>
      <c r="DC67" s="1313"/>
    </row>
    <row r="68" spans="2:107" ht="13.5">
      <c r="B68" s="386"/>
      <c r="AN68" s="1311"/>
      <c r="AO68" s="1312"/>
      <c r="AP68" s="1312"/>
      <c r="AQ68" s="1312"/>
      <c r="AR68" s="1312"/>
      <c r="AS68" s="1312"/>
      <c r="AT68" s="1312"/>
      <c r="AU68" s="1312"/>
      <c r="AV68" s="1312"/>
      <c r="AW68" s="1312"/>
      <c r="AX68" s="1312"/>
      <c r="AY68" s="1312"/>
      <c r="AZ68" s="1312"/>
      <c r="BA68" s="1312"/>
      <c r="BB68" s="1312"/>
      <c r="BC68" s="1312"/>
      <c r="BD68" s="1312"/>
      <c r="BE68" s="1312"/>
      <c r="BF68" s="1312"/>
      <c r="BG68" s="1312"/>
      <c r="BH68" s="1312"/>
      <c r="BI68" s="1312"/>
      <c r="BJ68" s="1312"/>
      <c r="BK68" s="1312"/>
      <c r="BL68" s="1312"/>
      <c r="BM68" s="1312"/>
      <c r="BN68" s="1312"/>
      <c r="BO68" s="1312"/>
      <c r="BP68" s="1312"/>
      <c r="BQ68" s="1312"/>
      <c r="BR68" s="1312"/>
      <c r="BS68" s="1312"/>
      <c r="BT68" s="1312"/>
      <c r="BU68" s="1312"/>
      <c r="BV68" s="1312"/>
      <c r="BW68" s="1312"/>
      <c r="BX68" s="1312"/>
      <c r="BY68" s="1312"/>
      <c r="BZ68" s="1312"/>
      <c r="CA68" s="1312"/>
      <c r="CB68" s="1312"/>
      <c r="CC68" s="1312"/>
      <c r="CD68" s="1312"/>
      <c r="CE68" s="1312"/>
      <c r="CF68" s="1312"/>
      <c r="CG68" s="1312"/>
      <c r="CH68" s="1312"/>
      <c r="CI68" s="1312"/>
      <c r="CJ68" s="1312"/>
      <c r="CK68" s="1312"/>
      <c r="CL68" s="1312"/>
      <c r="CM68" s="1312"/>
      <c r="CN68" s="1312"/>
      <c r="CO68" s="1312"/>
      <c r="CP68" s="1312"/>
      <c r="CQ68" s="1312"/>
      <c r="CR68" s="1312"/>
      <c r="CS68" s="1312"/>
      <c r="CT68" s="1312"/>
      <c r="CU68" s="1312"/>
      <c r="CV68" s="1312"/>
      <c r="CW68" s="1312"/>
      <c r="CX68" s="1312"/>
      <c r="CY68" s="1312"/>
      <c r="CZ68" s="1312"/>
      <c r="DA68" s="1312"/>
      <c r="DB68" s="1312"/>
      <c r="DC68" s="1313"/>
    </row>
    <row r="69" spans="2:107" ht="13.5">
      <c r="B69" s="386"/>
      <c r="AN69" s="1314"/>
      <c r="AO69" s="1315"/>
      <c r="AP69" s="1315"/>
      <c r="AQ69" s="1315"/>
      <c r="AR69" s="1315"/>
      <c r="AS69" s="1315"/>
      <c r="AT69" s="1315"/>
      <c r="AU69" s="1315"/>
      <c r="AV69" s="1315"/>
      <c r="AW69" s="1315"/>
      <c r="AX69" s="1315"/>
      <c r="AY69" s="1315"/>
      <c r="AZ69" s="1315"/>
      <c r="BA69" s="1315"/>
      <c r="BB69" s="1315"/>
      <c r="BC69" s="1315"/>
      <c r="BD69" s="1315"/>
      <c r="BE69" s="1315"/>
      <c r="BF69" s="1315"/>
      <c r="BG69" s="1315"/>
      <c r="BH69" s="1315"/>
      <c r="BI69" s="1315"/>
      <c r="BJ69" s="1315"/>
      <c r="BK69" s="1315"/>
      <c r="BL69" s="1315"/>
      <c r="BM69" s="1315"/>
      <c r="BN69" s="1315"/>
      <c r="BO69" s="1315"/>
      <c r="BP69" s="1315"/>
      <c r="BQ69" s="1315"/>
      <c r="BR69" s="1315"/>
      <c r="BS69" s="1315"/>
      <c r="BT69" s="1315"/>
      <c r="BU69" s="1315"/>
      <c r="BV69" s="1315"/>
      <c r="BW69" s="1315"/>
      <c r="BX69" s="1315"/>
      <c r="BY69" s="1315"/>
      <c r="BZ69" s="1315"/>
      <c r="CA69" s="1315"/>
      <c r="CB69" s="1315"/>
      <c r="CC69" s="1315"/>
      <c r="CD69" s="1315"/>
      <c r="CE69" s="1315"/>
      <c r="CF69" s="1315"/>
      <c r="CG69" s="1315"/>
      <c r="CH69" s="1315"/>
      <c r="CI69" s="1315"/>
      <c r="CJ69" s="1315"/>
      <c r="CK69" s="1315"/>
      <c r="CL69" s="1315"/>
      <c r="CM69" s="1315"/>
      <c r="CN69" s="1315"/>
      <c r="CO69" s="1315"/>
      <c r="CP69" s="1315"/>
      <c r="CQ69" s="1315"/>
      <c r="CR69" s="1315"/>
      <c r="CS69" s="1315"/>
      <c r="CT69" s="1315"/>
      <c r="CU69" s="1315"/>
      <c r="CV69" s="1315"/>
      <c r="CW69" s="1315"/>
      <c r="CX69" s="1315"/>
      <c r="CY69" s="1315"/>
      <c r="CZ69" s="1315"/>
      <c r="DA69" s="1315"/>
      <c r="DB69" s="1315"/>
      <c r="DC69" s="1316"/>
    </row>
    <row r="70" spans="2:107" ht="13.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c r="B71" s="386"/>
      <c r="G71" s="396"/>
      <c r="I71" s="399"/>
      <c r="J71" s="398"/>
      <c r="K71" s="398"/>
      <c r="L71" s="397"/>
      <c r="M71" s="398"/>
      <c r="N71" s="397"/>
      <c r="AM71" s="396"/>
      <c r="AN71" s="385" t="s">
        <v>600</v>
      </c>
    </row>
    <row r="72" spans="2:107" ht="13.5">
      <c r="B72" s="386"/>
      <c r="G72" s="1317"/>
      <c r="H72" s="1317"/>
      <c r="I72" s="1317"/>
      <c r="J72" s="1317"/>
      <c r="K72" s="395"/>
      <c r="L72" s="395"/>
      <c r="M72" s="394"/>
      <c r="N72" s="394"/>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05" t="s">
        <v>551</v>
      </c>
      <c r="BQ72" s="1305"/>
      <c r="BR72" s="1305"/>
      <c r="BS72" s="1305"/>
      <c r="BT72" s="1305"/>
      <c r="BU72" s="1305"/>
      <c r="BV72" s="1305"/>
      <c r="BW72" s="1305"/>
      <c r="BX72" s="1305" t="s">
        <v>552</v>
      </c>
      <c r="BY72" s="1305"/>
      <c r="BZ72" s="1305"/>
      <c r="CA72" s="1305"/>
      <c r="CB72" s="1305"/>
      <c r="CC72" s="1305"/>
      <c r="CD72" s="1305"/>
      <c r="CE72" s="1305"/>
      <c r="CF72" s="1305" t="s">
        <v>553</v>
      </c>
      <c r="CG72" s="1305"/>
      <c r="CH72" s="1305"/>
      <c r="CI72" s="1305"/>
      <c r="CJ72" s="1305"/>
      <c r="CK72" s="1305"/>
      <c r="CL72" s="1305"/>
      <c r="CM72" s="1305"/>
      <c r="CN72" s="1305" t="s">
        <v>554</v>
      </c>
      <c r="CO72" s="1305"/>
      <c r="CP72" s="1305"/>
      <c r="CQ72" s="1305"/>
      <c r="CR72" s="1305"/>
      <c r="CS72" s="1305"/>
      <c r="CT72" s="1305"/>
      <c r="CU72" s="1305"/>
      <c r="CV72" s="1305" t="s">
        <v>555</v>
      </c>
      <c r="CW72" s="1305"/>
      <c r="CX72" s="1305"/>
      <c r="CY72" s="1305"/>
      <c r="CZ72" s="1305"/>
      <c r="DA72" s="1305"/>
      <c r="DB72" s="1305"/>
      <c r="DC72" s="1305"/>
    </row>
    <row r="73" spans="2:107" ht="13.5">
      <c r="B73" s="386"/>
      <c r="G73" s="1307"/>
      <c r="H73" s="1307"/>
      <c r="I73" s="1307"/>
      <c r="J73" s="1307"/>
      <c r="K73" s="1326"/>
      <c r="L73" s="1326"/>
      <c r="M73" s="1326"/>
      <c r="N73" s="1326"/>
      <c r="AM73" s="393"/>
      <c r="AN73" s="1321" t="s">
        <v>599</v>
      </c>
      <c r="AO73" s="1321"/>
      <c r="AP73" s="1321"/>
      <c r="AQ73" s="1321"/>
      <c r="AR73" s="1321"/>
      <c r="AS73" s="1321"/>
      <c r="AT73" s="1321"/>
      <c r="AU73" s="1321"/>
      <c r="AV73" s="1321"/>
      <c r="AW73" s="1321"/>
      <c r="AX73" s="1321"/>
      <c r="AY73" s="1321"/>
      <c r="AZ73" s="1321"/>
      <c r="BA73" s="1321"/>
      <c r="BB73" s="1321" t="s">
        <v>597</v>
      </c>
      <c r="BC73" s="1321"/>
      <c r="BD73" s="1321"/>
      <c r="BE73" s="1321"/>
      <c r="BF73" s="1321"/>
      <c r="BG73" s="1321"/>
      <c r="BH73" s="1321"/>
      <c r="BI73" s="1321"/>
      <c r="BJ73" s="1321"/>
      <c r="BK73" s="1321"/>
      <c r="BL73" s="1321"/>
      <c r="BM73" s="1321"/>
      <c r="BN73" s="1321"/>
      <c r="BO73" s="1321"/>
      <c r="BP73" s="1306">
        <v>38.1</v>
      </c>
      <c r="BQ73" s="1306"/>
      <c r="BR73" s="1306"/>
      <c r="BS73" s="1306"/>
      <c r="BT73" s="1306"/>
      <c r="BU73" s="1306"/>
      <c r="BV73" s="1306"/>
      <c r="BW73" s="1306"/>
      <c r="BX73" s="1306">
        <v>25.8</v>
      </c>
      <c r="BY73" s="1306"/>
      <c r="BZ73" s="1306"/>
      <c r="CA73" s="1306"/>
      <c r="CB73" s="1306"/>
      <c r="CC73" s="1306"/>
      <c r="CD73" s="1306"/>
      <c r="CE73" s="1306"/>
      <c r="CF73" s="1306">
        <v>15.3</v>
      </c>
      <c r="CG73" s="1306"/>
      <c r="CH73" s="1306"/>
      <c r="CI73" s="1306"/>
      <c r="CJ73" s="1306"/>
      <c r="CK73" s="1306"/>
      <c r="CL73" s="1306"/>
      <c r="CM73" s="1306"/>
      <c r="CN73" s="1306">
        <v>17.5</v>
      </c>
      <c r="CO73" s="1306"/>
      <c r="CP73" s="1306"/>
      <c r="CQ73" s="1306"/>
      <c r="CR73" s="1306"/>
      <c r="CS73" s="1306"/>
      <c r="CT73" s="1306"/>
      <c r="CU73" s="1306"/>
      <c r="CV73" s="1306">
        <v>33.700000000000003</v>
      </c>
      <c r="CW73" s="1306"/>
      <c r="CX73" s="1306"/>
      <c r="CY73" s="1306"/>
      <c r="CZ73" s="1306"/>
      <c r="DA73" s="1306"/>
      <c r="DB73" s="1306"/>
      <c r="DC73" s="1306"/>
    </row>
    <row r="74" spans="2:107" ht="13.5">
      <c r="B74" s="386"/>
      <c r="G74" s="1307"/>
      <c r="H74" s="1307"/>
      <c r="I74" s="1307"/>
      <c r="J74" s="1307"/>
      <c r="K74" s="1326"/>
      <c r="L74" s="1326"/>
      <c r="M74" s="1326"/>
      <c r="N74" s="1326"/>
      <c r="AM74" s="39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ht="13.5">
      <c r="B75" s="386"/>
      <c r="G75" s="1307"/>
      <c r="H75" s="1307"/>
      <c r="I75" s="1317"/>
      <c r="J75" s="1317"/>
      <c r="K75" s="1323"/>
      <c r="L75" s="1323"/>
      <c r="M75" s="1323"/>
      <c r="N75" s="1323"/>
      <c r="AM75" s="393"/>
      <c r="AN75" s="1321"/>
      <c r="AO75" s="1321"/>
      <c r="AP75" s="1321"/>
      <c r="AQ75" s="1321"/>
      <c r="AR75" s="1321"/>
      <c r="AS75" s="1321"/>
      <c r="AT75" s="1321"/>
      <c r="AU75" s="1321"/>
      <c r="AV75" s="1321"/>
      <c r="AW75" s="1321"/>
      <c r="AX75" s="1321"/>
      <c r="AY75" s="1321"/>
      <c r="AZ75" s="1321"/>
      <c r="BA75" s="1321"/>
      <c r="BB75" s="1321" t="s">
        <v>596</v>
      </c>
      <c r="BC75" s="1321"/>
      <c r="BD75" s="1321"/>
      <c r="BE75" s="1321"/>
      <c r="BF75" s="1321"/>
      <c r="BG75" s="1321"/>
      <c r="BH75" s="1321"/>
      <c r="BI75" s="1321"/>
      <c r="BJ75" s="1321"/>
      <c r="BK75" s="1321"/>
      <c r="BL75" s="1321"/>
      <c r="BM75" s="1321"/>
      <c r="BN75" s="1321"/>
      <c r="BO75" s="1321"/>
      <c r="BP75" s="1306">
        <v>8.1</v>
      </c>
      <c r="BQ75" s="1306"/>
      <c r="BR75" s="1306"/>
      <c r="BS75" s="1306"/>
      <c r="BT75" s="1306"/>
      <c r="BU75" s="1306"/>
      <c r="BV75" s="1306"/>
      <c r="BW75" s="1306"/>
      <c r="BX75" s="1306">
        <v>7.1</v>
      </c>
      <c r="BY75" s="1306"/>
      <c r="BZ75" s="1306"/>
      <c r="CA75" s="1306"/>
      <c r="CB75" s="1306"/>
      <c r="CC75" s="1306"/>
      <c r="CD75" s="1306"/>
      <c r="CE75" s="1306"/>
      <c r="CF75" s="1306">
        <v>6.5</v>
      </c>
      <c r="CG75" s="1306"/>
      <c r="CH75" s="1306"/>
      <c r="CI75" s="1306"/>
      <c r="CJ75" s="1306"/>
      <c r="CK75" s="1306"/>
      <c r="CL75" s="1306"/>
      <c r="CM75" s="1306"/>
      <c r="CN75" s="1306">
        <v>6.2</v>
      </c>
      <c r="CO75" s="1306"/>
      <c r="CP75" s="1306"/>
      <c r="CQ75" s="1306"/>
      <c r="CR75" s="1306"/>
      <c r="CS75" s="1306"/>
      <c r="CT75" s="1306"/>
      <c r="CU75" s="1306"/>
      <c r="CV75" s="1306">
        <v>6</v>
      </c>
      <c r="CW75" s="1306"/>
      <c r="CX75" s="1306"/>
      <c r="CY75" s="1306"/>
      <c r="CZ75" s="1306"/>
      <c r="DA75" s="1306"/>
      <c r="DB75" s="1306"/>
      <c r="DC75" s="1306"/>
    </row>
    <row r="76" spans="2:107" ht="13.5">
      <c r="B76" s="386"/>
      <c r="G76" s="1307"/>
      <c r="H76" s="1307"/>
      <c r="I76" s="1317"/>
      <c r="J76" s="1317"/>
      <c r="K76" s="1323"/>
      <c r="L76" s="1323"/>
      <c r="M76" s="1323"/>
      <c r="N76" s="1323"/>
      <c r="AM76" s="39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ht="13.5">
      <c r="B77" s="386"/>
      <c r="G77" s="1317"/>
      <c r="H77" s="1317"/>
      <c r="I77" s="1317"/>
      <c r="J77" s="1317"/>
      <c r="K77" s="1326"/>
      <c r="L77" s="1326"/>
      <c r="M77" s="1326"/>
      <c r="N77" s="1326"/>
      <c r="AN77" s="1305" t="s">
        <v>598</v>
      </c>
      <c r="AO77" s="1305"/>
      <c r="AP77" s="1305"/>
      <c r="AQ77" s="1305"/>
      <c r="AR77" s="1305"/>
      <c r="AS77" s="1305"/>
      <c r="AT77" s="1305"/>
      <c r="AU77" s="1305"/>
      <c r="AV77" s="1305"/>
      <c r="AW77" s="1305"/>
      <c r="AX77" s="1305"/>
      <c r="AY77" s="1305"/>
      <c r="AZ77" s="1305"/>
      <c r="BA77" s="1305"/>
      <c r="BB77" s="1321" t="s">
        <v>597</v>
      </c>
      <c r="BC77" s="1321"/>
      <c r="BD77" s="1321"/>
      <c r="BE77" s="1321"/>
      <c r="BF77" s="1321"/>
      <c r="BG77" s="1321"/>
      <c r="BH77" s="1321"/>
      <c r="BI77" s="1321"/>
      <c r="BJ77" s="1321"/>
      <c r="BK77" s="1321"/>
      <c r="BL77" s="1321"/>
      <c r="BM77" s="1321"/>
      <c r="BN77" s="1321"/>
      <c r="BO77" s="1321"/>
      <c r="BP77" s="1306">
        <v>10.199999999999999</v>
      </c>
      <c r="BQ77" s="1306"/>
      <c r="BR77" s="1306"/>
      <c r="BS77" s="1306"/>
      <c r="BT77" s="1306"/>
      <c r="BU77" s="1306"/>
      <c r="BV77" s="1306"/>
      <c r="BW77" s="1306"/>
      <c r="BX77" s="1306">
        <v>13.1</v>
      </c>
      <c r="BY77" s="1306"/>
      <c r="BZ77" s="1306"/>
      <c r="CA77" s="1306"/>
      <c r="CB77" s="1306"/>
      <c r="CC77" s="1306"/>
      <c r="CD77" s="1306"/>
      <c r="CE77" s="1306"/>
      <c r="CF77" s="1306">
        <v>0</v>
      </c>
      <c r="CG77" s="1306"/>
      <c r="CH77" s="1306"/>
      <c r="CI77" s="1306"/>
      <c r="CJ77" s="1306"/>
      <c r="CK77" s="1306"/>
      <c r="CL77" s="1306"/>
      <c r="CM77" s="1306"/>
      <c r="CN77" s="1306">
        <v>0</v>
      </c>
      <c r="CO77" s="1306"/>
      <c r="CP77" s="1306"/>
      <c r="CQ77" s="1306"/>
      <c r="CR77" s="1306"/>
      <c r="CS77" s="1306"/>
      <c r="CT77" s="1306"/>
      <c r="CU77" s="1306"/>
      <c r="CV77" s="1306">
        <v>0</v>
      </c>
      <c r="CW77" s="1306"/>
      <c r="CX77" s="1306"/>
      <c r="CY77" s="1306"/>
      <c r="CZ77" s="1306"/>
      <c r="DA77" s="1306"/>
      <c r="DB77" s="1306"/>
      <c r="DC77" s="1306"/>
    </row>
    <row r="78" spans="2:107" ht="13.5">
      <c r="B78" s="386"/>
      <c r="G78" s="1317"/>
      <c r="H78" s="1317"/>
      <c r="I78" s="1317"/>
      <c r="J78" s="1317"/>
      <c r="K78" s="1326"/>
      <c r="L78" s="1326"/>
      <c r="M78" s="1326"/>
      <c r="N78" s="1326"/>
      <c r="AN78" s="1305"/>
      <c r="AO78" s="1305"/>
      <c r="AP78" s="1305"/>
      <c r="AQ78" s="1305"/>
      <c r="AR78" s="1305"/>
      <c r="AS78" s="1305"/>
      <c r="AT78" s="1305"/>
      <c r="AU78" s="1305"/>
      <c r="AV78" s="1305"/>
      <c r="AW78" s="1305"/>
      <c r="AX78" s="1305"/>
      <c r="AY78" s="1305"/>
      <c r="AZ78" s="1305"/>
      <c r="BA78" s="1305"/>
      <c r="BB78" s="1321"/>
      <c r="BC78" s="1321"/>
      <c r="BD78" s="1321"/>
      <c r="BE78" s="1321"/>
      <c r="BF78" s="1321"/>
      <c r="BG78" s="1321"/>
      <c r="BH78" s="1321"/>
      <c r="BI78" s="1321"/>
      <c r="BJ78" s="1321"/>
      <c r="BK78" s="1321"/>
      <c r="BL78" s="1321"/>
      <c r="BM78" s="1321"/>
      <c r="BN78" s="1321"/>
      <c r="BO78" s="1321"/>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ht="13.5">
      <c r="B79" s="386"/>
      <c r="G79" s="1317"/>
      <c r="H79" s="1317"/>
      <c r="I79" s="1324"/>
      <c r="J79" s="1324"/>
      <c r="K79" s="1328"/>
      <c r="L79" s="1328"/>
      <c r="M79" s="1328"/>
      <c r="N79" s="1328"/>
      <c r="AN79" s="1305"/>
      <c r="AO79" s="1305"/>
      <c r="AP79" s="1305"/>
      <c r="AQ79" s="1305"/>
      <c r="AR79" s="1305"/>
      <c r="AS79" s="1305"/>
      <c r="AT79" s="1305"/>
      <c r="AU79" s="1305"/>
      <c r="AV79" s="1305"/>
      <c r="AW79" s="1305"/>
      <c r="AX79" s="1305"/>
      <c r="AY79" s="1305"/>
      <c r="AZ79" s="1305"/>
      <c r="BA79" s="1305"/>
      <c r="BB79" s="1321" t="s">
        <v>596</v>
      </c>
      <c r="BC79" s="1321"/>
      <c r="BD79" s="1321"/>
      <c r="BE79" s="1321"/>
      <c r="BF79" s="1321"/>
      <c r="BG79" s="1321"/>
      <c r="BH79" s="1321"/>
      <c r="BI79" s="1321"/>
      <c r="BJ79" s="1321"/>
      <c r="BK79" s="1321"/>
      <c r="BL79" s="1321"/>
      <c r="BM79" s="1321"/>
      <c r="BN79" s="1321"/>
      <c r="BO79" s="1321"/>
      <c r="BP79" s="1306">
        <v>9.1</v>
      </c>
      <c r="BQ79" s="1306"/>
      <c r="BR79" s="1306"/>
      <c r="BS79" s="1306"/>
      <c r="BT79" s="1306"/>
      <c r="BU79" s="1306"/>
      <c r="BV79" s="1306"/>
      <c r="BW79" s="1306"/>
      <c r="BX79" s="1306">
        <v>8.9</v>
      </c>
      <c r="BY79" s="1306"/>
      <c r="BZ79" s="1306"/>
      <c r="CA79" s="1306"/>
      <c r="CB79" s="1306"/>
      <c r="CC79" s="1306"/>
      <c r="CD79" s="1306"/>
      <c r="CE79" s="1306"/>
      <c r="CF79" s="1306">
        <v>7.9</v>
      </c>
      <c r="CG79" s="1306"/>
      <c r="CH79" s="1306"/>
      <c r="CI79" s="1306"/>
      <c r="CJ79" s="1306"/>
      <c r="CK79" s="1306"/>
      <c r="CL79" s="1306"/>
      <c r="CM79" s="1306"/>
      <c r="CN79" s="1306">
        <v>7.9</v>
      </c>
      <c r="CO79" s="1306"/>
      <c r="CP79" s="1306"/>
      <c r="CQ79" s="1306"/>
      <c r="CR79" s="1306"/>
      <c r="CS79" s="1306"/>
      <c r="CT79" s="1306"/>
      <c r="CU79" s="1306"/>
      <c r="CV79" s="1306">
        <v>7.8</v>
      </c>
      <c r="CW79" s="1306"/>
      <c r="CX79" s="1306"/>
      <c r="CY79" s="1306"/>
      <c r="CZ79" s="1306"/>
      <c r="DA79" s="1306"/>
      <c r="DB79" s="1306"/>
      <c r="DC79" s="1306"/>
    </row>
    <row r="80" spans="2:107" ht="13.5">
      <c r="B80" s="386"/>
      <c r="G80" s="1317"/>
      <c r="H80" s="1317"/>
      <c r="I80" s="1324"/>
      <c r="J80" s="1324"/>
      <c r="K80" s="1328"/>
      <c r="L80" s="1328"/>
      <c r="M80" s="1328"/>
      <c r="N80" s="1328"/>
      <c r="AN80" s="1305"/>
      <c r="AO80" s="1305"/>
      <c r="AP80" s="1305"/>
      <c r="AQ80" s="1305"/>
      <c r="AR80" s="1305"/>
      <c r="AS80" s="1305"/>
      <c r="AT80" s="1305"/>
      <c r="AU80" s="1305"/>
      <c r="AV80" s="1305"/>
      <c r="AW80" s="1305"/>
      <c r="AX80" s="1305"/>
      <c r="AY80" s="1305"/>
      <c r="AZ80" s="1305"/>
      <c r="BA80" s="1305"/>
      <c r="BB80" s="1321"/>
      <c r="BC80" s="1321"/>
      <c r="BD80" s="1321"/>
      <c r="BE80" s="1321"/>
      <c r="BF80" s="1321"/>
      <c r="BG80" s="1321"/>
      <c r="BH80" s="1321"/>
      <c r="BI80" s="1321"/>
      <c r="BJ80" s="1321"/>
      <c r="BK80" s="1321"/>
      <c r="BL80" s="1321"/>
      <c r="BM80" s="1321"/>
      <c r="BN80" s="1321"/>
      <c r="BO80" s="1321"/>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ht="13.5">
      <c r="B81" s="386"/>
    </row>
    <row r="82" spans="2:109" ht="17.2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c r="DD84" s="385"/>
      <c r="DE84" s="385"/>
    </row>
    <row r="85" spans="2:109" ht="13.5">
      <c r="DD85" s="385"/>
      <c r="DE85" s="385"/>
    </row>
    <row r="86" spans="2:109" ht="13.5" hidden="1">
      <c r="DD86" s="385"/>
      <c r="DE86" s="385"/>
    </row>
    <row r="87" spans="2:109" ht="13.5" hidden="1">
      <c r="K87" s="388"/>
      <c r="AQ87" s="388"/>
      <c r="BC87" s="388"/>
      <c r="BO87" s="388"/>
      <c r="CA87" s="388"/>
      <c r="CM87" s="388"/>
      <c r="CY87" s="388"/>
      <c r="DD87" s="385"/>
      <c r="DE87" s="385"/>
    </row>
    <row r="88" spans="2:109" ht="13.5" hidden="1">
      <c r="DD88" s="385"/>
      <c r="DE88" s="385"/>
    </row>
    <row r="89" spans="2:109" ht="13.5" hidden="1">
      <c r="DD89" s="385"/>
      <c r="DE89" s="385"/>
    </row>
    <row r="90" spans="2:109" ht="13.5" hidden="1">
      <c r="DD90" s="385"/>
      <c r="DE90" s="385"/>
    </row>
    <row r="91" spans="2:109" ht="13.5" hidden="1">
      <c r="DD91" s="385"/>
      <c r="DE91" s="385"/>
    </row>
    <row r="92" spans="2:109" ht="13.5" hidden="1" customHeight="1">
      <c r="DD92" s="385"/>
      <c r="DE92" s="385"/>
    </row>
    <row r="93" spans="2:109" ht="13.5" hidden="1" customHeight="1">
      <c r="DD93" s="385"/>
      <c r="DE93" s="385"/>
    </row>
    <row r="94" spans="2:109" ht="13.5" hidden="1" customHeight="1">
      <c r="DD94" s="385"/>
      <c r="DE94" s="385"/>
    </row>
    <row r="95" spans="2:109" ht="13.5" hidden="1" customHeight="1">
      <c r="DD95" s="385"/>
      <c r="DE95" s="385"/>
    </row>
    <row r="96" spans="2:109" ht="13.5" hidden="1" customHeight="1">
      <c r="DD96" s="385"/>
      <c r="DE96" s="385"/>
    </row>
    <row r="97" spans="108:109" ht="13.5" hidden="1" customHeight="1">
      <c r="DD97" s="385"/>
      <c r="DE97" s="385"/>
    </row>
    <row r="98" spans="108:109" ht="13.5" hidden="1" customHeight="1">
      <c r="DD98" s="385"/>
      <c r="DE98" s="385"/>
    </row>
    <row r="99" spans="108:109" ht="13.5" hidden="1" customHeight="1">
      <c r="DD99" s="385"/>
      <c r="DE99" s="385"/>
    </row>
    <row r="100" spans="108:109" ht="13.5" hidden="1" customHeight="1">
      <c r="DD100" s="385"/>
      <c r="DE100" s="385"/>
    </row>
    <row r="101" spans="108:109" ht="13.5" hidden="1" customHeight="1">
      <c r="DD101" s="385"/>
      <c r="DE101" s="385"/>
    </row>
    <row r="102" spans="108:109" ht="13.5" hidden="1" customHeight="1">
      <c r="DD102" s="385"/>
      <c r="DE102" s="385"/>
    </row>
    <row r="103" spans="108:109" ht="13.5" hidden="1" customHeight="1">
      <c r="DD103" s="385"/>
      <c r="DE103" s="385"/>
    </row>
    <row r="104" spans="108:109" ht="13.5" hidden="1" customHeight="1">
      <c r="DD104" s="385"/>
      <c r="DE104" s="385"/>
    </row>
    <row r="105" spans="108:109" ht="13.5" hidden="1" customHeight="1">
      <c r="DD105" s="385"/>
      <c r="DE105" s="385"/>
    </row>
    <row r="106" spans="108:109" ht="13.5" hidden="1" customHeight="1">
      <c r="DD106" s="385"/>
      <c r="DE106" s="385"/>
    </row>
    <row r="107" spans="108:109" ht="13.5" hidden="1" customHeight="1">
      <c r="DD107" s="385"/>
      <c r="DE107" s="385"/>
    </row>
    <row r="108" spans="108:109" ht="13.5" hidden="1" customHeight="1">
      <c r="DD108" s="385"/>
      <c r="DE108" s="385"/>
    </row>
    <row r="109" spans="108:109" ht="13.5" hidden="1" customHeight="1">
      <c r="DD109" s="385"/>
      <c r="DE109" s="385"/>
    </row>
    <row r="110" spans="108:109" ht="13.5" hidden="1" customHeight="1">
      <c r="DD110" s="385"/>
      <c r="DE110" s="385"/>
    </row>
    <row r="111" spans="108:109" ht="13.5" hidden="1" customHeight="1">
      <c r="DD111" s="385"/>
      <c r="DE111" s="385"/>
    </row>
    <row r="112" spans="108:109" ht="13.5" hidden="1" customHeight="1">
      <c r="DD112" s="385"/>
      <c r="DE112" s="385"/>
    </row>
    <row r="113" spans="108:109" ht="13.5" hidden="1" customHeight="1">
      <c r="DD113" s="385"/>
      <c r="DE113" s="385"/>
    </row>
    <row r="114" spans="108:109" ht="13.5" hidden="1" customHeight="1">
      <c r="DD114" s="385"/>
      <c r="DE114" s="385"/>
    </row>
    <row r="115" spans="108:109" ht="13.5" hidden="1" customHeight="1">
      <c r="DD115" s="385"/>
      <c r="DE115" s="385"/>
    </row>
    <row r="116" spans="108:109" ht="13.5" hidden="1" customHeight="1">
      <c r="DD116" s="385"/>
      <c r="DE116" s="385"/>
    </row>
    <row r="117" spans="108:109" ht="13.5" hidden="1" customHeight="1">
      <c r="DD117" s="385"/>
      <c r="DE117" s="385"/>
    </row>
    <row r="118" spans="108:109" ht="13.5" hidden="1" customHeight="1">
      <c r="DD118" s="385"/>
      <c r="DE118" s="385"/>
    </row>
    <row r="119" spans="108:109" ht="13.5" hidden="1" customHeight="1">
      <c r="DD119" s="385"/>
      <c r="DE119" s="385"/>
    </row>
    <row r="120" spans="108:109" ht="13.5" hidden="1" customHeight="1">
      <c r="DD120" s="385"/>
      <c r="DE120" s="385"/>
    </row>
    <row r="121" spans="108:109" ht="13.5" hidden="1" customHeight="1">
      <c r="DD121" s="385"/>
      <c r="DE121" s="385"/>
    </row>
    <row r="122" spans="108:109" ht="13.5" hidden="1" customHeight="1">
      <c r="DD122" s="385"/>
      <c r="DE122" s="385"/>
    </row>
    <row r="123" spans="108:109" ht="13.5" hidden="1" customHeight="1">
      <c r="DD123" s="385"/>
      <c r="DE123" s="385"/>
    </row>
    <row r="124" spans="108:109" ht="13.5" hidden="1" customHeight="1">
      <c r="DD124" s="385"/>
      <c r="DE124" s="385"/>
    </row>
    <row r="125" spans="108:109" ht="13.5" hidden="1" customHeight="1">
      <c r="DD125" s="385"/>
      <c r="DE125" s="385"/>
    </row>
    <row r="126" spans="108:109" ht="13.5" hidden="1" customHeight="1">
      <c r="DD126" s="385"/>
      <c r="DE126" s="385"/>
    </row>
    <row r="127" spans="108:109" ht="13.5" hidden="1" customHeight="1">
      <c r="DD127" s="385"/>
      <c r="DE127" s="385"/>
    </row>
    <row r="128" spans="108:109" ht="13.5" hidden="1" customHeight="1">
      <c r="DD128" s="385"/>
      <c r="DE128" s="385"/>
    </row>
    <row r="129" spans="108:109" ht="13.5" hidden="1" customHeight="1">
      <c r="DD129" s="385"/>
      <c r="DE129" s="385"/>
    </row>
    <row r="130" spans="108:109" ht="13.5" hidden="1" customHeight="1">
      <c r="DD130" s="385"/>
      <c r="DE130" s="385"/>
    </row>
    <row r="131" spans="108:109" ht="13.5" hidden="1" customHeight="1">
      <c r="DD131" s="385"/>
      <c r="DE131" s="385"/>
    </row>
    <row r="132" spans="108:109" ht="13.5" hidden="1" customHeight="1">
      <c r="DD132" s="385"/>
      <c r="DE132" s="385"/>
    </row>
    <row r="133" spans="108:109" ht="13.5" hidden="1" customHeight="1">
      <c r="DD133" s="385"/>
      <c r="DE133" s="385"/>
    </row>
    <row r="134" spans="108:109" ht="13.5" hidden="1" customHeight="1">
      <c r="DD134" s="385"/>
      <c r="DE134" s="385"/>
    </row>
    <row r="135" spans="108:109" ht="13.5" hidden="1" customHeight="1">
      <c r="DD135" s="385"/>
      <c r="DE135" s="385"/>
    </row>
    <row r="136" spans="108:109" ht="13.5" hidden="1" customHeight="1">
      <c r="DD136" s="385"/>
      <c r="DE136" s="385"/>
    </row>
    <row r="137" spans="108:109" ht="13.5" hidden="1" customHeight="1">
      <c r="DD137" s="385"/>
      <c r="DE137" s="385"/>
    </row>
    <row r="138" spans="108:109" ht="13.5" hidden="1" customHeight="1">
      <c r="DD138" s="385"/>
      <c r="DE138" s="385"/>
    </row>
    <row r="139" spans="108:109" ht="13.5" hidden="1" customHeight="1">
      <c r="DD139" s="385"/>
      <c r="DE139" s="385"/>
    </row>
    <row r="140" spans="108:109" ht="13.5" hidden="1" customHeight="1">
      <c r="DD140" s="385"/>
      <c r="DE140" s="385"/>
    </row>
    <row r="141" spans="108:109" ht="13.5" hidden="1" customHeight="1">
      <c r="DD141" s="385"/>
      <c r="DE141" s="385"/>
    </row>
    <row r="142" spans="108:109" ht="13.5" hidden="1" customHeight="1">
      <c r="DD142" s="385"/>
      <c r="DE142" s="385"/>
    </row>
    <row r="143" spans="108:109" ht="13.5" hidden="1" customHeight="1">
      <c r="DD143" s="385"/>
      <c r="DE143" s="385"/>
    </row>
    <row r="144" spans="108:109" ht="13.5" hidden="1" customHeight="1">
      <c r="DD144" s="385"/>
      <c r="DE144" s="385"/>
    </row>
    <row r="145" spans="108:109" ht="13.5" hidden="1" customHeight="1">
      <c r="DD145" s="385"/>
      <c r="DE145" s="385"/>
    </row>
    <row r="146" spans="108:109" ht="13.5" hidden="1" customHeight="1">
      <c r="DD146" s="385"/>
      <c r="DE146" s="385"/>
    </row>
    <row r="147" spans="108:109" ht="13.5" hidden="1" customHeight="1">
      <c r="DD147" s="385"/>
      <c r="DE147" s="385"/>
    </row>
    <row r="148" spans="108:109" ht="13.5" hidden="1" customHeight="1">
      <c r="DD148" s="385"/>
      <c r="DE148" s="385"/>
    </row>
    <row r="149" spans="108:109" ht="13.5" hidden="1" customHeight="1">
      <c r="DD149" s="385"/>
      <c r="DE149" s="385"/>
    </row>
    <row r="150" spans="108:109" ht="13.5" hidden="1" customHeight="1">
      <c r="DD150" s="385"/>
      <c r="DE150" s="385"/>
    </row>
    <row r="151" spans="108:109" ht="13.5" hidden="1" customHeight="1">
      <c r="DD151" s="385"/>
      <c r="DE151" s="385"/>
    </row>
    <row r="152" spans="108:109" ht="13.5" hidden="1" customHeight="1">
      <c r="DD152" s="385"/>
      <c r="DE152" s="385"/>
    </row>
    <row r="153" spans="108:109" ht="13.5" hidden="1" customHeight="1">
      <c r="DD153" s="385"/>
      <c r="DE153" s="385"/>
    </row>
    <row r="154" spans="108:109" ht="13.5" hidden="1" customHeight="1">
      <c r="DD154" s="385"/>
      <c r="DE154" s="385"/>
    </row>
    <row r="155" spans="108:109" ht="13.5" hidden="1" customHeight="1">
      <c r="DD155" s="385"/>
      <c r="DE155" s="385"/>
    </row>
    <row r="156" spans="108:109" ht="13.5" hidden="1" customHeight="1">
      <c r="DD156" s="385"/>
      <c r="DE156" s="385"/>
    </row>
    <row r="157" spans="108:109" ht="13.5" hidden="1" customHeight="1">
      <c r="DD157" s="385"/>
      <c r="DE157" s="385"/>
    </row>
    <row r="158" spans="108:109" ht="13.5" hidden="1" customHeight="1">
      <c r="DD158" s="385"/>
      <c r="DE158" s="385"/>
    </row>
    <row r="159" spans="108:109" ht="13.5" hidden="1" customHeight="1">
      <c r="DD159" s="385"/>
      <c r="DE159" s="385"/>
    </row>
    <row r="160" spans="108:109" ht="13.5" hidden="1" customHeight="1">
      <c r="DD160" s="385"/>
      <c r="DE160" s="38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V/bCQqL9/oiZjPku53AKgQhOomzsP9LJfuYyulV5UpkhmZ64myZybSwkJJreYeJJwPuPQmaEFif/ikabUZYXgw==" saltValue="WY275R7jjhFGvEF3zslNbQ=="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G55:H58"/>
    <mergeCell ref="I55:J56"/>
    <mergeCell ref="K55:K56"/>
    <mergeCell ref="L55:L56"/>
    <mergeCell ref="M55:M56"/>
    <mergeCell ref="N55:N56"/>
    <mergeCell ref="I57:J58"/>
    <mergeCell ref="K57:K58"/>
    <mergeCell ref="I53:J54"/>
    <mergeCell ref="K53:K54"/>
    <mergeCell ref="L53:L54"/>
    <mergeCell ref="M53:M54"/>
    <mergeCell ref="N53:N54"/>
    <mergeCell ref="AN55:BA58"/>
    <mergeCell ref="BB55:BO56"/>
    <mergeCell ref="BP55:BW56"/>
    <mergeCell ref="BP57:BW58"/>
    <mergeCell ref="L57:L58"/>
    <mergeCell ref="M57:M58"/>
    <mergeCell ref="N57:N58"/>
    <mergeCell ref="BB57:BO58"/>
    <mergeCell ref="CF53:CM54"/>
    <mergeCell ref="AN51:BA54"/>
    <mergeCell ref="BB51:BO52"/>
    <mergeCell ref="BP51:BW52"/>
    <mergeCell ref="L51:L52"/>
    <mergeCell ref="M51:M52"/>
    <mergeCell ref="N51:N52"/>
    <mergeCell ref="BB53:BO54"/>
    <mergeCell ref="BP53:BW54"/>
    <mergeCell ref="BX53:CE54"/>
    <mergeCell ref="BX55:CE56"/>
    <mergeCell ref="CF55:CM56"/>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CN53:CU54"/>
    <mergeCell ref="I51:J52"/>
    <mergeCell ref="K51:K52"/>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5" zoomScale="70" zoomScaleNormal="70" zoomScaleSheetLayoutView="70" workbookViewId="0">
      <selection activeCell="AN65" sqref="AN65:DC69"/>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595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BzFuTQvB7LH0qgqTUlLG0kKUE4h4DwCsCwK6QDWyxxQyJaexsdXT5+ST2WVgCi3OPy4Lzv2H/Mdjb8qZu7CcXQ==" saltValue="IW49YahT2nGY+7Y2QlDEx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0" zoomScale="70" zoomScaleNormal="70" zoomScaleSheetLayoutView="55" workbookViewId="0">
      <selection activeCell="AN65" sqref="AN65:DC69"/>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594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erswvEzo7O5J/d4nEhC1uSt3qVwndnbJ0Yx3pnyG+vIU23fsUFeCpSS3s4FwogaydWNg0h9btGdwefP8G5dQQ==" saltValue="EPKx8QbceDFOK8YI0HKRm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548</v>
      </c>
      <c r="G2" s="156"/>
      <c r="H2" s="157"/>
    </row>
    <row r="3" spans="1:8">
      <c r="A3" s="153" t="s">
        <v>541</v>
      </c>
      <c r="B3" s="158"/>
      <c r="C3" s="159"/>
      <c r="D3" s="160">
        <v>44492</v>
      </c>
      <c r="E3" s="161"/>
      <c r="F3" s="162">
        <v>91837</v>
      </c>
      <c r="G3" s="163"/>
      <c r="H3" s="164"/>
    </row>
    <row r="4" spans="1:8">
      <c r="A4" s="165"/>
      <c r="B4" s="166"/>
      <c r="C4" s="167"/>
      <c r="D4" s="168">
        <v>30599</v>
      </c>
      <c r="E4" s="169"/>
      <c r="F4" s="170">
        <v>54439</v>
      </c>
      <c r="G4" s="171"/>
      <c r="H4" s="172"/>
    </row>
    <row r="5" spans="1:8">
      <c r="A5" s="153" t="s">
        <v>543</v>
      </c>
      <c r="B5" s="158"/>
      <c r="C5" s="159"/>
      <c r="D5" s="160">
        <v>54121</v>
      </c>
      <c r="E5" s="161"/>
      <c r="F5" s="162">
        <v>75972</v>
      </c>
      <c r="G5" s="163"/>
      <c r="H5" s="164"/>
    </row>
    <row r="6" spans="1:8">
      <c r="A6" s="165"/>
      <c r="B6" s="166"/>
      <c r="C6" s="167"/>
      <c r="D6" s="168">
        <v>22149</v>
      </c>
      <c r="E6" s="169"/>
      <c r="F6" s="170">
        <v>40712</v>
      </c>
      <c r="G6" s="171"/>
      <c r="H6" s="172"/>
    </row>
    <row r="7" spans="1:8">
      <c r="A7" s="153" t="s">
        <v>544</v>
      </c>
      <c r="B7" s="158"/>
      <c r="C7" s="159"/>
      <c r="D7" s="160">
        <v>36789</v>
      </c>
      <c r="E7" s="161"/>
      <c r="F7" s="162">
        <v>79466</v>
      </c>
      <c r="G7" s="163"/>
      <c r="H7" s="164"/>
    </row>
    <row r="8" spans="1:8">
      <c r="A8" s="165"/>
      <c r="B8" s="166"/>
      <c r="C8" s="167"/>
      <c r="D8" s="168">
        <v>14329</v>
      </c>
      <c r="E8" s="169"/>
      <c r="F8" s="170">
        <v>44645</v>
      </c>
      <c r="G8" s="171"/>
      <c r="H8" s="172"/>
    </row>
    <row r="9" spans="1:8">
      <c r="A9" s="153" t="s">
        <v>545</v>
      </c>
      <c r="B9" s="158"/>
      <c r="C9" s="159"/>
      <c r="D9" s="160">
        <v>35480</v>
      </c>
      <c r="E9" s="161"/>
      <c r="F9" s="162">
        <v>90072</v>
      </c>
      <c r="G9" s="163"/>
      <c r="H9" s="164"/>
    </row>
    <row r="10" spans="1:8">
      <c r="A10" s="165"/>
      <c r="B10" s="166"/>
      <c r="C10" s="167"/>
      <c r="D10" s="168">
        <v>21774</v>
      </c>
      <c r="E10" s="169"/>
      <c r="F10" s="170">
        <v>46083</v>
      </c>
      <c r="G10" s="171"/>
      <c r="H10" s="172"/>
    </row>
    <row r="11" spans="1:8">
      <c r="A11" s="153" t="s">
        <v>546</v>
      </c>
      <c r="B11" s="158"/>
      <c r="C11" s="159"/>
      <c r="D11" s="160">
        <v>33789</v>
      </c>
      <c r="E11" s="161"/>
      <c r="F11" s="162">
        <v>88328</v>
      </c>
      <c r="G11" s="163"/>
      <c r="H11" s="164"/>
    </row>
    <row r="12" spans="1:8">
      <c r="A12" s="165"/>
      <c r="B12" s="166"/>
      <c r="C12" s="173"/>
      <c r="D12" s="168">
        <v>29239</v>
      </c>
      <c r="E12" s="169"/>
      <c r="F12" s="170">
        <v>49013</v>
      </c>
      <c r="G12" s="171"/>
      <c r="H12" s="172"/>
    </row>
    <row r="13" spans="1:8">
      <c r="A13" s="153"/>
      <c r="B13" s="158"/>
      <c r="C13" s="174"/>
      <c r="D13" s="175">
        <v>40934</v>
      </c>
      <c r="E13" s="176"/>
      <c r="F13" s="177">
        <v>85135</v>
      </c>
      <c r="G13" s="178"/>
      <c r="H13" s="164"/>
    </row>
    <row r="14" spans="1:8">
      <c r="A14" s="165"/>
      <c r="B14" s="166"/>
      <c r="C14" s="167"/>
      <c r="D14" s="168">
        <v>23618</v>
      </c>
      <c r="E14" s="169"/>
      <c r="F14" s="170">
        <v>46978</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8.9600000000000009</v>
      </c>
      <c r="C19" s="179">
        <f>ROUND(VALUE(SUBSTITUTE(実質収支比率等に係る経年分析!G$48,"▲","-")),2)</f>
        <v>7.32</v>
      </c>
      <c r="D19" s="179">
        <f>ROUND(VALUE(SUBSTITUTE(実質収支比率等に係る経年分析!H$48,"▲","-")),2)</f>
        <v>7.48</v>
      </c>
      <c r="E19" s="179">
        <f>ROUND(VALUE(SUBSTITUTE(実質収支比率等に係る経年分析!I$48,"▲","-")),2)</f>
        <v>7.66</v>
      </c>
      <c r="F19" s="179">
        <f>ROUND(VALUE(SUBSTITUTE(実質収支比率等に係る経年分析!J$48,"▲","-")),2)</f>
        <v>8.0299999999999994</v>
      </c>
    </row>
    <row r="20" spans="1:11">
      <c r="A20" s="179" t="s">
        <v>54</v>
      </c>
      <c r="B20" s="179">
        <f>ROUND(VALUE(SUBSTITUTE(実質収支比率等に係る経年分析!F$47,"▲","-")),2)</f>
        <v>31</v>
      </c>
      <c r="C20" s="179">
        <f>ROUND(VALUE(SUBSTITUTE(実質収支比率等に係る経年分析!G$47,"▲","-")),2)</f>
        <v>38.72</v>
      </c>
      <c r="D20" s="179">
        <f>ROUND(VALUE(SUBSTITUTE(実質収支比率等に係る経年分析!H$47,"▲","-")),2)</f>
        <v>42.18</v>
      </c>
      <c r="E20" s="179">
        <f>ROUND(VALUE(SUBSTITUTE(実質収支比率等に係る経年分析!I$47,"▲","-")),2)</f>
        <v>35.450000000000003</v>
      </c>
      <c r="F20" s="179">
        <f>ROUND(VALUE(SUBSTITUTE(実質収支比率等に係る経年分析!J$47,"▲","-")),2)</f>
        <v>34.5</v>
      </c>
    </row>
    <row r="21" spans="1:11">
      <c r="A21" s="179" t="s">
        <v>55</v>
      </c>
      <c r="B21" s="179">
        <f>IF(ISNUMBER(VALUE(SUBSTITUTE(実質収支比率等に係る経年分析!F$49,"▲","-"))),ROUND(VALUE(SUBSTITUTE(実質収支比率等に係る経年分析!F$49,"▲","-")),2),NA())</f>
        <v>-3.47</v>
      </c>
      <c r="C21" s="179">
        <f>IF(ISNUMBER(VALUE(SUBSTITUTE(実質収支比率等に係る経年分析!G$49,"▲","-"))),ROUND(VALUE(SUBSTITUTE(実質収支比率等に係る経年分析!G$49,"▲","-")),2),NA())</f>
        <v>7.19</v>
      </c>
      <c r="D21" s="179">
        <f>IF(ISNUMBER(VALUE(SUBSTITUTE(実質収支比率等に係る経年分析!H$49,"▲","-"))),ROUND(VALUE(SUBSTITUTE(実質収支比率等に係る経年分析!H$49,"▲","-")),2),NA())</f>
        <v>2.42</v>
      </c>
      <c r="E21" s="179">
        <f>IF(ISNUMBER(VALUE(SUBSTITUTE(実質収支比率等に係る経年分析!I$49,"▲","-"))),ROUND(VALUE(SUBSTITUTE(実質収支比率等に係る経年分析!I$49,"▲","-")),2),NA())</f>
        <v>-6.55</v>
      </c>
      <c r="F21" s="179">
        <f>IF(ISNUMBER(VALUE(SUBSTITUTE(実質収支比率等に係る経年分析!J$49,"▲","-"))),ROUND(VALUE(SUBSTITUTE(実質収支比率等に係る経年分析!J$49,"▲","-")),2),NA())</f>
        <v>-0.64</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c r="A33" s="180" t="str">
        <f>IF(連結実質赤字比率に係る赤字・黒字の構成分析!C$37="",NA(),連結実質赤字比率に係る赤字・黒字の構成分析!C$37)</f>
        <v>農業集落排水事業特別会計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7.0000000000000007E-2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0.11</v>
      </c>
    </row>
    <row r="34" spans="1:16">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1.06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0.62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0.48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0.72</v>
      </c>
    </row>
    <row r="35" spans="1:16">
      <c r="A35" s="180" t="str">
        <f>IF(連結実質赤字比率に係る赤字・黒字の構成分析!C$35="",NA(),連結実質赤字比率に係る赤字・黒字の構成分析!C$35)</f>
        <v>国民健康保険事業特別会計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2.94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2.78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3.13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1.62</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8.9499999999999993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7.31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7.47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7.65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8.0299999999999994</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295</v>
      </c>
      <c r="E42" s="181"/>
      <c r="F42" s="181"/>
      <c r="G42" s="181">
        <f>'実質公債費比率（分子）の構造'!L$52</f>
        <v>296</v>
      </c>
      <c r="H42" s="181"/>
      <c r="I42" s="181"/>
      <c r="J42" s="181">
        <f>'実質公債費比率（分子）の構造'!M$52</f>
        <v>302</v>
      </c>
      <c r="K42" s="181"/>
      <c r="L42" s="181"/>
      <c r="M42" s="181">
        <f>'実質公債費比率（分子）の構造'!N$52</f>
        <v>307</v>
      </c>
      <c r="N42" s="181"/>
      <c r="O42" s="181"/>
      <c r="P42" s="181">
        <f>'実質公債費比率（分子）の構造'!O$52</f>
        <v>300</v>
      </c>
    </row>
    <row r="43" spans="1:16">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64</v>
      </c>
      <c r="B44" s="181">
        <f>'実質公債費比率（分子）の構造'!K$50</f>
        <v>21</v>
      </c>
      <c r="C44" s="181"/>
      <c r="D44" s="181"/>
      <c r="E44" s="181">
        <f>'実質公債費比率（分子）の構造'!L$50</f>
        <v>17</v>
      </c>
      <c r="F44" s="181"/>
      <c r="G44" s="181"/>
      <c r="H44" s="181">
        <f>'実質公債費比率（分子）の構造'!M$50</f>
        <v>14</v>
      </c>
      <c r="I44" s="181"/>
      <c r="J44" s="181"/>
      <c r="K44" s="181">
        <f>'実質公債費比率（分子）の構造'!N$50</f>
        <v>18</v>
      </c>
      <c r="L44" s="181"/>
      <c r="M44" s="181"/>
      <c r="N44" s="181">
        <f>'実質公債費比率（分子）の構造'!O$50</f>
        <v>24</v>
      </c>
      <c r="O44" s="181"/>
      <c r="P44" s="181"/>
    </row>
    <row r="45" spans="1:16">
      <c r="A45" s="181" t="s">
        <v>65</v>
      </c>
      <c r="B45" s="181">
        <f>'実質公債費比率（分子）の構造'!K$49</f>
        <v>47</v>
      </c>
      <c r="C45" s="181"/>
      <c r="D45" s="181"/>
      <c r="E45" s="181">
        <f>'実質公債費比率（分子）の構造'!L$49</f>
        <v>49</v>
      </c>
      <c r="F45" s="181"/>
      <c r="G45" s="181"/>
      <c r="H45" s="181">
        <f>'実質公債費比率（分子）の構造'!M$49</f>
        <v>51</v>
      </c>
      <c r="I45" s="181"/>
      <c r="J45" s="181"/>
      <c r="K45" s="181">
        <f>'実質公債費比率（分子）の構造'!N$49</f>
        <v>51</v>
      </c>
      <c r="L45" s="181"/>
      <c r="M45" s="181"/>
      <c r="N45" s="181">
        <f>'実質公債費比率（分子）の構造'!O$49</f>
        <v>51</v>
      </c>
      <c r="O45" s="181"/>
      <c r="P45" s="181"/>
    </row>
    <row r="46" spans="1:16">
      <c r="A46" s="181" t="s">
        <v>66</v>
      </c>
      <c r="B46" s="181">
        <f>'実質公債費比率（分子）の構造'!K$48</f>
        <v>44</v>
      </c>
      <c r="C46" s="181"/>
      <c r="D46" s="181"/>
      <c r="E46" s="181">
        <f>'実質公債費比率（分子）の構造'!L$48</f>
        <v>45</v>
      </c>
      <c r="F46" s="181"/>
      <c r="G46" s="181"/>
      <c r="H46" s="181">
        <f>'実質公債費比率（分子）の構造'!M$48</f>
        <v>33</v>
      </c>
      <c r="I46" s="181"/>
      <c r="J46" s="181"/>
      <c r="K46" s="181">
        <f>'実質公債費比率（分子）の構造'!N$48</f>
        <v>37</v>
      </c>
      <c r="L46" s="181"/>
      <c r="M46" s="181"/>
      <c r="N46" s="181">
        <f>'実質公債費比率（分子）の構造'!O$48</f>
        <v>28</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371</v>
      </c>
      <c r="C49" s="181"/>
      <c r="D49" s="181"/>
      <c r="E49" s="181">
        <f>'実質公債費比率（分子）の構造'!L$45</f>
        <v>357</v>
      </c>
      <c r="F49" s="181"/>
      <c r="G49" s="181"/>
      <c r="H49" s="181">
        <f>'実質公債費比率（分子）の構造'!M$45</f>
        <v>371</v>
      </c>
      <c r="I49" s="181"/>
      <c r="J49" s="181"/>
      <c r="K49" s="181">
        <f>'実質公債費比率（分子）の構造'!N$45</f>
        <v>365</v>
      </c>
      <c r="L49" s="181"/>
      <c r="M49" s="181"/>
      <c r="N49" s="181">
        <f>'実質公債費比率（分子）の構造'!O$45</f>
        <v>344</v>
      </c>
      <c r="O49" s="181"/>
      <c r="P49" s="181"/>
    </row>
    <row r="50" spans="1:16">
      <c r="A50" s="181" t="s">
        <v>70</v>
      </c>
      <c r="B50" s="181" t="e">
        <f>NA()</f>
        <v>#N/A</v>
      </c>
      <c r="C50" s="181">
        <f>IF(ISNUMBER('実質公債費比率（分子）の構造'!K$53),'実質公債費比率（分子）の構造'!K$53,NA())</f>
        <v>188</v>
      </c>
      <c r="D50" s="181" t="e">
        <f>NA()</f>
        <v>#N/A</v>
      </c>
      <c r="E50" s="181" t="e">
        <f>NA()</f>
        <v>#N/A</v>
      </c>
      <c r="F50" s="181">
        <f>IF(ISNUMBER('実質公債費比率（分子）の構造'!L$53),'実質公債費比率（分子）の構造'!L$53,NA())</f>
        <v>172</v>
      </c>
      <c r="G50" s="181" t="e">
        <f>NA()</f>
        <v>#N/A</v>
      </c>
      <c r="H50" s="181" t="e">
        <f>NA()</f>
        <v>#N/A</v>
      </c>
      <c r="I50" s="181">
        <f>IF(ISNUMBER('実質公債費比率（分子）の構造'!M$53),'実質公債費比率（分子）の構造'!M$53,NA())</f>
        <v>167</v>
      </c>
      <c r="J50" s="181" t="e">
        <f>NA()</f>
        <v>#N/A</v>
      </c>
      <c r="K50" s="181" t="e">
        <f>NA()</f>
        <v>#N/A</v>
      </c>
      <c r="L50" s="181">
        <f>IF(ISNUMBER('実質公債費比率（分子）の構造'!N$53),'実質公債費比率（分子）の構造'!N$53,NA())</f>
        <v>164</v>
      </c>
      <c r="M50" s="181" t="e">
        <f>NA()</f>
        <v>#N/A</v>
      </c>
      <c r="N50" s="181" t="e">
        <f>NA()</f>
        <v>#N/A</v>
      </c>
      <c r="O50" s="181">
        <f>IF(ISNUMBER('実質公債費比率（分子）の構造'!O$53),'実質公債費比率（分子）の構造'!O$53,NA())</f>
        <v>147</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3354</v>
      </c>
      <c r="E56" s="180"/>
      <c r="F56" s="180"/>
      <c r="G56" s="180">
        <f>'将来負担比率（分子）の構造'!J$52</f>
        <v>3290</v>
      </c>
      <c r="H56" s="180"/>
      <c r="I56" s="180"/>
      <c r="J56" s="180">
        <f>'将来負担比率（分子）の構造'!K$52</f>
        <v>3251</v>
      </c>
      <c r="K56" s="180"/>
      <c r="L56" s="180"/>
      <c r="M56" s="180">
        <f>'将来負担比率（分子）の構造'!L$52</f>
        <v>3206</v>
      </c>
      <c r="N56" s="180"/>
      <c r="O56" s="180"/>
      <c r="P56" s="180">
        <f>'将来負担比率（分子）の構造'!M$52</f>
        <v>3196</v>
      </c>
    </row>
    <row r="57" spans="1:16">
      <c r="A57" s="180" t="s">
        <v>41</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c r="A58" s="180" t="s">
        <v>40</v>
      </c>
      <c r="B58" s="180"/>
      <c r="C58" s="180"/>
      <c r="D58" s="180">
        <f>'将来負担比率（分子）の構造'!I$50</f>
        <v>1602</v>
      </c>
      <c r="E58" s="180"/>
      <c r="F58" s="180"/>
      <c r="G58" s="180">
        <f>'将来負担比率（分子）の構造'!J$50</f>
        <v>1829</v>
      </c>
      <c r="H58" s="180"/>
      <c r="I58" s="180"/>
      <c r="J58" s="180">
        <f>'将来負担比率（分子）の構造'!K$50</f>
        <v>1953</v>
      </c>
      <c r="K58" s="180"/>
      <c r="L58" s="180"/>
      <c r="M58" s="180">
        <f>'将来負担比率（分子）の構造'!L$50</f>
        <v>1930</v>
      </c>
      <c r="N58" s="180"/>
      <c r="O58" s="180"/>
      <c r="P58" s="180">
        <f>'将来負担比率（分子）の構造'!M$50</f>
        <v>1981</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34</v>
      </c>
      <c r="B62" s="180">
        <f>'将来負担比率（分子）の構造'!I$45</f>
        <v>1480</v>
      </c>
      <c r="C62" s="180"/>
      <c r="D62" s="180"/>
      <c r="E62" s="180">
        <f>'将来負担比率（分子）の構造'!J$45</f>
        <v>1457</v>
      </c>
      <c r="F62" s="180"/>
      <c r="G62" s="180"/>
      <c r="H62" s="180">
        <f>'将来負担比率（分子）の構造'!K$45</f>
        <v>1418</v>
      </c>
      <c r="I62" s="180"/>
      <c r="J62" s="180"/>
      <c r="K62" s="180">
        <f>'将来負担比率（分子）の構造'!L$45</f>
        <v>1382</v>
      </c>
      <c r="L62" s="180"/>
      <c r="M62" s="180"/>
      <c r="N62" s="180">
        <f>'将来負担比率（分子）の構造'!M$45</f>
        <v>1340</v>
      </c>
      <c r="O62" s="180"/>
      <c r="P62" s="180"/>
    </row>
    <row r="63" spans="1:16">
      <c r="A63" s="180" t="s">
        <v>33</v>
      </c>
      <c r="B63" s="180">
        <f>'将来負担比率（分子）の構造'!I$44</f>
        <v>303</v>
      </c>
      <c r="C63" s="180"/>
      <c r="D63" s="180"/>
      <c r="E63" s="180">
        <f>'将来負担比率（分子）の構造'!J$44</f>
        <v>297</v>
      </c>
      <c r="F63" s="180"/>
      <c r="G63" s="180"/>
      <c r="H63" s="180">
        <f>'将来負担比率（分子）の構造'!K$44</f>
        <v>330</v>
      </c>
      <c r="I63" s="180"/>
      <c r="J63" s="180"/>
      <c r="K63" s="180">
        <f>'将来負担比率（分子）の構造'!L$44</f>
        <v>346</v>
      </c>
      <c r="L63" s="180"/>
      <c r="M63" s="180"/>
      <c r="N63" s="180">
        <f>'将来負担比率（分子）の構造'!M$44</f>
        <v>339</v>
      </c>
      <c r="O63" s="180"/>
      <c r="P63" s="180"/>
    </row>
    <row r="64" spans="1:16">
      <c r="A64" s="180" t="s">
        <v>32</v>
      </c>
      <c r="B64" s="180">
        <f>'将来負担比率（分子）の構造'!I$43</f>
        <v>325</v>
      </c>
      <c r="C64" s="180"/>
      <c r="D64" s="180"/>
      <c r="E64" s="180">
        <f>'将来負担比率（分子）の構造'!J$43</f>
        <v>306</v>
      </c>
      <c r="F64" s="180"/>
      <c r="G64" s="180"/>
      <c r="H64" s="180">
        <f>'将来負担比率（分子）の構造'!K$43</f>
        <v>262</v>
      </c>
      <c r="I64" s="180"/>
      <c r="J64" s="180"/>
      <c r="K64" s="180">
        <f>'将来負担比率（分子）の構造'!L$43</f>
        <v>225</v>
      </c>
      <c r="L64" s="180"/>
      <c r="M64" s="180"/>
      <c r="N64" s="180">
        <f>'将来負担比率（分子）の構造'!M$43</f>
        <v>178</v>
      </c>
      <c r="O64" s="180"/>
      <c r="P64" s="180"/>
    </row>
    <row r="65" spans="1:16">
      <c r="A65" s="180" t="s">
        <v>31</v>
      </c>
      <c r="B65" s="180">
        <f>'将来負担比率（分子）の構造'!I$42</f>
        <v>84</v>
      </c>
      <c r="C65" s="180"/>
      <c r="D65" s="180"/>
      <c r="E65" s="180">
        <f>'将来負担比率（分子）の構造'!J$42</f>
        <v>65</v>
      </c>
      <c r="F65" s="180"/>
      <c r="G65" s="180"/>
      <c r="H65" s="180">
        <f>'将来負担比率（分子）の構造'!K$42</f>
        <v>48</v>
      </c>
      <c r="I65" s="180"/>
      <c r="J65" s="180"/>
      <c r="K65" s="180">
        <f>'将来負担比率（分子）の構造'!L$42</f>
        <v>202</v>
      </c>
      <c r="L65" s="180"/>
      <c r="M65" s="180"/>
      <c r="N65" s="180">
        <f>'将来負担比率（分子）の構造'!M$42</f>
        <v>861</v>
      </c>
      <c r="O65" s="180"/>
      <c r="P65" s="180"/>
    </row>
    <row r="66" spans="1:16">
      <c r="A66" s="180" t="s">
        <v>30</v>
      </c>
      <c r="B66" s="180">
        <f>'将来負担比率（分子）の構造'!I$41</f>
        <v>3777</v>
      </c>
      <c r="C66" s="180"/>
      <c r="D66" s="180"/>
      <c r="E66" s="180">
        <f>'将来負担比率（分子）の構造'!J$41</f>
        <v>3704</v>
      </c>
      <c r="F66" s="180"/>
      <c r="G66" s="180"/>
      <c r="H66" s="180">
        <f>'将来負担比率（分子）の構造'!K$41</f>
        <v>3553</v>
      </c>
      <c r="I66" s="180"/>
      <c r="J66" s="180"/>
      <c r="K66" s="180">
        <f>'将来負担比率（分子）の構造'!L$41</f>
        <v>3445</v>
      </c>
      <c r="L66" s="180"/>
      <c r="M66" s="180"/>
      <c r="N66" s="180">
        <f>'将来負担比率（分子）の構造'!M$41</f>
        <v>3354</v>
      </c>
      <c r="O66" s="180"/>
      <c r="P66" s="180"/>
    </row>
    <row r="67" spans="1:16">
      <c r="A67" s="180" t="s">
        <v>74</v>
      </c>
      <c r="B67" s="180" t="e">
        <f>NA()</f>
        <v>#N/A</v>
      </c>
      <c r="C67" s="180">
        <f>IF(ISNUMBER('将来負担比率（分子）の構造'!I$53), IF('将来負担比率（分子）の構造'!I$53 &lt; 0, 0, '将来負担比率（分子）の構造'!I$53), NA())</f>
        <v>1014</v>
      </c>
      <c r="D67" s="180" t="e">
        <f>NA()</f>
        <v>#N/A</v>
      </c>
      <c r="E67" s="180" t="e">
        <f>NA()</f>
        <v>#N/A</v>
      </c>
      <c r="F67" s="180">
        <f>IF(ISNUMBER('将来負担比率（分子）の構造'!J$53), IF('将来負担比率（分子）の構造'!J$53 &lt; 0, 0, '将来負担比率（分子）の構造'!J$53), NA())</f>
        <v>709</v>
      </c>
      <c r="G67" s="180" t="e">
        <f>NA()</f>
        <v>#N/A</v>
      </c>
      <c r="H67" s="180" t="e">
        <f>NA()</f>
        <v>#N/A</v>
      </c>
      <c r="I67" s="180">
        <f>IF(ISNUMBER('将来負担比率（分子）の構造'!K$53), IF('将来負担比率（分子）の構造'!K$53 &lt; 0, 0, '将来負担比率（分子）の構造'!K$53), NA())</f>
        <v>408</v>
      </c>
      <c r="J67" s="180" t="e">
        <f>NA()</f>
        <v>#N/A</v>
      </c>
      <c r="K67" s="180" t="e">
        <f>NA()</f>
        <v>#N/A</v>
      </c>
      <c r="L67" s="180">
        <f>IF(ISNUMBER('将来負担比率（分子）の構造'!L$53), IF('将来負担比率（分子）の構造'!L$53 &lt; 0, 0, '将来負担比率（分子）の構造'!L$53), NA())</f>
        <v>465</v>
      </c>
      <c r="M67" s="180" t="e">
        <f>NA()</f>
        <v>#N/A</v>
      </c>
      <c r="N67" s="180" t="e">
        <f>NA()</f>
        <v>#N/A</v>
      </c>
      <c r="O67" s="180">
        <f>IF(ISNUMBER('将来負担比率（分子）の構造'!M$53), IF('将来負担比率（分子）の構造'!M$53 &lt; 0, 0, '将来負担比率（分子）の構造'!M$53), NA())</f>
        <v>895</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1248</v>
      </c>
      <c r="C72" s="184">
        <f>基金残高に係る経年分析!G55</f>
        <v>1049</v>
      </c>
      <c r="D72" s="184">
        <f>基金残高に係る経年分析!H55</f>
        <v>1019</v>
      </c>
    </row>
    <row r="73" spans="1:16">
      <c r="A73" s="183" t="s">
        <v>77</v>
      </c>
      <c r="B73" s="184">
        <f>基金残高に係る経年分析!F56</f>
        <v>0</v>
      </c>
      <c r="C73" s="184">
        <f>基金残高に係る経年分析!G56</f>
        <v>0</v>
      </c>
      <c r="D73" s="184">
        <f>基金残高に係る経年分析!H56</f>
        <v>0</v>
      </c>
    </row>
    <row r="74" spans="1:16">
      <c r="A74" s="183" t="s">
        <v>78</v>
      </c>
      <c r="B74" s="184">
        <f>基金残高に係る経年分析!F57</f>
        <v>582</v>
      </c>
      <c r="C74" s="184">
        <f>基金残高に係る経年分析!G57</f>
        <v>660</v>
      </c>
      <c r="D74" s="184">
        <f>基金残高に係る経年分析!H57</f>
        <v>643</v>
      </c>
    </row>
  </sheetData>
  <sheetProtection algorithmName="SHA-512" hashValue="LRs/z3Lg5D9Q5vTZGs7YFOv3cIbX2WMDWBaz934HtnEeeTPLNgQ2PuYO9sbJMixYdxosMLp2uzwVYdRNKW4hrA==" saltValue="i+NTA2g75BWyUzuI8LLG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207</v>
      </c>
      <c r="DI1" s="794"/>
      <c r="DJ1" s="794"/>
      <c r="DK1" s="794"/>
      <c r="DL1" s="794"/>
      <c r="DM1" s="794"/>
      <c r="DN1" s="795"/>
      <c r="DO1" s="225"/>
      <c r="DP1" s="793" t="s">
        <v>208</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209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210</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211</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212</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213</v>
      </c>
      <c r="S4" s="736"/>
      <c r="T4" s="736"/>
      <c r="U4" s="736"/>
      <c r="V4" s="736"/>
      <c r="W4" s="736"/>
      <c r="X4" s="736"/>
      <c r="Y4" s="737"/>
      <c r="Z4" s="735" t="s">
        <v>214</v>
      </c>
      <c r="AA4" s="736"/>
      <c r="AB4" s="736"/>
      <c r="AC4" s="737"/>
      <c r="AD4" s="735" t="s">
        <v>215</v>
      </c>
      <c r="AE4" s="736"/>
      <c r="AF4" s="736"/>
      <c r="AG4" s="736"/>
      <c r="AH4" s="736"/>
      <c r="AI4" s="736"/>
      <c r="AJ4" s="736"/>
      <c r="AK4" s="737"/>
      <c r="AL4" s="735" t="s">
        <v>214</v>
      </c>
      <c r="AM4" s="736"/>
      <c r="AN4" s="736"/>
      <c r="AO4" s="737"/>
      <c r="AP4" s="796" t="s">
        <v>216</v>
      </c>
      <c r="AQ4" s="796"/>
      <c r="AR4" s="796"/>
      <c r="AS4" s="796"/>
      <c r="AT4" s="796"/>
      <c r="AU4" s="796"/>
      <c r="AV4" s="796"/>
      <c r="AW4" s="796"/>
      <c r="AX4" s="796"/>
      <c r="AY4" s="796"/>
      <c r="AZ4" s="796"/>
      <c r="BA4" s="796"/>
      <c r="BB4" s="796"/>
      <c r="BC4" s="796"/>
      <c r="BD4" s="796"/>
      <c r="BE4" s="796"/>
      <c r="BF4" s="796"/>
      <c r="BG4" s="796" t="s">
        <v>217</v>
      </c>
      <c r="BH4" s="796"/>
      <c r="BI4" s="796"/>
      <c r="BJ4" s="796"/>
      <c r="BK4" s="796"/>
      <c r="BL4" s="796"/>
      <c r="BM4" s="796"/>
      <c r="BN4" s="796"/>
      <c r="BO4" s="796" t="s">
        <v>214</v>
      </c>
      <c r="BP4" s="796"/>
      <c r="BQ4" s="796"/>
      <c r="BR4" s="796"/>
      <c r="BS4" s="796" t="s">
        <v>218</v>
      </c>
      <c r="BT4" s="796"/>
      <c r="BU4" s="796"/>
      <c r="BV4" s="796"/>
      <c r="BW4" s="796"/>
      <c r="BX4" s="796"/>
      <c r="BY4" s="796"/>
      <c r="BZ4" s="796"/>
      <c r="CA4" s="796"/>
      <c r="CB4" s="796"/>
      <c r="CD4" s="778" t="s">
        <v>219</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220</v>
      </c>
      <c r="C5" s="761"/>
      <c r="D5" s="761"/>
      <c r="E5" s="761"/>
      <c r="F5" s="761"/>
      <c r="G5" s="761"/>
      <c r="H5" s="761"/>
      <c r="I5" s="761"/>
      <c r="J5" s="761"/>
      <c r="K5" s="761"/>
      <c r="L5" s="761"/>
      <c r="M5" s="761"/>
      <c r="N5" s="761"/>
      <c r="O5" s="761"/>
      <c r="P5" s="761"/>
      <c r="Q5" s="762"/>
      <c r="R5" s="726">
        <v>1430087</v>
      </c>
      <c r="S5" s="727"/>
      <c r="T5" s="727"/>
      <c r="U5" s="727"/>
      <c r="V5" s="727"/>
      <c r="W5" s="727"/>
      <c r="X5" s="727"/>
      <c r="Y5" s="773"/>
      <c r="Z5" s="791">
        <v>29.6</v>
      </c>
      <c r="AA5" s="791"/>
      <c r="AB5" s="791"/>
      <c r="AC5" s="791"/>
      <c r="AD5" s="792">
        <v>1430087</v>
      </c>
      <c r="AE5" s="792"/>
      <c r="AF5" s="792"/>
      <c r="AG5" s="792"/>
      <c r="AH5" s="792"/>
      <c r="AI5" s="792"/>
      <c r="AJ5" s="792"/>
      <c r="AK5" s="792"/>
      <c r="AL5" s="774">
        <v>49.7</v>
      </c>
      <c r="AM5" s="743"/>
      <c r="AN5" s="743"/>
      <c r="AO5" s="775"/>
      <c r="AP5" s="760" t="s">
        <v>221</v>
      </c>
      <c r="AQ5" s="761"/>
      <c r="AR5" s="761"/>
      <c r="AS5" s="761"/>
      <c r="AT5" s="761"/>
      <c r="AU5" s="761"/>
      <c r="AV5" s="761"/>
      <c r="AW5" s="761"/>
      <c r="AX5" s="761"/>
      <c r="AY5" s="761"/>
      <c r="AZ5" s="761"/>
      <c r="BA5" s="761"/>
      <c r="BB5" s="761"/>
      <c r="BC5" s="761"/>
      <c r="BD5" s="761"/>
      <c r="BE5" s="761"/>
      <c r="BF5" s="762"/>
      <c r="BG5" s="661">
        <v>1423810</v>
      </c>
      <c r="BH5" s="664"/>
      <c r="BI5" s="664"/>
      <c r="BJ5" s="664"/>
      <c r="BK5" s="664"/>
      <c r="BL5" s="664"/>
      <c r="BM5" s="664"/>
      <c r="BN5" s="665"/>
      <c r="BO5" s="723">
        <v>99.6</v>
      </c>
      <c r="BP5" s="723"/>
      <c r="BQ5" s="723"/>
      <c r="BR5" s="723"/>
      <c r="BS5" s="724" t="s">
        <v>124</v>
      </c>
      <c r="BT5" s="724"/>
      <c r="BU5" s="724"/>
      <c r="BV5" s="724"/>
      <c r="BW5" s="724"/>
      <c r="BX5" s="724"/>
      <c r="BY5" s="724"/>
      <c r="BZ5" s="724"/>
      <c r="CA5" s="724"/>
      <c r="CB5" s="765"/>
      <c r="CD5" s="778" t="s">
        <v>216</v>
      </c>
      <c r="CE5" s="779"/>
      <c r="CF5" s="779"/>
      <c r="CG5" s="779"/>
      <c r="CH5" s="779"/>
      <c r="CI5" s="779"/>
      <c r="CJ5" s="779"/>
      <c r="CK5" s="779"/>
      <c r="CL5" s="779"/>
      <c r="CM5" s="779"/>
      <c r="CN5" s="779"/>
      <c r="CO5" s="779"/>
      <c r="CP5" s="779"/>
      <c r="CQ5" s="780"/>
      <c r="CR5" s="778" t="s">
        <v>222</v>
      </c>
      <c r="CS5" s="779"/>
      <c r="CT5" s="779"/>
      <c r="CU5" s="779"/>
      <c r="CV5" s="779"/>
      <c r="CW5" s="779"/>
      <c r="CX5" s="779"/>
      <c r="CY5" s="780"/>
      <c r="CZ5" s="778" t="s">
        <v>214</v>
      </c>
      <c r="DA5" s="779"/>
      <c r="DB5" s="779"/>
      <c r="DC5" s="780"/>
      <c r="DD5" s="778" t="s">
        <v>223</v>
      </c>
      <c r="DE5" s="779"/>
      <c r="DF5" s="779"/>
      <c r="DG5" s="779"/>
      <c r="DH5" s="779"/>
      <c r="DI5" s="779"/>
      <c r="DJ5" s="779"/>
      <c r="DK5" s="779"/>
      <c r="DL5" s="779"/>
      <c r="DM5" s="779"/>
      <c r="DN5" s="779"/>
      <c r="DO5" s="779"/>
      <c r="DP5" s="780"/>
      <c r="DQ5" s="778" t="s">
        <v>224</v>
      </c>
      <c r="DR5" s="779"/>
      <c r="DS5" s="779"/>
      <c r="DT5" s="779"/>
      <c r="DU5" s="779"/>
      <c r="DV5" s="779"/>
      <c r="DW5" s="779"/>
      <c r="DX5" s="779"/>
      <c r="DY5" s="779"/>
      <c r="DZ5" s="779"/>
      <c r="EA5" s="779"/>
      <c r="EB5" s="779"/>
      <c r="EC5" s="780"/>
    </row>
    <row r="6" spans="2:143" ht="11.25" customHeight="1">
      <c r="B6" s="658" t="s">
        <v>225</v>
      </c>
      <c r="C6" s="659"/>
      <c r="D6" s="659"/>
      <c r="E6" s="659"/>
      <c r="F6" s="659"/>
      <c r="G6" s="659"/>
      <c r="H6" s="659"/>
      <c r="I6" s="659"/>
      <c r="J6" s="659"/>
      <c r="K6" s="659"/>
      <c r="L6" s="659"/>
      <c r="M6" s="659"/>
      <c r="N6" s="659"/>
      <c r="O6" s="659"/>
      <c r="P6" s="659"/>
      <c r="Q6" s="660"/>
      <c r="R6" s="661">
        <v>65084</v>
      </c>
      <c r="S6" s="664"/>
      <c r="T6" s="664"/>
      <c r="U6" s="664"/>
      <c r="V6" s="664"/>
      <c r="W6" s="664"/>
      <c r="X6" s="664"/>
      <c r="Y6" s="665"/>
      <c r="Z6" s="723">
        <v>1.3</v>
      </c>
      <c r="AA6" s="723"/>
      <c r="AB6" s="723"/>
      <c r="AC6" s="723"/>
      <c r="AD6" s="724">
        <v>65084</v>
      </c>
      <c r="AE6" s="724"/>
      <c r="AF6" s="724"/>
      <c r="AG6" s="724"/>
      <c r="AH6" s="724"/>
      <c r="AI6" s="724"/>
      <c r="AJ6" s="724"/>
      <c r="AK6" s="724"/>
      <c r="AL6" s="666">
        <v>2.2999999999999998</v>
      </c>
      <c r="AM6" s="667"/>
      <c r="AN6" s="667"/>
      <c r="AO6" s="725"/>
      <c r="AP6" s="658" t="s">
        <v>226</v>
      </c>
      <c r="AQ6" s="659"/>
      <c r="AR6" s="659"/>
      <c r="AS6" s="659"/>
      <c r="AT6" s="659"/>
      <c r="AU6" s="659"/>
      <c r="AV6" s="659"/>
      <c r="AW6" s="659"/>
      <c r="AX6" s="659"/>
      <c r="AY6" s="659"/>
      <c r="AZ6" s="659"/>
      <c r="BA6" s="659"/>
      <c r="BB6" s="659"/>
      <c r="BC6" s="659"/>
      <c r="BD6" s="659"/>
      <c r="BE6" s="659"/>
      <c r="BF6" s="660"/>
      <c r="BG6" s="661">
        <v>1423810</v>
      </c>
      <c r="BH6" s="664"/>
      <c r="BI6" s="664"/>
      <c r="BJ6" s="664"/>
      <c r="BK6" s="664"/>
      <c r="BL6" s="664"/>
      <c r="BM6" s="664"/>
      <c r="BN6" s="665"/>
      <c r="BO6" s="723">
        <v>99.6</v>
      </c>
      <c r="BP6" s="723"/>
      <c r="BQ6" s="723"/>
      <c r="BR6" s="723"/>
      <c r="BS6" s="724" t="s">
        <v>170</v>
      </c>
      <c r="BT6" s="724"/>
      <c r="BU6" s="724"/>
      <c r="BV6" s="724"/>
      <c r="BW6" s="724"/>
      <c r="BX6" s="724"/>
      <c r="BY6" s="724"/>
      <c r="BZ6" s="724"/>
      <c r="CA6" s="724"/>
      <c r="CB6" s="765"/>
      <c r="CD6" s="732" t="s">
        <v>227</v>
      </c>
      <c r="CE6" s="733"/>
      <c r="CF6" s="733"/>
      <c r="CG6" s="733"/>
      <c r="CH6" s="733"/>
      <c r="CI6" s="733"/>
      <c r="CJ6" s="733"/>
      <c r="CK6" s="733"/>
      <c r="CL6" s="733"/>
      <c r="CM6" s="733"/>
      <c r="CN6" s="733"/>
      <c r="CO6" s="733"/>
      <c r="CP6" s="733"/>
      <c r="CQ6" s="734"/>
      <c r="CR6" s="661">
        <v>100808</v>
      </c>
      <c r="CS6" s="664"/>
      <c r="CT6" s="664"/>
      <c r="CU6" s="664"/>
      <c r="CV6" s="664"/>
      <c r="CW6" s="664"/>
      <c r="CX6" s="664"/>
      <c r="CY6" s="665"/>
      <c r="CZ6" s="774">
        <v>2.2000000000000002</v>
      </c>
      <c r="DA6" s="743"/>
      <c r="DB6" s="743"/>
      <c r="DC6" s="777"/>
      <c r="DD6" s="669">
        <v>5418</v>
      </c>
      <c r="DE6" s="664"/>
      <c r="DF6" s="664"/>
      <c r="DG6" s="664"/>
      <c r="DH6" s="664"/>
      <c r="DI6" s="664"/>
      <c r="DJ6" s="664"/>
      <c r="DK6" s="664"/>
      <c r="DL6" s="664"/>
      <c r="DM6" s="664"/>
      <c r="DN6" s="664"/>
      <c r="DO6" s="664"/>
      <c r="DP6" s="665"/>
      <c r="DQ6" s="669">
        <v>100808</v>
      </c>
      <c r="DR6" s="664"/>
      <c r="DS6" s="664"/>
      <c r="DT6" s="664"/>
      <c r="DU6" s="664"/>
      <c r="DV6" s="664"/>
      <c r="DW6" s="664"/>
      <c r="DX6" s="664"/>
      <c r="DY6" s="664"/>
      <c r="DZ6" s="664"/>
      <c r="EA6" s="664"/>
      <c r="EB6" s="664"/>
      <c r="EC6" s="704"/>
    </row>
    <row r="7" spans="2:143" ht="11.25" customHeight="1">
      <c r="B7" s="658" t="s">
        <v>228</v>
      </c>
      <c r="C7" s="659"/>
      <c r="D7" s="659"/>
      <c r="E7" s="659"/>
      <c r="F7" s="659"/>
      <c r="G7" s="659"/>
      <c r="H7" s="659"/>
      <c r="I7" s="659"/>
      <c r="J7" s="659"/>
      <c r="K7" s="659"/>
      <c r="L7" s="659"/>
      <c r="M7" s="659"/>
      <c r="N7" s="659"/>
      <c r="O7" s="659"/>
      <c r="P7" s="659"/>
      <c r="Q7" s="660"/>
      <c r="R7" s="661">
        <v>1942</v>
      </c>
      <c r="S7" s="664"/>
      <c r="T7" s="664"/>
      <c r="U7" s="664"/>
      <c r="V7" s="664"/>
      <c r="W7" s="664"/>
      <c r="X7" s="664"/>
      <c r="Y7" s="665"/>
      <c r="Z7" s="723">
        <v>0</v>
      </c>
      <c r="AA7" s="723"/>
      <c r="AB7" s="723"/>
      <c r="AC7" s="723"/>
      <c r="AD7" s="724">
        <v>1942</v>
      </c>
      <c r="AE7" s="724"/>
      <c r="AF7" s="724"/>
      <c r="AG7" s="724"/>
      <c r="AH7" s="724"/>
      <c r="AI7" s="724"/>
      <c r="AJ7" s="724"/>
      <c r="AK7" s="724"/>
      <c r="AL7" s="666">
        <v>0.1</v>
      </c>
      <c r="AM7" s="667"/>
      <c r="AN7" s="667"/>
      <c r="AO7" s="725"/>
      <c r="AP7" s="658" t="s">
        <v>229</v>
      </c>
      <c r="AQ7" s="659"/>
      <c r="AR7" s="659"/>
      <c r="AS7" s="659"/>
      <c r="AT7" s="659"/>
      <c r="AU7" s="659"/>
      <c r="AV7" s="659"/>
      <c r="AW7" s="659"/>
      <c r="AX7" s="659"/>
      <c r="AY7" s="659"/>
      <c r="AZ7" s="659"/>
      <c r="BA7" s="659"/>
      <c r="BB7" s="659"/>
      <c r="BC7" s="659"/>
      <c r="BD7" s="659"/>
      <c r="BE7" s="659"/>
      <c r="BF7" s="660"/>
      <c r="BG7" s="661">
        <v>681491</v>
      </c>
      <c r="BH7" s="664"/>
      <c r="BI7" s="664"/>
      <c r="BJ7" s="664"/>
      <c r="BK7" s="664"/>
      <c r="BL7" s="664"/>
      <c r="BM7" s="664"/>
      <c r="BN7" s="665"/>
      <c r="BO7" s="723">
        <v>47.7</v>
      </c>
      <c r="BP7" s="723"/>
      <c r="BQ7" s="723"/>
      <c r="BR7" s="723"/>
      <c r="BS7" s="724" t="s">
        <v>170</v>
      </c>
      <c r="BT7" s="724"/>
      <c r="BU7" s="724"/>
      <c r="BV7" s="724"/>
      <c r="BW7" s="724"/>
      <c r="BX7" s="724"/>
      <c r="BY7" s="724"/>
      <c r="BZ7" s="724"/>
      <c r="CA7" s="724"/>
      <c r="CB7" s="765"/>
      <c r="CD7" s="705" t="s">
        <v>230</v>
      </c>
      <c r="CE7" s="702"/>
      <c r="CF7" s="702"/>
      <c r="CG7" s="702"/>
      <c r="CH7" s="702"/>
      <c r="CI7" s="702"/>
      <c r="CJ7" s="702"/>
      <c r="CK7" s="702"/>
      <c r="CL7" s="702"/>
      <c r="CM7" s="702"/>
      <c r="CN7" s="702"/>
      <c r="CO7" s="702"/>
      <c r="CP7" s="702"/>
      <c r="CQ7" s="703"/>
      <c r="CR7" s="661">
        <v>982594</v>
      </c>
      <c r="CS7" s="664"/>
      <c r="CT7" s="664"/>
      <c r="CU7" s="664"/>
      <c r="CV7" s="664"/>
      <c r="CW7" s="664"/>
      <c r="CX7" s="664"/>
      <c r="CY7" s="665"/>
      <c r="CZ7" s="723">
        <v>21.5</v>
      </c>
      <c r="DA7" s="723"/>
      <c r="DB7" s="723"/>
      <c r="DC7" s="723"/>
      <c r="DD7" s="669">
        <v>51648</v>
      </c>
      <c r="DE7" s="664"/>
      <c r="DF7" s="664"/>
      <c r="DG7" s="664"/>
      <c r="DH7" s="664"/>
      <c r="DI7" s="664"/>
      <c r="DJ7" s="664"/>
      <c r="DK7" s="664"/>
      <c r="DL7" s="664"/>
      <c r="DM7" s="664"/>
      <c r="DN7" s="664"/>
      <c r="DO7" s="664"/>
      <c r="DP7" s="665"/>
      <c r="DQ7" s="669">
        <v>745845</v>
      </c>
      <c r="DR7" s="664"/>
      <c r="DS7" s="664"/>
      <c r="DT7" s="664"/>
      <c r="DU7" s="664"/>
      <c r="DV7" s="664"/>
      <c r="DW7" s="664"/>
      <c r="DX7" s="664"/>
      <c r="DY7" s="664"/>
      <c r="DZ7" s="664"/>
      <c r="EA7" s="664"/>
      <c r="EB7" s="664"/>
      <c r="EC7" s="704"/>
    </row>
    <row r="8" spans="2:143" ht="11.25" customHeight="1">
      <c r="B8" s="658" t="s">
        <v>231</v>
      </c>
      <c r="C8" s="659"/>
      <c r="D8" s="659"/>
      <c r="E8" s="659"/>
      <c r="F8" s="659"/>
      <c r="G8" s="659"/>
      <c r="H8" s="659"/>
      <c r="I8" s="659"/>
      <c r="J8" s="659"/>
      <c r="K8" s="659"/>
      <c r="L8" s="659"/>
      <c r="M8" s="659"/>
      <c r="N8" s="659"/>
      <c r="O8" s="659"/>
      <c r="P8" s="659"/>
      <c r="Q8" s="660"/>
      <c r="R8" s="661">
        <v>6396</v>
      </c>
      <c r="S8" s="664"/>
      <c r="T8" s="664"/>
      <c r="U8" s="664"/>
      <c r="V8" s="664"/>
      <c r="W8" s="664"/>
      <c r="X8" s="664"/>
      <c r="Y8" s="665"/>
      <c r="Z8" s="723">
        <v>0.1</v>
      </c>
      <c r="AA8" s="723"/>
      <c r="AB8" s="723"/>
      <c r="AC8" s="723"/>
      <c r="AD8" s="724">
        <v>6396</v>
      </c>
      <c r="AE8" s="724"/>
      <c r="AF8" s="724"/>
      <c r="AG8" s="724"/>
      <c r="AH8" s="724"/>
      <c r="AI8" s="724"/>
      <c r="AJ8" s="724"/>
      <c r="AK8" s="724"/>
      <c r="AL8" s="666">
        <v>0.2</v>
      </c>
      <c r="AM8" s="667"/>
      <c r="AN8" s="667"/>
      <c r="AO8" s="725"/>
      <c r="AP8" s="658" t="s">
        <v>232</v>
      </c>
      <c r="AQ8" s="659"/>
      <c r="AR8" s="659"/>
      <c r="AS8" s="659"/>
      <c r="AT8" s="659"/>
      <c r="AU8" s="659"/>
      <c r="AV8" s="659"/>
      <c r="AW8" s="659"/>
      <c r="AX8" s="659"/>
      <c r="AY8" s="659"/>
      <c r="AZ8" s="659"/>
      <c r="BA8" s="659"/>
      <c r="BB8" s="659"/>
      <c r="BC8" s="659"/>
      <c r="BD8" s="659"/>
      <c r="BE8" s="659"/>
      <c r="BF8" s="660"/>
      <c r="BG8" s="661">
        <v>23608</v>
      </c>
      <c r="BH8" s="664"/>
      <c r="BI8" s="664"/>
      <c r="BJ8" s="664"/>
      <c r="BK8" s="664"/>
      <c r="BL8" s="664"/>
      <c r="BM8" s="664"/>
      <c r="BN8" s="665"/>
      <c r="BO8" s="723">
        <v>1.7</v>
      </c>
      <c r="BP8" s="723"/>
      <c r="BQ8" s="723"/>
      <c r="BR8" s="723"/>
      <c r="BS8" s="669" t="s">
        <v>124</v>
      </c>
      <c r="BT8" s="664"/>
      <c r="BU8" s="664"/>
      <c r="BV8" s="664"/>
      <c r="BW8" s="664"/>
      <c r="BX8" s="664"/>
      <c r="BY8" s="664"/>
      <c r="BZ8" s="664"/>
      <c r="CA8" s="664"/>
      <c r="CB8" s="704"/>
      <c r="CD8" s="705" t="s">
        <v>233</v>
      </c>
      <c r="CE8" s="702"/>
      <c r="CF8" s="702"/>
      <c r="CG8" s="702"/>
      <c r="CH8" s="702"/>
      <c r="CI8" s="702"/>
      <c r="CJ8" s="702"/>
      <c r="CK8" s="702"/>
      <c r="CL8" s="702"/>
      <c r="CM8" s="702"/>
      <c r="CN8" s="702"/>
      <c r="CO8" s="702"/>
      <c r="CP8" s="702"/>
      <c r="CQ8" s="703"/>
      <c r="CR8" s="661">
        <v>1478495</v>
      </c>
      <c r="CS8" s="664"/>
      <c r="CT8" s="664"/>
      <c r="CU8" s="664"/>
      <c r="CV8" s="664"/>
      <c r="CW8" s="664"/>
      <c r="CX8" s="664"/>
      <c r="CY8" s="665"/>
      <c r="CZ8" s="723">
        <v>32.299999999999997</v>
      </c>
      <c r="DA8" s="723"/>
      <c r="DB8" s="723"/>
      <c r="DC8" s="723"/>
      <c r="DD8" s="669">
        <v>4687</v>
      </c>
      <c r="DE8" s="664"/>
      <c r="DF8" s="664"/>
      <c r="DG8" s="664"/>
      <c r="DH8" s="664"/>
      <c r="DI8" s="664"/>
      <c r="DJ8" s="664"/>
      <c r="DK8" s="664"/>
      <c r="DL8" s="664"/>
      <c r="DM8" s="664"/>
      <c r="DN8" s="664"/>
      <c r="DO8" s="664"/>
      <c r="DP8" s="665"/>
      <c r="DQ8" s="669">
        <v>826153</v>
      </c>
      <c r="DR8" s="664"/>
      <c r="DS8" s="664"/>
      <c r="DT8" s="664"/>
      <c r="DU8" s="664"/>
      <c r="DV8" s="664"/>
      <c r="DW8" s="664"/>
      <c r="DX8" s="664"/>
      <c r="DY8" s="664"/>
      <c r="DZ8" s="664"/>
      <c r="EA8" s="664"/>
      <c r="EB8" s="664"/>
      <c r="EC8" s="704"/>
    </row>
    <row r="9" spans="2:143" ht="11.25" customHeight="1">
      <c r="B9" s="658" t="s">
        <v>234</v>
      </c>
      <c r="C9" s="659"/>
      <c r="D9" s="659"/>
      <c r="E9" s="659"/>
      <c r="F9" s="659"/>
      <c r="G9" s="659"/>
      <c r="H9" s="659"/>
      <c r="I9" s="659"/>
      <c r="J9" s="659"/>
      <c r="K9" s="659"/>
      <c r="L9" s="659"/>
      <c r="M9" s="659"/>
      <c r="N9" s="659"/>
      <c r="O9" s="659"/>
      <c r="P9" s="659"/>
      <c r="Q9" s="660"/>
      <c r="R9" s="661">
        <v>5919</v>
      </c>
      <c r="S9" s="664"/>
      <c r="T9" s="664"/>
      <c r="U9" s="664"/>
      <c r="V9" s="664"/>
      <c r="W9" s="664"/>
      <c r="X9" s="664"/>
      <c r="Y9" s="665"/>
      <c r="Z9" s="723">
        <v>0.1</v>
      </c>
      <c r="AA9" s="723"/>
      <c r="AB9" s="723"/>
      <c r="AC9" s="723"/>
      <c r="AD9" s="724">
        <v>5919</v>
      </c>
      <c r="AE9" s="724"/>
      <c r="AF9" s="724"/>
      <c r="AG9" s="724"/>
      <c r="AH9" s="724"/>
      <c r="AI9" s="724"/>
      <c r="AJ9" s="724"/>
      <c r="AK9" s="724"/>
      <c r="AL9" s="666">
        <v>0.2</v>
      </c>
      <c r="AM9" s="667"/>
      <c r="AN9" s="667"/>
      <c r="AO9" s="725"/>
      <c r="AP9" s="658" t="s">
        <v>235</v>
      </c>
      <c r="AQ9" s="659"/>
      <c r="AR9" s="659"/>
      <c r="AS9" s="659"/>
      <c r="AT9" s="659"/>
      <c r="AU9" s="659"/>
      <c r="AV9" s="659"/>
      <c r="AW9" s="659"/>
      <c r="AX9" s="659"/>
      <c r="AY9" s="659"/>
      <c r="AZ9" s="659"/>
      <c r="BA9" s="659"/>
      <c r="BB9" s="659"/>
      <c r="BC9" s="659"/>
      <c r="BD9" s="659"/>
      <c r="BE9" s="659"/>
      <c r="BF9" s="660"/>
      <c r="BG9" s="661">
        <v>563670</v>
      </c>
      <c r="BH9" s="664"/>
      <c r="BI9" s="664"/>
      <c r="BJ9" s="664"/>
      <c r="BK9" s="664"/>
      <c r="BL9" s="664"/>
      <c r="BM9" s="664"/>
      <c r="BN9" s="665"/>
      <c r="BO9" s="723">
        <v>39.4</v>
      </c>
      <c r="BP9" s="723"/>
      <c r="BQ9" s="723"/>
      <c r="BR9" s="723"/>
      <c r="BS9" s="669" t="s">
        <v>124</v>
      </c>
      <c r="BT9" s="664"/>
      <c r="BU9" s="664"/>
      <c r="BV9" s="664"/>
      <c r="BW9" s="664"/>
      <c r="BX9" s="664"/>
      <c r="BY9" s="664"/>
      <c r="BZ9" s="664"/>
      <c r="CA9" s="664"/>
      <c r="CB9" s="704"/>
      <c r="CD9" s="705" t="s">
        <v>236</v>
      </c>
      <c r="CE9" s="702"/>
      <c r="CF9" s="702"/>
      <c r="CG9" s="702"/>
      <c r="CH9" s="702"/>
      <c r="CI9" s="702"/>
      <c r="CJ9" s="702"/>
      <c r="CK9" s="702"/>
      <c r="CL9" s="702"/>
      <c r="CM9" s="702"/>
      <c r="CN9" s="702"/>
      <c r="CO9" s="702"/>
      <c r="CP9" s="702"/>
      <c r="CQ9" s="703"/>
      <c r="CR9" s="661">
        <v>373772</v>
      </c>
      <c r="CS9" s="664"/>
      <c r="CT9" s="664"/>
      <c r="CU9" s="664"/>
      <c r="CV9" s="664"/>
      <c r="CW9" s="664"/>
      <c r="CX9" s="664"/>
      <c r="CY9" s="665"/>
      <c r="CZ9" s="723">
        <v>8.1999999999999993</v>
      </c>
      <c r="DA9" s="723"/>
      <c r="DB9" s="723"/>
      <c r="DC9" s="723"/>
      <c r="DD9" s="669">
        <v>3279</v>
      </c>
      <c r="DE9" s="664"/>
      <c r="DF9" s="664"/>
      <c r="DG9" s="664"/>
      <c r="DH9" s="664"/>
      <c r="DI9" s="664"/>
      <c r="DJ9" s="664"/>
      <c r="DK9" s="664"/>
      <c r="DL9" s="664"/>
      <c r="DM9" s="664"/>
      <c r="DN9" s="664"/>
      <c r="DO9" s="664"/>
      <c r="DP9" s="665"/>
      <c r="DQ9" s="669">
        <v>362473</v>
      </c>
      <c r="DR9" s="664"/>
      <c r="DS9" s="664"/>
      <c r="DT9" s="664"/>
      <c r="DU9" s="664"/>
      <c r="DV9" s="664"/>
      <c r="DW9" s="664"/>
      <c r="DX9" s="664"/>
      <c r="DY9" s="664"/>
      <c r="DZ9" s="664"/>
      <c r="EA9" s="664"/>
      <c r="EB9" s="664"/>
      <c r="EC9" s="704"/>
    </row>
    <row r="10" spans="2:143" ht="11.25" customHeight="1">
      <c r="B10" s="658" t="s">
        <v>237</v>
      </c>
      <c r="C10" s="659"/>
      <c r="D10" s="659"/>
      <c r="E10" s="659"/>
      <c r="F10" s="659"/>
      <c r="G10" s="659"/>
      <c r="H10" s="659"/>
      <c r="I10" s="659"/>
      <c r="J10" s="659"/>
      <c r="K10" s="659"/>
      <c r="L10" s="659"/>
      <c r="M10" s="659"/>
      <c r="N10" s="659"/>
      <c r="O10" s="659"/>
      <c r="P10" s="659"/>
      <c r="Q10" s="660"/>
      <c r="R10" s="661" t="s">
        <v>124</v>
      </c>
      <c r="S10" s="664"/>
      <c r="T10" s="664"/>
      <c r="U10" s="664"/>
      <c r="V10" s="664"/>
      <c r="W10" s="664"/>
      <c r="X10" s="664"/>
      <c r="Y10" s="665"/>
      <c r="Z10" s="723" t="s">
        <v>170</v>
      </c>
      <c r="AA10" s="723"/>
      <c r="AB10" s="723"/>
      <c r="AC10" s="723"/>
      <c r="AD10" s="724" t="s">
        <v>124</v>
      </c>
      <c r="AE10" s="724"/>
      <c r="AF10" s="724"/>
      <c r="AG10" s="724"/>
      <c r="AH10" s="724"/>
      <c r="AI10" s="724"/>
      <c r="AJ10" s="724"/>
      <c r="AK10" s="724"/>
      <c r="AL10" s="666" t="s">
        <v>170</v>
      </c>
      <c r="AM10" s="667"/>
      <c r="AN10" s="667"/>
      <c r="AO10" s="725"/>
      <c r="AP10" s="658" t="s">
        <v>238</v>
      </c>
      <c r="AQ10" s="659"/>
      <c r="AR10" s="659"/>
      <c r="AS10" s="659"/>
      <c r="AT10" s="659"/>
      <c r="AU10" s="659"/>
      <c r="AV10" s="659"/>
      <c r="AW10" s="659"/>
      <c r="AX10" s="659"/>
      <c r="AY10" s="659"/>
      <c r="AZ10" s="659"/>
      <c r="BA10" s="659"/>
      <c r="BB10" s="659"/>
      <c r="BC10" s="659"/>
      <c r="BD10" s="659"/>
      <c r="BE10" s="659"/>
      <c r="BF10" s="660"/>
      <c r="BG10" s="661">
        <v>31490</v>
      </c>
      <c r="BH10" s="664"/>
      <c r="BI10" s="664"/>
      <c r="BJ10" s="664"/>
      <c r="BK10" s="664"/>
      <c r="BL10" s="664"/>
      <c r="BM10" s="664"/>
      <c r="BN10" s="665"/>
      <c r="BO10" s="723">
        <v>2.2000000000000002</v>
      </c>
      <c r="BP10" s="723"/>
      <c r="BQ10" s="723"/>
      <c r="BR10" s="723"/>
      <c r="BS10" s="669" t="s">
        <v>170</v>
      </c>
      <c r="BT10" s="664"/>
      <c r="BU10" s="664"/>
      <c r="BV10" s="664"/>
      <c r="BW10" s="664"/>
      <c r="BX10" s="664"/>
      <c r="BY10" s="664"/>
      <c r="BZ10" s="664"/>
      <c r="CA10" s="664"/>
      <c r="CB10" s="704"/>
      <c r="CD10" s="705" t="s">
        <v>239</v>
      </c>
      <c r="CE10" s="702"/>
      <c r="CF10" s="702"/>
      <c r="CG10" s="702"/>
      <c r="CH10" s="702"/>
      <c r="CI10" s="702"/>
      <c r="CJ10" s="702"/>
      <c r="CK10" s="702"/>
      <c r="CL10" s="702"/>
      <c r="CM10" s="702"/>
      <c r="CN10" s="702"/>
      <c r="CO10" s="702"/>
      <c r="CP10" s="702"/>
      <c r="CQ10" s="703"/>
      <c r="CR10" s="661" t="s">
        <v>170</v>
      </c>
      <c r="CS10" s="664"/>
      <c r="CT10" s="664"/>
      <c r="CU10" s="664"/>
      <c r="CV10" s="664"/>
      <c r="CW10" s="664"/>
      <c r="CX10" s="664"/>
      <c r="CY10" s="665"/>
      <c r="CZ10" s="723" t="s">
        <v>124</v>
      </c>
      <c r="DA10" s="723"/>
      <c r="DB10" s="723"/>
      <c r="DC10" s="723"/>
      <c r="DD10" s="669" t="s">
        <v>170</v>
      </c>
      <c r="DE10" s="664"/>
      <c r="DF10" s="664"/>
      <c r="DG10" s="664"/>
      <c r="DH10" s="664"/>
      <c r="DI10" s="664"/>
      <c r="DJ10" s="664"/>
      <c r="DK10" s="664"/>
      <c r="DL10" s="664"/>
      <c r="DM10" s="664"/>
      <c r="DN10" s="664"/>
      <c r="DO10" s="664"/>
      <c r="DP10" s="665"/>
      <c r="DQ10" s="669" t="s">
        <v>170</v>
      </c>
      <c r="DR10" s="664"/>
      <c r="DS10" s="664"/>
      <c r="DT10" s="664"/>
      <c r="DU10" s="664"/>
      <c r="DV10" s="664"/>
      <c r="DW10" s="664"/>
      <c r="DX10" s="664"/>
      <c r="DY10" s="664"/>
      <c r="DZ10" s="664"/>
      <c r="EA10" s="664"/>
      <c r="EB10" s="664"/>
      <c r="EC10" s="704"/>
    </row>
    <row r="11" spans="2:143" ht="11.25" customHeight="1">
      <c r="B11" s="658" t="s">
        <v>240</v>
      </c>
      <c r="C11" s="659"/>
      <c r="D11" s="659"/>
      <c r="E11" s="659"/>
      <c r="F11" s="659"/>
      <c r="G11" s="659"/>
      <c r="H11" s="659"/>
      <c r="I11" s="659"/>
      <c r="J11" s="659"/>
      <c r="K11" s="659"/>
      <c r="L11" s="659"/>
      <c r="M11" s="659"/>
      <c r="N11" s="659"/>
      <c r="O11" s="659"/>
      <c r="P11" s="659"/>
      <c r="Q11" s="660"/>
      <c r="R11" s="661" t="s">
        <v>170</v>
      </c>
      <c r="S11" s="664"/>
      <c r="T11" s="664"/>
      <c r="U11" s="664"/>
      <c r="V11" s="664"/>
      <c r="W11" s="664"/>
      <c r="X11" s="664"/>
      <c r="Y11" s="665"/>
      <c r="Z11" s="723" t="s">
        <v>170</v>
      </c>
      <c r="AA11" s="723"/>
      <c r="AB11" s="723"/>
      <c r="AC11" s="723"/>
      <c r="AD11" s="724" t="s">
        <v>170</v>
      </c>
      <c r="AE11" s="724"/>
      <c r="AF11" s="724"/>
      <c r="AG11" s="724"/>
      <c r="AH11" s="724"/>
      <c r="AI11" s="724"/>
      <c r="AJ11" s="724"/>
      <c r="AK11" s="724"/>
      <c r="AL11" s="666" t="s">
        <v>124</v>
      </c>
      <c r="AM11" s="667"/>
      <c r="AN11" s="667"/>
      <c r="AO11" s="725"/>
      <c r="AP11" s="658" t="s">
        <v>241</v>
      </c>
      <c r="AQ11" s="659"/>
      <c r="AR11" s="659"/>
      <c r="AS11" s="659"/>
      <c r="AT11" s="659"/>
      <c r="AU11" s="659"/>
      <c r="AV11" s="659"/>
      <c r="AW11" s="659"/>
      <c r="AX11" s="659"/>
      <c r="AY11" s="659"/>
      <c r="AZ11" s="659"/>
      <c r="BA11" s="659"/>
      <c r="BB11" s="659"/>
      <c r="BC11" s="659"/>
      <c r="BD11" s="659"/>
      <c r="BE11" s="659"/>
      <c r="BF11" s="660"/>
      <c r="BG11" s="661">
        <v>62723</v>
      </c>
      <c r="BH11" s="664"/>
      <c r="BI11" s="664"/>
      <c r="BJ11" s="664"/>
      <c r="BK11" s="664"/>
      <c r="BL11" s="664"/>
      <c r="BM11" s="664"/>
      <c r="BN11" s="665"/>
      <c r="BO11" s="723">
        <v>4.4000000000000004</v>
      </c>
      <c r="BP11" s="723"/>
      <c r="BQ11" s="723"/>
      <c r="BR11" s="723"/>
      <c r="BS11" s="669" t="s">
        <v>170</v>
      </c>
      <c r="BT11" s="664"/>
      <c r="BU11" s="664"/>
      <c r="BV11" s="664"/>
      <c r="BW11" s="664"/>
      <c r="BX11" s="664"/>
      <c r="BY11" s="664"/>
      <c r="BZ11" s="664"/>
      <c r="CA11" s="664"/>
      <c r="CB11" s="704"/>
      <c r="CD11" s="705" t="s">
        <v>242</v>
      </c>
      <c r="CE11" s="702"/>
      <c r="CF11" s="702"/>
      <c r="CG11" s="702"/>
      <c r="CH11" s="702"/>
      <c r="CI11" s="702"/>
      <c r="CJ11" s="702"/>
      <c r="CK11" s="702"/>
      <c r="CL11" s="702"/>
      <c r="CM11" s="702"/>
      <c r="CN11" s="702"/>
      <c r="CO11" s="702"/>
      <c r="CP11" s="702"/>
      <c r="CQ11" s="703"/>
      <c r="CR11" s="661">
        <v>289927</v>
      </c>
      <c r="CS11" s="664"/>
      <c r="CT11" s="664"/>
      <c r="CU11" s="664"/>
      <c r="CV11" s="664"/>
      <c r="CW11" s="664"/>
      <c r="CX11" s="664"/>
      <c r="CY11" s="665"/>
      <c r="CZ11" s="723">
        <v>6.3</v>
      </c>
      <c r="DA11" s="723"/>
      <c r="DB11" s="723"/>
      <c r="DC11" s="723"/>
      <c r="DD11" s="669">
        <v>119789</v>
      </c>
      <c r="DE11" s="664"/>
      <c r="DF11" s="664"/>
      <c r="DG11" s="664"/>
      <c r="DH11" s="664"/>
      <c r="DI11" s="664"/>
      <c r="DJ11" s="664"/>
      <c r="DK11" s="664"/>
      <c r="DL11" s="664"/>
      <c r="DM11" s="664"/>
      <c r="DN11" s="664"/>
      <c r="DO11" s="664"/>
      <c r="DP11" s="665"/>
      <c r="DQ11" s="669">
        <v>131066</v>
      </c>
      <c r="DR11" s="664"/>
      <c r="DS11" s="664"/>
      <c r="DT11" s="664"/>
      <c r="DU11" s="664"/>
      <c r="DV11" s="664"/>
      <c r="DW11" s="664"/>
      <c r="DX11" s="664"/>
      <c r="DY11" s="664"/>
      <c r="DZ11" s="664"/>
      <c r="EA11" s="664"/>
      <c r="EB11" s="664"/>
      <c r="EC11" s="704"/>
    </row>
    <row r="12" spans="2:143" ht="11.25" customHeight="1">
      <c r="B12" s="658" t="s">
        <v>243</v>
      </c>
      <c r="C12" s="659"/>
      <c r="D12" s="659"/>
      <c r="E12" s="659"/>
      <c r="F12" s="659"/>
      <c r="G12" s="659"/>
      <c r="H12" s="659"/>
      <c r="I12" s="659"/>
      <c r="J12" s="659"/>
      <c r="K12" s="659"/>
      <c r="L12" s="659"/>
      <c r="M12" s="659"/>
      <c r="N12" s="659"/>
      <c r="O12" s="659"/>
      <c r="P12" s="659"/>
      <c r="Q12" s="660"/>
      <c r="R12" s="661">
        <v>199338</v>
      </c>
      <c r="S12" s="664"/>
      <c r="T12" s="664"/>
      <c r="U12" s="664"/>
      <c r="V12" s="664"/>
      <c r="W12" s="664"/>
      <c r="X12" s="664"/>
      <c r="Y12" s="665"/>
      <c r="Z12" s="723">
        <v>4.0999999999999996</v>
      </c>
      <c r="AA12" s="723"/>
      <c r="AB12" s="723"/>
      <c r="AC12" s="723"/>
      <c r="AD12" s="724">
        <v>199338</v>
      </c>
      <c r="AE12" s="724"/>
      <c r="AF12" s="724"/>
      <c r="AG12" s="724"/>
      <c r="AH12" s="724"/>
      <c r="AI12" s="724"/>
      <c r="AJ12" s="724"/>
      <c r="AK12" s="724"/>
      <c r="AL12" s="666">
        <v>6.9</v>
      </c>
      <c r="AM12" s="667"/>
      <c r="AN12" s="667"/>
      <c r="AO12" s="725"/>
      <c r="AP12" s="658" t="s">
        <v>244</v>
      </c>
      <c r="AQ12" s="659"/>
      <c r="AR12" s="659"/>
      <c r="AS12" s="659"/>
      <c r="AT12" s="659"/>
      <c r="AU12" s="659"/>
      <c r="AV12" s="659"/>
      <c r="AW12" s="659"/>
      <c r="AX12" s="659"/>
      <c r="AY12" s="659"/>
      <c r="AZ12" s="659"/>
      <c r="BA12" s="659"/>
      <c r="BB12" s="659"/>
      <c r="BC12" s="659"/>
      <c r="BD12" s="659"/>
      <c r="BE12" s="659"/>
      <c r="BF12" s="660"/>
      <c r="BG12" s="661">
        <v>649149</v>
      </c>
      <c r="BH12" s="664"/>
      <c r="BI12" s="664"/>
      <c r="BJ12" s="664"/>
      <c r="BK12" s="664"/>
      <c r="BL12" s="664"/>
      <c r="BM12" s="664"/>
      <c r="BN12" s="665"/>
      <c r="BO12" s="723">
        <v>45.4</v>
      </c>
      <c r="BP12" s="723"/>
      <c r="BQ12" s="723"/>
      <c r="BR12" s="723"/>
      <c r="BS12" s="669" t="s">
        <v>124</v>
      </c>
      <c r="BT12" s="664"/>
      <c r="BU12" s="664"/>
      <c r="BV12" s="664"/>
      <c r="BW12" s="664"/>
      <c r="BX12" s="664"/>
      <c r="BY12" s="664"/>
      <c r="BZ12" s="664"/>
      <c r="CA12" s="664"/>
      <c r="CB12" s="704"/>
      <c r="CD12" s="705" t="s">
        <v>245</v>
      </c>
      <c r="CE12" s="702"/>
      <c r="CF12" s="702"/>
      <c r="CG12" s="702"/>
      <c r="CH12" s="702"/>
      <c r="CI12" s="702"/>
      <c r="CJ12" s="702"/>
      <c r="CK12" s="702"/>
      <c r="CL12" s="702"/>
      <c r="CM12" s="702"/>
      <c r="CN12" s="702"/>
      <c r="CO12" s="702"/>
      <c r="CP12" s="702"/>
      <c r="CQ12" s="703"/>
      <c r="CR12" s="661">
        <v>99111</v>
      </c>
      <c r="CS12" s="664"/>
      <c r="CT12" s="664"/>
      <c r="CU12" s="664"/>
      <c r="CV12" s="664"/>
      <c r="CW12" s="664"/>
      <c r="CX12" s="664"/>
      <c r="CY12" s="665"/>
      <c r="CZ12" s="723">
        <v>2.2000000000000002</v>
      </c>
      <c r="DA12" s="723"/>
      <c r="DB12" s="723"/>
      <c r="DC12" s="723"/>
      <c r="DD12" s="669">
        <v>297</v>
      </c>
      <c r="DE12" s="664"/>
      <c r="DF12" s="664"/>
      <c r="DG12" s="664"/>
      <c r="DH12" s="664"/>
      <c r="DI12" s="664"/>
      <c r="DJ12" s="664"/>
      <c r="DK12" s="664"/>
      <c r="DL12" s="664"/>
      <c r="DM12" s="664"/>
      <c r="DN12" s="664"/>
      <c r="DO12" s="664"/>
      <c r="DP12" s="665"/>
      <c r="DQ12" s="669">
        <v>74718</v>
      </c>
      <c r="DR12" s="664"/>
      <c r="DS12" s="664"/>
      <c r="DT12" s="664"/>
      <c r="DU12" s="664"/>
      <c r="DV12" s="664"/>
      <c r="DW12" s="664"/>
      <c r="DX12" s="664"/>
      <c r="DY12" s="664"/>
      <c r="DZ12" s="664"/>
      <c r="EA12" s="664"/>
      <c r="EB12" s="664"/>
      <c r="EC12" s="704"/>
    </row>
    <row r="13" spans="2:143" ht="11.25" customHeight="1">
      <c r="B13" s="658" t="s">
        <v>246</v>
      </c>
      <c r="C13" s="659"/>
      <c r="D13" s="659"/>
      <c r="E13" s="659"/>
      <c r="F13" s="659"/>
      <c r="G13" s="659"/>
      <c r="H13" s="659"/>
      <c r="I13" s="659"/>
      <c r="J13" s="659"/>
      <c r="K13" s="659"/>
      <c r="L13" s="659"/>
      <c r="M13" s="659"/>
      <c r="N13" s="659"/>
      <c r="O13" s="659"/>
      <c r="P13" s="659"/>
      <c r="Q13" s="660"/>
      <c r="R13" s="661">
        <v>17928</v>
      </c>
      <c r="S13" s="664"/>
      <c r="T13" s="664"/>
      <c r="U13" s="664"/>
      <c r="V13" s="664"/>
      <c r="W13" s="664"/>
      <c r="X13" s="664"/>
      <c r="Y13" s="665"/>
      <c r="Z13" s="723">
        <v>0.4</v>
      </c>
      <c r="AA13" s="723"/>
      <c r="AB13" s="723"/>
      <c r="AC13" s="723"/>
      <c r="AD13" s="724">
        <v>17928</v>
      </c>
      <c r="AE13" s="724"/>
      <c r="AF13" s="724"/>
      <c r="AG13" s="724"/>
      <c r="AH13" s="724"/>
      <c r="AI13" s="724"/>
      <c r="AJ13" s="724"/>
      <c r="AK13" s="724"/>
      <c r="AL13" s="666">
        <v>0.6</v>
      </c>
      <c r="AM13" s="667"/>
      <c r="AN13" s="667"/>
      <c r="AO13" s="725"/>
      <c r="AP13" s="658" t="s">
        <v>247</v>
      </c>
      <c r="AQ13" s="659"/>
      <c r="AR13" s="659"/>
      <c r="AS13" s="659"/>
      <c r="AT13" s="659"/>
      <c r="AU13" s="659"/>
      <c r="AV13" s="659"/>
      <c r="AW13" s="659"/>
      <c r="AX13" s="659"/>
      <c r="AY13" s="659"/>
      <c r="AZ13" s="659"/>
      <c r="BA13" s="659"/>
      <c r="BB13" s="659"/>
      <c r="BC13" s="659"/>
      <c r="BD13" s="659"/>
      <c r="BE13" s="659"/>
      <c r="BF13" s="660"/>
      <c r="BG13" s="661">
        <v>645327</v>
      </c>
      <c r="BH13" s="664"/>
      <c r="BI13" s="664"/>
      <c r="BJ13" s="664"/>
      <c r="BK13" s="664"/>
      <c r="BL13" s="664"/>
      <c r="BM13" s="664"/>
      <c r="BN13" s="665"/>
      <c r="BO13" s="723">
        <v>45.1</v>
      </c>
      <c r="BP13" s="723"/>
      <c r="BQ13" s="723"/>
      <c r="BR13" s="723"/>
      <c r="BS13" s="669" t="s">
        <v>124</v>
      </c>
      <c r="BT13" s="664"/>
      <c r="BU13" s="664"/>
      <c r="BV13" s="664"/>
      <c r="BW13" s="664"/>
      <c r="BX13" s="664"/>
      <c r="BY13" s="664"/>
      <c r="BZ13" s="664"/>
      <c r="CA13" s="664"/>
      <c r="CB13" s="704"/>
      <c r="CD13" s="705" t="s">
        <v>248</v>
      </c>
      <c r="CE13" s="702"/>
      <c r="CF13" s="702"/>
      <c r="CG13" s="702"/>
      <c r="CH13" s="702"/>
      <c r="CI13" s="702"/>
      <c r="CJ13" s="702"/>
      <c r="CK13" s="702"/>
      <c r="CL13" s="702"/>
      <c r="CM13" s="702"/>
      <c r="CN13" s="702"/>
      <c r="CO13" s="702"/>
      <c r="CP13" s="702"/>
      <c r="CQ13" s="703"/>
      <c r="CR13" s="661">
        <v>243601</v>
      </c>
      <c r="CS13" s="664"/>
      <c r="CT13" s="664"/>
      <c r="CU13" s="664"/>
      <c r="CV13" s="664"/>
      <c r="CW13" s="664"/>
      <c r="CX13" s="664"/>
      <c r="CY13" s="665"/>
      <c r="CZ13" s="723">
        <v>5.3</v>
      </c>
      <c r="DA13" s="723"/>
      <c r="DB13" s="723"/>
      <c r="DC13" s="723"/>
      <c r="DD13" s="669">
        <v>131412</v>
      </c>
      <c r="DE13" s="664"/>
      <c r="DF13" s="664"/>
      <c r="DG13" s="664"/>
      <c r="DH13" s="664"/>
      <c r="DI13" s="664"/>
      <c r="DJ13" s="664"/>
      <c r="DK13" s="664"/>
      <c r="DL13" s="664"/>
      <c r="DM13" s="664"/>
      <c r="DN13" s="664"/>
      <c r="DO13" s="664"/>
      <c r="DP13" s="665"/>
      <c r="DQ13" s="669">
        <v>173018</v>
      </c>
      <c r="DR13" s="664"/>
      <c r="DS13" s="664"/>
      <c r="DT13" s="664"/>
      <c r="DU13" s="664"/>
      <c r="DV13" s="664"/>
      <c r="DW13" s="664"/>
      <c r="DX13" s="664"/>
      <c r="DY13" s="664"/>
      <c r="DZ13" s="664"/>
      <c r="EA13" s="664"/>
      <c r="EB13" s="664"/>
      <c r="EC13" s="704"/>
    </row>
    <row r="14" spans="2:143" ht="11.25" customHeight="1">
      <c r="B14" s="658" t="s">
        <v>249</v>
      </c>
      <c r="C14" s="659"/>
      <c r="D14" s="659"/>
      <c r="E14" s="659"/>
      <c r="F14" s="659"/>
      <c r="G14" s="659"/>
      <c r="H14" s="659"/>
      <c r="I14" s="659"/>
      <c r="J14" s="659"/>
      <c r="K14" s="659"/>
      <c r="L14" s="659"/>
      <c r="M14" s="659"/>
      <c r="N14" s="659"/>
      <c r="O14" s="659"/>
      <c r="P14" s="659"/>
      <c r="Q14" s="660"/>
      <c r="R14" s="661" t="s">
        <v>124</v>
      </c>
      <c r="S14" s="664"/>
      <c r="T14" s="664"/>
      <c r="U14" s="664"/>
      <c r="V14" s="664"/>
      <c r="W14" s="664"/>
      <c r="X14" s="664"/>
      <c r="Y14" s="665"/>
      <c r="Z14" s="723" t="s">
        <v>170</v>
      </c>
      <c r="AA14" s="723"/>
      <c r="AB14" s="723"/>
      <c r="AC14" s="723"/>
      <c r="AD14" s="724" t="s">
        <v>170</v>
      </c>
      <c r="AE14" s="724"/>
      <c r="AF14" s="724"/>
      <c r="AG14" s="724"/>
      <c r="AH14" s="724"/>
      <c r="AI14" s="724"/>
      <c r="AJ14" s="724"/>
      <c r="AK14" s="724"/>
      <c r="AL14" s="666" t="s">
        <v>170</v>
      </c>
      <c r="AM14" s="667"/>
      <c r="AN14" s="667"/>
      <c r="AO14" s="725"/>
      <c r="AP14" s="658" t="s">
        <v>250</v>
      </c>
      <c r="AQ14" s="659"/>
      <c r="AR14" s="659"/>
      <c r="AS14" s="659"/>
      <c r="AT14" s="659"/>
      <c r="AU14" s="659"/>
      <c r="AV14" s="659"/>
      <c r="AW14" s="659"/>
      <c r="AX14" s="659"/>
      <c r="AY14" s="659"/>
      <c r="AZ14" s="659"/>
      <c r="BA14" s="659"/>
      <c r="BB14" s="659"/>
      <c r="BC14" s="659"/>
      <c r="BD14" s="659"/>
      <c r="BE14" s="659"/>
      <c r="BF14" s="660"/>
      <c r="BG14" s="661">
        <v>32359</v>
      </c>
      <c r="BH14" s="664"/>
      <c r="BI14" s="664"/>
      <c r="BJ14" s="664"/>
      <c r="BK14" s="664"/>
      <c r="BL14" s="664"/>
      <c r="BM14" s="664"/>
      <c r="BN14" s="665"/>
      <c r="BO14" s="723">
        <v>2.2999999999999998</v>
      </c>
      <c r="BP14" s="723"/>
      <c r="BQ14" s="723"/>
      <c r="BR14" s="723"/>
      <c r="BS14" s="669" t="s">
        <v>170</v>
      </c>
      <c r="BT14" s="664"/>
      <c r="BU14" s="664"/>
      <c r="BV14" s="664"/>
      <c r="BW14" s="664"/>
      <c r="BX14" s="664"/>
      <c r="BY14" s="664"/>
      <c r="BZ14" s="664"/>
      <c r="CA14" s="664"/>
      <c r="CB14" s="704"/>
      <c r="CD14" s="705" t="s">
        <v>251</v>
      </c>
      <c r="CE14" s="702"/>
      <c r="CF14" s="702"/>
      <c r="CG14" s="702"/>
      <c r="CH14" s="702"/>
      <c r="CI14" s="702"/>
      <c r="CJ14" s="702"/>
      <c r="CK14" s="702"/>
      <c r="CL14" s="702"/>
      <c r="CM14" s="702"/>
      <c r="CN14" s="702"/>
      <c r="CO14" s="702"/>
      <c r="CP14" s="702"/>
      <c r="CQ14" s="703"/>
      <c r="CR14" s="661">
        <v>275488</v>
      </c>
      <c r="CS14" s="664"/>
      <c r="CT14" s="664"/>
      <c r="CU14" s="664"/>
      <c r="CV14" s="664"/>
      <c r="CW14" s="664"/>
      <c r="CX14" s="664"/>
      <c r="CY14" s="665"/>
      <c r="CZ14" s="723">
        <v>6</v>
      </c>
      <c r="DA14" s="723"/>
      <c r="DB14" s="723"/>
      <c r="DC14" s="723"/>
      <c r="DD14" s="669">
        <v>52405</v>
      </c>
      <c r="DE14" s="664"/>
      <c r="DF14" s="664"/>
      <c r="DG14" s="664"/>
      <c r="DH14" s="664"/>
      <c r="DI14" s="664"/>
      <c r="DJ14" s="664"/>
      <c r="DK14" s="664"/>
      <c r="DL14" s="664"/>
      <c r="DM14" s="664"/>
      <c r="DN14" s="664"/>
      <c r="DO14" s="664"/>
      <c r="DP14" s="665"/>
      <c r="DQ14" s="669">
        <v>220805</v>
      </c>
      <c r="DR14" s="664"/>
      <c r="DS14" s="664"/>
      <c r="DT14" s="664"/>
      <c r="DU14" s="664"/>
      <c r="DV14" s="664"/>
      <c r="DW14" s="664"/>
      <c r="DX14" s="664"/>
      <c r="DY14" s="664"/>
      <c r="DZ14" s="664"/>
      <c r="EA14" s="664"/>
      <c r="EB14" s="664"/>
      <c r="EC14" s="704"/>
    </row>
    <row r="15" spans="2:143" ht="11.25" customHeight="1">
      <c r="B15" s="658" t="s">
        <v>252</v>
      </c>
      <c r="C15" s="659"/>
      <c r="D15" s="659"/>
      <c r="E15" s="659"/>
      <c r="F15" s="659"/>
      <c r="G15" s="659"/>
      <c r="H15" s="659"/>
      <c r="I15" s="659"/>
      <c r="J15" s="659"/>
      <c r="K15" s="659"/>
      <c r="L15" s="659"/>
      <c r="M15" s="659"/>
      <c r="N15" s="659"/>
      <c r="O15" s="659"/>
      <c r="P15" s="659"/>
      <c r="Q15" s="660"/>
      <c r="R15" s="661">
        <v>23456</v>
      </c>
      <c r="S15" s="664"/>
      <c r="T15" s="664"/>
      <c r="U15" s="664"/>
      <c r="V15" s="664"/>
      <c r="W15" s="664"/>
      <c r="X15" s="664"/>
      <c r="Y15" s="665"/>
      <c r="Z15" s="723">
        <v>0.5</v>
      </c>
      <c r="AA15" s="723"/>
      <c r="AB15" s="723"/>
      <c r="AC15" s="723"/>
      <c r="AD15" s="724">
        <v>23456</v>
      </c>
      <c r="AE15" s="724"/>
      <c r="AF15" s="724"/>
      <c r="AG15" s="724"/>
      <c r="AH15" s="724"/>
      <c r="AI15" s="724"/>
      <c r="AJ15" s="724"/>
      <c r="AK15" s="724"/>
      <c r="AL15" s="666">
        <v>0.8</v>
      </c>
      <c r="AM15" s="667"/>
      <c r="AN15" s="667"/>
      <c r="AO15" s="725"/>
      <c r="AP15" s="658" t="s">
        <v>253</v>
      </c>
      <c r="AQ15" s="659"/>
      <c r="AR15" s="659"/>
      <c r="AS15" s="659"/>
      <c r="AT15" s="659"/>
      <c r="AU15" s="659"/>
      <c r="AV15" s="659"/>
      <c r="AW15" s="659"/>
      <c r="AX15" s="659"/>
      <c r="AY15" s="659"/>
      <c r="AZ15" s="659"/>
      <c r="BA15" s="659"/>
      <c r="BB15" s="659"/>
      <c r="BC15" s="659"/>
      <c r="BD15" s="659"/>
      <c r="BE15" s="659"/>
      <c r="BF15" s="660"/>
      <c r="BG15" s="661">
        <v>58402</v>
      </c>
      <c r="BH15" s="664"/>
      <c r="BI15" s="664"/>
      <c r="BJ15" s="664"/>
      <c r="BK15" s="664"/>
      <c r="BL15" s="664"/>
      <c r="BM15" s="664"/>
      <c r="BN15" s="665"/>
      <c r="BO15" s="723">
        <v>4.0999999999999996</v>
      </c>
      <c r="BP15" s="723"/>
      <c r="BQ15" s="723"/>
      <c r="BR15" s="723"/>
      <c r="BS15" s="669" t="s">
        <v>170</v>
      </c>
      <c r="BT15" s="664"/>
      <c r="BU15" s="664"/>
      <c r="BV15" s="664"/>
      <c r="BW15" s="664"/>
      <c r="BX15" s="664"/>
      <c r="BY15" s="664"/>
      <c r="BZ15" s="664"/>
      <c r="CA15" s="664"/>
      <c r="CB15" s="704"/>
      <c r="CD15" s="705" t="s">
        <v>254</v>
      </c>
      <c r="CE15" s="702"/>
      <c r="CF15" s="702"/>
      <c r="CG15" s="702"/>
      <c r="CH15" s="702"/>
      <c r="CI15" s="702"/>
      <c r="CJ15" s="702"/>
      <c r="CK15" s="702"/>
      <c r="CL15" s="702"/>
      <c r="CM15" s="702"/>
      <c r="CN15" s="702"/>
      <c r="CO15" s="702"/>
      <c r="CP15" s="702"/>
      <c r="CQ15" s="703"/>
      <c r="CR15" s="661">
        <v>384993</v>
      </c>
      <c r="CS15" s="664"/>
      <c r="CT15" s="664"/>
      <c r="CU15" s="664"/>
      <c r="CV15" s="664"/>
      <c r="CW15" s="664"/>
      <c r="CX15" s="664"/>
      <c r="CY15" s="665"/>
      <c r="CZ15" s="723">
        <v>8.4</v>
      </c>
      <c r="DA15" s="723"/>
      <c r="DB15" s="723"/>
      <c r="DC15" s="723"/>
      <c r="DD15" s="669">
        <v>53090</v>
      </c>
      <c r="DE15" s="664"/>
      <c r="DF15" s="664"/>
      <c r="DG15" s="664"/>
      <c r="DH15" s="664"/>
      <c r="DI15" s="664"/>
      <c r="DJ15" s="664"/>
      <c r="DK15" s="664"/>
      <c r="DL15" s="664"/>
      <c r="DM15" s="664"/>
      <c r="DN15" s="664"/>
      <c r="DO15" s="664"/>
      <c r="DP15" s="665"/>
      <c r="DQ15" s="669">
        <v>318099</v>
      </c>
      <c r="DR15" s="664"/>
      <c r="DS15" s="664"/>
      <c r="DT15" s="664"/>
      <c r="DU15" s="664"/>
      <c r="DV15" s="664"/>
      <c r="DW15" s="664"/>
      <c r="DX15" s="664"/>
      <c r="DY15" s="664"/>
      <c r="DZ15" s="664"/>
      <c r="EA15" s="664"/>
      <c r="EB15" s="664"/>
      <c r="EC15" s="704"/>
    </row>
    <row r="16" spans="2:143" ht="11.25" customHeight="1">
      <c r="B16" s="658" t="s">
        <v>255</v>
      </c>
      <c r="C16" s="659"/>
      <c r="D16" s="659"/>
      <c r="E16" s="659"/>
      <c r="F16" s="659"/>
      <c r="G16" s="659"/>
      <c r="H16" s="659"/>
      <c r="I16" s="659"/>
      <c r="J16" s="659"/>
      <c r="K16" s="659"/>
      <c r="L16" s="659"/>
      <c r="M16" s="659"/>
      <c r="N16" s="659"/>
      <c r="O16" s="659"/>
      <c r="P16" s="659"/>
      <c r="Q16" s="660"/>
      <c r="R16" s="661" t="s">
        <v>170</v>
      </c>
      <c r="S16" s="664"/>
      <c r="T16" s="664"/>
      <c r="U16" s="664"/>
      <c r="V16" s="664"/>
      <c r="W16" s="664"/>
      <c r="X16" s="664"/>
      <c r="Y16" s="665"/>
      <c r="Z16" s="723" t="s">
        <v>124</v>
      </c>
      <c r="AA16" s="723"/>
      <c r="AB16" s="723"/>
      <c r="AC16" s="723"/>
      <c r="AD16" s="724" t="s">
        <v>170</v>
      </c>
      <c r="AE16" s="724"/>
      <c r="AF16" s="724"/>
      <c r="AG16" s="724"/>
      <c r="AH16" s="724"/>
      <c r="AI16" s="724"/>
      <c r="AJ16" s="724"/>
      <c r="AK16" s="724"/>
      <c r="AL16" s="666" t="s">
        <v>170</v>
      </c>
      <c r="AM16" s="667"/>
      <c r="AN16" s="667"/>
      <c r="AO16" s="725"/>
      <c r="AP16" s="658" t="s">
        <v>256</v>
      </c>
      <c r="AQ16" s="659"/>
      <c r="AR16" s="659"/>
      <c r="AS16" s="659"/>
      <c r="AT16" s="659"/>
      <c r="AU16" s="659"/>
      <c r="AV16" s="659"/>
      <c r="AW16" s="659"/>
      <c r="AX16" s="659"/>
      <c r="AY16" s="659"/>
      <c r="AZ16" s="659"/>
      <c r="BA16" s="659"/>
      <c r="BB16" s="659"/>
      <c r="BC16" s="659"/>
      <c r="BD16" s="659"/>
      <c r="BE16" s="659"/>
      <c r="BF16" s="660"/>
      <c r="BG16" s="661">
        <v>2409</v>
      </c>
      <c r="BH16" s="664"/>
      <c r="BI16" s="664"/>
      <c r="BJ16" s="664"/>
      <c r="BK16" s="664"/>
      <c r="BL16" s="664"/>
      <c r="BM16" s="664"/>
      <c r="BN16" s="665"/>
      <c r="BO16" s="723">
        <v>0.2</v>
      </c>
      <c r="BP16" s="723"/>
      <c r="BQ16" s="723"/>
      <c r="BR16" s="723"/>
      <c r="BS16" s="669" t="s">
        <v>170</v>
      </c>
      <c r="BT16" s="664"/>
      <c r="BU16" s="664"/>
      <c r="BV16" s="664"/>
      <c r="BW16" s="664"/>
      <c r="BX16" s="664"/>
      <c r="BY16" s="664"/>
      <c r="BZ16" s="664"/>
      <c r="CA16" s="664"/>
      <c r="CB16" s="704"/>
      <c r="CD16" s="705" t="s">
        <v>257</v>
      </c>
      <c r="CE16" s="702"/>
      <c r="CF16" s="702"/>
      <c r="CG16" s="702"/>
      <c r="CH16" s="702"/>
      <c r="CI16" s="702"/>
      <c r="CJ16" s="702"/>
      <c r="CK16" s="702"/>
      <c r="CL16" s="702"/>
      <c r="CM16" s="702"/>
      <c r="CN16" s="702"/>
      <c r="CO16" s="702"/>
      <c r="CP16" s="702"/>
      <c r="CQ16" s="703"/>
      <c r="CR16" s="661" t="s">
        <v>170</v>
      </c>
      <c r="CS16" s="664"/>
      <c r="CT16" s="664"/>
      <c r="CU16" s="664"/>
      <c r="CV16" s="664"/>
      <c r="CW16" s="664"/>
      <c r="CX16" s="664"/>
      <c r="CY16" s="665"/>
      <c r="CZ16" s="723" t="s">
        <v>170</v>
      </c>
      <c r="DA16" s="723"/>
      <c r="DB16" s="723"/>
      <c r="DC16" s="723"/>
      <c r="DD16" s="669" t="s">
        <v>170</v>
      </c>
      <c r="DE16" s="664"/>
      <c r="DF16" s="664"/>
      <c r="DG16" s="664"/>
      <c r="DH16" s="664"/>
      <c r="DI16" s="664"/>
      <c r="DJ16" s="664"/>
      <c r="DK16" s="664"/>
      <c r="DL16" s="664"/>
      <c r="DM16" s="664"/>
      <c r="DN16" s="664"/>
      <c r="DO16" s="664"/>
      <c r="DP16" s="665"/>
      <c r="DQ16" s="669" t="s">
        <v>170</v>
      </c>
      <c r="DR16" s="664"/>
      <c r="DS16" s="664"/>
      <c r="DT16" s="664"/>
      <c r="DU16" s="664"/>
      <c r="DV16" s="664"/>
      <c r="DW16" s="664"/>
      <c r="DX16" s="664"/>
      <c r="DY16" s="664"/>
      <c r="DZ16" s="664"/>
      <c r="EA16" s="664"/>
      <c r="EB16" s="664"/>
      <c r="EC16" s="704"/>
    </row>
    <row r="17" spans="2:133" ht="11.25" customHeight="1">
      <c r="B17" s="658" t="s">
        <v>258</v>
      </c>
      <c r="C17" s="659"/>
      <c r="D17" s="659"/>
      <c r="E17" s="659"/>
      <c r="F17" s="659"/>
      <c r="G17" s="659"/>
      <c r="H17" s="659"/>
      <c r="I17" s="659"/>
      <c r="J17" s="659"/>
      <c r="K17" s="659"/>
      <c r="L17" s="659"/>
      <c r="M17" s="659"/>
      <c r="N17" s="659"/>
      <c r="O17" s="659"/>
      <c r="P17" s="659"/>
      <c r="Q17" s="660"/>
      <c r="R17" s="661">
        <v>9650</v>
      </c>
      <c r="S17" s="664"/>
      <c r="T17" s="664"/>
      <c r="U17" s="664"/>
      <c r="V17" s="664"/>
      <c r="W17" s="664"/>
      <c r="X17" s="664"/>
      <c r="Y17" s="665"/>
      <c r="Z17" s="723">
        <v>0.2</v>
      </c>
      <c r="AA17" s="723"/>
      <c r="AB17" s="723"/>
      <c r="AC17" s="723"/>
      <c r="AD17" s="724">
        <v>9650</v>
      </c>
      <c r="AE17" s="724"/>
      <c r="AF17" s="724"/>
      <c r="AG17" s="724"/>
      <c r="AH17" s="724"/>
      <c r="AI17" s="724"/>
      <c r="AJ17" s="724"/>
      <c r="AK17" s="724"/>
      <c r="AL17" s="666">
        <v>0.3</v>
      </c>
      <c r="AM17" s="667"/>
      <c r="AN17" s="667"/>
      <c r="AO17" s="725"/>
      <c r="AP17" s="658" t="s">
        <v>259</v>
      </c>
      <c r="AQ17" s="659"/>
      <c r="AR17" s="659"/>
      <c r="AS17" s="659"/>
      <c r="AT17" s="659"/>
      <c r="AU17" s="659"/>
      <c r="AV17" s="659"/>
      <c r="AW17" s="659"/>
      <c r="AX17" s="659"/>
      <c r="AY17" s="659"/>
      <c r="AZ17" s="659"/>
      <c r="BA17" s="659"/>
      <c r="BB17" s="659"/>
      <c r="BC17" s="659"/>
      <c r="BD17" s="659"/>
      <c r="BE17" s="659"/>
      <c r="BF17" s="660"/>
      <c r="BG17" s="661" t="s">
        <v>124</v>
      </c>
      <c r="BH17" s="664"/>
      <c r="BI17" s="664"/>
      <c r="BJ17" s="664"/>
      <c r="BK17" s="664"/>
      <c r="BL17" s="664"/>
      <c r="BM17" s="664"/>
      <c r="BN17" s="665"/>
      <c r="BO17" s="723" t="s">
        <v>124</v>
      </c>
      <c r="BP17" s="723"/>
      <c r="BQ17" s="723"/>
      <c r="BR17" s="723"/>
      <c r="BS17" s="669" t="s">
        <v>170</v>
      </c>
      <c r="BT17" s="664"/>
      <c r="BU17" s="664"/>
      <c r="BV17" s="664"/>
      <c r="BW17" s="664"/>
      <c r="BX17" s="664"/>
      <c r="BY17" s="664"/>
      <c r="BZ17" s="664"/>
      <c r="CA17" s="664"/>
      <c r="CB17" s="704"/>
      <c r="CD17" s="705" t="s">
        <v>260</v>
      </c>
      <c r="CE17" s="702"/>
      <c r="CF17" s="702"/>
      <c r="CG17" s="702"/>
      <c r="CH17" s="702"/>
      <c r="CI17" s="702"/>
      <c r="CJ17" s="702"/>
      <c r="CK17" s="702"/>
      <c r="CL17" s="702"/>
      <c r="CM17" s="702"/>
      <c r="CN17" s="702"/>
      <c r="CO17" s="702"/>
      <c r="CP17" s="702"/>
      <c r="CQ17" s="703"/>
      <c r="CR17" s="661">
        <v>343860</v>
      </c>
      <c r="CS17" s="664"/>
      <c r="CT17" s="664"/>
      <c r="CU17" s="664"/>
      <c r="CV17" s="664"/>
      <c r="CW17" s="664"/>
      <c r="CX17" s="664"/>
      <c r="CY17" s="665"/>
      <c r="CZ17" s="723">
        <v>7.5</v>
      </c>
      <c r="DA17" s="723"/>
      <c r="DB17" s="723"/>
      <c r="DC17" s="723"/>
      <c r="DD17" s="669" t="s">
        <v>124</v>
      </c>
      <c r="DE17" s="664"/>
      <c r="DF17" s="664"/>
      <c r="DG17" s="664"/>
      <c r="DH17" s="664"/>
      <c r="DI17" s="664"/>
      <c r="DJ17" s="664"/>
      <c r="DK17" s="664"/>
      <c r="DL17" s="664"/>
      <c r="DM17" s="664"/>
      <c r="DN17" s="664"/>
      <c r="DO17" s="664"/>
      <c r="DP17" s="665"/>
      <c r="DQ17" s="669">
        <v>343860</v>
      </c>
      <c r="DR17" s="664"/>
      <c r="DS17" s="664"/>
      <c r="DT17" s="664"/>
      <c r="DU17" s="664"/>
      <c r="DV17" s="664"/>
      <c r="DW17" s="664"/>
      <c r="DX17" s="664"/>
      <c r="DY17" s="664"/>
      <c r="DZ17" s="664"/>
      <c r="EA17" s="664"/>
      <c r="EB17" s="664"/>
      <c r="EC17" s="704"/>
    </row>
    <row r="18" spans="2:133" ht="11.25" customHeight="1">
      <c r="B18" s="658" t="s">
        <v>261</v>
      </c>
      <c r="C18" s="659"/>
      <c r="D18" s="659"/>
      <c r="E18" s="659"/>
      <c r="F18" s="659"/>
      <c r="G18" s="659"/>
      <c r="H18" s="659"/>
      <c r="I18" s="659"/>
      <c r="J18" s="659"/>
      <c r="K18" s="659"/>
      <c r="L18" s="659"/>
      <c r="M18" s="659"/>
      <c r="N18" s="659"/>
      <c r="O18" s="659"/>
      <c r="P18" s="659"/>
      <c r="Q18" s="660"/>
      <c r="R18" s="661">
        <v>1140592</v>
      </c>
      <c r="S18" s="664"/>
      <c r="T18" s="664"/>
      <c r="U18" s="664"/>
      <c r="V18" s="664"/>
      <c r="W18" s="664"/>
      <c r="X18" s="664"/>
      <c r="Y18" s="665"/>
      <c r="Z18" s="723">
        <v>23.6</v>
      </c>
      <c r="AA18" s="723"/>
      <c r="AB18" s="723"/>
      <c r="AC18" s="723"/>
      <c r="AD18" s="724">
        <v>1057591</v>
      </c>
      <c r="AE18" s="724"/>
      <c r="AF18" s="724"/>
      <c r="AG18" s="724"/>
      <c r="AH18" s="724"/>
      <c r="AI18" s="724"/>
      <c r="AJ18" s="724"/>
      <c r="AK18" s="724"/>
      <c r="AL18" s="666">
        <v>36.700000000000003</v>
      </c>
      <c r="AM18" s="667"/>
      <c r="AN18" s="667"/>
      <c r="AO18" s="725"/>
      <c r="AP18" s="658" t="s">
        <v>262</v>
      </c>
      <c r="AQ18" s="659"/>
      <c r="AR18" s="659"/>
      <c r="AS18" s="659"/>
      <c r="AT18" s="659"/>
      <c r="AU18" s="659"/>
      <c r="AV18" s="659"/>
      <c r="AW18" s="659"/>
      <c r="AX18" s="659"/>
      <c r="AY18" s="659"/>
      <c r="AZ18" s="659"/>
      <c r="BA18" s="659"/>
      <c r="BB18" s="659"/>
      <c r="BC18" s="659"/>
      <c r="BD18" s="659"/>
      <c r="BE18" s="659"/>
      <c r="BF18" s="660"/>
      <c r="BG18" s="661" t="s">
        <v>124</v>
      </c>
      <c r="BH18" s="664"/>
      <c r="BI18" s="664"/>
      <c r="BJ18" s="664"/>
      <c r="BK18" s="664"/>
      <c r="BL18" s="664"/>
      <c r="BM18" s="664"/>
      <c r="BN18" s="665"/>
      <c r="BO18" s="723" t="s">
        <v>124</v>
      </c>
      <c r="BP18" s="723"/>
      <c r="BQ18" s="723"/>
      <c r="BR18" s="723"/>
      <c r="BS18" s="669" t="s">
        <v>124</v>
      </c>
      <c r="BT18" s="664"/>
      <c r="BU18" s="664"/>
      <c r="BV18" s="664"/>
      <c r="BW18" s="664"/>
      <c r="BX18" s="664"/>
      <c r="BY18" s="664"/>
      <c r="BZ18" s="664"/>
      <c r="CA18" s="664"/>
      <c r="CB18" s="704"/>
      <c r="CD18" s="705" t="s">
        <v>263</v>
      </c>
      <c r="CE18" s="702"/>
      <c r="CF18" s="702"/>
      <c r="CG18" s="702"/>
      <c r="CH18" s="702"/>
      <c r="CI18" s="702"/>
      <c r="CJ18" s="702"/>
      <c r="CK18" s="702"/>
      <c r="CL18" s="702"/>
      <c r="CM18" s="702"/>
      <c r="CN18" s="702"/>
      <c r="CO18" s="702"/>
      <c r="CP18" s="702"/>
      <c r="CQ18" s="703"/>
      <c r="CR18" s="661" t="s">
        <v>170</v>
      </c>
      <c r="CS18" s="664"/>
      <c r="CT18" s="664"/>
      <c r="CU18" s="664"/>
      <c r="CV18" s="664"/>
      <c r="CW18" s="664"/>
      <c r="CX18" s="664"/>
      <c r="CY18" s="665"/>
      <c r="CZ18" s="723" t="s">
        <v>124</v>
      </c>
      <c r="DA18" s="723"/>
      <c r="DB18" s="723"/>
      <c r="DC18" s="723"/>
      <c r="DD18" s="669" t="s">
        <v>170</v>
      </c>
      <c r="DE18" s="664"/>
      <c r="DF18" s="664"/>
      <c r="DG18" s="664"/>
      <c r="DH18" s="664"/>
      <c r="DI18" s="664"/>
      <c r="DJ18" s="664"/>
      <c r="DK18" s="664"/>
      <c r="DL18" s="664"/>
      <c r="DM18" s="664"/>
      <c r="DN18" s="664"/>
      <c r="DO18" s="664"/>
      <c r="DP18" s="665"/>
      <c r="DQ18" s="669" t="s">
        <v>170</v>
      </c>
      <c r="DR18" s="664"/>
      <c r="DS18" s="664"/>
      <c r="DT18" s="664"/>
      <c r="DU18" s="664"/>
      <c r="DV18" s="664"/>
      <c r="DW18" s="664"/>
      <c r="DX18" s="664"/>
      <c r="DY18" s="664"/>
      <c r="DZ18" s="664"/>
      <c r="EA18" s="664"/>
      <c r="EB18" s="664"/>
      <c r="EC18" s="704"/>
    </row>
    <row r="19" spans="2:133" ht="11.25" customHeight="1">
      <c r="B19" s="658" t="s">
        <v>264</v>
      </c>
      <c r="C19" s="659"/>
      <c r="D19" s="659"/>
      <c r="E19" s="659"/>
      <c r="F19" s="659"/>
      <c r="G19" s="659"/>
      <c r="H19" s="659"/>
      <c r="I19" s="659"/>
      <c r="J19" s="659"/>
      <c r="K19" s="659"/>
      <c r="L19" s="659"/>
      <c r="M19" s="659"/>
      <c r="N19" s="659"/>
      <c r="O19" s="659"/>
      <c r="P19" s="659"/>
      <c r="Q19" s="660"/>
      <c r="R19" s="661">
        <v>1057591</v>
      </c>
      <c r="S19" s="664"/>
      <c r="T19" s="664"/>
      <c r="U19" s="664"/>
      <c r="V19" s="664"/>
      <c r="W19" s="664"/>
      <c r="X19" s="664"/>
      <c r="Y19" s="665"/>
      <c r="Z19" s="723">
        <v>21.9</v>
      </c>
      <c r="AA19" s="723"/>
      <c r="AB19" s="723"/>
      <c r="AC19" s="723"/>
      <c r="AD19" s="724">
        <v>1057591</v>
      </c>
      <c r="AE19" s="724"/>
      <c r="AF19" s="724"/>
      <c r="AG19" s="724"/>
      <c r="AH19" s="724"/>
      <c r="AI19" s="724"/>
      <c r="AJ19" s="724"/>
      <c r="AK19" s="724"/>
      <c r="AL19" s="666">
        <v>36.700000000000003</v>
      </c>
      <c r="AM19" s="667"/>
      <c r="AN19" s="667"/>
      <c r="AO19" s="725"/>
      <c r="AP19" s="658" t="s">
        <v>265</v>
      </c>
      <c r="AQ19" s="659"/>
      <c r="AR19" s="659"/>
      <c r="AS19" s="659"/>
      <c r="AT19" s="659"/>
      <c r="AU19" s="659"/>
      <c r="AV19" s="659"/>
      <c r="AW19" s="659"/>
      <c r="AX19" s="659"/>
      <c r="AY19" s="659"/>
      <c r="AZ19" s="659"/>
      <c r="BA19" s="659"/>
      <c r="BB19" s="659"/>
      <c r="BC19" s="659"/>
      <c r="BD19" s="659"/>
      <c r="BE19" s="659"/>
      <c r="BF19" s="660"/>
      <c r="BG19" s="661">
        <v>6277</v>
      </c>
      <c r="BH19" s="664"/>
      <c r="BI19" s="664"/>
      <c r="BJ19" s="664"/>
      <c r="BK19" s="664"/>
      <c r="BL19" s="664"/>
      <c r="BM19" s="664"/>
      <c r="BN19" s="665"/>
      <c r="BO19" s="723">
        <v>0.4</v>
      </c>
      <c r="BP19" s="723"/>
      <c r="BQ19" s="723"/>
      <c r="BR19" s="723"/>
      <c r="BS19" s="669" t="s">
        <v>124</v>
      </c>
      <c r="BT19" s="664"/>
      <c r="BU19" s="664"/>
      <c r="BV19" s="664"/>
      <c r="BW19" s="664"/>
      <c r="BX19" s="664"/>
      <c r="BY19" s="664"/>
      <c r="BZ19" s="664"/>
      <c r="CA19" s="664"/>
      <c r="CB19" s="704"/>
      <c r="CD19" s="705" t="s">
        <v>266</v>
      </c>
      <c r="CE19" s="702"/>
      <c r="CF19" s="702"/>
      <c r="CG19" s="702"/>
      <c r="CH19" s="702"/>
      <c r="CI19" s="702"/>
      <c r="CJ19" s="702"/>
      <c r="CK19" s="702"/>
      <c r="CL19" s="702"/>
      <c r="CM19" s="702"/>
      <c r="CN19" s="702"/>
      <c r="CO19" s="702"/>
      <c r="CP19" s="702"/>
      <c r="CQ19" s="703"/>
      <c r="CR19" s="661" t="s">
        <v>124</v>
      </c>
      <c r="CS19" s="664"/>
      <c r="CT19" s="664"/>
      <c r="CU19" s="664"/>
      <c r="CV19" s="664"/>
      <c r="CW19" s="664"/>
      <c r="CX19" s="664"/>
      <c r="CY19" s="665"/>
      <c r="CZ19" s="723" t="s">
        <v>124</v>
      </c>
      <c r="DA19" s="723"/>
      <c r="DB19" s="723"/>
      <c r="DC19" s="723"/>
      <c r="DD19" s="669" t="s">
        <v>124</v>
      </c>
      <c r="DE19" s="664"/>
      <c r="DF19" s="664"/>
      <c r="DG19" s="664"/>
      <c r="DH19" s="664"/>
      <c r="DI19" s="664"/>
      <c r="DJ19" s="664"/>
      <c r="DK19" s="664"/>
      <c r="DL19" s="664"/>
      <c r="DM19" s="664"/>
      <c r="DN19" s="664"/>
      <c r="DO19" s="664"/>
      <c r="DP19" s="665"/>
      <c r="DQ19" s="669" t="s">
        <v>170</v>
      </c>
      <c r="DR19" s="664"/>
      <c r="DS19" s="664"/>
      <c r="DT19" s="664"/>
      <c r="DU19" s="664"/>
      <c r="DV19" s="664"/>
      <c r="DW19" s="664"/>
      <c r="DX19" s="664"/>
      <c r="DY19" s="664"/>
      <c r="DZ19" s="664"/>
      <c r="EA19" s="664"/>
      <c r="EB19" s="664"/>
      <c r="EC19" s="704"/>
    </row>
    <row r="20" spans="2:133" ht="11.25" customHeight="1">
      <c r="B20" s="658" t="s">
        <v>267</v>
      </c>
      <c r="C20" s="659"/>
      <c r="D20" s="659"/>
      <c r="E20" s="659"/>
      <c r="F20" s="659"/>
      <c r="G20" s="659"/>
      <c r="H20" s="659"/>
      <c r="I20" s="659"/>
      <c r="J20" s="659"/>
      <c r="K20" s="659"/>
      <c r="L20" s="659"/>
      <c r="M20" s="659"/>
      <c r="N20" s="659"/>
      <c r="O20" s="659"/>
      <c r="P20" s="659"/>
      <c r="Q20" s="660"/>
      <c r="R20" s="661">
        <v>82967</v>
      </c>
      <c r="S20" s="664"/>
      <c r="T20" s="664"/>
      <c r="U20" s="664"/>
      <c r="V20" s="664"/>
      <c r="W20" s="664"/>
      <c r="X20" s="664"/>
      <c r="Y20" s="665"/>
      <c r="Z20" s="723">
        <v>1.7</v>
      </c>
      <c r="AA20" s="723"/>
      <c r="AB20" s="723"/>
      <c r="AC20" s="723"/>
      <c r="AD20" s="724" t="s">
        <v>124</v>
      </c>
      <c r="AE20" s="724"/>
      <c r="AF20" s="724"/>
      <c r="AG20" s="724"/>
      <c r="AH20" s="724"/>
      <c r="AI20" s="724"/>
      <c r="AJ20" s="724"/>
      <c r="AK20" s="724"/>
      <c r="AL20" s="666" t="s">
        <v>170</v>
      </c>
      <c r="AM20" s="667"/>
      <c r="AN20" s="667"/>
      <c r="AO20" s="725"/>
      <c r="AP20" s="658" t="s">
        <v>268</v>
      </c>
      <c r="AQ20" s="659"/>
      <c r="AR20" s="659"/>
      <c r="AS20" s="659"/>
      <c r="AT20" s="659"/>
      <c r="AU20" s="659"/>
      <c r="AV20" s="659"/>
      <c r="AW20" s="659"/>
      <c r="AX20" s="659"/>
      <c r="AY20" s="659"/>
      <c r="AZ20" s="659"/>
      <c r="BA20" s="659"/>
      <c r="BB20" s="659"/>
      <c r="BC20" s="659"/>
      <c r="BD20" s="659"/>
      <c r="BE20" s="659"/>
      <c r="BF20" s="660"/>
      <c r="BG20" s="661">
        <v>6277</v>
      </c>
      <c r="BH20" s="664"/>
      <c r="BI20" s="664"/>
      <c r="BJ20" s="664"/>
      <c r="BK20" s="664"/>
      <c r="BL20" s="664"/>
      <c r="BM20" s="664"/>
      <c r="BN20" s="665"/>
      <c r="BO20" s="723">
        <v>0.4</v>
      </c>
      <c r="BP20" s="723"/>
      <c r="BQ20" s="723"/>
      <c r="BR20" s="723"/>
      <c r="BS20" s="669" t="s">
        <v>124</v>
      </c>
      <c r="BT20" s="664"/>
      <c r="BU20" s="664"/>
      <c r="BV20" s="664"/>
      <c r="BW20" s="664"/>
      <c r="BX20" s="664"/>
      <c r="BY20" s="664"/>
      <c r="BZ20" s="664"/>
      <c r="CA20" s="664"/>
      <c r="CB20" s="704"/>
      <c r="CD20" s="705" t="s">
        <v>269</v>
      </c>
      <c r="CE20" s="702"/>
      <c r="CF20" s="702"/>
      <c r="CG20" s="702"/>
      <c r="CH20" s="702"/>
      <c r="CI20" s="702"/>
      <c r="CJ20" s="702"/>
      <c r="CK20" s="702"/>
      <c r="CL20" s="702"/>
      <c r="CM20" s="702"/>
      <c r="CN20" s="702"/>
      <c r="CO20" s="702"/>
      <c r="CP20" s="702"/>
      <c r="CQ20" s="703"/>
      <c r="CR20" s="661">
        <v>4572649</v>
      </c>
      <c r="CS20" s="664"/>
      <c r="CT20" s="664"/>
      <c r="CU20" s="664"/>
      <c r="CV20" s="664"/>
      <c r="CW20" s="664"/>
      <c r="CX20" s="664"/>
      <c r="CY20" s="665"/>
      <c r="CZ20" s="723">
        <v>100</v>
      </c>
      <c r="DA20" s="723"/>
      <c r="DB20" s="723"/>
      <c r="DC20" s="723"/>
      <c r="DD20" s="669">
        <v>422025</v>
      </c>
      <c r="DE20" s="664"/>
      <c r="DF20" s="664"/>
      <c r="DG20" s="664"/>
      <c r="DH20" s="664"/>
      <c r="DI20" s="664"/>
      <c r="DJ20" s="664"/>
      <c r="DK20" s="664"/>
      <c r="DL20" s="664"/>
      <c r="DM20" s="664"/>
      <c r="DN20" s="664"/>
      <c r="DO20" s="664"/>
      <c r="DP20" s="665"/>
      <c r="DQ20" s="669">
        <v>3296845</v>
      </c>
      <c r="DR20" s="664"/>
      <c r="DS20" s="664"/>
      <c r="DT20" s="664"/>
      <c r="DU20" s="664"/>
      <c r="DV20" s="664"/>
      <c r="DW20" s="664"/>
      <c r="DX20" s="664"/>
      <c r="DY20" s="664"/>
      <c r="DZ20" s="664"/>
      <c r="EA20" s="664"/>
      <c r="EB20" s="664"/>
      <c r="EC20" s="704"/>
    </row>
    <row r="21" spans="2:133" ht="11.25" customHeight="1">
      <c r="B21" s="658" t="s">
        <v>270</v>
      </c>
      <c r="C21" s="659"/>
      <c r="D21" s="659"/>
      <c r="E21" s="659"/>
      <c r="F21" s="659"/>
      <c r="G21" s="659"/>
      <c r="H21" s="659"/>
      <c r="I21" s="659"/>
      <c r="J21" s="659"/>
      <c r="K21" s="659"/>
      <c r="L21" s="659"/>
      <c r="M21" s="659"/>
      <c r="N21" s="659"/>
      <c r="O21" s="659"/>
      <c r="P21" s="659"/>
      <c r="Q21" s="660"/>
      <c r="R21" s="661">
        <v>34</v>
      </c>
      <c r="S21" s="664"/>
      <c r="T21" s="664"/>
      <c r="U21" s="664"/>
      <c r="V21" s="664"/>
      <c r="W21" s="664"/>
      <c r="X21" s="664"/>
      <c r="Y21" s="665"/>
      <c r="Z21" s="723">
        <v>0</v>
      </c>
      <c r="AA21" s="723"/>
      <c r="AB21" s="723"/>
      <c r="AC21" s="723"/>
      <c r="AD21" s="724" t="s">
        <v>170</v>
      </c>
      <c r="AE21" s="724"/>
      <c r="AF21" s="724"/>
      <c r="AG21" s="724"/>
      <c r="AH21" s="724"/>
      <c r="AI21" s="724"/>
      <c r="AJ21" s="724"/>
      <c r="AK21" s="724"/>
      <c r="AL21" s="666" t="s">
        <v>170</v>
      </c>
      <c r="AM21" s="667"/>
      <c r="AN21" s="667"/>
      <c r="AO21" s="725"/>
      <c r="AP21" s="769" t="s">
        <v>271</v>
      </c>
      <c r="AQ21" s="776"/>
      <c r="AR21" s="776"/>
      <c r="AS21" s="776"/>
      <c r="AT21" s="776"/>
      <c r="AU21" s="776"/>
      <c r="AV21" s="776"/>
      <c r="AW21" s="776"/>
      <c r="AX21" s="776"/>
      <c r="AY21" s="776"/>
      <c r="AZ21" s="776"/>
      <c r="BA21" s="776"/>
      <c r="BB21" s="776"/>
      <c r="BC21" s="776"/>
      <c r="BD21" s="776"/>
      <c r="BE21" s="776"/>
      <c r="BF21" s="771"/>
      <c r="BG21" s="661">
        <v>6277</v>
      </c>
      <c r="BH21" s="664"/>
      <c r="BI21" s="664"/>
      <c r="BJ21" s="664"/>
      <c r="BK21" s="664"/>
      <c r="BL21" s="664"/>
      <c r="BM21" s="664"/>
      <c r="BN21" s="665"/>
      <c r="BO21" s="723">
        <v>0.4</v>
      </c>
      <c r="BP21" s="723"/>
      <c r="BQ21" s="723"/>
      <c r="BR21" s="723"/>
      <c r="BS21" s="669" t="s">
        <v>124</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272</v>
      </c>
      <c r="C22" s="659"/>
      <c r="D22" s="659"/>
      <c r="E22" s="659"/>
      <c r="F22" s="659"/>
      <c r="G22" s="659"/>
      <c r="H22" s="659"/>
      <c r="I22" s="659"/>
      <c r="J22" s="659"/>
      <c r="K22" s="659"/>
      <c r="L22" s="659"/>
      <c r="M22" s="659"/>
      <c r="N22" s="659"/>
      <c r="O22" s="659"/>
      <c r="P22" s="659"/>
      <c r="Q22" s="660"/>
      <c r="R22" s="661">
        <v>2900392</v>
      </c>
      <c r="S22" s="664"/>
      <c r="T22" s="664"/>
      <c r="U22" s="664"/>
      <c r="V22" s="664"/>
      <c r="W22" s="664"/>
      <c r="X22" s="664"/>
      <c r="Y22" s="665"/>
      <c r="Z22" s="723">
        <v>60.1</v>
      </c>
      <c r="AA22" s="723"/>
      <c r="AB22" s="723"/>
      <c r="AC22" s="723"/>
      <c r="AD22" s="724">
        <v>2817391</v>
      </c>
      <c r="AE22" s="724"/>
      <c r="AF22" s="724"/>
      <c r="AG22" s="724"/>
      <c r="AH22" s="724"/>
      <c r="AI22" s="724"/>
      <c r="AJ22" s="724"/>
      <c r="AK22" s="724"/>
      <c r="AL22" s="666">
        <v>97.8</v>
      </c>
      <c r="AM22" s="667"/>
      <c r="AN22" s="667"/>
      <c r="AO22" s="725"/>
      <c r="AP22" s="769" t="s">
        <v>273</v>
      </c>
      <c r="AQ22" s="776"/>
      <c r="AR22" s="776"/>
      <c r="AS22" s="776"/>
      <c r="AT22" s="776"/>
      <c r="AU22" s="776"/>
      <c r="AV22" s="776"/>
      <c r="AW22" s="776"/>
      <c r="AX22" s="776"/>
      <c r="AY22" s="776"/>
      <c r="AZ22" s="776"/>
      <c r="BA22" s="776"/>
      <c r="BB22" s="776"/>
      <c r="BC22" s="776"/>
      <c r="BD22" s="776"/>
      <c r="BE22" s="776"/>
      <c r="BF22" s="771"/>
      <c r="BG22" s="661" t="s">
        <v>170</v>
      </c>
      <c r="BH22" s="664"/>
      <c r="BI22" s="664"/>
      <c r="BJ22" s="664"/>
      <c r="BK22" s="664"/>
      <c r="BL22" s="664"/>
      <c r="BM22" s="664"/>
      <c r="BN22" s="665"/>
      <c r="BO22" s="723" t="s">
        <v>124</v>
      </c>
      <c r="BP22" s="723"/>
      <c r="BQ22" s="723"/>
      <c r="BR22" s="723"/>
      <c r="BS22" s="669" t="s">
        <v>170</v>
      </c>
      <c r="BT22" s="664"/>
      <c r="BU22" s="664"/>
      <c r="BV22" s="664"/>
      <c r="BW22" s="664"/>
      <c r="BX22" s="664"/>
      <c r="BY22" s="664"/>
      <c r="BZ22" s="664"/>
      <c r="CA22" s="664"/>
      <c r="CB22" s="704"/>
      <c r="CD22" s="778" t="s">
        <v>274</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275</v>
      </c>
      <c r="C23" s="659"/>
      <c r="D23" s="659"/>
      <c r="E23" s="659"/>
      <c r="F23" s="659"/>
      <c r="G23" s="659"/>
      <c r="H23" s="659"/>
      <c r="I23" s="659"/>
      <c r="J23" s="659"/>
      <c r="K23" s="659"/>
      <c r="L23" s="659"/>
      <c r="M23" s="659"/>
      <c r="N23" s="659"/>
      <c r="O23" s="659"/>
      <c r="P23" s="659"/>
      <c r="Q23" s="660"/>
      <c r="R23" s="661">
        <v>1923</v>
      </c>
      <c r="S23" s="664"/>
      <c r="T23" s="664"/>
      <c r="U23" s="664"/>
      <c r="V23" s="664"/>
      <c r="W23" s="664"/>
      <c r="X23" s="664"/>
      <c r="Y23" s="665"/>
      <c r="Z23" s="723">
        <v>0</v>
      </c>
      <c r="AA23" s="723"/>
      <c r="AB23" s="723"/>
      <c r="AC23" s="723"/>
      <c r="AD23" s="724">
        <v>1923</v>
      </c>
      <c r="AE23" s="724"/>
      <c r="AF23" s="724"/>
      <c r="AG23" s="724"/>
      <c r="AH23" s="724"/>
      <c r="AI23" s="724"/>
      <c r="AJ23" s="724"/>
      <c r="AK23" s="724"/>
      <c r="AL23" s="666">
        <v>0.1</v>
      </c>
      <c r="AM23" s="667"/>
      <c r="AN23" s="667"/>
      <c r="AO23" s="725"/>
      <c r="AP23" s="769" t="s">
        <v>276</v>
      </c>
      <c r="AQ23" s="776"/>
      <c r="AR23" s="776"/>
      <c r="AS23" s="776"/>
      <c r="AT23" s="776"/>
      <c r="AU23" s="776"/>
      <c r="AV23" s="776"/>
      <c r="AW23" s="776"/>
      <c r="AX23" s="776"/>
      <c r="AY23" s="776"/>
      <c r="AZ23" s="776"/>
      <c r="BA23" s="776"/>
      <c r="BB23" s="776"/>
      <c r="BC23" s="776"/>
      <c r="BD23" s="776"/>
      <c r="BE23" s="776"/>
      <c r="BF23" s="771"/>
      <c r="BG23" s="661" t="s">
        <v>170</v>
      </c>
      <c r="BH23" s="664"/>
      <c r="BI23" s="664"/>
      <c r="BJ23" s="664"/>
      <c r="BK23" s="664"/>
      <c r="BL23" s="664"/>
      <c r="BM23" s="664"/>
      <c r="BN23" s="665"/>
      <c r="BO23" s="723" t="s">
        <v>124</v>
      </c>
      <c r="BP23" s="723"/>
      <c r="BQ23" s="723"/>
      <c r="BR23" s="723"/>
      <c r="BS23" s="669" t="s">
        <v>170</v>
      </c>
      <c r="BT23" s="664"/>
      <c r="BU23" s="664"/>
      <c r="BV23" s="664"/>
      <c r="BW23" s="664"/>
      <c r="BX23" s="664"/>
      <c r="BY23" s="664"/>
      <c r="BZ23" s="664"/>
      <c r="CA23" s="664"/>
      <c r="CB23" s="704"/>
      <c r="CD23" s="778" t="s">
        <v>216</v>
      </c>
      <c r="CE23" s="779"/>
      <c r="CF23" s="779"/>
      <c r="CG23" s="779"/>
      <c r="CH23" s="779"/>
      <c r="CI23" s="779"/>
      <c r="CJ23" s="779"/>
      <c r="CK23" s="779"/>
      <c r="CL23" s="779"/>
      <c r="CM23" s="779"/>
      <c r="CN23" s="779"/>
      <c r="CO23" s="779"/>
      <c r="CP23" s="779"/>
      <c r="CQ23" s="780"/>
      <c r="CR23" s="778" t="s">
        <v>277</v>
      </c>
      <c r="CS23" s="779"/>
      <c r="CT23" s="779"/>
      <c r="CU23" s="779"/>
      <c r="CV23" s="779"/>
      <c r="CW23" s="779"/>
      <c r="CX23" s="779"/>
      <c r="CY23" s="780"/>
      <c r="CZ23" s="778" t="s">
        <v>278</v>
      </c>
      <c r="DA23" s="779"/>
      <c r="DB23" s="779"/>
      <c r="DC23" s="780"/>
      <c r="DD23" s="778" t="s">
        <v>279</v>
      </c>
      <c r="DE23" s="779"/>
      <c r="DF23" s="779"/>
      <c r="DG23" s="779"/>
      <c r="DH23" s="779"/>
      <c r="DI23" s="779"/>
      <c r="DJ23" s="779"/>
      <c r="DK23" s="780"/>
      <c r="DL23" s="787" t="s">
        <v>280</v>
      </c>
      <c r="DM23" s="788"/>
      <c r="DN23" s="788"/>
      <c r="DO23" s="788"/>
      <c r="DP23" s="788"/>
      <c r="DQ23" s="788"/>
      <c r="DR23" s="788"/>
      <c r="DS23" s="788"/>
      <c r="DT23" s="788"/>
      <c r="DU23" s="788"/>
      <c r="DV23" s="789"/>
      <c r="DW23" s="778" t="s">
        <v>281</v>
      </c>
      <c r="DX23" s="779"/>
      <c r="DY23" s="779"/>
      <c r="DZ23" s="779"/>
      <c r="EA23" s="779"/>
      <c r="EB23" s="779"/>
      <c r="EC23" s="780"/>
    </row>
    <row r="24" spans="2:133" ht="11.25" customHeight="1">
      <c r="B24" s="658" t="s">
        <v>282</v>
      </c>
      <c r="C24" s="659"/>
      <c r="D24" s="659"/>
      <c r="E24" s="659"/>
      <c r="F24" s="659"/>
      <c r="G24" s="659"/>
      <c r="H24" s="659"/>
      <c r="I24" s="659"/>
      <c r="J24" s="659"/>
      <c r="K24" s="659"/>
      <c r="L24" s="659"/>
      <c r="M24" s="659"/>
      <c r="N24" s="659"/>
      <c r="O24" s="659"/>
      <c r="P24" s="659"/>
      <c r="Q24" s="660"/>
      <c r="R24" s="661">
        <v>31962</v>
      </c>
      <c r="S24" s="664"/>
      <c r="T24" s="664"/>
      <c r="U24" s="664"/>
      <c r="V24" s="664"/>
      <c r="W24" s="664"/>
      <c r="X24" s="664"/>
      <c r="Y24" s="665"/>
      <c r="Z24" s="723">
        <v>0.7</v>
      </c>
      <c r="AA24" s="723"/>
      <c r="AB24" s="723"/>
      <c r="AC24" s="723"/>
      <c r="AD24" s="724" t="s">
        <v>124</v>
      </c>
      <c r="AE24" s="724"/>
      <c r="AF24" s="724"/>
      <c r="AG24" s="724"/>
      <c r="AH24" s="724"/>
      <c r="AI24" s="724"/>
      <c r="AJ24" s="724"/>
      <c r="AK24" s="724"/>
      <c r="AL24" s="666" t="s">
        <v>170</v>
      </c>
      <c r="AM24" s="667"/>
      <c r="AN24" s="667"/>
      <c r="AO24" s="725"/>
      <c r="AP24" s="769" t="s">
        <v>283</v>
      </c>
      <c r="AQ24" s="776"/>
      <c r="AR24" s="776"/>
      <c r="AS24" s="776"/>
      <c r="AT24" s="776"/>
      <c r="AU24" s="776"/>
      <c r="AV24" s="776"/>
      <c r="AW24" s="776"/>
      <c r="AX24" s="776"/>
      <c r="AY24" s="776"/>
      <c r="AZ24" s="776"/>
      <c r="BA24" s="776"/>
      <c r="BB24" s="776"/>
      <c r="BC24" s="776"/>
      <c r="BD24" s="776"/>
      <c r="BE24" s="776"/>
      <c r="BF24" s="771"/>
      <c r="BG24" s="661" t="s">
        <v>170</v>
      </c>
      <c r="BH24" s="664"/>
      <c r="BI24" s="664"/>
      <c r="BJ24" s="664"/>
      <c r="BK24" s="664"/>
      <c r="BL24" s="664"/>
      <c r="BM24" s="664"/>
      <c r="BN24" s="665"/>
      <c r="BO24" s="723" t="s">
        <v>170</v>
      </c>
      <c r="BP24" s="723"/>
      <c r="BQ24" s="723"/>
      <c r="BR24" s="723"/>
      <c r="BS24" s="669" t="s">
        <v>124</v>
      </c>
      <c r="BT24" s="664"/>
      <c r="BU24" s="664"/>
      <c r="BV24" s="664"/>
      <c r="BW24" s="664"/>
      <c r="BX24" s="664"/>
      <c r="BY24" s="664"/>
      <c r="BZ24" s="664"/>
      <c r="CA24" s="664"/>
      <c r="CB24" s="704"/>
      <c r="CD24" s="732" t="s">
        <v>284</v>
      </c>
      <c r="CE24" s="733"/>
      <c r="CF24" s="733"/>
      <c r="CG24" s="733"/>
      <c r="CH24" s="733"/>
      <c r="CI24" s="733"/>
      <c r="CJ24" s="733"/>
      <c r="CK24" s="733"/>
      <c r="CL24" s="733"/>
      <c r="CM24" s="733"/>
      <c r="CN24" s="733"/>
      <c r="CO24" s="733"/>
      <c r="CP24" s="733"/>
      <c r="CQ24" s="734"/>
      <c r="CR24" s="726">
        <v>2151723</v>
      </c>
      <c r="CS24" s="727"/>
      <c r="CT24" s="727"/>
      <c r="CU24" s="727"/>
      <c r="CV24" s="727"/>
      <c r="CW24" s="727"/>
      <c r="CX24" s="727"/>
      <c r="CY24" s="773"/>
      <c r="CZ24" s="774">
        <v>47.1</v>
      </c>
      <c r="DA24" s="743"/>
      <c r="DB24" s="743"/>
      <c r="DC24" s="777"/>
      <c r="DD24" s="772">
        <v>1562689</v>
      </c>
      <c r="DE24" s="727"/>
      <c r="DF24" s="727"/>
      <c r="DG24" s="727"/>
      <c r="DH24" s="727"/>
      <c r="DI24" s="727"/>
      <c r="DJ24" s="727"/>
      <c r="DK24" s="773"/>
      <c r="DL24" s="772">
        <v>1548538</v>
      </c>
      <c r="DM24" s="727"/>
      <c r="DN24" s="727"/>
      <c r="DO24" s="727"/>
      <c r="DP24" s="727"/>
      <c r="DQ24" s="727"/>
      <c r="DR24" s="727"/>
      <c r="DS24" s="727"/>
      <c r="DT24" s="727"/>
      <c r="DU24" s="727"/>
      <c r="DV24" s="773"/>
      <c r="DW24" s="774">
        <v>51.1</v>
      </c>
      <c r="DX24" s="743"/>
      <c r="DY24" s="743"/>
      <c r="DZ24" s="743"/>
      <c r="EA24" s="743"/>
      <c r="EB24" s="743"/>
      <c r="EC24" s="775"/>
    </row>
    <row r="25" spans="2:133" ht="11.25" customHeight="1">
      <c r="B25" s="658" t="s">
        <v>285</v>
      </c>
      <c r="C25" s="659"/>
      <c r="D25" s="659"/>
      <c r="E25" s="659"/>
      <c r="F25" s="659"/>
      <c r="G25" s="659"/>
      <c r="H25" s="659"/>
      <c r="I25" s="659"/>
      <c r="J25" s="659"/>
      <c r="K25" s="659"/>
      <c r="L25" s="659"/>
      <c r="M25" s="659"/>
      <c r="N25" s="659"/>
      <c r="O25" s="659"/>
      <c r="P25" s="659"/>
      <c r="Q25" s="660"/>
      <c r="R25" s="661">
        <v>109148</v>
      </c>
      <c r="S25" s="664"/>
      <c r="T25" s="664"/>
      <c r="U25" s="664"/>
      <c r="V25" s="664"/>
      <c r="W25" s="664"/>
      <c r="X25" s="664"/>
      <c r="Y25" s="665"/>
      <c r="Z25" s="723">
        <v>2.2999999999999998</v>
      </c>
      <c r="AA25" s="723"/>
      <c r="AB25" s="723"/>
      <c r="AC25" s="723"/>
      <c r="AD25" s="724">
        <v>58504</v>
      </c>
      <c r="AE25" s="724"/>
      <c r="AF25" s="724"/>
      <c r="AG25" s="724"/>
      <c r="AH25" s="724"/>
      <c r="AI25" s="724"/>
      <c r="AJ25" s="724"/>
      <c r="AK25" s="724"/>
      <c r="AL25" s="666">
        <v>2</v>
      </c>
      <c r="AM25" s="667"/>
      <c r="AN25" s="667"/>
      <c r="AO25" s="725"/>
      <c r="AP25" s="769" t="s">
        <v>286</v>
      </c>
      <c r="AQ25" s="776"/>
      <c r="AR25" s="776"/>
      <c r="AS25" s="776"/>
      <c r="AT25" s="776"/>
      <c r="AU25" s="776"/>
      <c r="AV25" s="776"/>
      <c r="AW25" s="776"/>
      <c r="AX25" s="776"/>
      <c r="AY25" s="776"/>
      <c r="AZ25" s="776"/>
      <c r="BA25" s="776"/>
      <c r="BB25" s="776"/>
      <c r="BC25" s="776"/>
      <c r="BD25" s="776"/>
      <c r="BE25" s="776"/>
      <c r="BF25" s="771"/>
      <c r="BG25" s="661" t="s">
        <v>124</v>
      </c>
      <c r="BH25" s="664"/>
      <c r="BI25" s="664"/>
      <c r="BJ25" s="664"/>
      <c r="BK25" s="664"/>
      <c r="BL25" s="664"/>
      <c r="BM25" s="664"/>
      <c r="BN25" s="665"/>
      <c r="BO25" s="723" t="s">
        <v>124</v>
      </c>
      <c r="BP25" s="723"/>
      <c r="BQ25" s="723"/>
      <c r="BR25" s="723"/>
      <c r="BS25" s="669" t="s">
        <v>170</v>
      </c>
      <c r="BT25" s="664"/>
      <c r="BU25" s="664"/>
      <c r="BV25" s="664"/>
      <c r="BW25" s="664"/>
      <c r="BX25" s="664"/>
      <c r="BY25" s="664"/>
      <c r="BZ25" s="664"/>
      <c r="CA25" s="664"/>
      <c r="CB25" s="704"/>
      <c r="CD25" s="705" t="s">
        <v>287</v>
      </c>
      <c r="CE25" s="702"/>
      <c r="CF25" s="702"/>
      <c r="CG25" s="702"/>
      <c r="CH25" s="702"/>
      <c r="CI25" s="702"/>
      <c r="CJ25" s="702"/>
      <c r="CK25" s="702"/>
      <c r="CL25" s="702"/>
      <c r="CM25" s="702"/>
      <c r="CN25" s="702"/>
      <c r="CO25" s="702"/>
      <c r="CP25" s="702"/>
      <c r="CQ25" s="703"/>
      <c r="CR25" s="661">
        <v>1039580</v>
      </c>
      <c r="CS25" s="662"/>
      <c r="CT25" s="662"/>
      <c r="CU25" s="662"/>
      <c r="CV25" s="662"/>
      <c r="CW25" s="662"/>
      <c r="CX25" s="662"/>
      <c r="CY25" s="663"/>
      <c r="CZ25" s="666">
        <v>22.7</v>
      </c>
      <c r="DA25" s="695"/>
      <c r="DB25" s="695"/>
      <c r="DC25" s="696"/>
      <c r="DD25" s="669">
        <v>977401</v>
      </c>
      <c r="DE25" s="662"/>
      <c r="DF25" s="662"/>
      <c r="DG25" s="662"/>
      <c r="DH25" s="662"/>
      <c r="DI25" s="662"/>
      <c r="DJ25" s="662"/>
      <c r="DK25" s="663"/>
      <c r="DL25" s="669">
        <v>963253</v>
      </c>
      <c r="DM25" s="662"/>
      <c r="DN25" s="662"/>
      <c r="DO25" s="662"/>
      <c r="DP25" s="662"/>
      <c r="DQ25" s="662"/>
      <c r="DR25" s="662"/>
      <c r="DS25" s="662"/>
      <c r="DT25" s="662"/>
      <c r="DU25" s="662"/>
      <c r="DV25" s="663"/>
      <c r="DW25" s="666">
        <v>31.8</v>
      </c>
      <c r="DX25" s="695"/>
      <c r="DY25" s="695"/>
      <c r="DZ25" s="695"/>
      <c r="EA25" s="695"/>
      <c r="EB25" s="695"/>
      <c r="EC25" s="697"/>
    </row>
    <row r="26" spans="2:133" ht="11.25" customHeight="1">
      <c r="B26" s="658" t="s">
        <v>288</v>
      </c>
      <c r="C26" s="659"/>
      <c r="D26" s="659"/>
      <c r="E26" s="659"/>
      <c r="F26" s="659"/>
      <c r="G26" s="659"/>
      <c r="H26" s="659"/>
      <c r="I26" s="659"/>
      <c r="J26" s="659"/>
      <c r="K26" s="659"/>
      <c r="L26" s="659"/>
      <c r="M26" s="659"/>
      <c r="N26" s="659"/>
      <c r="O26" s="659"/>
      <c r="P26" s="659"/>
      <c r="Q26" s="660"/>
      <c r="R26" s="661">
        <v>7362</v>
      </c>
      <c r="S26" s="664"/>
      <c r="T26" s="664"/>
      <c r="U26" s="664"/>
      <c r="V26" s="664"/>
      <c r="W26" s="664"/>
      <c r="X26" s="664"/>
      <c r="Y26" s="665"/>
      <c r="Z26" s="723">
        <v>0.2</v>
      </c>
      <c r="AA26" s="723"/>
      <c r="AB26" s="723"/>
      <c r="AC26" s="723"/>
      <c r="AD26" s="724" t="s">
        <v>170</v>
      </c>
      <c r="AE26" s="724"/>
      <c r="AF26" s="724"/>
      <c r="AG26" s="724"/>
      <c r="AH26" s="724"/>
      <c r="AI26" s="724"/>
      <c r="AJ26" s="724"/>
      <c r="AK26" s="724"/>
      <c r="AL26" s="666" t="s">
        <v>170</v>
      </c>
      <c r="AM26" s="667"/>
      <c r="AN26" s="667"/>
      <c r="AO26" s="725"/>
      <c r="AP26" s="769" t="s">
        <v>289</v>
      </c>
      <c r="AQ26" s="770"/>
      <c r="AR26" s="770"/>
      <c r="AS26" s="770"/>
      <c r="AT26" s="770"/>
      <c r="AU26" s="770"/>
      <c r="AV26" s="770"/>
      <c r="AW26" s="770"/>
      <c r="AX26" s="770"/>
      <c r="AY26" s="770"/>
      <c r="AZ26" s="770"/>
      <c r="BA26" s="770"/>
      <c r="BB26" s="770"/>
      <c r="BC26" s="770"/>
      <c r="BD26" s="770"/>
      <c r="BE26" s="770"/>
      <c r="BF26" s="771"/>
      <c r="BG26" s="661" t="s">
        <v>124</v>
      </c>
      <c r="BH26" s="664"/>
      <c r="BI26" s="664"/>
      <c r="BJ26" s="664"/>
      <c r="BK26" s="664"/>
      <c r="BL26" s="664"/>
      <c r="BM26" s="664"/>
      <c r="BN26" s="665"/>
      <c r="BO26" s="723" t="s">
        <v>170</v>
      </c>
      <c r="BP26" s="723"/>
      <c r="BQ26" s="723"/>
      <c r="BR26" s="723"/>
      <c r="BS26" s="669" t="s">
        <v>170</v>
      </c>
      <c r="BT26" s="664"/>
      <c r="BU26" s="664"/>
      <c r="BV26" s="664"/>
      <c r="BW26" s="664"/>
      <c r="BX26" s="664"/>
      <c r="BY26" s="664"/>
      <c r="BZ26" s="664"/>
      <c r="CA26" s="664"/>
      <c r="CB26" s="704"/>
      <c r="CD26" s="705" t="s">
        <v>290</v>
      </c>
      <c r="CE26" s="702"/>
      <c r="CF26" s="702"/>
      <c r="CG26" s="702"/>
      <c r="CH26" s="702"/>
      <c r="CI26" s="702"/>
      <c r="CJ26" s="702"/>
      <c r="CK26" s="702"/>
      <c r="CL26" s="702"/>
      <c r="CM26" s="702"/>
      <c r="CN26" s="702"/>
      <c r="CO26" s="702"/>
      <c r="CP26" s="702"/>
      <c r="CQ26" s="703"/>
      <c r="CR26" s="661">
        <v>647352</v>
      </c>
      <c r="CS26" s="664"/>
      <c r="CT26" s="664"/>
      <c r="CU26" s="664"/>
      <c r="CV26" s="664"/>
      <c r="CW26" s="664"/>
      <c r="CX26" s="664"/>
      <c r="CY26" s="665"/>
      <c r="CZ26" s="666">
        <v>14.2</v>
      </c>
      <c r="DA26" s="695"/>
      <c r="DB26" s="695"/>
      <c r="DC26" s="696"/>
      <c r="DD26" s="669">
        <v>586804</v>
      </c>
      <c r="DE26" s="664"/>
      <c r="DF26" s="664"/>
      <c r="DG26" s="664"/>
      <c r="DH26" s="664"/>
      <c r="DI26" s="664"/>
      <c r="DJ26" s="664"/>
      <c r="DK26" s="665"/>
      <c r="DL26" s="669" t="s">
        <v>170</v>
      </c>
      <c r="DM26" s="664"/>
      <c r="DN26" s="664"/>
      <c r="DO26" s="664"/>
      <c r="DP26" s="664"/>
      <c r="DQ26" s="664"/>
      <c r="DR26" s="664"/>
      <c r="DS26" s="664"/>
      <c r="DT26" s="664"/>
      <c r="DU26" s="664"/>
      <c r="DV26" s="665"/>
      <c r="DW26" s="666" t="s">
        <v>170</v>
      </c>
      <c r="DX26" s="695"/>
      <c r="DY26" s="695"/>
      <c r="DZ26" s="695"/>
      <c r="EA26" s="695"/>
      <c r="EB26" s="695"/>
      <c r="EC26" s="697"/>
    </row>
    <row r="27" spans="2:133" ht="11.25" customHeight="1">
      <c r="B27" s="658" t="s">
        <v>291</v>
      </c>
      <c r="C27" s="659"/>
      <c r="D27" s="659"/>
      <c r="E27" s="659"/>
      <c r="F27" s="659"/>
      <c r="G27" s="659"/>
      <c r="H27" s="659"/>
      <c r="I27" s="659"/>
      <c r="J27" s="659"/>
      <c r="K27" s="659"/>
      <c r="L27" s="659"/>
      <c r="M27" s="659"/>
      <c r="N27" s="659"/>
      <c r="O27" s="659"/>
      <c r="P27" s="659"/>
      <c r="Q27" s="660"/>
      <c r="R27" s="661">
        <v>409679</v>
      </c>
      <c r="S27" s="664"/>
      <c r="T27" s="664"/>
      <c r="U27" s="664"/>
      <c r="V27" s="664"/>
      <c r="W27" s="664"/>
      <c r="X27" s="664"/>
      <c r="Y27" s="665"/>
      <c r="Z27" s="723">
        <v>8.5</v>
      </c>
      <c r="AA27" s="723"/>
      <c r="AB27" s="723"/>
      <c r="AC27" s="723"/>
      <c r="AD27" s="724" t="s">
        <v>170</v>
      </c>
      <c r="AE27" s="724"/>
      <c r="AF27" s="724"/>
      <c r="AG27" s="724"/>
      <c r="AH27" s="724"/>
      <c r="AI27" s="724"/>
      <c r="AJ27" s="724"/>
      <c r="AK27" s="724"/>
      <c r="AL27" s="666" t="s">
        <v>124</v>
      </c>
      <c r="AM27" s="667"/>
      <c r="AN27" s="667"/>
      <c r="AO27" s="725"/>
      <c r="AP27" s="658" t="s">
        <v>292</v>
      </c>
      <c r="AQ27" s="659"/>
      <c r="AR27" s="659"/>
      <c r="AS27" s="659"/>
      <c r="AT27" s="659"/>
      <c r="AU27" s="659"/>
      <c r="AV27" s="659"/>
      <c r="AW27" s="659"/>
      <c r="AX27" s="659"/>
      <c r="AY27" s="659"/>
      <c r="AZ27" s="659"/>
      <c r="BA27" s="659"/>
      <c r="BB27" s="659"/>
      <c r="BC27" s="659"/>
      <c r="BD27" s="659"/>
      <c r="BE27" s="659"/>
      <c r="BF27" s="660"/>
      <c r="BG27" s="661">
        <v>1430087</v>
      </c>
      <c r="BH27" s="664"/>
      <c r="BI27" s="664"/>
      <c r="BJ27" s="664"/>
      <c r="BK27" s="664"/>
      <c r="BL27" s="664"/>
      <c r="BM27" s="664"/>
      <c r="BN27" s="665"/>
      <c r="BO27" s="723">
        <v>100</v>
      </c>
      <c r="BP27" s="723"/>
      <c r="BQ27" s="723"/>
      <c r="BR27" s="723"/>
      <c r="BS27" s="669" t="s">
        <v>124</v>
      </c>
      <c r="BT27" s="664"/>
      <c r="BU27" s="664"/>
      <c r="BV27" s="664"/>
      <c r="BW27" s="664"/>
      <c r="BX27" s="664"/>
      <c r="BY27" s="664"/>
      <c r="BZ27" s="664"/>
      <c r="CA27" s="664"/>
      <c r="CB27" s="704"/>
      <c r="CD27" s="705" t="s">
        <v>293</v>
      </c>
      <c r="CE27" s="702"/>
      <c r="CF27" s="702"/>
      <c r="CG27" s="702"/>
      <c r="CH27" s="702"/>
      <c r="CI27" s="702"/>
      <c r="CJ27" s="702"/>
      <c r="CK27" s="702"/>
      <c r="CL27" s="702"/>
      <c r="CM27" s="702"/>
      <c r="CN27" s="702"/>
      <c r="CO27" s="702"/>
      <c r="CP27" s="702"/>
      <c r="CQ27" s="703"/>
      <c r="CR27" s="661">
        <v>768283</v>
      </c>
      <c r="CS27" s="662"/>
      <c r="CT27" s="662"/>
      <c r="CU27" s="662"/>
      <c r="CV27" s="662"/>
      <c r="CW27" s="662"/>
      <c r="CX27" s="662"/>
      <c r="CY27" s="663"/>
      <c r="CZ27" s="666">
        <v>16.8</v>
      </c>
      <c r="DA27" s="695"/>
      <c r="DB27" s="695"/>
      <c r="DC27" s="696"/>
      <c r="DD27" s="669">
        <v>241428</v>
      </c>
      <c r="DE27" s="662"/>
      <c r="DF27" s="662"/>
      <c r="DG27" s="662"/>
      <c r="DH27" s="662"/>
      <c r="DI27" s="662"/>
      <c r="DJ27" s="662"/>
      <c r="DK27" s="663"/>
      <c r="DL27" s="669">
        <v>241425</v>
      </c>
      <c r="DM27" s="662"/>
      <c r="DN27" s="662"/>
      <c r="DO27" s="662"/>
      <c r="DP27" s="662"/>
      <c r="DQ27" s="662"/>
      <c r="DR27" s="662"/>
      <c r="DS27" s="662"/>
      <c r="DT27" s="662"/>
      <c r="DU27" s="662"/>
      <c r="DV27" s="663"/>
      <c r="DW27" s="666">
        <v>8</v>
      </c>
      <c r="DX27" s="695"/>
      <c r="DY27" s="695"/>
      <c r="DZ27" s="695"/>
      <c r="EA27" s="695"/>
      <c r="EB27" s="695"/>
      <c r="EC27" s="697"/>
    </row>
    <row r="28" spans="2:133" ht="11.25" customHeight="1">
      <c r="B28" s="766" t="s">
        <v>294</v>
      </c>
      <c r="C28" s="767"/>
      <c r="D28" s="767"/>
      <c r="E28" s="767"/>
      <c r="F28" s="767"/>
      <c r="G28" s="767"/>
      <c r="H28" s="767"/>
      <c r="I28" s="767"/>
      <c r="J28" s="767"/>
      <c r="K28" s="767"/>
      <c r="L28" s="767"/>
      <c r="M28" s="767"/>
      <c r="N28" s="767"/>
      <c r="O28" s="767"/>
      <c r="P28" s="767"/>
      <c r="Q28" s="768"/>
      <c r="R28" s="661" t="s">
        <v>124</v>
      </c>
      <c r="S28" s="664"/>
      <c r="T28" s="664"/>
      <c r="U28" s="664"/>
      <c r="V28" s="664"/>
      <c r="W28" s="664"/>
      <c r="X28" s="664"/>
      <c r="Y28" s="665"/>
      <c r="Z28" s="723" t="s">
        <v>124</v>
      </c>
      <c r="AA28" s="723"/>
      <c r="AB28" s="723"/>
      <c r="AC28" s="723"/>
      <c r="AD28" s="724" t="s">
        <v>124</v>
      </c>
      <c r="AE28" s="724"/>
      <c r="AF28" s="724"/>
      <c r="AG28" s="724"/>
      <c r="AH28" s="724"/>
      <c r="AI28" s="724"/>
      <c r="AJ28" s="724"/>
      <c r="AK28" s="724"/>
      <c r="AL28" s="666" t="s">
        <v>124</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295</v>
      </c>
      <c r="CE28" s="702"/>
      <c r="CF28" s="702"/>
      <c r="CG28" s="702"/>
      <c r="CH28" s="702"/>
      <c r="CI28" s="702"/>
      <c r="CJ28" s="702"/>
      <c r="CK28" s="702"/>
      <c r="CL28" s="702"/>
      <c r="CM28" s="702"/>
      <c r="CN28" s="702"/>
      <c r="CO28" s="702"/>
      <c r="CP28" s="702"/>
      <c r="CQ28" s="703"/>
      <c r="CR28" s="661">
        <v>343860</v>
      </c>
      <c r="CS28" s="664"/>
      <c r="CT28" s="664"/>
      <c r="CU28" s="664"/>
      <c r="CV28" s="664"/>
      <c r="CW28" s="664"/>
      <c r="CX28" s="664"/>
      <c r="CY28" s="665"/>
      <c r="CZ28" s="666">
        <v>7.5</v>
      </c>
      <c r="DA28" s="695"/>
      <c r="DB28" s="695"/>
      <c r="DC28" s="696"/>
      <c r="DD28" s="669">
        <v>343860</v>
      </c>
      <c r="DE28" s="664"/>
      <c r="DF28" s="664"/>
      <c r="DG28" s="664"/>
      <c r="DH28" s="664"/>
      <c r="DI28" s="664"/>
      <c r="DJ28" s="664"/>
      <c r="DK28" s="665"/>
      <c r="DL28" s="669">
        <v>343860</v>
      </c>
      <c r="DM28" s="664"/>
      <c r="DN28" s="664"/>
      <c r="DO28" s="664"/>
      <c r="DP28" s="664"/>
      <c r="DQ28" s="664"/>
      <c r="DR28" s="664"/>
      <c r="DS28" s="664"/>
      <c r="DT28" s="664"/>
      <c r="DU28" s="664"/>
      <c r="DV28" s="665"/>
      <c r="DW28" s="666">
        <v>11.3</v>
      </c>
      <c r="DX28" s="695"/>
      <c r="DY28" s="695"/>
      <c r="DZ28" s="695"/>
      <c r="EA28" s="695"/>
      <c r="EB28" s="695"/>
      <c r="EC28" s="697"/>
    </row>
    <row r="29" spans="2:133" ht="11.25" customHeight="1">
      <c r="B29" s="658" t="s">
        <v>296</v>
      </c>
      <c r="C29" s="659"/>
      <c r="D29" s="659"/>
      <c r="E29" s="659"/>
      <c r="F29" s="659"/>
      <c r="G29" s="659"/>
      <c r="H29" s="659"/>
      <c r="I29" s="659"/>
      <c r="J29" s="659"/>
      <c r="K29" s="659"/>
      <c r="L29" s="659"/>
      <c r="M29" s="659"/>
      <c r="N29" s="659"/>
      <c r="O29" s="659"/>
      <c r="P29" s="659"/>
      <c r="Q29" s="660"/>
      <c r="R29" s="661">
        <v>313318</v>
      </c>
      <c r="S29" s="664"/>
      <c r="T29" s="664"/>
      <c r="U29" s="664"/>
      <c r="V29" s="664"/>
      <c r="W29" s="664"/>
      <c r="X29" s="664"/>
      <c r="Y29" s="665"/>
      <c r="Z29" s="723">
        <v>6.5</v>
      </c>
      <c r="AA29" s="723"/>
      <c r="AB29" s="723"/>
      <c r="AC29" s="723"/>
      <c r="AD29" s="724" t="s">
        <v>170</v>
      </c>
      <c r="AE29" s="724"/>
      <c r="AF29" s="724"/>
      <c r="AG29" s="724"/>
      <c r="AH29" s="724"/>
      <c r="AI29" s="724"/>
      <c r="AJ29" s="724"/>
      <c r="AK29" s="724"/>
      <c r="AL29" s="666" t="s">
        <v>124</v>
      </c>
      <c r="AM29" s="667"/>
      <c r="AN29" s="667"/>
      <c r="AO29" s="725"/>
      <c r="AP29" s="735" t="s">
        <v>216</v>
      </c>
      <c r="AQ29" s="736"/>
      <c r="AR29" s="736"/>
      <c r="AS29" s="736"/>
      <c r="AT29" s="736"/>
      <c r="AU29" s="736"/>
      <c r="AV29" s="736"/>
      <c r="AW29" s="736"/>
      <c r="AX29" s="736"/>
      <c r="AY29" s="736"/>
      <c r="AZ29" s="736"/>
      <c r="BA29" s="736"/>
      <c r="BB29" s="736"/>
      <c r="BC29" s="736"/>
      <c r="BD29" s="736"/>
      <c r="BE29" s="736"/>
      <c r="BF29" s="737"/>
      <c r="BG29" s="735" t="s">
        <v>297</v>
      </c>
      <c r="BH29" s="763"/>
      <c r="BI29" s="763"/>
      <c r="BJ29" s="763"/>
      <c r="BK29" s="763"/>
      <c r="BL29" s="763"/>
      <c r="BM29" s="763"/>
      <c r="BN29" s="763"/>
      <c r="BO29" s="763"/>
      <c r="BP29" s="763"/>
      <c r="BQ29" s="764"/>
      <c r="BR29" s="735" t="s">
        <v>298</v>
      </c>
      <c r="BS29" s="763"/>
      <c r="BT29" s="763"/>
      <c r="BU29" s="763"/>
      <c r="BV29" s="763"/>
      <c r="BW29" s="763"/>
      <c r="BX29" s="763"/>
      <c r="BY29" s="763"/>
      <c r="BZ29" s="763"/>
      <c r="CA29" s="763"/>
      <c r="CB29" s="764"/>
      <c r="CD29" s="745" t="s">
        <v>299</v>
      </c>
      <c r="CE29" s="746"/>
      <c r="CF29" s="705" t="s">
        <v>300</v>
      </c>
      <c r="CG29" s="702"/>
      <c r="CH29" s="702"/>
      <c r="CI29" s="702"/>
      <c r="CJ29" s="702"/>
      <c r="CK29" s="702"/>
      <c r="CL29" s="702"/>
      <c r="CM29" s="702"/>
      <c r="CN29" s="702"/>
      <c r="CO29" s="702"/>
      <c r="CP29" s="702"/>
      <c r="CQ29" s="703"/>
      <c r="CR29" s="661">
        <v>343860</v>
      </c>
      <c r="CS29" s="662"/>
      <c r="CT29" s="662"/>
      <c r="CU29" s="662"/>
      <c r="CV29" s="662"/>
      <c r="CW29" s="662"/>
      <c r="CX29" s="662"/>
      <c r="CY29" s="663"/>
      <c r="CZ29" s="666">
        <v>7.5</v>
      </c>
      <c r="DA29" s="695"/>
      <c r="DB29" s="695"/>
      <c r="DC29" s="696"/>
      <c r="DD29" s="669">
        <v>343860</v>
      </c>
      <c r="DE29" s="662"/>
      <c r="DF29" s="662"/>
      <c r="DG29" s="662"/>
      <c r="DH29" s="662"/>
      <c r="DI29" s="662"/>
      <c r="DJ29" s="662"/>
      <c r="DK29" s="663"/>
      <c r="DL29" s="669">
        <v>343860</v>
      </c>
      <c r="DM29" s="662"/>
      <c r="DN29" s="662"/>
      <c r="DO29" s="662"/>
      <c r="DP29" s="662"/>
      <c r="DQ29" s="662"/>
      <c r="DR29" s="662"/>
      <c r="DS29" s="662"/>
      <c r="DT29" s="662"/>
      <c r="DU29" s="662"/>
      <c r="DV29" s="663"/>
      <c r="DW29" s="666">
        <v>11.3</v>
      </c>
      <c r="DX29" s="695"/>
      <c r="DY29" s="695"/>
      <c r="DZ29" s="695"/>
      <c r="EA29" s="695"/>
      <c r="EB29" s="695"/>
      <c r="EC29" s="697"/>
    </row>
    <row r="30" spans="2:133" ht="11.25" customHeight="1">
      <c r="B30" s="658" t="s">
        <v>301</v>
      </c>
      <c r="C30" s="659"/>
      <c r="D30" s="659"/>
      <c r="E30" s="659"/>
      <c r="F30" s="659"/>
      <c r="G30" s="659"/>
      <c r="H30" s="659"/>
      <c r="I30" s="659"/>
      <c r="J30" s="659"/>
      <c r="K30" s="659"/>
      <c r="L30" s="659"/>
      <c r="M30" s="659"/>
      <c r="N30" s="659"/>
      <c r="O30" s="659"/>
      <c r="P30" s="659"/>
      <c r="Q30" s="660"/>
      <c r="R30" s="661">
        <v>10294</v>
      </c>
      <c r="S30" s="664"/>
      <c r="T30" s="664"/>
      <c r="U30" s="664"/>
      <c r="V30" s="664"/>
      <c r="W30" s="664"/>
      <c r="X30" s="664"/>
      <c r="Y30" s="665"/>
      <c r="Z30" s="723">
        <v>0.2</v>
      </c>
      <c r="AA30" s="723"/>
      <c r="AB30" s="723"/>
      <c r="AC30" s="723"/>
      <c r="AD30" s="724">
        <v>1830</v>
      </c>
      <c r="AE30" s="724"/>
      <c r="AF30" s="724"/>
      <c r="AG30" s="724"/>
      <c r="AH30" s="724"/>
      <c r="AI30" s="724"/>
      <c r="AJ30" s="724"/>
      <c r="AK30" s="724"/>
      <c r="AL30" s="666">
        <v>0.1</v>
      </c>
      <c r="AM30" s="667"/>
      <c r="AN30" s="667"/>
      <c r="AO30" s="725"/>
      <c r="AP30" s="751" t="s">
        <v>302</v>
      </c>
      <c r="AQ30" s="752"/>
      <c r="AR30" s="752"/>
      <c r="AS30" s="752"/>
      <c r="AT30" s="757" t="s">
        <v>303</v>
      </c>
      <c r="AU30" s="230"/>
      <c r="AV30" s="230"/>
      <c r="AW30" s="230"/>
      <c r="AX30" s="760" t="s">
        <v>182</v>
      </c>
      <c r="AY30" s="761"/>
      <c r="AZ30" s="761"/>
      <c r="BA30" s="761"/>
      <c r="BB30" s="761"/>
      <c r="BC30" s="761"/>
      <c r="BD30" s="761"/>
      <c r="BE30" s="761"/>
      <c r="BF30" s="762"/>
      <c r="BG30" s="741">
        <v>98.2</v>
      </c>
      <c r="BH30" s="742"/>
      <c r="BI30" s="742"/>
      <c r="BJ30" s="742"/>
      <c r="BK30" s="742"/>
      <c r="BL30" s="742"/>
      <c r="BM30" s="743">
        <v>91.5</v>
      </c>
      <c r="BN30" s="742"/>
      <c r="BO30" s="742"/>
      <c r="BP30" s="742"/>
      <c r="BQ30" s="744"/>
      <c r="BR30" s="741">
        <v>97.8</v>
      </c>
      <c r="BS30" s="742"/>
      <c r="BT30" s="742"/>
      <c r="BU30" s="742"/>
      <c r="BV30" s="742"/>
      <c r="BW30" s="742"/>
      <c r="BX30" s="743">
        <v>90.8</v>
      </c>
      <c r="BY30" s="742"/>
      <c r="BZ30" s="742"/>
      <c r="CA30" s="742"/>
      <c r="CB30" s="744"/>
      <c r="CD30" s="747"/>
      <c r="CE30" s="748"/>
      <c r="CF30" s="705" t="s">
        <v>304</v>
      </c>
      <c r="CG30" s="702"/>
      <c r="CH30" s="702"/>
      <c r="CI30" s="702"/>
      <c r="CJ30" s="702"/>
      <c r="CK30" s="702"/>
      <c r="CL30" s="702"/>
      <c r="CM30" s="702"/>
      <c r="CN30" s="702"/>
      <c r="CO30" s="702"/>
      <c r="CP30" s="702"/>
      <c r="CQ30" s="703"/>
      <c r="CR30" s="661">
        <v>315902</v>
      </c>
      <c r="CS30" s="664"/>
      <c r="CT30" s="664"/>
      <c r="CU30" s="664"/>
      <c r="CV30" s="664"/>
      <c r="CW30" s="664"/>
      <c r="CX30" s="664"/>
      <c r="CY30" s="665"/>
      <c r="CZ30" s="666">
        <v>6.9</v>
      </c>
      <c r="DA30" s="695"/>
      <c r="DB30" s="695"/>
      <c r="DC30" s="696"/>
      <c r="DD30" s="669">
        <v>315902</v>
      </c>
      <c r="DE30" s="664"/>
      <c r="DF30" s="664"/>
      <c r="DG30" s="664"/>
      <c r="DH30" s="664"/>
      <c r="DI30" s="664"/>
      <c r="DJ30" s="664"/>
      <c r="DK30" s="665"/>
      <c r="DL30" s="669">
        <v>315902</v>
      </c>
      <c r="DM30" s="664"/>
      <c r="DN30" s="664"/>
      <c r="DO30" s="664"/>
      <c r="DP30" s="664"/>
      <c r="DQ30" s="664"/>
      <c r="DR30" s="664"/>
      <c r="DS30" s="664"/>
      <c r="DT30" s="664"/>
      <c r="DU30" s="664"/>
      <c r="DV30" s="665"/>
      <c r="DW30" s="666">
        <v>10.4</v>
      </c>
      <c r="DX30" s="695"/>
      <c r="DY30" s="695"/>
      <c r="DZ30" s="695"/>
      <c r="EA30" s="695"/>
      <c r="EB30" s="695"/>
      <c r="EC30" s="697"/>
    </row>
    <row r="31" spans="2:133" ht="11.25" customHeight="1">
      <c r="B31" s="658" t="s">
        <v>305</v>
      </c>
      <c r="C31" s="659"/>
      <c r="D31" s="659"/>
      <c r="E31" s="659"/>
      <c r="F31" s="659"/>
      <c r="G31" s="659"/>
      <c r="H31" s="659"/>
      <c r="I31" s="659"/>
      <c r="J31" s="659"/>
      <c r="K31" s="659"/>
      <c r="L31" s="659"/>
      <c r="M31" s="659"/>
      <c r="N31" s="659"/>
      <c r="O31" s="659"/>
      <c r="P31" s="659"/>
      <c r="Q31" s="660"/>
      <c r="R31" s="661">
        <v>121909</v>
      </c>
      <c r="S31" s="664"/>
      <c r="T31" s="664"/>
      <c r="U31" s="664"/>
      <c r="V31" s="664"/>
      <c r="W31" s="664"/>
      <c r="X31" s="664"/>
      <c r="Y31" s="665"/>
      <c r="Z31" s="723">
        <v>2.5</v>
      </c>
      <c r="AA31" s="723"/>
      <c r="AB31" s="723"/>
      <c r="AC31" s="723"/>
      <c r="AD31" s="724" t="s">
        <v>124</v>
      </c>
      <c r="AE31" s="724"/>
      <c r="AF31" s="724"/>
      <c r="AG31" s="724"/>
      <c r="AH31" s="724"/>
      <c r="AI31" s="724"/>
      <c r="AJ31" s="724"/>
      <c r="AK31" s="724"/>
      <c r="AL31" s="666" t="s">
        <v>124</v>
      </c>
      <c r="AM31" s="667"/>
      <c r="AN31" s="667"/>
      <c r="AO31" s="725"/>
      <c r="AP31" s="753"/>
      <c r="AQ31" s="754"/>
      <c r="AR31" s="754"/>
      <c r="AS31" s="754"/>
      <c r="AT31" s="758"/>
      <c r="AU31" s="229" t="s">
        <v>306</v>
      </c>
      <c r="AV31" s="229"/>
      <c r="AW31" s="229"/>
      <c r="AX31" s="658" t="s">
        <v>307</v>
      </c>
      <c r="AY31" s="659"/>
      <c r="AZ31" s="659"/>
      <c r="BA31" s="659"/>
      <c r="BB31" s="659"/>
      <c r="BC31" s="659"/>
      <c r="BD31" s="659"/>
      <c r="BE31" s="659"/>
      <c r="BF31" s="660"/>
      <c r="BG31" s="739">
        <v>98.6</v>
      </c>
      <c r="BH31" s="662"/>
      <c r="BI31" s="662"/>
      <c r="BJ31" s="662"/>
      <c r="BK31" s="662"/>
      <c r="BL31" s="662"/>
      <c r="BM31" s="667">
        <v>93.4</v>
      </c>
      <c r="BN31" s="740"/>
      <c r="BO31" s="740"/>
      <c r="BP31" s="740"/>
      <c r="BQ31" s="701"/>
      <c r="BR31" s="739">
        <v>98.3</v>
      </c>
      <c r="BS31" s="662"/>
      <c r="BT31" s="662"/>
      <c r="BU31" s="662"/>
      <c r="BV31" s="662"/>
      <c r="BW31" s="662"/>
      <c r="BX31" s="667">
        <v>92.7</v>
      </c>
      <c r="BY31" s="740"/>
      <c r="BZ31" s="740"/>
      <c r="CA31" s="740"/>
      <c r="CB31" s="701"/>
      <c r="CD31" s="747"/>
      <c r="CE31" s="748"/>
      <c r="CF31" s="705" t="s">
        <v>308</v>
      </c>
      <c r="CG31" s="702"/>
      <c r="CH31" s="702"/>
      <c r="CI31" s="702"/>
      <c r="CJ31" s="702"/>
      <c r="CK31" s="702"/>
      <c r="CL31" s="702"/>
      <c r="CM31" s="702"/>
      <c r="CN31" s="702"/>
      <c r="CO31" s="702"/>
      <c r="CP31" s="702"/>
      <c r="CQ31" s="703"/>
      <c r="CR31" s="661">
        <v>27958</v>
      </c>
      <c r="CS31" s="662"/>
      <c r="CT31" s="662"/>
      <c r="CU31" s="662"/>
      <c r="CV31" s="662"/>
      <c r="CW31" s="662"/>
      <c r="CX31" s="662"/>
      <c r="CY31" s="663"/>
      <c r="CZ31" s="666">
        <v>0.6</v>
      </c>
      <c r="DA31" s="695"/>
      <c r="DB31" s="695"/>
      <c r="DC31" s="696"/>
      <c r="DD31" s="669">
        <v>27958</v>
      </c>
      <c r="DE31" s="662"/>
      <c r="DF31" s="662"/>
      <c r="DG31" s="662"/>
      <c r="DH31" s="662"/>
      <c r="DI31" s="662"/>
      <c r="DJ31" s="662"/>
      <c r="DK31" s="663"/>
      <c r="DL31" s="669">
        <v>27958</v>
      </c>
      <c r="DM31" s="662"/>
      <c r="DN31" s="662"/>
      <c r="DO31" s="662"/>
      <c r="DP31" s="662"/>
      <c r="DQ31" s="662"/>
      <c r="DR31" s="662"/>
      <c r="DS31" s="662"/>
      <c r="DT31" s="662"/>
      <c r="DU31" s="662"/>
      <c r="DV31" s="663"/>
      <c r="DW31" s="666">
        <v>0.9</v>
      </c>
      <c r="DX31" s="695"/>
      <c r="DY31" s="695"/>
      <c r="DZ31" s="695"/>
      <c r="EA31" s="695"/>
      <c r="EB31" s="695"/>
      <c r="EC31" s="697"/>
    </row>
    <row r="32" spans="2:133" ht="11.25" customHeight="1">
      <c r="B32" s="658" t="s">
        <v>309</v>
      </c>
      <c r="C32" s="659"/>
      <c r="D32" s="659"/>
      <c r="E32" s="659"/>
      <c r="F32" s="659"/>
      <c r="G32" s="659"/>
      <c r="H32" s="659"/>
      <c r="I32" s="659"/>
      <c r="J32" s="659"/>
      <c r="K32" s="659"/>
      <c r="L32" s="659"/>
      <c r="M32" s="659"/>
      <c r="N32" s="659"/>
      <c r="O32" s="659"/>
      <c r="P32" s="659"/>
      <c r="Q32" s="660"/>
      <c r="R32" s="661">
        <v>235338</v>
      </c>
      <c r="S32" s="664"/>
      <c r="T32" s="664"/>
      <c r="U32" s="664"/>
      <c r="V32" s="664"/>
      <c r="W32" s="664"/>
      <c r="X32" s="664"/>
      <c r="Y32" s="665"/>
      <c r="Z32" s="723">
        <v>4.9000000000000004</v>
      </c>
      <c r="AA32" s="723"/>
      <c r="AB32" s="723"/>
      <c r="AC32" s="723"/>
      <c r="AD32" s="724" t="s">
        <v>170</v>
      </c>
      <c r="AE32" s="724"/>
      <c r="AF32" s="724"/>
      <c r="AG32" s="724"/>
      <c r="AH32" s="724"/>
      <c r="AI32" s="724"/>
      <c r="AJ32" s="724"/>
      <c r="AK32" s="724"/>
      <c r="AL32" s="666" t="s">
        <v>170</v>
      </c>
      <c r="AM32" s="667"/>
      <c r="AN32" s="667"/>
      <c r="AO32" s="725"/>
      <c r="AP32" s="755"/>
      <c r="AQ32" s="756"/>
      <c r="AR32" s="756"/>
      <c r="AS32" s="756"/>
      <c r="AT32" s="759"/>
      <c r="AU32" s="231"/>
      <c r="AV32" s="231"/>
      <c r="AW32" s="231"/>
      <c r="AX32" s="673" t="s">
        <v>310</v>
      </c>
      <c r="AY32" s="674"/>
      <c r="AZ32" s="674"/>
      <c r="BA32" s="674"/>
      <c r="BB32" s="674"/>
      <c r="BC32" s="674"/>
      <c r="BD32" s="674"/>
      <c r="BE32" s="674"/>
      <c r="BF32" s="675"/>
      <c r="BG32" s="738">
        <v>97.6</v>
      </c>
      <c r="BH32" s="677"/>
      <c r="BI32" s="677"/>
      <c r="BJ32" s="677"/>
      <c r="BK32" s="677"/>
      <c r="BL32" s="677"/>
      <c r="BM32" s="721">
        <v>88.7</v>
      </c>
      <c r="BN32" s="677"/>
      <c r="BO32" s="677"/>
      <c r="BP32" s="677"/>
      <c r="BQ32" s="714"/>
      <c r="BR32" s="738">
        <v>97.1</v>
      </c>
      <c r="BS32" s="677"/>
      <c r="BT32" s="677"/>
      <c r="BU32" s="677"/>
      <c r="BV32" s="677"/>
      <c r="BW32" s="677"/>
      <c r="BX32" s="721">
        <v>88.1</v>
      </c>
      <c r="BY32" s="677"/>
      <c r="BZ32" s="677"/>
      <c r="CA32" s="677"/>
      <c r="CB32" s="714"/>
      <c r="CD32" s="749"/>
      <c r="CE32" s="750"/>
      <c r="CF32" s="705" t="s">
        <v>311</v>
      </c>
      <c r="CG32" s="702"/>
      <c r="CH32" s="702"/>
      <c r="CI32" s="702"/>
      <c r="CJ32" s="702"/>
      <c r="CK32" s="702"/>
      <c r="CL32" s="702"/>
      <c r="CM32" s="702"/>
      <c r="CN32" s="702"/>
      <c r="CO32" s="702"/>
      <c r="CP32" s="702"/>
      <c r="CQ32" s="703"/>
      <c r="CR32" s="661" t="s">
        <v>170</v>
      </c>
      <c r="CS32" s="664"/>
      <c r="CT32" s="664"/>
      <c r="CU32" s="664"/>
      <c r="CV32" s="664"/>
      <c r="CW32" s="664"/>
      <c r="CX32" s="664"/>
      <c r="CY32" s="665"/>
      <c r="CZ32" s="666" t="s">
        <v>124</v>
      </c>
      <c r="DA32" s="695"/>
      <c r="DB32" s="695"/>
      <c r="DC32" s="696"/>
      <c r="DD32" s="669" t="s">
        <v>170</v>
      </c>
      <c r="DE32" s="664"/>
      <c r="DF32" s="664"/>
      <c r="DG32" s="664"/>
      <c r="DH32" s="664"/>
      <c r="DI32" s="664"/>
      <c r="DJ32" s="664"/>
      <c r="DK32" s="665"/>
      <c r="DL32" s="669" t="s">
        <v>170</v>
      </c>
      <c r="DM32" s="664"/>
      <c r="DN32" s="664"/>
      <c r="DO32" s="664"/>
      <c r="DP32" s="664"/>
      <c r="DQ32" s="664"/>
      <c r="DR32" s="664"/>
      <c r="DS32" s="664"/>
      <c r="DT32" s="664"/>
      <c r="DU32" s="664"/>
      <c r="DV32" s="665"/>
      <c r="DW32" s="666" t="s">
        <v>124</v>
      </c>
      <c r="DX32" s="695"/>
      <c r="DY32" s="695"/>
      <c r="DZ32" s="695"/>
      <c r="EA32" s="695"/>
      <c r="EB32" s="695"/>
      <c r="EC32" s="697"/>
    </row>
    <row r="33" spans="2:133" ht="11.25" customHeight="1">
      <c r="B33" s="658" t="s">
        <v>312</v>
      </c>
      <c r="C33" s="659"/>
      <c r="D33" s="659"/>
      <c r="E33" s="659"/>
      <c r="F33" s="659"/>
      <c r="G33" s="659"/>
      <c r="H33" s="659"/>
      <c r="I33" s="659"/>
      <c r="J33" s="659"/>
      <c r="K33" s="659"/>
      <c r="L33" s="659"/>
      <c r="M33" s="659"/>
      <c r="N33" s="659"/>
      <c r="O33" s="659"/>
      <c r="P33" s="659"/>
      <c r="Q33" s="660"/>
      <c r="R33" s="661">
        <v>355939</v>
      </c>
      <c r="S33" s="664"/>
      <c r="T33" s="664"/>
      <c r="U33" s="664"/>
      <c r="V33" s="664"/>
      <c r="W33" s="664"/>
      <c r="X33" s="664"/>
      <c r="Y33" s="665"/>
      <c r="Z33" s="723">
        <v>7.4</v>
      </c>
      <c r="AA33" s="723"/>
      <c r="AB33" s="723"/>
      <c r="AC33" s="723"/>
      <c r="AD33" s="724" t="s">
        <v>170</v>
      </c>
      <c r="AE33" s="724"/>
      <c r="AF33" s="724"/>
      <c r="AG33" s="724"/>
      <c r="AH33" s="724"/>
      <c r="AI33" s="724"/>
      <c r="AJ33" s="724"/>
      <c r="AK33" s="724"/>
      <c r="AL33" s="666" t="s">
        <v>170</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313</v>
      </c>
      <c r="CE33" s="702"/>
      <c r="CF33" s="702"/>
      <c r="CG33" s="702"/>
      <c r="CH33" s="702"/>
      <c r="CI33" s="702"/>
      <c r="CJ33" s="702"/>
      <c r="CK33" s="702"/>
      <c r="CL33" s="702"/>
      <c r="CM33" s="702"/>
      <c r="CN33" s="702"/>
      <c r="CO33" s="702"/>
      <c r="CP33" s="702"/>
      <c r="CQ33" s="703"/>
      <c r="CR33" s="661">
        <v>1998901</v>
      </c>
      <c r="CS33" s="662"/>
      <c r="CT33" s="662"/>
      <c r="CU33" s="662"/>
      <c r="CV33" s="662"/>
      <c r="CW33" s="662"/>
      <c r="CX33" s="662"/>
      <c r="CY33" s="663"/>
      <c r="CZ33" s="666">
        <v>43.7</v>
      </c>
      <c r="DA33" s="695"/>
      <c r="DB33" s="695"/>
      <c r="DC33" s="696"/>
      <c r="DD33" s="669">
        <v>1633801</v>
      </c>
      <c r="DE33" s="662"/>
      <c r="DF33" s="662"/>
      <c r="DG33" s="662"/>
      <c r="DH33" s="662"/>
      <c r="DI33" s="662"/>
      <c r="DJ33" s="662"/>
      <c r="DK33" s="663"/>
      <c r="DL33" s="669">
        <v>1202131</v>
      </c>
      <c r="DM33" s="662"/>
      <c r="DN33" s="662"/>
      <c r="DO33" s="662"/>
      <c r="DP33" s="662"/>
      <c r="DQ33" s="662"/>
      <c r="DR33" s="662"/>
      <c r="DS33" s="662"/>
      <c r="DT33" s="662"/>
      <c r="DU33" s="662"/>
      <c r="DV33" s="663"/>
      <c r="DW33" s="666">
        <v>39.700000000000003</v>
      </c>
      <c r="DX33" s="695"/>
      <c r="DY33" s="695"/>
      <c r="DZ33" s="695"/>
      <c r="EA33" s="695"/>
      <c r="EB33" s="695"/>
      <c r="EC33" s="697"/>
    </row>
    <row r="34" spans="2:133" ht="11.25" customHeight="1">
      <c r="B34" s="658" t="s">
        <v>314</v>
      </c>
      <c r="C34" s="659"/>
      <c r="D34" s="659"/>
      <c r="E34" s="659"/>
      <c r="F34" s="659"/>
      <c r="G34" s="659"/>
      <c r="H34" s="659"/>
      <c r="I34" s="659"/>
      <c r="J34" s="659"/>
      <c r="K34" s="659"/>
      <c r="L34" s="659"/>
      <c r="M34" s="659"/>
      <c r="N34" s="659"/>
      <c r="O34" s="659"/>
      <c r="P34" s="659"/>
      <c r="Q34" s="660"/>
      <c r="R34" s="661">
        <v>102630</v>
      </c>
      <c r="S34" s="664"/>
      <c r="T34" s="664"/>
      <c r="U34" s="664"/>
      <c r="V34" s="664"/>
      <c r="W34" s="664"/>
      <c r="X34" s="664"/>
      <c r="Y34" s="665"/>
      <c r="Z34" s="723">
        <v>2.1</v>
      </c>
      <c r="AA34" s="723"/>
      <c r="AB34" s="723"/>
      <c r="AC34" s="723"/>
      <c r="AD34" s="724">
        <v>138</v>
      </c>
      <c r="AE34" s="724"/>
      <c r="AF34" s="724"/>
      <c r="AG34" s="724"/>
      <c r="AH34" s="724"/>
      <c r="AI34" s="724"/>
      <c r="AJ34" s="724"/>
      <c r="AK34" s="724"/>
      <c r="AL34" s="666">
        <v>0</v>
      </c>
      <c r="AM34" s="667"/>
      <c r="AN34" s="667"/>
      <c r="AO34" s="725"/>
      <c r="AP34" s="234"/>
      <c r="AQ34" s="735" t="s">
        <v>315</v>
      </c>
      <c r="AR34" s="736"/>
      <c r="AS34" s="736"/>
      <c r="AT34" s="736"/>
      <c r="AU34" s="736"/>
      <c r="AV34" s="736"/>
      <c r="AW34" s="736"/>
      <c r="AX34" s="736"/>
      <c r="AY34" s="736"/>
      <c r="AZ34" s="736"/>
      <c r="BA34" s="736"/>
      <c r="BB34" s="736"/>
      <c r="BC34" s="736"/>
      <c r="BD34" s="736"/>
      <c r="BE34" s="736"/>
      <c r="BF34" s="737"/>
      <c r="BG34" s="735" t="s">
        <v>316</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317</v>
      </c>
      <c r="CE34" s="702"/>
      <c r="CF34" s="702"/>
      <c r="CG34" s="702"/>
      <c r="CH34" s="702"/>
      <c r="CI34" s="702"/>
      <c r="CJ34" s="702"/>
      <c r="CK34" s="702"/>
      <c r="CL34" s="702"/>
      <c r="CM34" s="702"/>
      <c r="CN34" s="702"/>
      <c r="CO34" s="702"/>
      <c r="CP34" s="702"/>
      <c r="CQ34" s="703"/>
      <c r="CR34" s="661">
        <v>581988</v>
      </c>
      <c r="CS34" s="664"/>
      <c r="CT34" s="664"/>
      <c r="CU34" s="664"/>
      <c r="CV34" s="664"/>
      <c r="CW34" s="664"/>
      <c r="CX34" s="664"/>
      <c r="CY34" s="665"/>
      <c r="CZ34" s="666">
        <v>12.7</v>
      </c>
      <c r="DA34" s="695"/>
      <c r="DB34" s="695"/>
      <c r="DC34" s="696"/>
      <c r="DD34" s="669">
        <v>486936</v>
      </c>
      <c r="DE34" s="664"/>
      <c r="DF34" s="664"/>
      <c r="DG34" s="664"/>
      <c r="DH34" s="664"/>
      <c r="DI34" s="664"/>
      <c r="DJ34" s="664"/>
      <c r="DK34" s="665"/>
      <c r="DL34" s="669">
        <v>359504</v>
      </c>
      <c r="DM34" s="664"/>
      <c r="DN34" s="664"/>
      <c r="DO34" s="664"/>
      <c r="DP34" s="664"/>
      <c r="DQ34" s="664"/>
      <c r="DR34" s="664"/>
      <c r="DS34" s="664"/>
      <c r="DT34" s="664"/>
      <c r="DU34" s="664"/>
      <c r="DV34" s="665"/>
      <c r="DW34" s="666">
        <v>11.9</v>
      </c>
      <c r="DX34" s="695"/>
      <c r="DY34" s="695"/>
      <c r="DZ34" s="695"/>
      <c r="EA34" s="695"/>
      <c r="EB34" s="695"/>
      <c r="EC34" s="697"/>
    </row>
    <row r="35" spans="2:133" ht="11.25" customHeight="1">
      <c r="B35" s="658" t="s">
        <v>318</v>
      </c>
      <c r="C35" s="659"/>
      <c r="D35" s="659"/>
      <c r="E35" s="659"/>
      <c r="F35" s="659"/>
      <c r="G35" s="659"/>
      <c r="H35" s="659"/>
      <c r="I35" s="659"/>
      <c r="J35" s="659"/>
      <c r="K35" s="659"/>
      <c r="L35" s="659"/>
      <c r="M35" s="659"/>
      <c r="N35" s="659"/>
      <c r="O35" s="659"/>
      <c r="P35" s="659"/>
      <c r="Q35" s="660"/>
      <c r="R35" s="661">
        <v>224800</v>
      </c>
      <c r="S35" s="664"/>
      <c r="T35" s="664"/>
      <c r="U35" s="664"/>
      <c r="V35" s="664"/>
      <c r="W35" s="664"/>
      <c r="X35" s="664"/>
      <c r="Y35" s="665"/>
      <c r="Z35" s="723">
        <v>4.7</v>
      </c>
      <c r="AA35" s="723"/>
      <c r="AB35" s="723"/>
      <c r="AC35" s="723"/>
      <c r="AD35" s="724" t="s">
        <v>170</v>
      </c>
      <c r="AE35" s="724"/>
      <c r="AF35" s="724"/>
      <c r="AG35" s="724"/>
      <c r="AH35" s="724"/>
      <c r="AI35" s="724"/>
      <c r="AJ35" s="724"/>
      <c r="AK35" s="724"/>
      <c r="AL35" s="666" t="s">
        <v>124</v>
      </c>
      <c r="AM35" s="667"/>
      <c r="AN35" s="667"/>
      <c r="AO35" s="725"/>
      <c r="AP35" s="234"/>
      <c r="AQ35" s="729" t="s">
        <v>319</v>
      </c>
      <c r="AR35" s="730"/>
      <c r="AS35" s="730"/>
      <c r="AT35" s="730"/>
      <c r="AU35" s="730"/>
      <c r="AV35" s="730"/>
      <c r="AW35" s="730"/>
      <c r="AX35" s="730"/>
      <c r="AY35" s="731"/>
      <c r="AZ35" s="726">
        <v>594726</v>
      </c>
      <c r="BA35" s="727"/>
      <c r="BB35" s="727"/>
      <c r="BC35" s="727"/>
      <c r="BD35" s="727"/>
      <c r="BE35" s="727"/>
      <c r="BF35" s="728"/>
      <c r="BG35" s="732" t="s">
        <v>320</v>
      </c>
      <c r="BH35" s="733"/>
      <c r="BI35" s="733"/>
      <c r="BJ35" s="733"/>
      <c r="BK35" s="733"/>
      <c r="BL35" s="733"/>
      <c r="BM35" s="733"/>
      <c r="BN35" s="733"/>
      <c r="BO35" s="733"/>
      <c r="BP35" s="733"/>
      <c r="BQ35" s="733"/>
      <c r="BR35" s="733"/>
      <c r="BS35" s="733"/>
      <c r="BT35" s="733"/>
      <c r="BU35" s="734"/>
      <c r="BV35" s="726">
        <v>47923</v>
      </c>
      <c r="BW35" s="727"/>
      <c r="BX35" s="727"/>
      <c r="BY35" s="727"/>
      <c r="BZ35" s="727"/>
      <c r="CA35" s="727"/>
      <c r="CB35" s="728"/>
      <c r="CD35" s="705" t="s">
        <v>321</v>
      </c>
      <c r="CE35" s="702"/>
      <c r="CF35" s="702"/>
      <c r="CG35" s="702"/>
      <c r="CH35" s="702"/>
      <c r="CI35" s="702"/>
      <c r="CJ35" s="702"/>
      <c r="CK35" s="702"/>
      <c r="CL35" s="702"/>
      <c r="CM35" s="702"/>
      <c r="CN35" s="702"/>
      <c r="CO35" s="702"/>
      <c r="CP35" s="702"/>
      <c r="CQ35" s="703"/>
      <c r="CR35" s="661">
        <v>14753</v>
      </c>
      <c r="CS35" s="662"/>
      <c r="CT35" s="662"/>
      <c r="CU35" s="662"/>
      <c r="CV35" s="662"/>
      <c r="CW35" s="662"/>
      <c r="CX35" s="662"/>
      <c r="CY35" s="663"/>
      <c r="CZ35" s="666">
        <v>0.3</v>
      </c>
      <c r="DA35" s="695"/>
      <c r="DB35" s="695"/>
      <c r="DC35" s="696"/>
      <c r="DD35" s="669">
        <v>14348</v>
      </c>
      <c r="DE35" s="662"/>
      <c r="DF35" s="662"/>
      <c r="DG35" s="662"/>
      <c r="DH35" s="662"/>
      <c r="DI35" s="662"/>
      <c r="DJ35" s="662"/>
      <c r="DK35" s="663"/>
      <c r="DL35" s="669">
        <v>14348</v>
      </c>
      <c r="DM35" s="662"/>
      <c r="DN35" s="662"/>
      <c r="DO35" s="662"/>
      <c r="DP35" s="662"/>
      <c r="DQ35" s="662"/>
      <c r="DR35" s="662"/>
      <c r="DS35" s="662"/>
      <c r="DT35" s="662"/>
      <c r="DU35" s="662"/>
      <c r="DV35" s="663"/>
      <c r="DW35" s="666">
        <v>0.5</v>
      </c>
      <c r="DX35" s="695"/>
      <c r="DY35" s="695"/>
      <c r="DZ35" s="695"/>
      <c r="EA35" s="695"/>
      <c r="EB35" s="695"/>
      <c r="EC35" s="697"/>
    </row>
    <row r="36" spans="2:133" ht="11.25" customHeight="1">
      <c r="B36" s="658" t="s">
        <v>322</v>
      </c>
      <c r="C36" s="659"/>
      <c r="D36" s="659"/>
      <c r="E36" s="659"/>
      <c r="F36" s="659"/>
      <c r="G36" s="659"/>
      <c r="H36" s="659"/>
      <c r="I36" s="659"/>
      <c r="J36" s="659"/>
      <c r="K36" s="659"/>
      <c r="L36" s="659"/>
      <c r="M36" s="659"/>
      <c r="N36" s="659"/>
      <c r="O36" s="659"/>
      <c r="P36" s="659"/>
      <c r="Q36" s="660"/>
      <c r="R36" s="661" t="s">
        <v>124</v>
      </c>
      <c r="S36" s="664"/>
      <c r="T36" s="664"/>
      <c r="U36" s="664"/>
      <c r="V36" s="664"/>
      <c r="W36" s="664"/>
      <c r="X36" s="664"/>
      <c r="Y36" s="665"/>
      <c r="Z36" s="723" t="s">
        <v>124</v>
      </c>
      <c r="AA36" s="723"/>
      <c r="AB36" s="723"/>
      <c r="AC36" s="723"/>
      <c r="AD36" s="724" t="s">
        <v>170</v>
      </c>
      <c r="AE36" s="724"/>
      <c r="AF36" s="724"/>
      <c r="AG36" s="724"/>
      <c r="AH36" s="724"/>
      <c r="AI36" s="724"/>
      <c r="AJ36" s="724"/>
      <c r="AK36" s="724"/>
      <c r="AL36" s="666" t="s">
        <v>124</v>
      </c>
      <c r="AM36" s="667"/>
      <c r="AN36" s="667"/>
      <c r="AO36" s="725"/>
      <c r="AQ36" s="698" t="s">
        <v>323</v>
      </c>
      <c r="AR36" s="699"/>
      <c r="AS36" s="699"/>
      <c r="AT36" s="699"/>
      <c r="AU36" s="699"/>
      <c r="AV36" s="699"/>
      <c r="AW36" s="699"/>
      <c r="AX36" s="699"/>
      <c r="AY36" s="700"/>
      <c r="AZ36" s="661">
        <v>61996</v>
      </c>
      <c r="BA36" s="664"/>
      <c r="BB36" s="664"/>
      <c r="BC36" s="664"/>
      <c r="BD36" s="662"/>
      <c r="BE36" s="662"/>
      <c r="BF36" s="701"/>
      <c r="BG36" s="705" t="s">
        <v>324</v>
      </c>
      <c r="BH36" s="702"/>
      <c r="BI36" s="702"/>
      <c r="BJ36" s="702"/>
      <c r="BK36" s="702"/>
      <c r="BL36" s="702"/>
      <c r="BM36" s="702"/>
      <c r="BN36" s="702"/>
      <c r="BO36" s="702"/>
      <c r="BP36" s="702"/>
      <c r="BQ36" s="702"/>
      <c r="BR36" s="702"/>
      <c r="BS36" s="702"/>
      <c r="BT36" s="702"/>
      <c r="BU36" s="703"/>
      <c r="BV36" s="661">
        <v>37941</v>
      </c>
      <c r="BW36" s="664"/>
      <c r="BX36" s="664"/>
      <c r="BY36" s="664"/>
      <c r="BZ36" s="664"/>
      <c r="CA36" s="664"/>
      <c r="CB36" s="704"/>
      <c r="CD36" s="705" t="s">
        <v>325</v>
      </c>
      <c r="CE36" s="702"/>
      <c r="CF36" s="702"/>
      <c r="CG36" s="702"/>
      <c r="CH36" s="702"/>
      <c r="CI36" s="702"/>
      <c r="CJ36" s="702"/>
      <c r="CK36" s="702"/>
      <c r="CL36" s="702"/>
      <c r="CM36" s="702"/>
      <c r="CN36" s="702"/>
      <c r="CO36" s="702"/>
      <c r="CP36" s="702"/>
      <c r="CQ36" s="703"/>
      <c r="CR36" s="661">
        <v>714872</v>
      </c>
      <c r="CS36" s="664"/>
      <c r="CT36" s="664"/>
      <c r="CU36" s="664"/>
      <c r="CV36" s="664"/>
      <c r="CW36" s="664"/>
      <c r="CX36" s="664"/>
      <c r="CY36" s="665"/>
      <c r="CZ36" s="666">
        <v>15.6</v>
      </c>
      <c r="DA36" s="695"/>
      <c r="DB36" s="695"/>
      <c r="DC36" s="696"/>
      <c r="DD36" s="669">
        <v>590835</v>
      </c>
      <c r="DE36" s="664"/>
      <c r="DF36" s="664"/>
      <c r="DG36" s="664"/>
      <c r="DH36" s="664"/>
      <c r="DI36" s="664"/>
      <c r="DJ36" s="664"/>
      <c r="DK36" s="665"/>
      <c r="DL36" s="669">
        <v>443232</v>
      </c>
      <c r="DM36" s="664"/>
      <c r="DN36" s="664"/>
      <c r="DO36" s="664"/>
      <c r="DP36" s="664"/>
      <c r="DQ36" s="664"/>
      <c r="DR36" s="664"/>
      <c r="DS36" s="664"/>
      <c r="DT36" s="664"/>
      <c r="DU36" s="664"/>
      <c r="DV36" s="665"/>
      <c r="DW36" s="666">
        <v>14.6</v>
      </c>
      <c r="DX36" s="695"/>
      <c r="DY36" s="695"/>
      <c r="DZ36" s="695"/>
      <c r="EA36" s="695"/>
      <c r="EB36" s="695"/>
      <c r="EC36" s="697"/>
    </row>
    <row r="37" spans="2:133" ht="11.25" customHeight="1">
      <c r="B37" s="658" t="s">
        <v>326</v>
      </c>
      <c r="C37" s="659"/>
      <c r="D37" s="659"/>
      <c r="E37" s="659"/>
      <c r="F37" s="659"/>
      <c r="G37" s="659"/>
      <c r="H37" s="659"/>
      <c r="I37" s="659"/>
      <c r="J37" s="659"/>
      <c r="K37" s="659"/>
      <c r="L37" s="659"/>
      <c r="M37" s="659"/>
      <c r="N37" s="659"/>
      <c r="O37" s="659"/>
      <c r="P37" s="659"/>
      <c r="Q37" s="660"/>
      <c r="R37" s="661">
        <v>150000</v>
      </c>
      <c r="S37" s="664"/>
      <c r="T37" s="664"/>
      <c r="U37" s="664"/>
      <c r="V37" s="664"/>
      <c r="W37" s="664"/>
      <c r="X37" s="664"/>
      <c r="Y37" s="665"/>
      <c r="Z37" s="723">
        <v>3.1</v>
      </c>
      <c r="AA37" s="723"/>
      <c r="AB37" s="723"/>
      <c r="AC37" s="723"/>
      <c r="AD37" s="724" t="s">
        <v>124</v>
      </c>
      <c r="AE37" s="724"/>
      <c r="AF37" s="724"/>
      <c r="AG37" s="724"/>
      <c r="AH37" s="724"/>
      <c r="AI37" s="724"/>
      <c r="AJ37" s="724"/>
      <c r="AK37" s="724"/>
      <c r="AL37" s="666" t="s">
        <v>170</v>
      </c>
      <c r="AM37" s="667"/>
      <c r="AN37" s="667"/>
      <c r="AO37" s="725"/>
      <c r="AQ37" s="698" t="s">
        <v>327</v>
      </c>
      <c r="AR37" s="699"/>
      <c r="AS37" s="699"/>
      <c r="AT37" s="699"/>
      <c r="AU37" s="699"/>
      <c r="AV37" s="699"/>
      <c r="AW37" s="699"/>
      <c r="AX37" s="699"/>
      <c r="AY37" s="700"/>
      <c r="AZ37" s="661">
        <v>52945</v>
      </c>
      <c r="BA37" s="664"/>
      <c r="BB37" s="664"/>
      <c r="BC37" s="664"/>
      <c r="BD37" s="662"/>
      <c r="BE37" s="662"/>
      <c r="BF37" s="701"/>
      <c r="BG37" s="705" t="s">
        <v>328</v>
      </c>
      <c r="BH37" s="702"/>
      <c r="BI37" s="702"/>
      <c r="BJ37" s="702"/>
      <c r="BK37" s="702"/>
      <c r="BL37" s="702"/>
      <c r="BM37" s="702"/>
      <c r="BN37" s="702"/>
      <c r="BO37" s="702"/>
      <c r="BP37" s="702"/>
      <c r="BQ37" s="702"/>
      <c r="BR37" s="702"/>
      <c r="BS37" s="702"/>
      <c r="BT37" s="702"/>
      <c r="BU37" s="703"/>
      <c r="BV37" s="661">
        <v>2089</v>
      </c>
      <c r="BW37" s="664"/>
      <c r="BX37" s="664"/>
      <c r="BY37" s="664"/>
      <c r="BZ37" s="664"/>
      <c r="CA37" s="664"/>
      <c r="CB37" s="704"/>
      <c r="CD37" s="705" t="s">
        <v>329</v>
      </c>
      <c r="CE37" s="702"/>
      <c r="CF37" s="702"/>
      <c r="CG37" s="702"/>
      <c r="CH37" s="702"/>
      <c r="CI37" s="702"/>
      <c r="CJ37" s="702"/>
      <c r="CK37" s="702"/>
      <c r="CL37" s="702"/>
      <c r="CM37" s="702"/>
      <c r="CN37" s="702"/>
      <c r="CO37" s="702"/>
      <c r="CP37" s="702"/>
      <c r="CQ37" s="703"/>
      <c r="CR37" s="661">
        <v>349907</v>
      </c>
      <c r="CS37" s="662"/>
      <c r="CT37" s="662"/>
      <c r="CU37" s="662"/>
      <c r="CV37" s="662"/>
      <c r="CW37" s="662"/>
      <c r="CX37" s="662"/>
      <c r="CY37" s="663"/>
      <c r="CZ37" s="666">
        <v>7.7</v>
      </c>
      <c r="DA37" s="695"/>
      <c r="DB37" s="695"/>
      <c r="DC37" s="696"/>
      <c r="DD37" s="669">
        <v>349907</v>
      </c>
      <c r="DE37" s="662"/>
      <c r="DF37" s="662"/>
      <c r="DG37" s="662"/>
      <c r="DH37" s="662"/>
      <c r="DI37" s="662"/>
      <c r="DJ37" s="662"/>
      <c r="DK37" s="663"/>
      <c r="DL37" s="669">
        <v>315591</v>
      </c>
      <c r="DM37" s="662"/>
      <c r="DN37" s="662"/>
      <c r="DO37" s="662"/>
      <c r="DP37" s="662"/>
      <c r="DQ37" s="662"/>
      <c r="DR37" s="662"/>
      <c r="DS37" s="662"/>
      <c r="DT37" s="662"/>
      <c r="DU37" s="662"/>
      <c r="DV37" s="663"/>
      <c r="DW37" s="666">
        <v>10.4</v>
      </c>
      <c r="DX37" s="695"/>
      <c r="DY37" s="695"/>
      <c r="DZ37" s="695"/>
      <c r="EA37" s="695"/>
      <c r="EB37" s="695"/>
      <c r="EC37" s="697"/>
    </row>
    <row r="38" spans="2:133" ht="11.25" customHeight="1">
      <c r="B38" s="673" t="s">
        <v>330</v>
      </c>
      <c r="C38" s="674"/>
      <c r="D38" s="674"/>
      <c r="E38" s="674"/>
      <c r="F38" s="674"/>
      <c r="G38" s="674"/>
      <c r="H38" s="674"/>
      <c r="I38" s="674"/>
      <c r="J38" s="674"/>
      <c r="K38" s="674"/>
      <c r="L38" s="674"/>
      <c r="M38" s="674"/>
      <c r="N38" s="674"/>
      <c r="O38" s="674"/>
      <c r="P38" s="674"/>
      <c r="Q38" s="675"/>
      <c r="R38" s="676">
        <v>4824694</v>
      </c>
      <c r="S38" s="713"/>
      <c r="T38" s="713"/>
      <c r="U38" s="713"/>
      <c r="V38" s="713"/>
      <c r="W38" s="713"/>
      <c r="X38" s="713"/>
      <c r="Y38" s="718"/>
      <c r="Z38" s="719">
        <v>100</v>
      </c>
      <c r="AA38" s="719"/>
      <c r="AB38" s="719"/>
      <c r="AC38" s="719"/>
      <c r="AD38" s="720">
        <v>2879786</v>
      </c>
      <c r="AE38" s="720"/>
      <c r="AF38" s="720"/>
      <c r="AG38" s="720"/>
      <c r="AH38" s="720"/>
      <c r="AI38" s="720"/>
      <c r="AJ38" s="720"/>
      <c r="AK38" s="720"/>
      <c r="AL38" s="679">
        <v>100</v>
      </c>
      <c r="AM38" s="721"/>
      <c r="AN38" s="721"/>
      <c r="AO38" s="722"/>
      <c r="AQ38" s="698" t="s">
        <v>331</v>
      </c>
      <c r="AR38" s="699"/>
      <c r="AS38" s="699"/>
      <c r="AT38" s="699"/>
      <c r="AU38" s="699"/>
      <c r="AV38" s="699"/>
      <c r="AW38" s="699"/>
      <c r="AX38" s="699"/>
      <c r="AY38" s="700"/>
      <c r="AZ38" s="661">
        <v>32272</v>
      </c>
      <c r="BA38" s="664"/>
      <c r="BB38" s="664"/>
      <c r="BC38" s="664"/>
      <c r="BD38" s="662"/>
      <c r="BE38" s="662"/>
      <c r="BF38" s="701"/>
      <c r="BG38" s="705" t="s">
        <v>332</v>
      </c>
      <c r="BH38" s="702"/>
      <c r="BI38" s="702"/>
      <c r="BJ38" s="702"/>
      <c r="BK38" s="702"/>
      <c r="BL38" s="702"/>
      <c r="BM38" s="702"/>
      <c r="BN38" s="702"/>
      <c r="BO38" s="702"/>
      <c r="BP38" s="702"/>
      <c r="BQ38" s="702"/>
      <c r="BR38" s="702"/>
      <c r="BS38" s="702"/>
      <c r="BT38" s="702"/>
      <c r="BU38" s="703"/>
      <c r="BV38" s="661">
        <v>3563</v>
      </c>
      <c r="BW38" s="664"/>
      <c r="BX38" s="664"/>
      <c r="BY38" s="664"/>
      <c r="BZ38" s="664"/>
      <c r="CA38" s="664"/>
      <c r="CB38" s="704"/>
      <c r="CD38" s="705" t="s">
        <v>333</v>
      </c>
      <c r="CE38" s="702"/>
      <c r="CF38" s="702"/>
      <c r="CG38" s="702"/>
      <c r="CH38" s="702"/>
      <c r="CI38" s="702"/>
      <c r="CJ38" s="702"/>
      <c r="CK38" s="702"/>
      <c r="CL38" s="702"/>
      <c r="CM38" s="702"/>
      <c r="CN38" s="702"/>
      <c r="CO38" s="702"/>
      <c r="CP38" s="702"/>
      <c r="CQ38" s="703"/>
      <c r="CR38" s="661">
        <v>500458</v>
      </c>
      <c r="CS38" s="664"/>
      <c r="CT38" s="664"/>
      <c r="CU38" s="664"/>
      <c r="CV38" s="664"/>
      <c r="CW38" s="664"/>
      <c r="CX38" s="664"/>
      <c r="CY38" s="665"/>
      <c r="CZ38" s="666">
        <v>10.9</v>
      </c>
      <c r="DA38" s="695"/>
      <c r="DB38" s="695"/>
      <c r="DC38" s="696"/>
      <c r="DD38" s="669">
        <v>418040</v>
      </c>
      <c r="DE38" s="664"/>
      <c r="DF38" s="664"/>
      <c r="DG38" s="664"/>
      <c r="DH38" s="664"/>
      <c r="DI38" s="664"/>
      <c r="DJ38" s="664"/>
      <c r="DK38" s="665"/>
      <c r="DL38" s="669">
        <v>385047</v>
      </c>
      <c r="DM38" s="664"/>
      <c r="DN38" s="664"/>
      <c r="DO38" s="664"/>
      <c r="DP38" s="664"/>
      <c r="DQ38" s="664"/>
      <c r="DR38" s="664"/>
      <c r="DS38" s="664"/>
      <c r="DT38" s="664"/>
      <c r="DU38" s="664"/>
      <c r="DV38" s="665"/>
      <c r="DW38" s="666">
        <v>12.7</v>
      </c>
      <c r="DX38" s="695"/>
      <c r="DY38" s="695"/>
      <c r="DZ38" s="695"/>
      <c r="EA38" s="695"/>
      <c r="EB38" s="695"/>
      <c r="EC38" s="697"/>
    </row>
    <row r="39" spans="2:133" ht="11.25" customHeight="1">
      <c r="AQ39" s="698" t="s">
        <v>334</v>
      </c>
      <c r="AR39" s="699"/>
      <c r="AS39" s="699"/>
      <c r="AT39" s="699"/>
      <c r="AU39" s="699"/>
      <c r="AV39" s="699"/>
      <c r="AW39" s="699"/>
      <c r="AX39" s="699"/>
      <c r="AY39" s="700"/>
      <c r="AZ39" s="661" t="s">
        <v>124</v>
      </c>
      <c r="BA39" s="664"/>
      <c r="BB39" s="664"/>
      <c r="BC39" s="664"/>
      <c r="BD39" s="662"/>
      <c r="BE39" s="662"/>
      <c r="BF39" s="701"/>
      <c r="BG39" s="706" t="s">
        <v>335</v>
      </c>
      <c r="BH39" s="707"/>
      <c r="BI39" s="707"/>
      <c r="BJ39" s="707"/>
      <c r="BK39" s="707"/>
      <c r="BL39" s="235"/>
      <c r="BM39" s="702" t="s">
        <v>336</v>
      </c>
      <c r="BN39" s="702"/>
      <c r="BO39" s="702"/>
      <c r="BP39" s="702"/>
      <c r="BQ39" s="702"/>
      <c r="BR39" s="702"/>
      <c r="BS39" s="702"/>
      <c r="BT39" s="702"/>
      <c r="BU39" s="703"/>
      <c r="BV39" s="661">
        <v>101</v>
      </c>
      <c r="BW39" s="664"/>
      <c r="BX39" s="664"/>
      <c r="BY39" s="664"/>
      <c r="BZ39" s="664"/>
      <c r="CA39" s="664"/>
      <c r="CB39" s="704"/>
      <c r="CD39" s="705" t="s">
        <v>337</v>
      </c>
      <c r="CE39" s="702"/>
      <c r="CF39" s="702"/>
      <c r="CG39" s="702"/>
      <c r="CH39" s="702"/>
      <c r="CI39" s="702"/>
      <c r="CJ39" s="702"/>
      <c r="CK39" s="702"/>
      <c r="CL39" s="702"/>
      <c r="CM39" s="702"/>
      <c r="CN39" s="702"/>
      <c r="CO39" s="702"/>
      <c r="CP39" s="702"/>
      <c r="CQ39" s="703"/>
      <c r="CR39" s="661">
        <v>186830</v>
      </c>
      <c r="CS39" s="662"/>
      <c r="CT39" s="662"/>
      <c r="CU39" s="662"/>
      <c r="CV39" s="662"/>
      <c r="CW39" s="662"/>
      <c r="CX39" s="662"/>
      <c r="CY39" s="663"/>
      <c r="CZ39" s="666">
        <v>4.0999999999999996</v>
      </c>
      <c r="DA39" s="695"/>
      <c r="DB39" s="695"/>
      <c r="DC39" s="696"/>
      <c r="DD39" s="669">
        <v>123642</v>
      </c>
      <c r="DE39" s="662"/>
      <c r="DF39" s="662"/>
      <c r="DG39" s="662"/>
      <c r="DH39" s="662"/>
      <c r="DI39" s="662"/>
      <c r="DJ39" s="662"/>
      <c r="DK39" s="663"/>
      <c r="DL39" s="669" t="s">
        <v>124</v>
      </c>
      <c r="DM39" s="662"/>
      <c r="DN39" s="662"/>
      <c r="DO39" s="662"/>
      <c r="DP39" s="662"/>
      <c r="DQ39" s="662"/>
      <c r="DR39" s="662"/>
      <c r="DS39" s="662"/>
      <c r="DT39" s="662"/>
      <c r="DU39" s="662"/>
      <c r="DV39" s="663"/>
      <c r="DW39" s="666" t="s">
        <v>338</v>
      </c>
      <c r="DX39" s="695"/>
      <c r="DY39" s="695"/>
      <c r="DZ39" s="695"/>
      <c r="EA39" s="695"/>
      <c r="EB39" s="695"/>
      <c r="EC39" s="697"/>
    </row>
    <row r="40" spans="2:133" ht="11.25" customHeight="1">
      <c r="AQ40" s="698" t="s">
        <v>339</v>
      </c>
      <c r="AR40" s="699"/>
      <c r="AS40" s="699"/>
      <c r="AT40" s="699"/>
      <c r="AU40" s="699"/>
      <c r="AV40" s="699"/>
      <c r="AW40" s="699"/>
      <c r="AX40" s="699"/>
      <c r="AY40" s="700"/>
      <c r="AZ40" s="661">
        <v>115926</v>
      </c>
      <c r="BA40" s="664"/>
      <c r="BB40" s="664"/>
      <c r="BC40" s="664"/>
      <c r="BD40" s="662"/>
      <c r="BE40" s="662"/>
      <c r="BF40" s="701"/>
      <c r="BG40" s="706"/>
      <c r="BH40" s="707"/>
      <c r="BI40" s="707"/>
      <c r="BJ40" s="707"/>
      <c r="BK40" s="707"/>
      <c r="BL40" s="235"/>
      <c r="BM40" s="702" t="s">
        <v>340</v>
      </c>
      <c r="BN40" s="702"/>
      <c r="BO40" s="702"/>
      <c r="BP40" s="702"/>
      <c r="BQ40" s="702"/>
      <c r="BR40" s="702"/>
      <c r="BS40" s="702"/>
      <c r="BT40" s="702"/>
      <c r="BU40" s="703"/>
      <c r="BV40" s="661" t="s">
        <v>124</v>
      </c>
      <c r="BW40" s="664"/>
      <c r="BX40" s="664"/>
      <c r="BY40" s="664"/>
      <c r="BZ40" s="664"/>
      <c r="CA40" s="664"/>
      <c r="CB40" s="704"/>
      <c r="CD40" s="705" t="s">
        <v>341</v>
      </c>
      <c r="CE40" s="702"/>
      <c r="CF40" s="702"/>
      <c r="CG40" s="702"/>
      <c r="CH40" s="702"/>
      <c r="CI40" s="702"/>
      <c r="CJ40" s="702"/>
      <c r="CK40" s="702"/>
      <c r="CL40" s="702"/>
      <c r="CM40" s="702"/>
      <c r="CN40" s="702"/>
      <c r="CO40" s="702"/>
      <c r="CP40" s="702"/>
      <c r="CQ40" s="703"/>
      <c r="CR40" s="661" t="s">
        <v>124</v>
      </c>
      <c r="CS40" s="664"/>
      <c r="CT40" s="664"/>
      <c r="CU40" s="664"/>
      <c r="CV40" s="664"/>
      <c r="CW40" s="664"/>
      <c r="CX40" s="664"/>
      <c r="CY40" s="665"/>
      <c r="CZ40" s="666" t="s">
        <v>338</v>
      </c>
      <c r="DA40" s="695"/>
      <c r="DB40" s="695"/>
      <c r="DC40" s="696"/>
      <c r="DD40" s="669" t="s">
        <v>338</v>
      </c>
      <c r="DE40" s="664"/>
      <c r="DF40" s="664"/>
      <c r="DG40" s="664"/>
      <c r="DH40" s="664"/>
      <c r="DI40" s="664"/>
      <c r="DJ40" s="664"/>
      <c r="DK40" s="665"/>
      <c r="DL40" s="669" t="s">
        <v>124</v>
      </c>
      <c r="DM40" s="664"/>
      <c r="DN40" s="664"/>
      <c r="DO40" s="664"/>
      <c r="DP40" s="664"/>
      <c r="DQ40" s="664"/>
      <c r="DR40" s="664"/>
      <c r="DS40" s="664"/>
      <c r="DT40" s="664"/>
      <c r="DU40" s="664"/>
      <c r="DV40" s="665"/>
      <c r="DW40" s="666" t="s">
        <v>124</v>
      </c>
      <c r="DX40" s="695"/>
      <c r="DY40" s="695"/>
      <c r="DZ40" s="695"/>
      <c r="EA40" s="695"/>
      <c r="EB40" s="695"/>
      <c r="EC40" s="697"/>
    </row>
    <row r="41" spans="2:133" ht="11.25" customHeight="1">
      <c r="AQ41" s="710" t="s">
        <v>342</v>
      </c>
      <c r="AR41" s="711"/>
      <c r="AS41" s="711"/>
      <c r="AT41" s="711"/>
      <c r="AU41" s="711"/>
      <c r="AV41" s="711"/>
      <c r="AW41" s="711"/>
      <c r="AX41" s="711"/>
      <c r="AY41" s="712"/>
      <c r="AZ41" s="676">
        <v>331587</v>
      </c>
      <c r="BA41" s="713"/>
      <c r="BB41" s="713"/>
      <c r="BC41" s="713"/>
      <c r="BD41" s="677"/>
      <c r="BE41" s="677"/>
      <c r="BF41" s="714"/>
      <c r="BG41" s="708"/>
      <c r="BH41" s="709"/>
      <c r="BI41" s="709"/>
      <c r="BJ41" s="709"/>
      <c r="BK41" s="709"/>
      <c r="BL41" s="236"/>
      <c r="BM41" s="715" t="s">
        <v>343</v>
      </c>
      <c r="BN41" s="715"/>
      <c r="BO41" s="715"/>
      <c r="BP41" s="715"/>
      <c r="BQ41" s="715"/>
      <c r="BR41" s="715"/>
      <c r="BS41" s="715"/>
      <c r="BT41" s="715"/>
      <c r="BU41" s="716"/>
      <c r="BV41" s="676">
        <v>279</v>
      </c>
      <c r="BW41" s="713"/>
      <c r="BX41" s="713"/>
      <c r="BY41" s="713"/>
      <c r="BZ41" s="713"/>
      <c r="CA41" s="713"/>
      <c r="CB41" s="717"/>
      <c r="CD41" s="705" t="s">
        <v>344</v>
      </c>
      <c r="CE41" s="702"/>
      <c r="CF41" s="702"/>
      <c r="CG41" s="702"/>
      <c r="CH41" s="702"/>
      <c r="CI41" s="702"/>
      <c r="CJ41" s="702"/>
      <c r="CK41" s="702"/>
      <c r="CL41" s="702"/>
      <c r="CM41" s="702"/>
      <c r="CN41" s="702"/>
      <c r="CO41" s="702"/>
      <c r="CP41" s="702"/>
      <c r="CQ41" s="703"/>
      <c r="CR41" s="661" t="s">
        <v>124</v>
      </c>
      <c r="CS41" s="662"/>
      <c r="CT41" s="662"/>
      <c r="CU41" s="662"/>
      <c r="CV41" s="662"/>
      <c r="CW41" s="662"/>
      <c r="CX41" s="662"/>
      <c r="CY41" s="663"/>
      <c r="CZ41" s="666" t="s">
        <v>338</v>
      </c>
      <c r="DA41" s="695"/>
      <c r="DB41" s="695"/>
      <c r="DC41" s="696"/>
      <c r="DD41" s="669" t="s">
        <v>124</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345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346</v>
      </c>
      <c r="CE42" s="659"/>
      <c r="CF42" s="659"/>
      <c r="CG42" s="659"/>
      <c r="CH42" s="659"/>
      <c r="CI42" s="659"/>
      <c r="CJ42" s="659"/>
      <c r="CK42" s="659"/>
      <c r="CL42" s="659"/>
      <c r="CM42" s="659"/>
      <c r="CN42" s="659"/>
      <c r="CO42" s="659"/>
      <c r="CP42" s="659"/>
      <c r="CQ42" s="660"/>
      <c r="CR42" s="661">
        <v>422025</v>
      </c>
      <c r="CS42" s="664"/>
      <c r="CT42" s="664"/>
      <c r="CU42" s="664"/>
      <c r="CV42" s="664"/>
      <c r="CW42" s="664"/>
      <c r="CX42" s="664"/>
      <c r="CY42" s="665"/>
      <c r="CZ42" s="666">
        <v>9.1999999999999993</v>
      </c>
      <c r="DA42" s="667"/>
      <c r="DB42" s="667"/>
      <c r="DC42" s="668"/>
      <c r="DD42" s="669">
        <v>100355</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347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348</v>
      </c>
      <c r="CE43" s="659"/>
      <c r="CF43" s="659"/>
      <c r="CG43" s="659"/>
      <c r="CH43" s="659"/>
      <c r="CI43" s="659"/>
      <c r="CJ43" s="659"/>
      <c r="CK43" s="659"/>
      <c r="CL43" s="659"/>
      <c r="CM43" s="659"/>
      <c r="CN43" s="659"/>
      <c r="CO43" s="659"/>
      <c r="CP43" s="659"/>
      <c r="CQ43" s="660"/>
      <c r="CR43" s="661">
        <v>14239</v>
      </c>
      <c r="CS43" s="662"/>
      <c r="CT43" s="662"/>
      <c r="CU43" s="662"/>
      <c r="CV43" s="662"/>
      <c r="CW43" s="662"/>
      <c r="CX43" s="662"/>
      <c r="CY43" s="663"/>
      <c r="CZ43" s="666">
        <v>0.3</v>
      </c>
      <c r="DA43" s="695"/>
      <c r="DB43" s="695"/>
      <c r="DC43" s="696"/>
      <c r="DD43" s="669">
        <v>14239</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349</v>
      </c>
      <c r="CD44" s="689" t="s">
        <v>299</v>
      </c>
      <c r="CE44" s="690"/>
      <c r="CF44" s="658" t="s">
        <v>350</v>
      </c>
      <c r="CG44" s="659"/>
      <c r="CH44" s="659"/>
      <c r="CI44" s="659"/>
      <c r="CJ44" s="659"/>
      <c r="CK44" s="659"/>
      <c r="CL44" s="659"/>
      <c r="CM44" s="659"/>
      <c r="CN44" s="659"/>
      <c r="CO44" s="659"/>
      <c r="CP44" s="659"/>
      <c r="CQ44" s="660"/>
      <c r="CR44" s="661">
        <v>422025</v>
      </c>
      <c r="CS44" s="664"/>
      <c r="CT44" s="664"/>
      <c r="CU44" s="664"/>
      <c r="CV44" s="664"/>
      <c r="CW44" s="664"/>
      <c r="CX44" s="664"/>
      <c r="CY44" s="665"/>
      <c r="CZ44" s="666">
        <v>9.1999999999999993</v>
      </c>
      <c r="DA44" s="667"/>
      <c r="DB44" s="667"/>
      <c r="DC44" s="668"/>
      <c r="DD44" s="669">
        <v>100355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351</v>
      </c>
      <c r="CG45" s="659"/>
      <c r="CH45" s="659"/>
      <c r="CI45" s="659"/>
      <c r="CJ45" s="659"/>
      <c r="CK45" s="659"/>
      <c r="CL45" s="659"/>
      <c r="CM45" s="659"/>
      <c r="CN45" s="659"/>
      <c r="CO45" s="659"/>
      <c r="CP45" s="659"/>
      <c r="CQ45" s="660"/>
      <c r="CR45" s="661">
        <v>56700</v>
      </c>
      <c r="CS45" s="662"/>
      <c r="CT45" s="662"/>
      <c r="CU45" s="662"/>
      <c r="CV45" s="662"/>
      <c r="CW45" s="662"/>
      <c r="CX45" s="662"/>
      <c r="CY45" s="663"/>
      <c r="CZ45" s="666">
        <v>1.2</v>
      </c>
      <c r="DA45" s="695"/>
      <c r="DB45" s="695"/>
      <c r="DC45" s="696"/>
      <c r="DD45" s="669">
        <v>3264</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352</v>
      </c>
      <c r="CG46" s="659"/>
      <c r="CH46" s="659"/>
      <c r="CI46" s="659"/>
      <c r="CJ46" s="659"/>
      <c r="CK46" s="659"/>
      <c r="CL46" s="659"/>
      <c r="CM46" s="659"/>
      <c r="CN46" s="659"/>
      <c r="CO46" s="659"/>
      <c r="CP46" s="659"/>
      <c r="CQ46" s="660"/>
      <c r="CR46" s="661">
        <v>365194</v>
      </c>
      <c r="CS46" s="664"/>
      <c r="CT46" s="664"/>
      <c r="CU46" s="664"/>
      <c r="CV46" s="664"/>
      <c r="CW46" s="664"/>
      <c r="CX46" s="664"/>
      <c r="CY46" s="665"/>
      <c r="CZ46" s="666">
        <v>8</v>
      </c>
      <c r="DA46" s="667"/>
      <c r="DB46" s="667"/>
      <c r="DC46" s="668"/>
      <c r="DD46" s="669">
        <v>96960</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353</v>
      </c>
      <c r="CG47" s="659"/>
      <c r="CH47" s="659"/>
      <c r="CI47" s="659"/>
      <c r="CJ47" s="659"/>
      <c r="CK47" s="659"/>
      <c r="CL47" s="659"/>
      <c r="CM47" s="659"/>
      <c r="CN47" s="659"/>
      <c r="CO47" s="659"/>
      <c r="CP47" s="659"/>
      <c r="CQ47" s="660"/>
      <c r="CR47" s="661" t="s">
        <v>338</v>
      </c>
      <c r="CS47" s="662"/>
      <c r="CT47" s="662"/>
      <c r="CU47" s="662"/>
      <c r="CV47" s="662"/>
      <c r="CW47" s="662"/>
      <c r="CX47" s="662"/>
      <c r="CY47" s="663"/>
      <c r="CZ47" s="666" t="s">
        <v>124</v>
      </c>
      <c r="DA47" s="695"/>
      <c r="DB47" s="695"/>
      <c r="DC47" s="696"/>
      <c r="DD47" s="669" t="s">
        <v>338</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354</v>
      </c>
      <c r="CG48" s="659"/>
      <c r="CH48" s="659"/>
      <c r="CI48" s="659"/>
      <c r="CJ48" s="659"/>
      <c r="CK48" s="659"/>
      <c r="CL48" s="659"/>
      <c r="CM48" s="659"/>
      <c r="CN48" s="659"/>
      <c r="CO48" s="659"/>
      <c r="CP48" s="659"/>
      <c r="CQ48" s="660"/>
      <c r="CR48" s="661" t="s">
        <v>124</v>
      </c>
      <c r="CS48" s="664"/>
      <c r="CT48" s="664"/>
      <c r="CU48" s="664"/>
      <c r="CV48" s="664"/>
      <c r="CW48" s="664"/>
      <c r="CX48" s="664"/>
      <c r="CY48" s="665"/>
      <c r="CZ48" s="666" t="s">
        <v>338</v>
      </c>
      <c r="DA48" s="667"/>
      <c r="DB48" s="667"/>
      <c r="DC48" s="668"/>
      <c r="DD48" s="669" t="s">
        <v>338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355</v>
      </c>
      <c r="CE49" s="674"/>
      <c r="CF49" s="674"/>
      <c r="CG49" s="674"/>
      <c r="CH49" s="674"/>
      <c r="CI49" s="674"/>
      <c r="CJ49" s="674"/>
      <c r="CK49" s="674"/>
      <c r="CL49" s="674"/>
      <c r="CM49" s="674"/>
      <c r="CN49" s="674"/>
      <c r="CO49" s="674"/>
      <c r="CP49" s="674"/>
      <c r="CQ49" s="675"/>
      <c r="CR49" s="676">
        <v>4572649</v>
      </c>
      <c r="CS49" s="677"/>
      <c r="CT49" s="677"/>
      <c r="CU49" s="677"/>
      <c r="CV49" s="677"/>
      <c r="CW49" s="677"/>
      <c r="CX49" s="677"/>
      <c r="CY49" s="678"/>
      <c r="CZ49" s="679">
        <v>100</v>
      </c>
      <c r="DA49" s="680"/>
      <c r="DB49" s="680"/>
      <c r="DC49" s="681"/>
      <c r="DD49" s="682">
        <v>3296845</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T7JPbhHX5ob1gvTl4+MxVG1+wMSS1ntLXGp3BUN14RTAIUlw9qm0qXBSp1blUI7mKxsRz+owW1ycqv+nudAW2g==" saltValue="kZS8eLFJCwQK+78/SViZg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357</v>
      </c>
      <c r="DK2" s="1200"/>
      <c r="DL2" s="1200"/>
      <c r="DM2" s="1200"/>
      <c r="DN2" s="1200"/>
      <c r="DO2" s="1201"/>
      <c r="DP2" s="249"/>
      <c r="DQ2" s="1199" t="s">
        <v>358</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359</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361</v>
      </c>
      <c r="B5" s="1085"/>
      <c r="C5" s="1085"/>
      <c r="D5" s="1085"/>
      <c r="E5" s="1085"/>
      <c r="F5" s="1085"/>
      <c r="G5" s="1085"/>
      <c r="H5" s="1085"/>
      <c r="I5" s="1085"/>
      <c r="J5" s="1085"/>
      <c r="K5" s="1085"/>
      <c r="L5" s="1085"/>
      <c r="M5" s="1085"/>
      <c r="N5" s="1085"/>
      <c r="O5" s="1085"/>
      <c r="P5" s="1086"/>
      <c r="Q5" s="1090" t="s">
        <v>362</v>
      </c>
      <c r="R5" s="1091"/>
      <c r="S5" s="1091"/>
      <c r="T5" s="1091"/>
      <c r="U5" s="1092"/>
      <c r="V5" s="1090" t="s">
        <v>363</v>
      </c>
      <c r="W5" s="1091"/>
      <c r="X5" s="1091"/>
      <c r="Y5" s="1091"/>
      <c r="Z5" s="1092"/>
      <c r="AA5" s="1090" t="s">
        <v>364</v>
      </c>
      <c r="AB5" s="1091"/>
      <c r="AC5" s="1091"/>
      <c r="AD5" s="1091"/>
      <c r="AE5" s="1091"/>
      <c r="AF5" s="1202" t="s">
        <v>365</v>
      </c>
      <c r="AG5" s="1091"/>
      <c r="AH5" s="1091"/>
      <c r="AI5" s="1091"/>
      <c r="AJ5" s="1106"/>
      <c r="AK5" s="1091" t="s">
        <v>366</v>
      </c>
      <c r="AL5" s="1091"/>
      <c r="AM5" s="1091"/>
      <c r="AN5" s="1091"/>
      <c r="AO5" s="1092"/>
      <c r="AP5" s="1090" t="s">
        <v>367</v>
      </c>
      <c r="AQ5" s="1091"/>
      <c r="AR5" s="1091"/>
      <c r="AS5" s="1091"/>
      <c r="AT5" s="1092"/>
      <c r="AU5" s="1090" t="s">
        <v>368</v>
      </c>
      <c r="AV5" s="1091"/>
      <c r="AW5" s="1091"/>
      <c r="AX5" s="1091"/>
      <c r="AY5" s="1106"/>
      <c r="AZ5" s="256"/>
      <c r="BA5" s="256"/>
      <c r="BB5" s="256"/>
      <c r="BC5" s="256"/>
      <c r="BD5" s="256"/>
      <c r="BE5" s="257"/>
      <c r="BF5" s="257"/>
      <c r="BG5" s="257"/>
      <c r="BH5" s="257"/>
      <c r="BI5" s="257"/>
      <c r="BJ5" s="257"/>
      <c r="BK5" s="257"/>
      <c r="BL5" s="257"/>
      <c r="BM5" s="257"/>
      <c r="BN5" s="257"/>
      <c r="BO5" s="257"/>
      <c r="BP5" s="257"/>
      <c r="BQ5" s="1084" t="s">
        <v>369</v>
      </c>
      <c r="BR5" s="1085"/>
      <c r="BS5" s="1085"/>
      <c r="BT5" s="1085"/>
      <c r="BU5" s="1085"/>
      <c r="BV5" s="1085"/>
      <c r="BW5" s="1085"/>
      <c r="BX5" s="1085"/>
      <c r="BY5" s="1085"/>
      <c r="BZ5" s="1085"/>
      <c r="CA5" s="1085"/>
      <c r="CB5" s="1085"/>
      <c r="CC5" s="1085"/>
      <c r="CD5" s="1085"/>
      <c r="CE5" s="1085"/>
      <c r="CF5" s="1085"/>
      <c r="CG5" s="1086"/>
      <c r="CH5" s="1090" t="s">
        <v>370</v>
      </c>
      <c r="CI5" s="1091"/>
      <c r="CJ5" s="1091"/>
      <c r="CK5" s="1091"/>
      <c r="CL5" s="1092"/>
      <c r="CM5" s="1090" t="s">
        <v>371</v>
      </c>
      <c r="CN5" s="1091"/>
      <c r="CO5" s="1091"/>
      <c r="CP5" s="1091"/>
      <c r="CQ5" s="1092"/>
      <c r="CR5" s="1090" t="s">
        <v>372</v>
      </c>
      <c r="CS5" s="1091"/>
      <c r="CT5" s="1091"/>
      <c r="CU5" s="1091"/>
      <c r="CV5" s="1092"/>
      <c r="CW5" s="1090" t="s">
        <v>373</v>
      </c>
      <c r="CX5" s="1091"/>
      <c r="CY5" s="1091"/>
      <c r="CZ5" s="1091"/>
      <c r="DA5" s="1092"/>
      <c r="DB5" s="1090" t="s">
        <v>374</v>
      </c>
      <c r="DC5" s="1091"/>
      <c r="DD5" s="1091"/>
      <c r="DE5" s="1091"/>
      <c r="DF5" s="1092"/>
      <c r="DG5" s="1187" t="s">
        <v>375</v>
      </c>
      <c r="DH5" s="1188"/>
      <c r="DI5" s="1188"/>
      <c r="DJ5" s="1188"/>
      <c r="DK5" s="1189"/>
      <c r="DL5" s="1187" t="s">
        <v>376</v>
      </c>
      <c r="DM5" s="1188"/>
      <c r="DN5" s="1188"/>
      <c r="DO5" s="1188"/>
      <c r="DP5" s="1189"/>
      <c r="DQ5" s="1090" t="s">
        <v>377</v>
      </c>
      <c r="DR5" s="1091"/>
      <c r="DS5" s="1091"/>
      <c r="DT5" s="1091"/>
      <c r="DU5" s="1092"/>
      <c r="DV5" s="1090" t="s">
        <v>368</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378</v>
      </c>
      <c r="C7" s="1140"/>
      <c r="D7" s="1140"/>
      <c r="E7" s="1140"/>
      <c r="F7" s="1140"/>
      <c r="G7" s="1140"/>
      <c r="H7" s="1140"/>
      <c r="I7" s="1140"/>
      <c r="J7" s="1140"/>
      <c r="K7" s="1140"/>
      <c r="L7" s="1140"/>
      <c r="M7" s="1140"/>
      <c r="N7" s="1140"/>
      <c r="O7" s="1140"/>
      <c r="P7" s="1141"/>
      <c r="Q7" s="1193">
        <v>4836</v>
      </c>
      <c r="R7" s="1194"/>
      <c r="S7" s="1194"/>
      <c r="T7" s="1194"/>
      <c r="U7" s="1194"/>
      <c r="V7" s="1194">
        <v>4584</v>
      </c>
      <c r="W7" s="1194"/>
      <c r="X7" s="1194"/>
      <c r="Y7" s="1194"/>
      <c r="Z7" s="1194"/>
      <c r="AA7" s="1194">
        <v>252</v>
      </c>
      <c r="AB7" s="1194"/>
      <c r="AC7" s="1194"/>
      <c r="AD7" s="1194"/>
      <c r="AE7" s="1195"/>
      <c r="AF7" s="1196">
        <v>237</v>
      </c>
      <c r="AG7" s="1197"/>
      <c r="AH7" s="1197"/>
      <c r="AI7" s="1197"/>
      <c r="AJ7" s="1198"/>
      <c r="AK7" s="1180">
        <v>235</v>
      </c>
      <c r="AL7" s="1181"/>
      <c r="AM7" s="1181"/>
      <c r="AN7" s="1181"/>
      <c r="AO7" s="1181"/>
      <c r="AP7" s="1181">
        <v>3354</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581</v>
      </c>
      <c r="BT7" s="1185"/>
      <c r="BU7" s="1185"/>
      <c r="BV7" s="1185"/>
      <c r="BW7" s="1185"/>
      <c r="BX7" s="1185"/>
      <c r="BY7" s="1185"/>
      <c r="BZ7" s="1185"/>
      <c r="CA7" s="1185"/>
      <c r="CB7" s="1185"/>
      <c r="CC7" s="1185"/>
      <c r="CD7" s="1185"/>
      <c r="CE7" s="1185"/>
      <c r="CF7" s="1185"/>
      <c r="CG7" s="1186"/>
      <c r="CH7" s="1177">
        <v>0</v>
      </c>
      <c r="CI7" s="1178"/>
      <c r="CJ7" s="1178"/>
      <c r="CK7" s="1178"/>
      <c r="CL7" s="1179"/>
      <c r="CM7" s="1177">
        <v>-1</v>
      </c>
      <c r="CN7" s="1178"/>
      <c r="CO7" s="1178"/>
      <c r="CP7" s="1178"/>
      <c r="CQ7" s="1179"/>
      <c r="CR7" s="1177">
        <v>3</v>
      </c>
      <c r="CS7" s="1178"/>
      <c r="CT7" s="1178"/>
      <c r="CU7" s="1178"/>
      <c r="CV7" s="1179"/>
      <c r="CW7" s="1177">
        <v>0</v>
      </c>
      <c r="CX7" s="1178"/>
      <c r="CY7" s="1178"/>
      <c r="CZ7" s="1178"/>
      <c r="DA7" s="1179"/>
      <c r="DB7" s="1177">
        <v>0</v>
      </c>
      <c r="DC7" s="1178"/>
      <c r="DD7" s="1178"/>
      <c r="DE7" s="1178"/>
      <c r="DF7" s="1179"/>
      <c r="DG7" s="1177">
        <v>0</v>
      </c>
      <c r="DH7" s="1178"/>
      <c r="DI7" s="1178"/>
      <c r="DJ7" s="1178"/>
      <c r="DK7" s="1179"/>
      <c r="DL7" s="1177" t="s">
        <v>582</v>
      </c>
      <c r="DM7" s="1178"/>
      <c r="DN7" s="1178"/>
      <c r="DO7" s="1178"/>
      <c r="DP7" s="1179"/>
      <c r="DQ7" s="1177" t="s">
        <v>582</v>
      </c>
      <c r="DR7" s="1178"/>
      <c r="DS7" s="1178"/>
      <c r="DT7" s="1178"/>
      <c r="DU7" s="1179"/>
      <c r="DV7" s="1204" t="s">
        <v>583</v>
      </c>
      <c r="DW7" s="1205"/>
      <c r="DX7" s="1205"/>
      <c r="DY7" s="1205"/>
      <c r="DZ7" s="1206"/>
      <c r="EA7" s="254"/>
    </row>
    <row r="8" spans="1:131" s="255" customFormat="1" ht="26.25" customHeight="1">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379</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380</v>
      </c>
      <c r="B23" s="1033" t="s">
        <v>381</v>
      </c>
      <c r="C23" s="1034"/>
      <c r="D23" s="1034"/>
      <c r="E23" s="1034"/>
      <c r="F23" s="1034"/>
      <c r="G23" s="1034"/>
      <c r="H23" s="1034"/>
      <c r="I23" s="1034"/>
      <c r="J23" s="1034"/>
      <c r="K23" s="1034"/>
      <c r="L23" s="1034"/>
      <c r="M23" s="1034"/>
      <c r="N23" s="1034"/>
      <c r="O23" s="1034"/>
      <c r="P23" s="1035"/>
      <c r="Q23" s="1157">
        <v>4825</v>
      </c>
      <c r="R23" s="1158"/>
      <c r="S23" s="1158"/>
      <c r="T23" s="1158"/>
      <c r="U23" s="1158"/>
      <c r="V23" s="1158">
        <v>4573</v>
      </c>
      <c r="W23" s="1158"/>
      <c r="X23" s="1158"/>
      <c r="Y23" s="1158"/>
      <c r="Z23" s="1158"/>
      <c r="AA23" s="1158">
        <v>252</v>
      </c>
      <c r="AB23" s="1158"/>
      <c r="AC23" s="1158"/>
      <c r="AD23" s="1158"/>
      <c r="AE23" s="1159"/>
      <c r="AF23" s="1160">
        <v>237</v>
      </c>
      <c r="AG23" s="1158"/>
      <c r="AH23" s="1158"/>
      <c r="AI23" s="1158"/>
      <c r="AJ23" s="1161"/>
      <c r="AK23" s="1162"/>
      <c r="AL23" s="1163"/>
      <c r="AM23" s="1163"/>
      <c r="AN23" s="1163"/>
      <c r="AO23" s="1163"/>
      <c r="AP23" s="1158">
        <v>3354</v>
      </c>
      <c r="AQ23" s="1158"/>
      <c r="AR23" s="1158"/>
      <c r="AS23" s="1158"/>
      <c r="AT23" s="1158"/>
      <c r="AU23" s="1164"/>
      <c r="AV23" s="1164"/>
      <c r="AW23" s="1164"/>
      <c r="AX23" s="1164"/>
      <c r="AY23" s="1165"/>
      <c r="AZ23" s="1154" t="s">
        <v>382</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383</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384</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361</v>
      </c>
      <c r="B26" s="1085"/>
      <c r="C26" s="1085"/>
      <c r="D26" s="1085"/>
      <c r="E26" s="1085"/>
      <c r="F26" s="1085"/>
      <c r="G26" s="1085"/>
      <c r="H26" s="1085"/>
      <c r="I26" s="1085"/>
      <c r="J26" s="1085"/>
      <c r="K26" s="1085"/>
      <c r="L26" s="1085"/>
      <c r="M26" s="1085"/>
      <c r="N26" s="1085"/>
      <c r="O26" s="1085"/>
      <c r="P26" s="1086"/>
      <c r="Q26" s="1090" t="s">
        <v>385</v>
      </c>
      <c r="R26" s="1091"/>
      <c r="S26" s="1091"/>
      <c r="T26" s="1091"/>
      <c r="U26" s="1092"/>
      <c r="V26" s="1090" t="s">
        <v>386</v>
      </c>
      <c r="W26" s="1091"/>
      <c r="X26" s="1091"/>
      <c r="Y26" s="1091"/>
      <c r="Z26" s="1092"/>
      <c r="AA26" s="1090" t="s">
        <v>387</v>
      </c>
      <c r="AB26" s="1091"/>
      <c r="AC26" s="1091"/>
      <c r="AD26" s="1091"/>
      <c r="AE26" s="1091"/>
      <c r="AF26" s="1148" t="s">
        <v>388</v>
      </c>
      <c r="AG26" s="1097"/>
      <c r="AH26" s="1097"/>
      <c r="AI26" s="1097"/>
      <c r="AJ26" s="1149"/>
      <c r="AK26" s="1091" t="s">
        <v>389</v>
      </c>
      <c r="AL26" s="1091"/>
      <c r="AM26" s="1091"/>
      <c r="AN26" s="1091"/>
      <c r="AO26" s="1092"/>
      <c r="AP26" s="1090" t="s">
        <v>390</v>
      </c>
      <c r="AQ26" s="1091"/>
      <c r="AR26" s="1091"/>
      <c r="AS26" s="1091"/>
      <c r="AT26" s="1092"/>
      <c r="AU26" s="1090" t="s">
        <v>391</v>
      </c>
      <c r="AV26" s="1091"/>
      <c r="AW26" s="1091"/>
      <c r="AX26" s="1091"/>
      <c r="AY26" s="1092"/>
      <c r="AZ26" s="1090" t="s">
        <v>392</v>
      </c>
      <c r="BA26" s="1091"/>
      <c r="BB26" s="1091"/>
      <c r="BC26" s="1091"/>
      <c r="BD26" s="1092"/>
      <c r="BE26" s="1090" t="s">
        <v>368</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393</v>
      </c>
      <c r="C28" s="1140"/>
      <c r="D28" s="1140"/>
      <c r="E28" s="1140"/>
      <c r="F28" s="1140"/>
      <c r="G28" s="1140"/>
      <c r="H28" s="1140"/>
      <c r="I28" s="1140"/>
      <c r="J28" s="1140"/>
      <c r="K28" s="1140"/>
      <c r="L28" s="1140"/>
      <c r="M28" s="1140"/>
      <c r="N28" s="1140"/>
      <c r="O28" s="1140"/>
      <c r="P28" s="1141"/>
      <c r="Q28" s="1142">
        <v>1586</v>
      </c>
      <c r="R28" s="1143"/>
      <c r="S28" s="1143"/>
      <c r="T28" s="1143"/>
      <c r="U28" s="1143"/>
      <c r="V28" s="1143">
        <v>1538</v>
      </c>
      <c r="W28" s="1143"/>
      <c r="X28" s="1143"/>
      <c r="Y28" s="1143"/>
      <c r="Z28" s="1143"/>
      <c r="AA28" s="1143">
        <v>48</v>
      </c>
      <c r="AB28" s="1143"/>
      <c r="AC28" s="1143"/>
      <c r="AD28" s="1143"/>
      <c r="AE28" s="1144"/>
      <c r="AF28" s="1145">
        <v>48</v>
      </c>
      <c r="AG28" s="1143"/>
      <c r="AH28" s="1143"/>
      <c r="AI28" s="1143"/>
      <c r="AJ28" s="1146"/>
      <c r="AK28" s="1147">
        <v>116</v>
      </c>
      <c r="AL28" s="1135"/>
      <c r="AM28" s="1135"/>
      <c r="AN28" s="1135"/>
      <c r="AO28" s="1135"/>
      <c r="AP28" s="1135" t="s">
        <v>582</v>
      </c>
      <c r="AQ28" s="1135"/>
      <c r="AR28" s="1135"/>
      <c r="AS28" s="1135"/>
      <c r="AT28" s="1135"/>
      <c r="AU28" s="1135" t="s">
        <v>582</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394</v>
      </c>
      <c r="C29" s="1127"/>
      <c r="D29" s="1127"/>
      <c r="E29" s="1127"/>
      <c r="F29" s="1127"/>
      <c r="G29" s="1127"/>
      <c r="H29" s="1127"/>
      <c r="I29" s="1127"/>
      <c r="J29" s="1127"/>
      <c r="K29" s="1127"/>
      <c r="L29" s="1127"/>
      <c r="M29" s="1127"/>
      <c r="N29" s="1127"/>
      <c r="O29" s="1127"/>
      <c r="P29" s="1128"/>
      <c r="Q29" s="1132">
        <v>1053</v>
      </c>
      <c r="R29" s="1133"/>
      <c r="S29" s="1133"/>
      <c r="T29" s="1133"/>
      <c r="U29" s="1133"/>
      <c r="V29" s="1133">
        <v>1032</v>
      </c>
      <c r="W29" s="1133"/>
      <c r="X29" s="1133"/>
      <c r="Y29" s="1133"/>
      <c r="Z29" s="1133"/>
      <c r="AA29" s="1133">
        <v>21</v>
      </c>
      <c r="AB29" s="1133"/>
      <c r="AC29" s="1133"/>
      <c r="AD29" s="1133"/>
      <c r="AE29" s="1134"/>
      <c r="AF29" s="1108">
        <v>21</v>
      </c>
      <c r="AG29" s="1109"/>
      <c r="AH29" s="1109"/>
      <c r="AI29" s="1109"/>
      <c r="AJ29" s="1110"/>
      <c r="AK29" s="1069">
        <v>167</v>
      </c>
      <c r="AL29" s="1060"/>
      <c r="AM29" s="1060"/>
      <c r="AN29" s="1060"/>
      <c r="AO29" s="1060"/>
      <c r="AP29" s="1060" t="s">
        <v>582</v>
      </c>
      <c r="AQ29" s="1060"/>
      <c r="AR29" s="1060"/>
      <c r="AS29" s="1060"/>
      <c r="AT29" s="1060"/>
      <c r="AU29" s="1060" t="s">
        <v>582</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395</v>
      </c>
      <c r="C30" s="1127"/>
      <c r="D30" s="1127"/>
      <c r="E30" s="1127"/>
      <c r="F30" s="1127"/>
      <c r="G30" s="1127"/>
      <c r="H30" s="1127"/>
      <c r="I30" s="1127"/>
      <c r="J30" s="1127"/>
      <c r="K30" s="1127"/>
      <c r="L30" s="1127"/>
      <c r="M30" s="1127"/>
      <c r="N30" s="1127"/>
      <c r="O30" s="1127"/>
      <c r="P30" s="1128"/>
      <c r="Q30" s="1132">
        <v>148</v>
      </c>
      <c r="R30" s="1133"/>
      <c r="S30" s="1133"/>
      <c r="T30" s="1133"/>
      <c r="U30" s="1133"/>
      <c r="V30" s="1133">
        <v>148</v>
      </c>
      <c r="W30" s="1133"/>
      <c r="X30" s="1133"/>
      <c r="Y30" s="1133"/>
      <c r="Z30" s="1133"/>
      <c r="AA30" s="1133">
        <v>0</v>
      </c>
      <c r="AB30" s="1133"/>
      <c r="AC30" s="1133"/>
      <c r="AD30" s="1133"/>
      <c r="AE30" s="1134"/>
      <c r="AF30" s="1108">
        <v>0</v>
      </c>
      <c r="AG30" s="1109"/>
      <c r="AH30" s="1109"/>
      <c r="AI30" s="1109"/>
      <c r="AJ30" s="1110"/>
      <c r="AK30" s="1069">
        <v>40</v>
      </c>
      <c r="AL30" s="1060"/>
      <c r="AM30" s="1060"/>
      <c r="AN30" s="1060"/>
      <c r="AO30" s="1060"/>
      <c r="AP30" s="1060" t="s">
        <v>582</v>
      </c>
      <c r="AQ30" s="1060"/>
      <c r="AR30" s="1060"/>
      <c r="AS30" s="1060"/>
      <c r="AT30" s="1060"/>
      <c r="AU30" s="1060" t="s">
        <v>582</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396</v>
      </c>
      <c r="C31" s="1127"/>
      <c r="D31" s="1127"/>
      <c r="E31" s="1127"/>
      <c r="F31" s="1127"/>
      <c r="G31" s="1127"/>
      <c r="H31" s="1127"/>
      <c r="I31" s="1127"/>
      <c r="J31" s="1127"/>
      <c r="K31" s="1127"/>
      <c r="L31" s="1127"/>
      <c r="M31" s="1127"/>
      <c r="N31" s="1127"/>
      <c r="O31" s="1127"/>
      <c r="P31" s="1128"/>
      <c r="Q31" s="1132">
        <v>99</v>
      </c>
      <c r="R31" s="1133"/>
      <c r="S31" s="1133"/>
      <c r="T31" s="1133"/>
      <c r="U31" s="1133"/>
      <c r="V31" s="1133">
        <v>96</v>
      </c>
      <c r="W31" s="1133"/>
      <c r="X31" s="1133"/>
      <c r="Y31" s="1133"/>
      <c r="Z31" s="1133"/>
      <c r="AA31" s="1133">
        <v>3</v>
      </c>
      <c r="AB31" s="1133"/>
      <c r="AC31" s="1133"/>
      <c r="AD31" s="1133"/>
      <c r="AE31" s="1134"/>
      <c r="AF31" s="1108">
        <v>3</v>
      </c>
      <c r="AG31" s="1109"/>
      <c r="AH31" s="1109"/>
      <c r="AI31" s="1109"/>
      <c r="AJ31" s="1110"/>
      <c r="AK31" s="1069">
        <v>53</v>
      </c>
      <c r="AL31" s="1060"/>
      <c r="AM31" s="1060"/>
      <c r="AN31" s="1060"/>
      <c r="AO31" s="1060"/>
      <c r="AP31" s="1060">
        <v>272</v>
      </c>
      <c r="AQ31" s="1060"/>
      <c r="AR31" s="1060"/>
      <c r="AS31" s="1060"/>
      <c r="AT31" s="1060"/>
      <c r="AU31" s="1060">
        <v>178</v>
      </c>
      <c r="AV31" s="1060"/>
      <c r="AW31" s="1060"/>
      <c r="AX31" s="1060"/>
      <c r="AY31" s="1060"/>
      <c r="AZ31" s="1131" t="s">
        <v>590</v>
      </c>
      <c r="BA31" s="1131"/>
      <c r="BB31" s="1131"/>
      <c r="BC31" s="1131"/>
      <c r="BD31" s="1131"/>
      <c r="BE31" s="1121" t="s">
        <v>397</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c r="C32" s="1127"/>
      <c r="D32" s="1127"/>
      <c r="E32" s="1127"/>
      <c r="F32" s="1127"/>
      <c r="G32" s="1127"/>
      <c r="H32" s="1127"/>
      <c r="I32" s="1127"/>
      <c r="J32" s="1127"/>
      <c r="K32" s="1127"/>
      <c r="L32" s="1127"/>
      <c r="M32" s="1127"/>
      <c r="N32" s="1127"/>
      <c r="O32" s="1127"/>
      <c r="P32" s="1128"/>
      <c r="Q32" s="1132"/>
      <c r="R32" s="1133"/>
      <c r="S32" s="1133"/>
      <c r="T32" s="1133"/>
      <c r="U32" s="1133"/>
      <c r="V32" s="1133"/>
      <c r="W32" s="1133"/>
      <c r="X32" s="1133"/>
      <c r="Y32" s="1133"/>
      <c r="Z32" s="1133"/>
      <c r="AA32" s="1133"/>
      <c r="AB32" s="1133"/>
      <c r="AC32" s="1133"/>
      <c r="AD32" s="1133"/>
      <c r="AE32" s="1134"/>
      <c r="AF32" s="1108"/>
      <c r="AG32" s="1109"/>
      <c r="AH32" s="1109"/>
      <c r="AI32" s="1109"/>
      <c r="AJ32" s="1110"/>
      <c r="AK32" s="1069"/>
      <c r="AL32" s="1060"/>
      <c r="AM32" s="1060"/>
      <c r="AN32" s="1060"/>
      <c r="AO32" s="1060"/>
      <c r="AP32" s="1060"/>
      <c r="AQ32" s="1060"/>
      <c r="AR32" s="1060"/>
      <c r="AS32" s="1060"/>
      <c r="AT32" s="1060"/>
      <c r="AU32" s="1060"/>
      <c r="AV32" s="1060"/>
      <c r="AW32" s="1060"/>
      <c r="AX32" s="1060"/>
      <c r="AY32" s="1060"/>
      <c r="AZ32" s="1131"/>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398</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380</v>
      </c>
      <c r="B63" s="1033" t="s">
        <v>399</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f>SUM(AF28:AJ62)</f>
        <v>72</v>
      </c>
      <c r="AG63" s="1048"/>
      <c r="AH63" s="1048"/>
      <c r="AI63" s="1048"/>
      <c r="AJ63" s="1119"/>
      <c r="AK63" s="1120"/>
      <c r="AL63" s="1052"/>
      <c r="AM63" s="1052"/>
      <c r="AN63" s="1052"/>
      <c r="AO63" s="1052"/>
      <c r="AP63" s="1048">
        <f>SUM(AP28:AT62)</f>
        <v>272</v>
      </c>
      <c r="AQ63" s="1048"/>
      <c r="AR63" s="1048"/>
      <c r="AS63" s="1048"/>
      <c r="AT63" s="1048"/>
      <c r="AU63" s="1048">
        <f>SUM(AU28:AY62)</f>
        <v>178</v>
      </c>
      <c r="AV63" s="1048"/>
      <c r="AW63" s="1048"/>
      <c r="AX63" s="1048"/>
      <c r="AY63" s="1048"/>
      <c r="AZ63" s="1114"/>
      <c r="BA63" s="1114"/>
      <c r="BB63" s="1114"/>
      <c r="BC63" s="1114"/>
      <c r="BD63" s="1114"/>
      <c r="BE63" s="1049"/>
      <c r="BF63" s="1049"/>
      <c r="BG63" s="1049"/>
      <c r="BH63" s="1049"/>
      <c r="BI63" s="1050"/>
      <c r="BJ63" s="1115" t="s">
        <v>124</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400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401</v>
      </c>
      <c r="B66" s="1085"/>
      <c r="C66" s="1085"/>
      <c r="D66" s="1085"/>
      <c r="E66" s="1085"/>
      <c r="F66" s="1085"/>
      <c r="G66" s="1085"/>
      <c r="H66" s="1085"/>
      <c r="I66" s="1085"/>
      <c r="J66" s="1085"/>
      <c r="K66" s="1085"/>
      <c r="L66" s="1085"/>
      <c r="M66" s="1085"/>
      <c r="N66" s="1085"/>
      <c r="O66" s="1085"/>
      <c r="P66" s="1086"/>
      <c r="Q66" s="1090" t="s">
        <v>385</v>
      </c>
      <c r="R66" s="1091"/>
      <c r="S66" s="1091"/>
      <c r="T66" s="1091"/>
      <c r="U66" s="1092"/>
      <c r="V66" s="1090" t="s">
        <v>386</v>
      </c>
      <c r="W66" s="1091"/>
      <c r="X66" s="1091"/>
      <c r="Y66" s="1091"/>
      <c r="Z66" s="1092"/>
      <c r="AA66" s="1090" t="s">
        <v>387</v>
      </c>
      <c r="AB66" s="1091"/>
      <c r="AC66" s="1091"/>
      <c r="AD66" s="1091"/>
      <c r="AE66" s="1092"/>
      <c r="AF66" s="1096" t="s">
        <v>388</v>
      </c>
      <c r="AG66" s="1097"/>
      <c r="AH66" s="1097"/>
      <c r="AI66" s="1097"/>
      <c r="AJ66" s="1098"/>
      <c r="AK66" s="1090" t="s">
        <v>389</v>
      </c>
      <c r="AL66" s="1085"/>
      <c r="AM66" s="1085"/>
      <c r="AN66" s="1085"/>
      <c r="AO66" s="1086"/>
      <c r="AP66" s="1090" t="s">
        <v>402</v>
      </c>
      <c r="AQ66" s="1091"/>
      <c r="AR66" s="1091"/>
      <c r="AS66" s="1091"/>
      <c r="AT66" s="1092"/>
      <c r="AU66" s="1090" t="s">
        <v>403</v>
      </c>
      <c r="AV66" s="1091"/>
      <c r="AW66" s="1091"/>
      <c r="AX66" s="1091"/>
      <c r="AY66" s="1092"/>
      <c r="AZ66" s="1090" t="s">
        <v>368</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571</v>
      </c>
      <c r="C68" s="1075"/>
      <c r="D68" s="1075"/>
      <c r="E68" s="1075"/>
      <c r="F68" s="1075"/>
      <c r="G68" s="1075"/>
      <c r="H68" s="1075"/>
      <c r="I68" s="1075"/>
      <c r="J68" s="1075"/>
      <c r="K68" s="1075"/>
      <c r="L68" s="1075"/>
      <c r="M68" s="1075"/>
      <c r="N68" s="1075"/>
      <c r="O68" s="1075"/>
      <c r="P68" s="1076"/>
      <c r="Q68" s="1077">
        <v>6086</v>
      </c>
      <c r="R68" s="1071"/>
      <c r="S68" s="1071"/>
      <c r="T68" s="1071"/>
      <c r="U68" s="1071"/>
      <c r="V68" s="1071">
        <v>5962</v>
      </c>
      <c r="W68" s="1071"/>
      <c r="X68" s="1071"/>
      <c r="Y68" s="1071"/>
      <c r="Z68" s="1071"/>
      <c r="AA68" s="1071">
        <v>124</v>
      </c>
      <c r="AB68" s="1071"/>
      <c r="AC68" s="1071"/>
      <c r="AD68" s="1071"/>
      <c r="AE68" s="1071"/>
      <c r="AF68" s="1071">
        <v>121</v>
      </c>
      <c r="AG68" s="1071"/>
      <c r="AH68" s="1071"/>
      <c r="AI68" s="1071"/>
      <c r="AJ68" s="1071"/>
      <c r="AK68" s="1071" t="s">
        <v>589</v>
      </c>
      <c r="AL68" s="1071"/>
      <c r="AM68" s="1071"/>
      <c r="AN68" s="1071"/>
      <c r="AO68" s="1071"/>
      <c r="AP68" s="1071">
        <v>4079</v>
      </c>
      <c r="AQ68" s="1071"/>
      <c r="AR68" s="1071"/>
      <c r="AS68" s="1071"/>
      <c r="AT68" s="1071"/>
      <c r="AU68" s="1071">
        <v>220</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572</v>
      </c>
      <c r="C69" s="1064"/>
      <c r="D69" s="1064"/>
      <c r="E69" s="1064"/>
      <c r="F69" s="1064"/>
      <c r="G69" s="1064"/>
      <c r="H69" s="1064"/>
      <c r="I69" s="1064"/>
      <c r="J69" s="1064"/>
      <c r="K69" s="1064"/>
      <c r="L69" s="1064"/>
      <c r="M69" s="1064"/>
      <c r="N69" s="1064"/>
      <c r="O69" s="1064"/>
      <c r="P69" s="1065"/>
      <c r="Q69" s="1066">
        <v>4838</v>
      </c>
      <c r="R69" s="1060"/>
      <c r="S69" s="1060"/>
      <c r="T69" s="1060"/>
      <c r="U69" s="1060"/>
      <c r="V69" s="1060">
        <v>4580</v>
      </c>
      <c r="W69" s="1060"/>
      <c r="X69" s="1060"/>
      <c r="Y69" s="1060"/>
      <c r="Z69" s="1060"/>
      <c r="AA69" s="1060">
        <v>258</v>
      </c>
      <c r="AB69" s="1060"/>
      <c r="AC69" s="1060"/>
      <c r="AD69" s="1060"/>
      <c r="AE69" s="1060"/>
      <c r="AF69" s="1060">
        <v>2284</v>
      </c>
      <c r="AG69" s="1060"/>
      <c r="AH69" s="1060"/>
      <c r="AI69" s="1060"/>
      <c r="AJ69" s="1060"/>
      <c r="AK69" s="1060" t="s">
        <v>589</v>
      </c>
      <c r="AL69" s="1060"/>
      <c r="AM69" s="1060"/>
      <c r="AN69" s="1060"/>
      <c r="AO69" s="1060"/>
      <c r="AP69" s="1060">
        <v>11692</v>
      </c>
      <c r="AQ69" s="1060"/>
      <c r="AR69" s="1060"/>
      <c r="AS69" s="1060"/>
      <c r="AT69" s="1060"/>
      <c r="AU69" s="1060">
        <v>82</v>
      </c>
      <c r="AV69" s="1060"/>
      <c r="AW69" s="1060"/>
      <c r="AX69" s="1060"/>
      <c r="AY69" s="1060"/>
      <c r="AZ69" s="1061" t="s">
        <v>580</v>
      </c>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573</v>
      </c>
      <c r="C70" s="1064"/>
      <c r="D70" s="1064"/>
      <c r="E70" s="1064"/>
      <c r="F70" s="1064"/>
      <c r="G70" s="1064"/>
      <c r="H70" s="1064"/>
      <c r="I70" s="1064"/>
      <c r="J70" s="1064"/>
      <c r="K70" s="1064"/>
      <c r="L70" s="1064"/>
      <c r="M70" s="1064"/>
      <c r="N70" s="1064"/>
      <c r="O70" s="1064"/>
      <c r="P70" s="1065"/>
      <c r="Q70" s="1066">
        <v>3362</v>
      </c>
      <c r="R70" s="1060"/>
      <c r="S70" s="1060"/>
      <c r="T70" s="1060"/>
      <c r="U70" s="1060"/>
      <c r="V70" s="1060">
        <v>3445</v>
      </c>
      <c r="W70" s="1060"/>
      <c r="X70" s="1060"/>
      <c r="Y70" s="1060"/>
      <c r="Z70" s="1060"/>
      <c r="AA70" s="1060">
        <v>-83</v>
      </c>
      <c r="AB70" s="1060"/>
      <c r="AC70" s="1060"/>
      <c r="AD70" s="1060"/>
      <c r="AE70" s="1060"/>
      <c r="AF70" s="1060">
        <v>436</v>
      </c>
      <c r="AG70" s="1060"/>
      <c r="AH70" s="1060"/>
      <c r="AI70" s="1060"/>
      <c r="AJ70" s="1060"/>
      <c r="AK70" s="1060" t="s">
        <v>589</v>
      </c>
      <c r="AL70" s="1060"/>
      <c r="AM70" s="1060"/>
      <c r="AN70" s="1060"/>
      <c r="AO70" s="1060"/>
      <c r="AP70" s="1060">
        <v>834</v>
      </c>
      <c r="AQ70" s="1060"/>
      <c r="AR70" s="1060"/>
      <c r="AS70" s="1060"/>
      <c r="AT70" s="1060"/>
      <c r="AU70" s="1060">
        <v>37</v>
      </c>
      <c r="AV70" s="1060"/>
      <c r="AW70" s="1060"/>
      <c r="AX70" s="1060"/>
      <c r="AY70" s="1060"/>
      <c r="AZ70" s="1061" t="s">
        <v>580</v>
      </c>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591</v>
      </c>
      <c r="C71" s="1064"/>
      <c r="D71" s="1064"/>
      <c r="E71" s="1064"/>
      <c r="F71" s="1064"/>
      <c r="G71" s="1064"/>
      <c r="H71" s="1064"/>
      <c r="I71" s="1064"/>
      <c r="J71" s="1064"/>
      <c r="K71" s="1064"/>
      <c r="L71" s="1064"/>
      <c r="M71" s="1064"/>
      <c r="N71" s="1064"/>
      <c r="O71" s="1064"/>
      <c r="P71" s="1065"/>
      <c r="Q71" s="1066">
        <v>52</v>
      </c>
      <c r="R71" s="1060"/>
      <c r="S71" s="1060"/>
      <c r="T71" s="1060"/>
      <c r="U71" s="1060"/>
      <c r="V71" s="1060">
        <v>48</v>
      </c>
      <c r="W71" s="1060"/>
      <c r="X71" s="1060"/>
      <c r="Y71" s="1060"/>
      <c r="Z71" s="1060"/>
      <c r="AA71" s="1060">
        <v>4</v>
      </c>
      <c r="AB71" s="1060"/>
      <c r="AC71" s="1060"/>
      <c r="AD71" s="1060"/>
      <c r="AE71" s="1060"/>
      <c r="AF71" s="1060">
        <v>4</v>
      </c>
      <c r="AG71" s="1060"/>
      <c r="AH71" s="1060"/>
      <c r="AI71" s="1060"/>
      <c r="AJ71" s="1060"/>
      <c r="AK71" s="1060" t="s">
        <v>589</v>
      </c>
      <c r="AL71" s="1060"/>
      <c r="AM71" s="1060"/>
      <c r="AN71" s="1060"/>
      <c r="AO71" s="1060"/>
      <c r="AP71" s="1060" t="s">
        <v>589</v>
      </c>
      <c r="AQ71" s="1060"/>
      <c r="AR71" s="1060"/>
      <c r="AS71" s="1060"/>
      <c r="AT71" s="1060"/>
      <c r="AU71" s="1060" t="s">
        <v>589</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574</v>
      </c>
      <c r="C72" s="1064"/>
      <c r="D72" s="1064"/>
      <c r="E72" s="1064"/>
      <c r="F72" s="1064"/>
      <c r="G72" s="1064"/>
      <c r="H72" s="1064"/>
      <c r="I72" s="1064"/>
      <c r="J72" s="1064"/>
      <c r="K72" s="1064"/>
      <c r="L72" s="1064"/>
      <c r="M72" s="1064"/>
      <c r="N72" s="1064"/>
      <c r="O72" s="1064"/>
      <c r="P72" s="1065"/>
      <c r="Q72" s="1066">
        <v>24333</v>
      </c>
      <c r="R72" s="1060"/>
      <c r="S72" s="1060"/>
      <c r="T72" s="1060"/>
      <c r="U72" s="1060"/>
      <c r="V72" s="1060">
        <v>23280</v>
      </c>
      <c r="W72" s="1060"/>
      <c r="X72" s="1060"/>
      <c r="Y72" s="1060"/>
      <c r="Z72" s="1060"/>
      <c r="AA72" s="1060">
        <v>1053</v>
      </c>
      <c r="AB72" s="1060"/>
      <c r="AC72" s="1060"/>
      <c r="AD72" s="1060"/>
      <c r="AE72" s="1060"/>
      <c r="AF72" s="1060">
        <v>1053</v>
      </c>
      <c r="AG72" s="1060"/>
      <c r="AH72" s="1060"/>
      <c r="AI72" s="1060"/>
      <c r="AJ72" s="1060"/>
      <c r="AK72" s="1060">
        <v>30</v>
      </c>
      <c r="AL72" s="1060"/>
      <c r="AM72" s="1060"/>
      <c r="AN72" s="1060"/>
      <c r="AO72" s="1060"/>
      <c r="AP72" s="1060" t="s">
        <v>589</v>
      </c>
      <c r="AQ72" s="1060"/>
      <c r="AR72" s="1060"/>
      <c r="AS72" s="1060"/>
      <c r="AT72" s="1060"/>
      <c r="AU72" s="1060" t="s">
        <v>589</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575</v>
      </c>
      <c r="C73" s="1064"/>
      <c r="D73" s="1064"/>
      <c r="E73" s="1064"/>
      <c r="F73" s="1064"/>
      <c r="G73" s="1064"/>
      <c r="H73" s="1064"/>
      <c r="I73" s="1064"/>
      <c r="J73" s="1064"/>
      <c r="K73" s="1064"/>
      <c r="L73" s="1064"/>
      <c r="M73" s="1064"/>
      <c r="N73" s="1064"/>
      <c r="O73" s="1064"/>
      <c r="P73" s="1065"/>
      <c r="Q73" s="1066">
        <v>180</v>
      </c>
      <c r="R73" s="1060"/>
      <c r="S73" s="1060"/>
      <c r="T73" s="1060"/>
      <c r="U73" s="1060"/>
      <c r="V73" s="1060">
        <v>132</v>
      </c>
      <c r="W73" s="1060"/>
      <c r="X73" s="1060"/>
      <c r="Y73" s="1060"/>
      <c r="Z73" s="1060"/>
      <c r="AA73" s="1060">
        <v>48</v>
      </c>
      <c r="AB73" s="1060"/>
      <c r="AC73" s="1060"/>
      <c r="AD73" s="1060"/>
      <c r="AE73" s="1060"/>
      <c r="AF73" s="1060">
        <v>48</v>
      </c>
      <c r="AG73" s="1060"/>
      <c r="AH73" s="1060"/>
      <c r="AI73" s="1060"/>
      <c r="AJ73" s="1060"/>
      <c r="AK73" s="1060" t="s">
        <v>589</v>
      </c>
      <c r="AL73" s="1060"/>
      <c r="AM73" s="1060"/>
      <c r="AN73" s="1060"/>
      <c r="AO73" s="1060"/>
      <c r="AP73" s="1060" t="s">
        <v>589</v>
      </c>
      <c r="AQ73" s="1060"/>
      <c r="AR73" s="1060"/>
      <c r="AS73" s="1060"/>
      <c r="AT73" s="1060"/>
      <c r="AU73" s="1060" t="s">
        <v>589</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576</v>
      </c>
      <c r="C74" s="1064"/>
      <c r="D74" s="1064"/>
      <c r="E74" s="1064"/>
      <c r="F74" s="1064"/>
      <c r="G74" s="1064"/>
      <c r="H74" s="1064"/>
      <c r="I74" s="1064"/>
      <c r="J74" s="1064"/>
      <c r="K74" s="1064"/>
      <c r="L74" s="1064"/>
      <c r="M74" s="1064"/>
      <c r="N74" s="1064"/>
      <c r="O74" s="1064"/>
      <c r="P74" s="1065"/>
      <c r="Q74" s="1066">
        <v>109</v>
      </c>
      <c r="R74" s="1060"/>
      <c r="S74" s="1060"/>
      <c r="T74" s="1060"/>
      <c r="U74" s="1060"/>
      <c r="V74" s="1060">
        <v>98</v>
      </c>
      <c r="W74" s="1060"/>
      <c r="X74" s="1060"/>
      <c r="Y74" s="1060"/>
      <c r="Z74" s="1060"/>
      <c r="AA74" s="1060">
        <v>10</v>
      </c>
      <c r="AB74" s="1060"/>
      <c r="AC74" s="1060"/>
      <c r="AD74" s="1060"/>
      <c r="AE74" s="1060"/>
      <c r="AF74" s="1060">
        <v>10</v>
      </c>
      <c r="AG74" s="1060"/>
      <c r="AH74" s="1060"/>
      <c r="AI74" s="1060"/>
      <c r="AJ74" s="1060"/>
      <c r="AK74" s="1060">
        <v>2</v>
      </c>
      <c r="AL74" s="1060"/>
      <c r="AM74" s="1060"/>
      <c r="AN74" s="1060"/>
      <c r="AO74" s="1060"/>
      <c r="AP74" s="1060" t="s">
        <v>589</v>
      </c>
      <c r="AQ74" s="1060"/>
      <c r="AR74" s="1060"/>
      <c r="AS74" s="1060"/>
      <c r="AT74" s="1060"/>
      <c r="AU74" s="1060" t="s">
        <v>589</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t="s">
        <v>577</v>
      </c>
      <c r="C75" s="1064"/>
      <c r="D75" s="1064"/>
      <c r="E75" s="1064"/>
      <c r="F75" s="1064"/>
      <c r="G75" s="1064"/>
      <c r="H75" s="1064"/>
      <c r="I75" s="1064"/>
      <c r="J75" s="1064"/>
      <c r="K75" s="1064"/>
      <c r="L75" s="1064"/>
      <c r="M75" s="1064"/>
      <c r="N75" s="1064"/>
      <c r="O75" s="1064"/>
      <c r="P75" s="1065"/>
      <c r="Q75" s="1067">
        <v>110</v>
      </c>
      <c r="R75" s="1068"/>
      <c r="S75" s="1068"/>
      <c r="T75" s="1068"/>
      <c r="U75" s="1069"/>
      <c r="V75" s="1070">
        <v>81</v>
      </c>
      <c r="W75" s="1068"/>
      <c r="X75" s="1068"/>
      <c r="Y75" s="1068"/>
      <c r="Z75" s="1069"/>
      <c r="AA75" s="1070">
        <v>29</v>
      </c>
      <c r="AB75" s="1068"/>
      <c r="AC75" s="1068"/>
      <c r="AD75" s="1068"/>
      <c r="AE75" s="1069"/>
      <c r="AF75" s="1070">
        <v>29</v>
      </c>
      <c r="AG75" s="1068"/>
      <c r="AH75" s="1068"/>
      <c r="AI75" s="1068"/>
      <c r="AJ75" s="1069"/>
      <c r="AK75" s="1070" t="s">
        <v>589</v>
      </c>
      <c r="AL75" s="1068"/>
      <c r="AM75" s="1068"/>
      <c r="AN75" s="1068"/>
      <c r="AO75" s="1069"/>
      <c r="AP75" s="1070" t="s">
        <v>589</v>
      </c>
      <c r="AQ75" s="1068"/>
      <c r="AR75" s="1068"/>
      <c r="AS75" s="1068"/>
      <c r="AT75" s="1069"/>
      <c r="AU75" s="1070" t="s">
        <v>589</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t="s">
        <v>578</v>
      </c>
      <c r="C76" s="1064"/>
      <c r="D76" s="1064"/>
      <c r="E76" s="1064"/>
      <c r="F76" s="1064"/>
      <c r="G76" s="1064"/>
      <c r="H76" s="1064"/>
      <c r="I76" s="1064"/>
      <c r="J76" s="1064"/>
      <c r="K76" s="1064"/>
      <c r="L76" s="1064"/>
      <c r="M76" s="1064"/>
      <c r="N76" s="1064"/>
      <c r="O76" s="1064"/>
      <c r="P76" s="1065"/>
      <c r="Q76" s="1067">
        <v>2810</v>
      </c>
      <c r="R76" s="1068"/>
      <c r="S76" s="1068"/>
      <c r="T76" s="1068"/>
      <c r="U76" s="1069"/>
      <c r="V76" s="1070">
        <v>2577</v>
      </c>
      <c r="W76" s="1068"/>
      <c r="X76" s="1068"/>
      <c r="Y76" s="1068"/>
      <c r="Z76" s="1069"/>
      <c r="AA76" s="1070">
        <v>233</v>
      </c>
      <c r="AB76" s="1068"/>
      <c r="AC76" s="1068"/>
      <c r="AD76" s="1068"/>
      <c r="AE76" s="1069"/>
      <c r="AF76" s="1070">
        <v>233</v>
      </c>
      <c r="AG76" s="1068"/>
      <c r="AH76" s="1068"/>
      <c r="AI76" s="1068"/>
      <c r="AJ76" s="1069"/>
      <c r="AK76" s="1070">
        <v>317</v>
      </c>
      <c r="AL76" s="1068"/>
      <c r="AM76" s="1068"/>
      <c r="AN76" s="1068"/>
      <c r="AO76" s="1069"/>
      <c r="AP76" s="1070" t="s">
        <v>589</v>
      </c>
      <c r="AQ76" s="1068"/>
      <c r="AR76" s="1068"/>
      <c r="AS76" s="1068"/>
      <c r="AT76" s="1069"/>
      <c r="AU76" s="1070" t="s">
        <v>589</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t="s">
        <v>592</v>
      </c>
      <c r="C77" s="1064"/>
      <c r="D77" s="1064"/>
      <c r="E77" s="1064"/>
      <c r="F77" s="1064"/>
      <c r="G77" s="1064"/>
      <c r="H77" s="1064"/>
      <c r="I77" s="1064"/>
      <c r="J77" s="1064"/>
      <c r="K77" s="1064"/>
      <c r="L77" s="1064"/>
      <c r="M77" s="1064"/>
      <c r="N77" s="1064"/>
      <c r="O77" s="1064"/>
      <c r="P77" s="1065"/>
      <c r="Q77" s="1067">
        <v>620140</v>
      </c>
      <c r="R77" s="1068"/>
      <c r="S77" s="1068"/>
      <c r="T77" s="1068"/>
      <c r="U77" s="1069"/>
      <c r="V77" s="1070">
        <v>610214</v>
      </c>
      <c r="W77" s="1068"/>
      <c r="X77" s="1068"/>
      <c r="Y77" s="1068"/>
      <c r="Z77" s="1069"/>
      <c r="AA77" s="1070">
        <v>9926</v>
      </c>
      <c r="AB77" s="1068"/>
      <c r="AC77" s="1068"/>
      <c r="AD77" s="1068"/>
      <c r="AE77" s="1069"/>
      <c r="AF77" s="1070">
        <v>9926</v>
      </c>
      <c r="AG77" s="1068"/>
      <c r="AH77" s="1068"/>
      <c r="AI77" s="1068"/>
      <c r="AJ77" s="1069"/>
      <c r="AK77" s="1070">
        <v>3973</v>
      </c>
      <c r="AL77" s="1068"/>
      <c r="AM77" s="1068"/>
      <c r="AN77" s="1068"/>
      <c r="AO77" s="1069"/>
      <c r="AP77" s="1070" t="s">
        <v>589</v>
      </c>
      <c r="AQ77" s="1068"/>
      <c r="AR77" s="1068"/>
      <c r="AS77" s="1068"/>
      <c r="AT77" s="1069"/>
      <c r="AU77" s="1070" t="s">
        <v>589</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t="s">
        <v>579</v>
      </c>
      <c r="C78" s="1064"/>
      <c r="D78" s="1064"/>
      <c r="E78" s="1064"/>
      <c r="F78" s="1064"/>
      <c r="G78" s="1064"/>
      <c r="H78" s="1064"/>
      <c r="I78" s="1064"/>
      <c r="J78" s="1064"/>
      <c r="K78" s="1064"/>
      <c r="L78" s="1064"/>
      <c r="M78" s="1064"/>
      <c r="N78" s="1064"/>
      <c r="O78" s="1064"/>
      <c r="P78" s="1065"/>
      <c r="Q78" s="1066">
        <v>6437</v>
      </c>
      <c r="R78" s="1060"/>
      <c r="S78" s="1060"/>
      <c r="T78" s="1060"/>
      <c r="U78" s="1060"/>
      <c r="V78" s="1060">
        <v>6447</v>
      </c>
      <c r="W78" s="1060"/>
      <c r="X78" s="1060"/>
      <c r="Y78" s="1060"/>
      <c r="Z78" s="1060"/>
      <c r="AA78" s="1060">
        <v>-10</v>
      </c>
      <c r="AB78" s="1060"/>
      <c r="AC78" s="1060"/>
      <c r="AD78" s="1060"/>
      <c r="AE78" s="1060"/>
      <c r="AF78" s="1060">
        <v>8624</v>
      </c>
      <c r="AG78" s="1060"/>
      <c r="AH78" s="1060"/>
      <c r="AI78" s="1060"/>
      <c r="AJ78" s="1060"/>
      <c r="AK78" s="1060" t="s">
        <v>589</v>
      </c>
      <c r="AL78" s="1060"/>
      <c r="AM78" s="1060"/>
      <c r="AN78" s="1060"/>
      <c r="AO78" s="1060"/>
      <c r="AP78" s="1060">
        <v>5338</v>
      </c>
      <c r="AQ78" s="1060"/>
      <c r="AR78" s="1060"/>
      <c r="AS78" s="1060"/>
      <c r="AT78" s="1060"/>
      <c r="AU78" s="1060" t="s">
        <v>589</v>
      </c>
      <c r="AV78" s="1060"/>
      <c r="AW78" s="1060"/>
      <c r="AX78" s="1060"/>
      <c r="AY78" s="1060"/>
      <c r="AZ78" s="1061" t="s">
        <v>580</v>
      </c>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380</v>
      </c>
      <c r="B88" s="1033" t="s">
        <v>404</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f>SUM(AF68:AJ78)</f>
        <v>22768</v>
      </c>
      <c r="AG88" s="1048"/>
      <c r="AH88" s="1048"/>
      <c r="AI88" s="1048"/>
      <c r="AJ88" s="1048"/>
      <c r="AK88" s="1052"/>
      <c r="AL88" s="1052"/>
      <c r="AM88" s="1052"/>
      <c r="AN88" s="1052"/>
      <c r="AO88" s="1052"/>
      <c r="AP88" s="1048">
        <f>SUM(AP68:AT70)+AP78</f>
        <v>21943</v>
      </c>
      <c r="AQ88" s="1048"/>
      <c r="AR88" s="1048"/>
      <c r="AS88" s="1048"/>
      <c r="AT88" s="1048"/>
      <c r="AU88" s="1048">
        <f>SUM(AU68:AY70)</f>
        <v>339</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380</v>
      </c>
      <c r="BR102" s="1033" t="s">
        <v>405</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3</v>
      </c>
      <c r="CS102" s="1040"/>
      <c r="CT102" s="1040"/>
      <c r="CU102" s="1040"/>
      <c r="CV102" s="1041"/>
      <c r="CW102" s="1039">
        <v>0</v>
      </c>
      <c r="CX102" s="1040"/>
      <c r="CY102" s="1040"/>
      <c r="CZ102" s="1040"/>
      <c r="DA102" s="1041"/>
      <c r="DB102" s="1039">
        <v>0</v>
      </c>
      <c r="DC102" s="1040"/>
      <c r="DD102" s="1040"/>
      <c r="DE102" s="1040"/>
      <c r="DF102" s="1041"/>
      <c r="DG102" s="1039">
        <v>0</v>
      </c>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406</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407</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408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409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410</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411</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412</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413</v>
      </c>
      <c r="AB109" s="983"/>
      <c r="AC109" s="983"/>
      <c r="AD109" s="983"/>
      <c r="AE109" s="984"/>
      <c r="AF109" s="985" t="s">
        <v>298</v>
      </c>
      <c r="AG109" s="983"/>
      <c r="AH109" s="983"/>
      <c r="AI109" s="983"/>
      <c r="AJ109" s="984"/>
      <c r="AK109" s="985" t="s">
        <v>297</v>
      </c>
      <c r="AL109" s="983"/>
      <c r="AM109" s="983"/>
      <c r="AN109" s="983"/>
      <c r="AO109" s="984"/>
      <c r="AP109" s="985" t="s">
        <v>414</v>
      </c>
      <c r="AQ109" s="983"/>
      <c r="AR109" s="983"/>
      <c r="AS109" s="983"/>
      <c r="AT109" s="1014"/>
      <c r="AU109" s="982" t="s">
        <v>412</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413</v>
      </c>
      <c r="BR109" s="983"/>
      <c r="BS109" s="983"/>
      <c r="BT109" s="983"/>
      <c r="BU109" s="984"/>
      <c r="BV109" s="985" t="s">
        <v>298</v>
      </c>
      <c r="BW109" s="983"/>
      <c r="BX109" s="983"/>
      <c r="BY109" s="983"/>
      <c r="BZ109" s="984"/>
      <c r="CA109" s="985" t="s">
        <v>297</v>
      </c>
      <c r="CB109" s="983"/>
      <c r="CC109" s="983"/>
      <c r="CD109" s="983"/>
      <c r="CE109" s="984"/>
      <c r="CF109" s="1021" t="s">
        <v>414</v>
      </c>
      <c r="CG109" s="1021"/>
      <c r="CH109" s="1021"/>
      <c r="CI109" s="1021"/>
      <c r="CJ109" s="1021"/>
      <c r="CK109" s="985" t="s">
        <v>415</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413</v>
      </c>
      <c r="DH109" s="983"/>
      <c r="DI109" s="983"/>
      <c r="DJ109" s="983"/>
      <c r="DK109" s="984"/>
      <c r="DL109" s="985" t="s">
        <v>298</v>
      </c>
      <c r="DM109" s="983"/>
      <c r="DN109" s="983"/>
      <c r="DO109" s="983"/>
      <c r="DP109" s="984"/>
      <c r="DQ109" s="985" t="s">
        <v>297</v>
      </c>
      <c r="DR109" s="983"/>
      <c r="DS109" s="983"/>
      <c r="DT109" s="983"/>
      <c r="DU109" s="984"/>
      <c r="DV109" s="985" t="s">
        <v>414</v>
      </c>
      <c r="DW109" s="983"/>
      <c r="DX109" s="983"/>
      <c r="DY109" s="983"/>
      <c r="DZ109" s="1014"/>
    </row>
    <row r="110" spans="1:131" s="246" customFormat="1" ht="26.25" customHeight="1">
      <c r="A110" s="885" t="s">
        <v>416</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370984</v>
      </c>
      <c r="AB110" s="976"/>
      <c r="AC110" s="976"/>
      <c r="AD110" s="976"/>
      <c r="AE110" s="977"/>
      <c r="AF110" s="978">
        <v>364782</v>
      </c>
      <c r="AG110" s="976"/>
      <c r="AH110" s="976"/>
      <c r="AI110" s="976"/>
      <c r="AJ110" s="977"/>
      <c r="AK110" s="978">
        <v>343860</v>
      </c>
      <c r="AL110" s="976"/>
      <c r="AM110" s="976"/>
      <c r="AN110" s="976"/>
      <c r="AO110" s="977"/>
      <c r="AP110" s="979">
        <v>13</v>
      </c>
      <c r="AQ110" s="980"/>
      <c r="AR110" s="980"/>
      <c r="AS110" s="980"/>
      <c r="AT110" s="981"/>
      <c r="AU110" s="1015" t="s">
        <v>72</v>
      </c>
      <c r="AV110" s="1016"/>
      <c r="AW110" s="1016"/>
      <c r="AX110" s="1016"/>
      <c r="AY110" s="1016"/>
      <c r="AZ110" s="941" t="s">
        <v>417</v>
      </c>
      <c r="BA110" s="886"/>
      <c r="BB110" s="886"/>
      <c r="BC110" s="886"/>
      <c r="BD110" s="886"/>
      <c r="BE110" s="886"/>
      <c r="BF110" s="886"/>
      <c r="BG110" s="886"/>
      <c r="BH110" s="886"/>
      <c r="BI110" s="886"/>
      <c r="BJ110" s="886"/>
      <c r="BK110" s="886"/>
      <c r="BL110" s="886"/>
      <c r="BM110" s="886"/>
      <c r="BN110" s="886"/>
      <c r="BO110" s="886"/>
      <c r="BP110" s="887"/>
      <c r="BQ110" s="942">
        <v>3553070</v>
      </c>
      <c r="BR110" s="923"/>
      <c r="BS110" s="923"/>
      <c r="BT110" s="923"/>
      <c r="BU110" s="923"/>
      <c r="BV110" s="923">
        <v>3444879</v>
      </c>
      <c r="BW110" s="923"/>
      <c r="BX110" s="923"/>
      <c r="BY110" s="923"/>
      <c r="BZ110" s="923"/>
      <c r="CA110" s="923">
        <v>3353777</v>
      </c>
      <c r="CB110" s="923"/>
      <c r="CC110" s="923"/>
      <c r="CD110" s="923"/>
      <c r="CE110" s="923"/>
      <c r="CF110" s="947">
        <v>126.4</v>
      </c>
      <c r="CG110" s="948"/>
      <c r="CH110" s="948"/>
      <c r="CI110" s="948"/>
      <c r="CJ110" s="948"/>
      <c r="CK110" s="1011" t="s">
        <v>418</v>
      </c>
      <c r="CL110" s="897"/>
      <c r="CM110" s="972" t="s">
        <v>419</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420</v>
      </c>
      <c r="DH110" s="923"/>
      <c r="DI110" s="923"/>
      <c r="DJ110" s="923"/>
      <c r="DK110" s="923"/>
      <c r="DL110" s="923" t="s">
        <v>420</v>
      </c>
      <c r="DM110" s="923"/>
      <c r="DN110" s="923"/>
      <c r="DO110" s="923"/>
      <c r="DP110" s="923"/>
      <c r="DQ110" s="923" t="s">
        <v>420</v>
      </c>
      <c r="DR110" s="923"/>
      <c r="DS110" s="923"/>
      <c r="DT110" s="923"/>
      <c r="DU110" s="923"/>
      <c r="DV110" s="924" t="s">
        <v>420</v>
      </c>
      <c r="DW110" s="924"/>
      <c r="DX110" s="924"/>
      <c r="DY110" s="924"/>
      <c r="DZ110" s="925"/>
    </row>
    <row r="111" spans="1:131" s="246" customFormat="1" ht="26.25" customHeight="1">
      <c r="A111" s="852" t="s">
        <v>421</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124</v>
      </c>
      <c r="AB111" s="1004"/>
      <c r="AC111" s="1004"/>
      <c r="AD111" s="1004"/>
      <c r="AE111" s="1005"/>
      <c r="AF111" s="1006" t="s">
        <v>124</v>
      </c>
      <c r="AG111" s="1004"/>
      <c r="AH111" s="1004"/>
      <c r="AI111" s="1004"/>
      <c r="AJ111" s="1005"/>
      <c r="AK111" s="1006" t="s">
        <v>124</v>
      </c>
      <c r="AL111" s="1004"/>
      <c r="AM111" s="1004"/>
      <c r="AN111" s="1004"/>
      <c r="AO111" s="1005"/>
      <c r="AP111" s="1007" t="s">
        <v>124</v>
      </c>
      <c r="AQ111" s="1008"/>
      <c r="AR111" s="1008"/>
      <c r="AS111" s="1008"/>
      <c r="AT111" s="1009"/>
      <c r="AU111" s="1017"/>
      <c r="AV111" s="1018"/>
      <c r="AW111" s="1018"/>
      <c r="AX111" s="1018"/>
      <c r="AY111" s="1018"/>
      <c r="AZ111" s="893" t="s">
        <v>422</v>
      </c>
      <c r="BA111" s="828"/>
      <c r="BB111" s="828"/>
      <c r="BC111" s="828"/>
      <c r="BD111" s="828"/>
      <c r="BE111" s="828"/>
      <c r="BF111" s="828"/>
      <c r="BG111" s="828"/>
      <c r="BH111" s="828"/>
      <c r="BI111" s="828"/>
      <c r="BJ111" s="828"/>
      <c r="BK111" s="828"/>
      <c r="BL111" s="828"/>
      <c r="BM111" s="828"/>
      <c r="BN111" s="828"/>
      <c r="BO111" s="828"/>
      <c r="BP111" s="829"/>
      <c r="BQ111" s="894">
        <v>47979</v>
      </c>
      <c r="BR111" s="895"/>
      <c r="BS111" s="895"/>
      <c r="BT111" s="895"/>
      <c r="BU111" s="895"/>
      <c r="BV111" s="895">
        <v>202000</v>
      </c>
      <c r="BW111" s="895"/>
      <c r="BX111" s="895"/>
      <c r="BY111" s="895"/>
      <c r="BZ111" s="895"/>
      <c r="CA111" s="895">
        <v>861422</v>
      </c>
      <c r="CB111" s="895"/>
      <c r="CC111" s="895"/>
      <c r="CD111" s="895"/>
      <c r="CE111" s="895"/>
      <c r="CF111" s="956">
        <v>32.5</v>
      </c>
      <c r="CG111" s="957"/>
      <c r="CH111" s="957"/>
      <c r="CI111" s="957"/>
      <c r="CJ111" s="957"/>
      <c r="CK111" s="1012"/>
      <c r="CL111" s="899"/>
      <c r="CM111" s="902" t="s">
        <v>423</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424</v>
      </c>
      <c r="DH111" s="895"/>
      <c r="DI111" s="895"/>
      <c r="DJ111" s="895"/>
      <c r="DK111" s="895"/>
      <c r="DL111" s="895" t="s">
        <v>424</v>
      </c>
      <c r="DM111" s="895"/>
      <c r="DN111" s="895"/>
      <c r="DO111" s="895"/>
      <c r="DP111" s="895"/>
      <c r="DQ111" s="895" t="s">
        <v>424</v>
      </c>
      <c r="DR111" s="895"/>
      <c r="DS111" s="895"/>
      <c r="DT111" s="895"/>
      <c r="DU111" s="895"/>
      <c r="DV111" s="872" t="s">
        <v>424</v>
      </c>
      <c r="DW111" s="872"/>
      <c r="DX111" s="872"/>
      <c r="DY111" s="872"/>
      <c r="DZ111" s="873"/>
    </row>
    <row r="112" spans="1:131" s="246" customFormat="1" ht="26.25" customHeight="1">
      <c r="A112" s="997" t="s">
        <v>425</v>
      </c>
      <c r="B112" s="998"/>
      <c r="C112" s="828" t="s">
        <v>426</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427</v>
      </c>
      <c r="AB112" s="858"/>
      <c r="AC112" s="858"/>
      <c r="AD112" s="858"/>
      <c r="AE112" s="859"/>
      <c r="AF112" s="860" t="s">
        <v>427</v>
      </c>
      <c r="AG112" s="858"/>
      <c r="AH112" s="858"/>
      <c r="AI112" s="858"/>
      <c r="AJ112" s="859"/>
      <c r="AK112" s="860" t="s">
        <v>427</v>
      </c>
      <c r="AL112" s="858"/>
      <c r="AM112" s="858"/>
      <c r="AN112" s="858"/>
      <c r="AO112" s="859"/>
      <c r="AP112" s="905" t="s">
        <v>427</v>
      </c>
      <c r="AQ112" s="906"/>
      <c r="AR112" s="906"/>
      <c r="AS112" s="906"/>
      <c r="AT112" s="907"/>
      <c r="AU112" s="1017"/>
      <c r="AV112" s="1018"/>
      <c r="AW112" s="1018"/>
      <c r="AX112" s="1018"/>
      <c r="AY112" s="1018"/>
      <c r="AZ112" s="893" t="s">
        <v>428</v>
      </c>
      <c r="BA112" s="828"/>
      <c r="BB112" s="828"/>
      <c r="BC112" s="828"/>
      <c r="BD112" s="828"/>
      <c r="BE112" s="828"/>
      <c r="BF112" s="828"/>
      <c r="BG112" s="828"/>
      <c r="BH112" s="828"/>
      <c r="BI112" s="828"/>
      <c r="BJ112" s="828"/>
      <c r="BK112" s="828"/>
      <c r="BL112" s="828"/>
      <c r="BM112" s="828"/>
      <c r="BN112" s="828"/>
      <c r="BO112" s="828"/>
      <c r="BP112" s="829"/>
      <c r="BQ112" s="894">
        <v>261639</v>
      </c>
      <c r="BR112" s="895"/>
      <c r="BS112" s="895"/>
      <c r="BT112" s="895"/>
      <c r="BU112" s="895"/>
      <c r="BV112" s="895">
        <v>224625</v>
      </c>
      <c r="BW112" s="895"/>
      <c r="BX112" s="895"/>
      <c r="BY112" s="895"/>
      <c r="BZ112" s="895"/>
      <c r="CA112" s="895">
        <v>177717</v>
      </c>
      <c r="CB112" s="895"/>
      <c r="CC112" s="895"/>
      <c r="CD112" s="895"/>
      <c r="CE112" s="895"/>
      <c r="CF112" s="956">
        <v>6.7</v>
      </c>
      <c r="CG112" s="957"/>
      <c r="CH112" s="957"/>
      <c r="CI112" s="957"/>
      <c r="CJ112" s="957"/>
      <c r="CK112" s="1012"/>
      <c r="CL112" s="899"/>
      <c r="CM112" s="902" t="s">
        <v>429</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427</v>
      </c>
      <c r="DH112" s="895"/>
      <c r="DI112" s="895"/>
      <c r="DJ112" s="895"/>
      <c r="DK112" s="895"/>
      <c r="DL112" s="895" t="s">
        <v>427</v>
      </c>
      <c r="DM112" s="895"/>
      <c r="DN112" s="895"/>
      <c r="DO112" s="895"/>
      <c r="DP112" s="895"/>
      <c r="DQ112" s="895" t="s">
        <v>427</v>
      </c>
      <c r="DR112" s="895"/>
      <c r="DS112" s="895"/>
      <c r="DT112" s="895"/>
      <c r="DU112" s="895"/>
      <c r="DV112" s="872" t="s">
        <v>427</v>
      </c>
      <c r="DW112" s="872"/>
      <c r="DX112" s="872"/>
      <c r="DY112" s="872"/>
      <c r="DZ112" s="873"/>
    </row>
    <row r="113" spans="1:130" s="246" customFormat="1" ht="26.25" customHeight="1">
      <c r="A113" s="999"/>
      <c r="B113" s="1000"/>
      <c r="C113" s="828" t="s">
        <v>430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33066</v>
      </c>
      <c r="AB113" s="1004"/>
      <c r="AC113" s="1004"/>
      <c r="AD113" s="1004"/>
      <c r="AE113" s="1005"/>
      <c r="AF113" s="1006">
        <v>36627</v>
      </c>
      <c r="AG113" s="1004"/>
      <c r="AH113" s="1004"/>
      <c r="AI113" s="1004"/>
      <c r="AJ113" s="1005"/>
      <c r="AK113" s="1006">
        <v>27540</v>
      </c>
      <c r="AL113" s="1004"/>
      <c r="AM113" s="1004"/>
      <c r="AN113" s="1004"/>
      <c r="AO113" s="1005"/>
      <c r="AP113" s="1007">
        <v>1</v>
      </c>
      <c r="AQ113" s="1008"/>
      <c r="AR113" s="1008"/>
      <c r="AS113" s="1008"/>
      <c r="AT113" s="1009"/>
      <c r="AU113" s="1017"/>
      <c r="AV113" s="1018"/>
      <c r="AW113" s="1018"/>
      <c r="AX113" s="1018"/>
      <c r="AY113" s="1018"/>
      <c r="AZ113" s="893" t="s">
        <v>431</v>
      </c>
      <c r="BA113" s="828"/>
      <c r="BB113" s="828"/>
      <c r="BC113" s="828"/>
      <c r="BD113" s="828"/>
      <c r="BE113" s="828"/>
      <c r="BF113" s="828"/>
      <c r="BG113" s="828"/>
      <c r="BH113" s="828"/>
      <c r="BI113" s="828"/>
      <c r="BJ113" s="828"/>
      <c r="BK113" s="828"/>
      <c r="BL113" s="828"/>
      <c r="BM113" s="828"/>
      <c r="BN113" s="828"/>
      <c r="BO113" s="828"/>
      <c r="BP113" s="829"/>
      <c r="BQ113" s="894">
        <v>330170</v>
      </c>
      <c r="BR113" s="895"/>
      <c r="BS113" s="895"/>
      <c r="BT113" s="895"/>
      <c r="BU113" s="895"/>
      <c r="BV113" s="895">
        <v>345825</v>
      </c>
      <c r="BW113" s="895"/>
      <c r="BX113" s="895"/>
      <c r="BY113" s="895"/>
      <c r="BZ113" s="895"/>
      <c r="CA113" s="895">
        <v>338776</v>
      </c>
      <c r="CB113" s="895"/>
      <c r="CC113" s="895"/>
      <c r="CD113" s="895"/>
      <c r="CE113" s="895"/>
      <c r="CF113" s="956">
        <v>12.8</v>
      </c>
      <c r="CG113" s="957"/>
      <c r="CH113" s="957"/>
      <c r="CI113" s="957"/>
      <c r="CJ113" s="957"/>
      <c r="CK113" s="1012"/>
      <c r="CL113" s="899"/>
      <c r="CM113" s="902" t="s">
        <v>432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427</v>
      </c>
      <c r="DH113" s="858"/>
      <c r="DI113" s="858"/>
      <c r="DJ113" s="858"/>
      <c r="DK113" s="859"/>
      <c r="DL113" s="860" t="s">
        <v>427</v>
      </c>
      <c r="DM113" s="858"/>
      <c r="DN113" s="858"/>
      <c r="DO113" s="858"/>
      <c r="DP113" s="859"/>
      <c r="DQ113" s="860" t="s">
        <v>427</v>
      </c>
      <c r="DR113" s="858"/>
      <c r="DS113" s="858"/>
      <c r="DT113" s="858"/>
      <c r="DU113" s="859"/>
      <c r="DV113" s="905" t="s">
        <v>427</v>
      </c>
      <c r="DW113" s="906"/>
      <c r="DX113" s="906"/>
      <c r="DY113" s="906"/>
      <c r="DZ113" s="907"/>
    </row>
    <row r="114" spans="1:130" s="246" customFormat="1" ht="26.25" customHeight="1">
      <c r="A114" s="999"/>
      <c r="B114" s="1000"/>
      <c r="C114" s="828" t="s">
        <v>433</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51451</v>
      </c>
      <c r="AB114" s="858"/>
      <c r="AC114" s="858"/>
      <c r="AD114" s="858"/>
      <c r="AE114" s="859"/>
      <c r="AF114" s="860">
        <v>51348</v>
      </c>
      <c r="AG114" s="858"/>
      <c r="AH114" s="858"/>
      <c r="AI114" s="858"/>
      <c r="AJ114" s="859"/>
      <c r="AK114" s="860">
        <v>51484</v>
      </c>
      <c r="AL114" s="858"/>
      <c r="AM114" s="858"/>
      <c r="AN114" s="858"/>
      <c r="AO114" s="859"/>
      <c r="AP114" s="905">
        <v>1.9</v>
      </c>
      <c r="AQ114" s="906"/>
      <c r="AR114" s="906"/>
      <c r="AS114" s="906"/>
      <c r="AT114" s="907"/>
      <c r="AU114" s="1017"/>
      <c r="AV114" s="1018"/>
      <c r="AW114" s="1018"/>
      <c r="AX114" s="1018"/>
      <c r="AY114" s="1018"/>
      <c r="AZ114" s="893" t="s">
        <v>434</v>
      </c>
      <c r="BA114" s="828"/>
      <c r="BB114" s="828"/>
      <c r="BC114" s="828"/>
      <c r="BD114" s="828"/>
      <c r="BE114" s="828"/>
      <c r="BF114" s="828"/>
      <c r="BG114" s="828"/>
      <c r="BH114" s="828"/>
      <c r="BI114" s="828"/>
      <c r="BJ114" s="828"/>
      <c r="BK114" s="828"/>
      <c r="BL114" s="828"/>
      <c r="BM114" s="828"/>
      <c r="BN114" s="828"/>
      <c r="BO114" s="828"/>
      <c r="BP114" s="829"/>
      <c r="BQ114" s="894">
        <v>1418473</v>
      </c>
      <c r="BR114" s="895"/>
      <c r="BS114" s="895"/>
      <c r="BT114" s="895"/>
      <c r="BU114" s="895"/>
      <c r="BV114" s="895">
        <v>1382497</v>
      </c>
      <c r="BW114" s="895"/>
      <c r="BX114" s="895"/>
      <c r="BY114" s="895"/>
      <c r="BZ114" s="895"/>
      <c r="CA114" s="895">
        <v>1339778</v>
      </c>
      <c r="CB114" s="895"/>
      <c r="CC114" s="895"/>
      <c r="CD114" s="895"/>
      <c r="CE114" s="895"/>
      <c r="CF114" s="956">
        <v>50.5</v>
      </c>
      <c r="CG114" s="957"/>
      <c r="CH114" s="957"/>
      <c r="CI114" s="957"/>
      <c r="CJ114" s="957"/>
      <c r="CK114" s="1012"/>
      <c r="CL114" s="899"/>
      <c r="CM114" s="902" t="s">
        <v>435</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427</v>
      </c>
      <c r="DH114" s="858"/>
      <c r="DI114" s="858"/>
      <c r="DJ114" s="858"/>
      <c r="DK114" s="859"/>
      <c r="DL114" s="860" t="s">
        <v>427</v>
      </c>
      <c r="DM114" s="858"/>
      <c r="DN114" s="858"/>
      <c r="DO114" s="858"/>
      <c r="DP114" s="859"/>
      <c r="DQ114" s="860" t="s">
        <v>427</v>
      </c>
      <c r="DR114" s="858"/>
      <c r="DS114" s="858"/>
      <c r="DT114" s="858"/>
      <c r="DU114" s="859"/>
      <c r="DV114" s="905" t="s">
        <v>427</v>
      </c>
      <c r="DW114" s="906"/>
      <c r="DX114" s="906"/>
      <c r="DY114" s="906"/>
      <c r="DZ114" s="907"/>
    </row>
    <row r="115" spans="1:130" s="246" customFormat="1" ht="26.25" customHeight="1">
      <c r="A115" s="999"/>
      <c r="B115" s="1000"/>
      <c r="C115" s="828" t="s">
        <v>436</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13876</v>
      </c>
      <c r="AB115" s="1004"/>
      <c r="AC115" s="1004"/>
      <c r="AD115" s="1004"/>
      <c r="AE115" s="1005"/>
      <c r="AF115" s="1006">
        <v>18241</v>
      </c>
      <c r="AG115" s="1004"/>
      <c r="AH115" s="1004"/>
      <c r="AI115" s="1004"/>
      <c r="AJ115" s="1005"/>
      <c r="AK115" s="1006">
        <v>24195</v>
      </c>
      <c r="AL115" s="1004"/>
      <c r="AM115" s="1004"/>
      <c r="AN115" s="1004"/>
      <c r="AO115" s="1005"/>
      <c r="AP115" s="1007">
        <v>0.9</v>
      </c>
      <c r="AQ115" s="1008"/>
      <c r="AR115" s="1008"/>
      <c r="AS115" s="1008"/>
      <c r="AT115" s="1009"/>
      <c r="AU115" s="1017"/>
      <c r="AV115" s="1018"/>
      <c r="AW115" s="1018"/>
      <c r="AX115" s="1018"/>
      <c r="AY115" s="1018"/>
      <c r="AZ115" s="893" t="s">
        <v>437</v>
      </c>
      <c r="BA115" s="828"/>
      <c r="BB115" s="828"/>
      <c r="BC115" s="828"/>
      <c r="BD115" s="828"/>
      <c r="BE115" s="828"/>
      <c r="BF115" s="828"/>
      <c r="BG115" s="828"/>
      <c r="BH115" s="828"/>
      <c r="BI115" s="828"/>
      <c r="BJ115" s="828"/>
      <c r="BK115" s="828"/>
      <c r="BL115" s="828"/>
      <c r="BM115" s="828"/>
      <c r="BN115" s="828"/>
      <c r="BO115" s="828"/>
      <c r="BP115" s="829"/>
      <c r="BQ115" s="894" t="s">
        <v>427</v>
      </c>
      <c r="BR115" s="895"/>
      <c r="BS115" s="895"/>
      <c r="BT115" s="895"/>
      <c r="BU115" s="895"/>
      <c r="BV115" s="895" t="s">
        <v>427</v>
      </c>
      <c r="BW115" s="895"/>
      <c r="BX115" s="895"/>
      <c r="BY115" s="895"/>
      <c r="BZ115" s="895"/>
      <c r="CA115" s="895" t="s">
        <v>427</v>
      </c>
      <c r="CB115" s="895"/>
      <c r="CC115" s="895"/>
      <c r="CD115" s="895"/>
      <c r="CE115" s="895"/>
      <c r="CF115" s="956" t="s">
        <v>427</v>
      </c>
      <c r="CG115" s="957"/>
      <c r="CH115" s="957"/>
      <c r="CI115" s="957"/>
      <c r="CJ115" s="957"/>
      <c r="CK115" s="1012"/>
      <c r="CL115" s="899"/>
      <c r="CM115" s="893" t="s">
        <v>438</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427</v>
      </c>
      <c r="DH115" s="858"/>
      <c r="DI115" s="858"/>
      <c r="DJ115" s="858"/>
      <c r="DK115" s="859"/>
      <c r="DL115" s="860" t="s">
        <v>427</v>
      </c>
      <c r="DM115" s="858"/>
      <c r="DN115" s="858"/>
      <c r="DO115" s="858"/>
      <c r="DP115" s="859"/>
      <c r="DQ115" s="860" t="s">
        <v>427</v>
      </c>
      <c r="DR115" s="858"/>
      <c r="DS115" s="858"/>
      <c r="DT115" s="858"/>
      <c r="DU115" s="859"/>
      <c r="DV115" s="905" t="s">
        <v>427</v>
      </c>
      <c r="DW115" s="906"/>
      <c r="DX115" s="906"/>
      <c r="DY115" s="906"/>
      <c r="DZ115" s="907"/>
    </row>
    <row r="116" spans="1:130" s="246" customFormat="1" ht="26.25" customHeight="1">
      <c r="A116" s="1001"/>
      <c r="B116" s="1002"/>
      <c r="C116" s="961" t="s">
        <v>439</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427</v>
      </c>
      <c r="AB116" s="858"/>
      <c r="AC116" s="858"/>
      <c r="AD116" s="858"/>
      <c r="AE116" s="859"/>
      <c r="AF116" s="860" t="s">
        <v>427</v>
      </c>
      <c r="AG116" s="858"/>
      <c r="AH116" s="858"/>
      <c r="AI116" s="858"/>
      <c r="AJ116" s="859"/>
      <c r="AK116" s="860" t="s">
        <v>427</v>
      </c>
      <c r="AL116" s="858"/>
      <c r="AM116" s="858"/>
      <c r="AN116" s="858"/>
      <c r="AO116" s="859"/>
      <c r="AP116" s="905" t="s">
        <v>427</v>
      </c>
      <c r="AQ116" s="906"/>
      <c r="AR116" s="906"/>
      <c r="AS116" s="906"/>
      <c r="AT116" s="907"/>
      <c r="AU116" s="1017"/>
      <c r="AV116" s="1018"/>
      <c r="AW116" s="1018"/>
      <c r="AX116" s="1018"/>
      <c r="AY116" s="1018"/>
      <c r="AZ116" s="944" t="s">
        <v>440</v>
      </c>
      <c r="BA116" s="945"/>
      <c r="BB116" s="945"/>
      <c r="BC116" s="945"/>
      <c r="BD116" s="945"/>
      <c r="BE116" s="945"/>
      <c r="BF116" s="945"/>
      <c r="BG116" s="945"/>
      <c r="BH116" s="945"/>
      <c r="BI116" s="945"/>
      <c r="BJ116" s="945"/>
      <c r="BK116" s="945"/>
      <c r="BL116" s="945"/>
      <c r="BM116" s="945"/>
      <c r="BN116" s="945"/>
      <c r="BO116" s="945"/>
      <c r="BP116" s="946"/>
      <c r="BQ116" s="894" t="s">
        <v>427</v>
      </c>
      <c r="BR116" s="895"/>
      <c r="BS116" s="895"/>
      <c r="BT116" s="895"/>
      <c r="BU116" s="895"/>
      <c r="BV116" s="895" t="s">
        <v>427</v>
      </c>
      <c r="BW116" s="895"/>
      <c r="BX116" s="895"/>
      <c r="BY116" s="895"/>
      <c r="BZ116" s="895"/>
      <c r="CA116" s="895" t="s">
        <v>427</v>
      </c>
      <c r="CB116" s="895"/>
      <c r="CC116" s="895"/>
      <c r="CD116" s="895"/>
      <c r="CE116" s="895"/>
      <c r="CF116" s="956" t="s">
        <v>427</v>
      </c>
      <c r="CG116" s="957"/>
      <c r="CH116" s="957"/>
      <c r="CI116" s="957"/>
      <c r="CJ116" s="957"/>
      <c r="CK116" s="1012"/>
      <c r="CL116" s="899"/>
      <c r="CM116" s="902" t="s">
        <v>441</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427</v>
      </c>
      <c r="DH116" s="858"/>
      <c r="DI116" s="858"/>
      <c r="DJ116" s="858"/>
      <c r="DK116" s="859"/>
      <c r="DL116" s="860" t="s">
        <v>427</v>
      </c>
      <c r="DM116" s="858"/>
      <c r="DN116" s="858"/>
      <c r="DO116" s="858"/>
      <c r="DP116" s="859"/>
      <c r="DQ116" s="860" t="s">
        <v>427</v>
      </c>
      <c r="DR116" s="858"/>
      <c r="DS116" s="858"/>
      <c r="DT116" s="858"/>
      <c r="DU116" s="859"/>
      <c r="DV116" s="905" t="s">
        <v>427</v>
      </c>
      <c r="DW116" s="906"/>
      <c r="DX116" s="906"/>
      <c r="DY116" s="906"/>
      <c r="DZ116" s="907"/>
    </row>
    <row r="117" spans="1:130" s="246" customFormat="1" ht="26.25" customHeight="1">
      <c r="A117" s="982" t="s">
        <v>182</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442</v>
      </c>
      <c r="Z117" s="984"/>
      <c r="AA117" s="989">
        <v>469377</v>
      </c>
      <c r="AB117" s="990"/>
      <c r="AC117" s="990"/>
      <c r="AD117" s="990"/>
      <c r="AE117" s="991"/>
      <c r="AF117" s="992">
        <v>470998</v>
      </c>
      <c r="AG117" s="990"/>
      <c r="AH117" s="990"/>
      <c r="AI117" s="990"/>
      <c r="AJ117" s="991"/>
      <c r="AK117" s="992">
        <v>447079</v>
      </c>
      <c r="AL117" s="990"/>
      <c r="AM117" s="990"/>
      <c r="AN117" s="990"/>
      <c r="AO117" s="991"/>
      <c r="AP117" s="993"/>
      <c r="AQ117" s="994"/>
      <c r="AR117" s="994"/>
      <c r="AS117" s="994"/>
      <c r="AT117" s="995"/>
      <c r="AU117" s="1017"/>
      <c r="AV117" s="1018"/>
      <c r="AW117" s="1018"/>
      <c r="AX117" s="1018"/>
      <c r="AY117" s="1018"/>
      <c r="AZ117" s="944" t="s">
        <v>443</v>
      </c>
      <c r="BA117" s="945"/>
      <c r="BB117" s="945"/>
      <c r="BC117" s="945"/>
      <c r="BD117" s="945"/>
      <c r="BE117" s="945"/>
      <c r="BF117" s="945"/>
      <c r="BG117" s="945"/>
      <c r="BH117" s="945"/>
      <c r="BI117" s="945"/>
      <c r="BJ117" s="945"/>
      <c r="BK117" s="945"/>
      <c r="BL117" s="945"/>
      <c r="BM117" s="945"/>
      <c r="BN117" s="945"/>
      <c r="BO117" s="945"/>
      <c r="BP117" s="946"/>
      <c r="BQ117" s="894" t="s">
        <v>444</v>
      </c>
      <c r="BR117" s="895"/>
      <c r="BS117" s="895"/>
      <c r="BT117" s="895"/>
      <c r="BU117" s="895"/>
      <c r="BV117" s="895" t="s">
        <v>444</v>
      </c>
      <c r="BW117" s="895"/>
      <c r="BX117" s="895"/>
      <c r="BY117" s="895"/>
      <c r="BZ117" s="895"/>
      <c r="CA117" s="895" t="s">
        <v>445</v>
      </c>
      <c r="CB117" s="895"/>
      <c r="CC117" s="895"/>
      <c r="CD117" s="895"/>
      <c r="CE117" s="895"/>
      <c r="CF117" s="956" t="s">
        <v>444</v>
      </c>
      <c r="CG117" s="957"/>
      <c r="CH117" s="957"/>
      <c r="CI117" s="957"/>
      <c r="CJ117" s="957"/>
      <c r="CK117" s="1012"/>
      <c r="CL117" s="899"/>
      <c r="CM117" s="902" t="s">
        <v>446</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444</v>
      </c>
      <c r="DH117" s="858"/>
      <c r="DI117" s="858"/>
      <c r="DJ117" s="858"/>
      <c r="DK117" s="859"/>
      <c r="DL117" s="860" t="s">
        <v>447</v>
      </c>
      <c r="DM117" s="858"/>
      <c r="DN117" s="858"/>
      <c r="DO117" s="858"/>
      <c r="DP117" s="859"/>
      <c r="DQ117" s="860" t="s">
        <v>444</v>
      </c>
      <c r="DR117" s="858"/>
      <c r="DS117" s="858"/>
      <c r="DT117" s="858"/>
      <c r="DU117" s="859"/>
      <c r="DV117" s="905" t="s">
        <v>444</v>
      </c>
      <c r="DW117" s="906"/>
      <c r="DX117" s="906"/>
      <c r="DY117" s="906"/>
      <c r="DZ117" s="907"/>
    </row>
    <row r="118" spans="1:130" s="246" customFormat="1" ht="26.25" customHeight="1">
      <c r="A118" s="982" t="s">
        <v>415</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413</v>
      </c>
      <c r="AB118" s="983"/>
      <c r="AC118" s="983"/>
      <c r="AD118" s="983"/>
      <c r="AE118" s="984"/>
      <c r="AF118" s="985" t="s">
        <v>298</v>
      </c>
      <c r="AG118" s="983"/>
      <c r="AH118" s="983"/>
      <c r="AI118" s="983"/>
      <c r="AJ118" s="984"/>
      <c r="AK118" s="985" t="s">
        <v>297</v>
      </c>
      <c r="AL118" s="983"/>
      <c r="AM118" s="983"/>
      <c r="AN118" s="983"/>
      <c r="AO118" s="984"/>
      <c r="AP118" s="986" t="s">
        <v>414</v>
      </c>
      <c r="AQ118" s="987"/>
      <c r="AR118" s="987"/>
      <c r="AS118" s="987"/>
      <c r="AT118" s="988"/>
      <c r="AU118" s="1017"/>
      <c r="AV118" s="1018"/>
      <c r="AW118" s="1018"/>
      <c r="AX118" s="1018"/>
      <c r="AY118" s="1018"/>
      <c r="AZ118" s="960" t="s">
        <v>448</v>
      </c>
      <c r="BA118" s="961"/>
      <c r="BB118" s="961"/>
      <c r="BC118" s="961"/>
      <c r="BD118" s="961"/>
      <c r="BE118" s="961"/>
      <c r="BF118" s="961"/>
      <c r="BG118" s="961"/>
      <c r="BH118" s="961"/>
      <c r="BI118" s="961"/>
      <c r="BJ118" s="961"/>
      <c r="BK118" s="961"/>
      <c r="BL118" s="961"/>
      <c r="BM118" s="961"/>
      <c r="BN118" s="961"/>
      <c r="BO118" s="961"/>
      <c r="BP118" s="962"/>
      <c r="BQ118" s="963" t="s">
        <v>444</v>
      </c>
      <c r="BR118" s="926"/>
      <c r="BS118" s="926"/>
      <c r="BT118" s="926"/>
      <c r="BU118" s="926"/>
      <c r="BV118" s="926" t="s">
        <v>444</v>
      </c>
      <c r="BW118" s="926"/>
      <c r="BX118" s="926"/>
      <c r="BY118" s="926"/>
      <c r="BZ118" s="926"/>
      <c r="CA118" s="926" t="s">
        <v>449</v>
      </c>
      <c r="CB118" s="926"/>
      <c r="CC118" s="926"/>
      <c r="CD118" s="926"/>
      <c r="CE118" s="926"/>
      <c r="CF118" s="956" t="s">
        <v>444</v>
      </c>
      <c r="CG118" s="957"/>
      <c r="CH118" s="957"/>
      <c r="CI118" s="957"/>
      <c r="CJ118" s="957"/>
      <c r="CK118" s="1012"/>
      <c r="CL118" s="899"/>
      <c r="CM118" s="902" t="s">
        <v>450</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447</v>
      </c>
      <c r="DH118" s="858"/>
      <c r="DI118" s="858"/>
      <c r="DJ118" s="858"/>
      <c r="DK118" s="859"/>
      <c r="DL118" s="860" t="s">
        <v>444</v>
      </c>
      <c r="DM118" s="858"/>
      <c r="DN118" s="858"/>
      <c r="DO118" s="858"/>
      <c r="DP118" s="859"/>
      <c r="DQ118" s="860" t="s">
        <v>451</v>
      </c>
      <c r="DR118" s="858"/>
      <c r="DS118" s="858"/>
      <c r="DT118" s="858"/>
      <c r="DU118" s="859"/>
      <c r="DV118" s="905" t="s">
        <v>447</v>
      </c>
      <c r="DW118" s="906"/>
      <c r="DX118" s="906"/>
      <c r="DY118" s="906"/>
      <c r="DZ118" s="907"/>
    </row>
    <row r="119" spans="1:130" s="246" customFormat="1" ht="26.25" customHeight="1">
      <c r="A119" s="896" t="s">
        <v>418</v>
      </c>
      <c r="B119" s="897"/>
      <c r="C119" s="972" t="s">
        <v>419</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452</v>
      </c>
      <c r="AB119" s="976"/>
      <c r="AC119" s="976"/>
      <c r="AD119" s="976"/>
      <c r="AE119" s="977"/>
      <c r="AF119" s="978" t="s">
        <v>445</v>
      </c>
      <c r="AG119" s="976"/>
      <c r="AH119" s="976"/>
      <c r="AI119" s="976"/>
      <c r="AJ119" s="977"/>
      <c r="AK119" s="978" t="s">
        <v>449</v>
      </c>
      <c r="AL119" s="976"/>
      <c r="AM119" s="976"/>
      <c r="AN119" s="976"/>
      <c r="AO119" s="977"/>
      <c r="AP119" s="979" t="s">
        <v>449</v>
      </c>
      <c r="AQ119" s="980"/>
      <c r="AR119" s="980"/>
      <c r="AS119" s="980"/>
      <c r="AT119" s="981"/>
      <c r="AU119" s="1019"/>
      <c r="AV119" s="1020"/>
      <c r="AW119" s="1020"/>
      <c r="AX119" s="1020"/>
      <c r="AY119" s="1020"/>
      <c r="AZ119" s="277" t="s">
        <v>182</v>
      </c>
      <c r="BA119" s="277"/>
      <c r="BB119" s="277"/>
      <c r="BC119" s="277"/>
      <c r="BD119" s="277"/>
      <c r="BE119" s="277"/>
      <c r="BF119" s="277"/>
      <c r="BG119" s="277"/>
      <c r="BH119" s="277"/>
      <c r="BI119" s="277"/>
      <c r="BJ119" s="277"/>
      <c r="BK119" s="277"/>
      <c r="BL119" s="277"/>
      <c r="BM119" s="277"/>
      <c r="BN119" s="277"/>
      <c r="BO119" s="958" t="s">
        <v>453</v>
      </c>
      <c r="BP119" s="959"/>
      <c r="BQ119" s="963">
        <v>5611331</v>
      </c>
      <c r="BR119" s="926"/>
      <c r="BS119" s="926"/>
      <c r="BT119" s="926"/>
      <c r="BU119" s="926"/>
      <c r="BV119" s="926">
        <v>5599826</v>
      </c>
      <c r="BW119" s="926"/>
      <c r="BX119" s="926"/>
      <c r="BY119" s="926"/>
      <c r="BZ119" s="926"/>
      <c r="CA119" s="926">
        <v>6071470</v>
      </c>
      <c r="CB119" s="926"/>
      <c r="CC119" s="926"/>
      <c r="CD119" s="926"/>
      <c r="CE119" s="926"/>
      <c r="CF119" s="824"/>
      <c r="CG119" s="825"/>
      <c r="CH119" s="825"/>
      <c r="CI119" s="825"/>
      <c r="CJ119" s="915"/>
      <c r="CK119" s="1013"/>
      <c r="CL119" s="901"/>
      <c r="CM119" s="919" t="s">
        <v>454</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47979</v>
      </c>
      <c r="DH119" s="841"/>
      <c r="DI119" s="841"/>
      <c r="DJ119" s="841"/>
      <c r="DK119" s="842"/>
      <c r="DL119" s="843">
        <v>202000</v>
      </c>
      <c r="DM119" s="841"/>
      <c r="DN119" s="841"/>
      <c r="DO119" s="841"/>
      <c r="DP119" s="842"/>
      <c r="DQ119" s="843">
        <v>861422</v>
      </c>
      <c r="DR119" s="841"/>
      <c r="DS119" s="841"/>
      <c r="DT119" s="841"/>
      <c r="DU119" s="842"/>
      <c r="DV119" s="929">
        <v>32.5</v>
      </c>
      <c r="DW119" s="930"/>
      <c r="DX119" s="930"/>
      <c r="DY119" s="930"/>
      <c r="DZ119" s="931"/>
    </row>
    <row r="120" spans="1:130" s="246" customFormat="1" ht="26.25" customHeight="1">
      <c r="A120" s="898"/>
      <c r="B120" s="899"/>
      <c r="C120" s="902" t="s">
        <v>423</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444</v>
      </c>
      <c r="AB120" s="858"/>
      <c r="AC120" s="858"/>
      <c r="AD120" s="858"/>
      <c r="AE120" s="859"/>
      <c r="AF120" s="860" t="s">
        <v>444</v>
      </c>
      <c r="AG120" s="858"/>
      <c r="AH120" s="858"/>
      <c r="AI120" s="858"/>
      <c r="AJ120" s="859"/>
      <c r="AK120" s="860" t="s">
        <v>444</v>
      </c>
      <c r="AL120" s="858"/>
      <c r="AM120" s="858"/>
      <c r="AN120" s="858"/>
      <c r="AO120" s="859"/>
      <c r="AP120" s="905" t="s">
        <v>449</v>
      </c>
      <c r="AQ120" s="906"/>
      <c r="AR120" s="906"/>
      <c r="AS120" s="906"/>
      <c r="AT120" s="907"/>
      <c r="AU120" s="964" t="s">
        <v>455</v>
      </c>
      <c r="AV120" s="965"/>
      <c r="AW120" s="965"/>
      <c r="AX120" s="965"/>
      <c r="AY120" s="966"/>
      <c r="AZ120" s="941" t="s">
        <v>456</v>
      </c>
      <c r="BA120" s="886"/>
      <c r="BB120" s="886"/>
      <c r="BC120" s="886"/>
      <c r="BD120" s="886"/>
      <c r="BE120" s="886"/>
      <c r="BF120" s="886"/>
      <c r="BG120" s="886"/>
      <c r="BH120" s="886"/>
      <c r="BI120" s="886"/>
      <c r="BJ120" s="886"/>
      <c r="BK120" s="886"/>
      <c r="BL120" s="886"/>
      <c r="BM120" s="886"/>
      <c r="BN120" s="886"/>
      <c r="BO120" s="886"/>
      <c r="BP120" s="887"/>
      <c r="BQ120" s="942">
        <v>1953153</v>
      </c>
      <c r="BR120" s="923"/>
      <c r="BS120" s="923"/>
      <c r="BT120" s="923"/>
      <c r="BU120" s="923"/>
      <c r="BV120" s="923">
        <v>1929501</v>
      </c>
      <c r="BW120" s="923"/>
      <c r="BX120" s="923"/>
      <c r="BY120" s="923"/>
      <c r="BZ120" s="923"/>
      <c r="CA120" s="923">
        <v>1981006</v>
      </c>
      <c r="CB120" s="923"/>
      <c r="CC120" s="923"/>
      <c r="CD120" s="923"/>
      <c r="CE120" s="923"/>
      <c r="CF120" s="947">
        <v>74.7</v>
      </c>
      <c r="CG120" s="948"/>
      <c r="CH120" s="948"/>
      <c r="CI120" s="948"/>
      <c r="CJ120" s="948"/>
      <c r="CK120" s="949" t="s">
        <v>457</v>
      </c>
      <c r="CL120" s="933"/>
      <c r="CM120" s="933"/>
      <c r="CN120" s="933"/>
      <c r="CO120" s="934"/>
      <c r="CP120" s="953" t="s">
        <v>458</v>
      </c>
      <c r="CQ120" s="954"/>
      <c r="CR120" s="954"/>
      <c r="CS120" s="954"/>
      <c r="CT120" s="954"/>
      <c r="CU120" s="954"/>
      <c r="CV120" s="954"/>
      <c r="CW120" s="954"/>
      <c r="CX120" s="954"/>
      <c r="CY120" s="954"/>
      <c r="CZ120" s="954"/>
      <c r="DA120" s="954"/>
      <c r="DB120" s="954"/>
      <c r="DC120" s="954"/>
      <c r="DD120" s="954"/>
      <c r="DE120" s="954"/>
      <c r="DF120" s="955"/>
      <c r="DG120" s="942">
        <v>261639</v>
      </c>
      <c r="DH120" s="923"/>
      <c r="DI120" s="923"/>
      <c r="DJ120" s="923"/>
      <c r="DK120" s="923"/>
      <c r="DL120" s="923">
        <v>224625</v>
      </c>
      <c r="DM120" s="923"/>
      <c r="DN120" s="923"/>
      <c r="DO120" s="923"/>
      <c r="DP120" s="923"/>
      <c r="DQ120" s="923">
        <v>177717</v>
      </c>
      <c r="DR120" s="923"/>
      <c r="DS120" s="923"/>
      <c r="DT120" s="923"/>
      <c r="DU120" s="923"/>
      <c r="DV120" s="924">
        <v>6.7</v>
      </c>
      <c r="DW120" s="924"/>
      <c r="DX120" s="924"/>
      <c r="DY120" s="924"/>
      <c r="DZ120" s="925"/>
    </row>
    <row r="121" spans="1:130" s="246" customFormat="1" ht="26.25" customHeight="1">
      <c r="A121" s="898"/>
      <c r="B121" s="899"/>
      <c r="C121" s="944" t="s">
        <v>459</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444</v>
      </c>
      <c r="AB121" s="858"/>
      <c r="AC121" s="858"/>
      <c r="AD121" s="858"/>
      <c r="AE121" s="859"/>
      <c r="AF121" s="860" t="s">
        <v>447</v>
      </c>
      <c r="AG121" s="858"/>
      <c r="AH121" s="858"/>
      <c r="AI121" s="858"/>
      <c r="AJ121" s="859"/>
      <c r="AK121" s="860" t="s">
        <v>451</v>
      </c>
      <c r="AL121" s="858"/>
      <c r="AM121" s="858"/>
      <c r="AN121" s="858"/>
      <c r="AO121" s="859"/>
      <c r="AP121" s="905" t="s">
        <v>445</v>
      </c>
      <c r="AQ121" s="906"/>
      <c r="AR121" s="906"/>
      <c r="AS121" s="906"/>
      <c r="AT121" s="907"/>
      <c r="AU121" s="967"/>
      <c r="AV121" s="968"/>
      <c r="AW121" s="968"/>
      <c r="AX121" s="968"/>
      <c r="AY121" s="969"/>
      <c r="AZ121" s="893" t="s">
        <v>460</v>
      </c>
      <c r="BA121" s="828"/>
      <c r="BB121" s="828"/>
      <c r="BC121" s="828"/>
      <c r="BD121" s="828"/>
      <c r="BE121" s="828"/>
      <c r="BF121" s="828"/>
      <c r="BG121" s="828"/>
      <c r="BH121" s="828"/>
      <c r="BI121" s="828"/>
      <c r="BJ121" s="828"/>
      <c r="BK121" s="828"/>
      <c r="BL121" s="828"/>
      <c r="BM121" s="828"/>
      <c r="BN121" s="828"/>
      <c r="BO121" s="828"/>
      <c r="BP121" s="829"/>
      <c r="BQ121" s="894" t="s">
        <v>451</v>
      </c>
      <c r="BR121" s="895"/>
      <c r="BS121" s="895"/>
      <c r="BT121" s="895"/>
      <c r="BU121" s="895"/>
      <c r="BV121" s="895" t="s">
        <v>461</v>
      </c>
      <c r="BW121" s="895"/>
      <c r="BX121" s="895"/>
      <c r="BY121" s="895"/>
      <c r="BZ121" s="895"/>
      <c r="CA121" s="895" t="s">
        <v>449</v>
      </c>
      <c r="CB121" s="895"/>
      <c r="CC121" s="895"/>
      <c r="CD121" s="895"/>
      <c r="CE121" s="895"/>
      <c r="CF121" s="956" t="s">
        <v>447</v>
      </c>
      <c r="CG121" s="957"/>
      <c r="CH121" s="957"/>
      <c r="CI121" s="957"/>
      <c r="CJ121" s="957"/>
      <c r="CK121" s="950"/>
      <c r="CL121" s="936"/>
      <c r="CM121" s="936"/>
      <c r="CN121" s="936"/>
      <c r="CO121" s="937"/>
      <c r="CP121" s="916" t="s">
        <v>462</v>
      </c>
      <c r="CQ121" s="917"/>
      <c r="CR121" s="917"/>
      <c r="CS121" s="917"/>
      <c r="CT121" s="917"/>
      <c r="CU121" s="917"/>
      <c r="CV121" s="917"/>
      <c r="CW121" s="917"/>
      <c r="CX121" s="917"/>
      <c r="CY121" s="917"/>
      <c r="CZ121" s="917"/>
      <c r="DA121" s="917"/>
      <c r="DB121" s="917"/>
      <c r="DC121" s="917"/>
      <c r="DD121" s="917"/>
      <c r="DE121" s="917"/>
      <c r="DF121" s="918"/>
      <c r="DG121" s="894" t="s">
        <v>444</v>
      </c>
      <c r="DH121" s="895"/>
      <c r="DI121" s="895"/>
      <c r="DJ121" s="895"/>
      <c r="DK121" s="895"/>
      <c r="DL121" s="895" t="s">
        <v>461</v>
      </c>
      <c r="DM121" s="895"/>
      <c r="DN121" s="895"/>
      <c r="DO121" s="895"/>
      <c r="DP121" s="895"/>
      <c r="DQ121" s="895" t="s">
        <v>449</v>
      </c>
      <c r="DR121" s="895"/>
      <c r="DS121" s="895"/>
      <c r="DT121" s="895"/>
      <c r="DU121" s="895"/>
      <c r="DV121" s="872" t="s">
        <v>451</v>
      </c>
      <c r="DW121" s="872"/>
      <c r="DX121" s="872"/>
      <c r="DY121" s="872"/>
      <c r="DZ121" s="873"/>
    </row>
    <row r="122" spans="1:130" s="246" customFormat="1" ht="26.25" customHeight="1">
      <c r="A122" s="898"/>
      <c r="B122" s="899"/>
      <c r="C122" s="902" t="s">
        <v>435</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451</v>
      </c>
      <c r="AB122" s="858"/>
      <c r="AC122" s="858"/>
      <c r="AD122" s="858"/>
      <c r="AE122" s="859"/>
      <c r="AF122" s="860" t="s">
        <v>444</v>
      </c>
      <c r="AG122" s="858"/>
      <c r="AH122" s="858"/>
      <c r="AI122" s="858"/>
      <c r="AJ122" s="859"/>
      <c r="AK122" s="860" t="s">
        <v>444</v>
      </c>
      <c r="AL122" s="858"/>
      <c r="AM122" s="858"/>
      <c r="AN122" s="858"/>
      <c r="AO122" s="859"/>
      <c r="AP122" s="905" t="s">
        <v>461</v>
      </c>
      <c r="AQ122" s="906"/>
      <c r="AR122" s="906"/>
      <c r="AS122" s="906"/>
      <c r="AT122" s="907"/>
      <c r="AU122" s="967"/>
      <c r="AV122" s="968"/>
      <c r="AW122" s="968"/>
      <c r="AX122" s="968"/>
      <c r="AY122" s="969"/>
      <c r="AZ122" s="960" t="s">
        <v>463</v>
      </c>
      <c r="BA122" s="961"/>
      <c r="BB122" s="961"/>
      <c r="BC122" s="961"/>
      <c r="BD122" s="961"/>
      <c r="BE122" s="961"/>
      <c r="BF122" s="961"/>
      <c r="BG122" s="961"/>
      <c r="BH122" s="961"/>
      <c r="BI122" s="961"/>
      <c r="BJ122" s="961"/>
      <c r="BK122" s="961"/>
      <c r="BL122" s="961"/>
      <c r="BM122" s="961"/>
      <c r="BN122" s="961"/>
      <c r="BO122" s="961"/>
      <c r="BP122" s="962"/>
      <c r="BQ122" s="963">
        <v>3250503</v>
      </c>
      <c r="BR122" s="926"/>
      <c r="BS122" s="926"/>
      <c r="BT122" s="926"/>
      <c r="BU122" s="926"/>
      <c r="BV122" s="926">
        <v>3205743</v>
      </c>
      <c r="BW122" s="926"/>
      <c r="BX122" s="926"/>
      <c r="BY122" s="926"/>
      <c r="BZ122" s="926"/>
      <c r="CA122" s="926">
        <v>3195852</v>
      </c>
      <c r="CB122" s="926"/>
      <c r="CC122" s="926"/>
      <c r="CD122" s="926"/>
      <c r="CE122" s="926"/>
      <c r="CF122" s="927">
        <v>120.4</v>
      </c>
      <c r="CG122" s="928"/>
      <c r="CH122" s="928"/>
      <c r="CI122" s="928"/>
      <c r="CJ122" s="928"/>
      <c r="CK122" s="950"/>
      <c r="CL122" s="936"/>
      <c r="CM122" s="936"/>
      <c r="CN122" s="936"/>
      <c r="CO122" s="937"/>
      <c r="CP122" s="916" t="s">
        <v>464</v>
      </c>
      <c r="CQ122" s="917"/>
      <c r="CR122" s="917"/>
      <c r="CS122" s="917"/>
      <c r="CT122" s="917"/>
      <c r="CU122" s="917"/>
      <c r="CV122" s="917"/>
      <c r="CW122" s="917"/>
      <c r="CX122" s="917"/>
      <c r="CY122" s="917"/>
      <c r="CZ122" s="917"/>
      <c r="DA122" s="917"/>
      <c r="DB122" s="917"/>
      <c r="DC122" s="917"/>
      <c r="DD122" s="917"/>
      <c r="DE122" s="917"/>
      <c r="DF122" s="918"/>
      <c r="DG122" s="894" t="s">
        <v>452</v>
      </c>
      <c r="DH122" s="895"/>
      <c r="DI122" s="895"/>
      <c r="DJ122" s="895"/>
      <c r="DK122" s="895"/>
      <c r="DL122" s="895" t="s">
        <v>445</v>
      </c>
      <c r="DM122" s="895"/>
      <c r="DN122" s="895"/>
      <c r="DO122" s="895"/>
      <c r="DP122" s="895"/>
      <c r="DQ122" s="895" t="s">
        <v>465</v>
      </c>
      <c r="DR122" s="895"/>
      <c r="DS122" s="895"/>
      <c r="DT122" s="895"/>
      <c r="DU122" s="895"/>
      <c r="DV122" s="872" t="s">
        <v>465</v>
      </c>
      <c r="DW122" s="872"/>
      <c r="DX122" s="872"/>
      <c r="DY122" s="872"/>
      <c r="DZ122" s="873"/>
    </row>
    <row r="123" spans="1:130" s="246" customFormat="1" ht="26.25" customHeight="1">
      <c r="A123" s="898"/>
      <c r="B123" s="899"/>
      <c r="C123" s="902" t="s">
        <v>441</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465</v>
      </c>
      <c r="AB123" s="858"/>
      <c r="AC123" s="858"/>
      <c r="AD123" s="858"/>
      <c r="AE123" s="859"/>
      <c r="AF123" s="860" t="s">
        <v>449</v>
      </c>
      <c r="AG123" s="858"/>
      <c r="AH123" s="858"/>
      <c r="AI123" s="858"/>
      <c r="AJ123" s="859"/>
      <c r="AK123" s="860" t="s">
        <v>445</v>
      </c>
      <c r="AL123" s="858"/>
      <c r="AM123" s="858"/>
      <c r="AN123" s="858"/>
      <c r="AO123" s="859"/>
      <c r="AP123" s="905" t="s">
        <v>445</v>
      </c>
      <c r="AQ123" s="906"/>
      <c r="AR123" s="906"/>
      <c r="AS123" s="906"/>
      <c r="AT123" s="907"/>
      <c r="AU123" s="970"/>
      <c r="AV123" s="971"/>
      <c r="AW123" s="971"/>
      <c r="AX123" s="971"/>
      <c r="AY123" s="971"/>
      <c r="AZ123" s="277" t="s">
        <v>182</v>
      </c>
      <c r="BA123" s="277"/>
      <c r="BB123" s="277"/>
      <c r="BC123" s="277"/>
      <c r="BD123" s="277"/>
      <c r="BE123" s="277"/>
      <c r="BF123" s="277"/>
      <c r="BG123" s="277"/>
      <c r="BH123" s="277"/>
      <c r="BI123" s="277"/>
      <c r="BJ123" s="277"/>
      <c r="BK123" s="277"/>
      <c r="BL123" s="277"/>
      <c r="BM123" s="277"/>
      <c r="BN123" s="277"/>
      <c r="BO123" s="958" t="s">
        <v>466</v>
      </c>
      <c r="BP123" s="959"/>
      <c r="BQ123" s="913">
        <v>5203656</v>
      </c>
      <c r="BR123" s="914"/>
      <c r="BS123" s="914"/>
      <c r="BT123" s="914"/>
      <c r="BU123" s="914"/>
      <c r="BV123" s="914">
        <v>5135244</v>
      </c>
      <c r="BW123" s="914"/>
      <c r="BX123" s="914"/>
      <c r="BY123" s="914"/>
      <c r="BZ123" s="914"/>
      <c r="CA123" s="914">
        <v>5176858</v>
      </c>
      <c r="CB123" s="914"/>
      <c r="CC123" s="914"/>
      <c r="CD123" s="914"/>
      <c r="CE123" s="914"/>
      <c r="CF123" s="824"/>
      <c r="CG123" s="825"/>
      <c r="CH123" s="825"/>
      <c r="CI123" s="825"/>
      <c r="CJ123" s="915"/>
      <c r="CK123" s="950"/>
      <c r="CL123" s="936"/>
      <c r="CM123" s="936"/>
      <c r="CN123" s="936"/>
      <c r="CO123" s="937"/>
      <c r="CP123" s="916" t="s">
        <v>467</v>
      </c>
      <c r="CQ123" s="917"/>
      <c r="CR123" s="917"/>
      <c r="CS123" s="917"/>
      <c r="CT123" s="917"/>
      <c r="CU123" s="917"/>
      <c r="CV123" s="917"/>
      <c r="CW123" s="917"/>
      <c r="CX123" s="917"/>
      <c r="CY123" s="917"/>
      <c r="CZ123" s="917"/>
      <c r="DA123" s="917"/>
      <c r="DB123" s="917"/>
      <c r="DC123" s="917"/>
      <c r="DD123" s="917"/>
      <c r="DE123" s="917"/>
      <c r="DF123" s="918"/>
      <c r="DG123" s="857" t="s">
        <v>465</v>
      </c>
      <c r="DH123" s="858"/>
      <c r="DI123" s="858"/>
      <c r="DJ123" s="858"/>
      <c r="DK123" s="859"/>
      <c r="DL123" s="860" t="s">
        <v>445</v>
      </c>
      <c r="DM123" s="858"/>
      <c r="DN123" s="858"/>
      <c r="DO123" s="858"/>
      <c r="DP123" s="859"/>
      <c r="DQ123" s="860" t="s">
        <v>465</v>
      </c>
      <c r="DR123" s="858"/>
      <c r="DS123" s="858"/>
      <c r="DT123" s="858"/>
      <c r="DU123" s="859"/>
      <c r="DV123" s="905" t="s">
        <v>465</v>
      </c>
      <c r="DW123" s="906"/>
      <c r="DX123" s="906"/>
      <c r="DY123" s="906"/>
      <c r="DZ123" s="907"/>
    </row>
    <row r="124" spans="1:130" s="246" customFormat="1" ht="26.25" customHeight="1" thickBot="1">
      <c r="A124" s="898"/>
      <c r="B124" s="899"/>
      <c r="C124" s="902" t="s">
        <v>446</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452</v>
      </c>
      <c r="AB124" s="858"/>
      <c r="AC124" s="858"/>
      <c r="AD124" s="858"/>
      <c r="AE124" s="859"/>
      <c r="AF124" s="860" t="s">
        <v>465</v>
      </c>
      <c r="AG124" s="858"/>
      <c r="AH124" s="858"/>
      <c r="AI124" s="858"/>
      <c r="AJ124" s="859"/>
      <c r="AK124" s="860" t="s">
        <v>465</v>
      </c>
      <c r="AL124" s="858"/>
      <c r="AM124" s="858"/>
      <c r="AN124" s="858"/>
      <c r="AO124" s="859"/>
      <c r="AP124" s="905" t="s">
        <v>465</v>
      </c>
      <c r="AQ124" s="906"/>
      <c r="AR124" s="906"/>
      <c r="AS124" s="906"/>
      <c r="AT124" s="907"/>
      <c r="AU124" s="908" t="s">
        <v>468</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15.3</v>
      </c>
      <c r="BR124" s="912"/>
      <c r="BS124" s="912"/>
      <c r="BT124" s="912"/>
      <c r="BU124" s="912"/>
      <c r="BV124" s="912">
        <v>17.5</v>
      </c>
      <c r="BW124" s="912"/>
      <c r="BX124" s="912"/>
      <c r="BY124" s="912"/>
      <c r="BZ124" s="912"/>
      <c r="CA124" s="912">
        <v>33.700000000000003</v>
      </c>
      <c r="CB124" s="912"/>
      <c r="CC124" s="912"/>
      <c r="CD124" s="912"/>
      <c r="CE124" s="912"/>
      <c r="CF124" s="802"/>
      <c r="CG124" s="803"/>
      <c r="CH124" s="803"/>
      <c r="CI124" s="803"/>
      <c r="CJ124" s="943"/>
      <c r="CK124" s="951"/>
      <c r="CL124" s="951"/>
      <c r="CM124" s="951"/>
      <c r="CN124" s="951"/>
      <c r="CO124" s="952"/>
      <c r="CP124" s="916" t="s">
        <v>469</v>
      </c>
      <c r="CQ124" s="917"/>
      <c r="CR124" s="917"/>
      <c r="CS124" s="917"/>
      <c r="CT124" s="917"/>
      <c r="CU124" s="917"/>
      <c r="CV124" s="917"/>
      <c r="CW124" s="917"/>
      <c r="CX124" s="917"/>
      <c r="CY124" s="917"/>
      <c r="CZ124" s="917"/>
      <c r="DA124" s="917"/>
      <c r="DB124" s="917"/>
      <c r="DC124" s="917"/>
      <c r="DD124" s="917"/>
      <c r="DE124" s="917"/>
      <c r="DF124" s="918"/>
      <c r="DG124" s="840" t="s">
        <v>452</v>
      </c>
      <c r="DH124" s="841"/>
      <c r="DI124" s="841"/>
      <c r="DJ124" s="841"/>
      <c r="DK124" s="842"/>
      <c r="DL124" s="843" t="s">
        <v>452</v>
      </c>
      <c r="DM124" s="841"/>
      <c r="DN124" s="841"/>
      <c r="DO124" s="841"/>
      <c r="DP124" s="842"/>
      <c r="DQ124" s="843" t="s">
        <v>452</v>
      </c>
      <c r="DR124" s="841"/>
      <c r="DS124" s="841"/>
      <c r="DT124" s="841"/>
      <c r="DU124" s="842"/>
      <c r="DV124" s="929" t="s">
        <v>452</v>
      </c>
      <c r="DW124" s="930"/>
      <c r="DX124" s="930"/>
      <c r="DY124" s="930"/>
      <c r="DZ124" s="931"/>
    </row>
    <row r="125" spans="1:130" s="246" customFormat="1" ht="26.25" customHeight="1">
      <c r="A125" s="898"/>
      <c r="B125" s="899"/>
      <c r="C125" s="902" t="s">
        <v>450</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452</v>
      </c>
      <c r="AB125" s="858"/>
      <c r="AC125" s="858"/>
      <c r="AD125" s="858"/>
      <c r="AE125" s="859"/>
      <c r="AF125" s="860" t="s">
        <v>452</v>
      </c>
      <c r="AG125" s="858"/>
      <c r="AH125" s="858"/>
      <c r="AI125" s="858"/>
      <c r="AJ125" s="859"/>
      <c r="AK125" s="860" t="s">
        <v>452</v>
      </c>
      <c r="AL125" s="858"/>
      <c r="AM125" s="858"/>
      <c r="AN125" s="858"/>
      <c r="AO125" s="859"/>
      <c r="AP125" s="905" t="s">
        <v>452</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470</v>
      </c>
      <c r="CL125" s="933"/>
      <c r="CM125" s="933"/>
      <c r="CN125" s="933"/>
      <c r="CO125" s="934"/>
      <c r="CP125" s="941" t="s">
        <v>471</v>
      </c>
      <c r="CQ125" s="886"/>
      <c r="CR125" s="886"/>
      <c r="CS125" s="886"/>
      <c r="CT125" s="886"/>
      <c r="CU125" s="886"/>
      <c r="CV125" s="886"/>
      <c r="CW125" s="886"/>
      <c r="CX125" s="886"/>
      <c r="CY125" s="886"/>
      <c r="CZ125" s="886"/>
      <c r="DA125" s="886"/>
      <c r="DB125" s="886"/>
      <c r="DC125" s="886"/>
      <c r="DD125" s="886"/>
      <c r="DE125" s="886"/>
      <c r="DF125" s="887"/>
      <c r="DG125" s="942" t="s">
        <v>452</v>
      </c>
      <c r="DH125" s="923"/>
      <c r="DI125" s="923"/>
      <c r="DJ125" s="923"/>
      <c r="DK125" s="923"/>
      <c r="DL125" s="923" t="s">
        <v>452</v>
      </c>
      <c r="DM125" s="923"/>
      <c r="DN125" s="923"/>
      <c r="DO125" s="923"/>
      <c r="DP125" s="923"/>
      <c r="DQ125" s="923" t="s">
        <v>452</v>
      </c>
      <c r="DR125" s="923"/>
      <c r="DS125" s="923"/>
      <c r="DT125" s="923"/>
      <c r="DU125" s="923"/>
      <c r="DV125" s="924" t="s">
        <v>452</v>
      </c>
      <c r="DW125" s="924"/>
      <c r="DX125" s="924"/>
      <c r="DY125" s="924"/>
      <c r="DZ125" s="925"/>
    </row>
    <row r="126" spans="1:130" s="246" customFormat="1" ht="26.25" customHeight="1" thickBot="1">
      <c r="A126" s="898"/>
      <c r="B126" s="899"/>
      <c r="C126" s="902" t="s">
        <v>454</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13876</v>
      </c>
      <c r="AB126" s="858"/>
      <c r="AC126" s="858"/>
      <c r="AD126" s="858"/>
      <c r="AE126" s="859"/>
      <c r="AF126" s="860">
        <v>18241</v>
      </c>
      <c r="AG126" s="858"/>
      <c r="AH126" s="858"/>
      <c r="AI126" s="858"/>
      <c r="AJ126" s="859"/>
      <c r="AK126" s="860">
        <v>24195</v>
      </c>
      <c r="AL126" s="858"/>
      <c r="AM126" s="858"/>
      <c r="AN126" s="858"/>
      <c r="AO126" s="859"/>
      <c r="AP126" s="905">
        <v>0.9</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472</v>
      </c>
      <c r="CQ126" s="828"/>
      <c r="CR126" s="828"/>
      <c r="CS126" s="828"/>
      <c r="CT126" s="828"/>
      <c r="CU126" s="828"/>
      <c r="CV126" s="828"/>
      <c r="CW126" s="828"/>
      <c r="CX126" s="828"/>
      <c r="CY126" s="828"/>
      <c r="CZ126" s="828"/>
      <c r="DA126" s="828"/>
      <c r="DB126" s="828"/>
      <c r="DC126" s="828"/>
      <c r="DD126" s="828"/>
      <c r="DE126" s="828"/>
      <c r="DF126" s="829"/>
      <c r="DG126" s="894" t="s">
        <v>452</v>
      </c>
      <c r="DH126" s="895"/>
      <c r="DI126" s="895"/>
      <c r="DJ126" s="895"/>
      <c r="DK126" s="895"/>
      <c r="DL126" s="895" t="s">
        <v>452</v>
      </c>
      <c r="DM126" s="895"/>
      <c r="DN126" s="895"/>
      <c r="DO126" s="895"/>
      <c r="DP126" s="895"/>
      <c r="DQ126" s="895" t="s">
        <v>452</v>
      </c>
      <c r="DR126" s="895"/>
      <c r="DS126" s="895"/>
      <c r="DT126" s="895"/>
      <c r="DU126" s="895"/>
      <c r="DV126" s="872" t="s">
        <v>452</v>
      </c>
      <c r="DW126" s="872"/>
      <c r="DX126" s="872"/>
      <c r="DY126" s="872"/>
      <c r="DZ126" s="873"/>
    </row>
    <row r="127" spans="1:130" s="246" customFormat="1" ht="26.25" customHeight="1">
      <c r="A127" s="900"/>
      <c r="B127" s="901"/>
      <c r="C127" s="919" t="s">
        <v>473</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452</v>
      </c>
      <c r="AB127" s="858"/>
      <c r="AC127" s="858"/>
      <c r="AD127" s="858"/>
      <c r="AE127" s="859"/>
      <c r="AF127" s="860" t="s">
        <v>452</v>
      </c>
      <c r="AG127" s="858"/>
      <c r="AH127" s="858"/>
      <c r="AI127" s="858"/>
      <c r="AJ127" s="859"/>
      <c r="AK127" s="860" t="s">
        <v>452</v>
      </c>
      <c r="AL127" s="858"/>
      <c r="AM127" s="858"/>
      <c r="AN127" s="858"/>
      <c r="AO127" s="859"/>
      <c r="AP127" s="905" t="s">
        <v>452</v>
      </c>
      <c r="AQ127" s="906"/>
      <c r="AR127" s="906"/>
      <c r="AS127" s="906"/>
      <c r="AT127" s="907"/>
      <c r="AU127" s="282"/>
      <c r="AV127" s="282"/>
      <c r="AW127" s="282"/>
      <c r="AX127" s="922" t="s">
        <v>474</v>
      </c>
      <c r="AY127" s="890"/>
      <c r="AZ127" s="890"/>
      <c r="BA127" s="890"/>
      <c r="BB127" s="890"/>
      <c r="BC127" s="890"/>
      <c r="BD127" s="890"/>
      <c r="BE127" s="891"/>
      <c r="BF127" s="889" t="s">
        <v>475</v>
      </c>
      <c r="BG127" s="890"/>
      <c r="BH127" s="890"/>
      <c r="BI127" s="890"/>
      <c r="BJ127" s="890"/>
      <c r="BK127" s="890"/>
      <c r="BL127" s="891"/>
      <c r="BM127" s="889" t="s">
        <v>476</v>
      </c>
      <c r="BN127" s="890"/>
      <c r="BO127" s="890"/>
      <c r="BP127" s="890"/>
      <c r="BQ127" s="890"/>
      <c r="BR127" s="890"/>
      <c r="BS127" s="891"/>
      <c r="BT127" s="889" t="s">
        <v>477</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478</v>
      </c>
      <c r="CQ127" s="828"/>
      <c r="CR127" s="828"/>
      <c r="CS127" s="828"/>
      <c r="CT127" s="828"/>
      <c r="CU127" s="828"/>
      <c r="CV127" s="828"/>
      <c r="CW127" s="828"/>
      <c r="CX127" s="828"/>
      <c r="CY127" s="828"/>
      <c r="CZ127" s="828"/>
      <c r="DA127" s="828"/>
      <c r="DB127" s="828"/>
      <c r="DC127" s="828"/>
      <c r="DD127" s="828"/>
      <c r="DE127" s="828"/>
      <c r="DF127" s="829"/>
      <c r="DG127" s="894" t="s">
        <v>452</v>
      </c>
      <c r="DH127" s="895"/>
      <c r="DI127" s="895"/>
      <c r="DJ127" s="895"/>
      <c r="DK127" s="895"/>
      <c r="DL127" s="895" t="s">
        <v>452</v>
      </c>
      <c r="DM127" s="895"/>
      <c r="DN127" s="895"/>
      <c r="DO127" s="895"/>
      <c r="DP127" s="895"/>
      <c r="DQ127" s="895" t="s">
        <v>452</v>
      </c>
      <c r="DR127" s="895"/>
      <c r="DS127" s="895"/>
      <c r="DT127" s="895"/>
      <c r="DU127" s="895"/>
      <c r="DV127" s="872" t="s">
        <v>452</v>
      </c>
      <c r="DW127" s="872"/>
      <c r="DX127" s="872"/>
      <c r="DY127" s="872"/>
      <c r="DZ127" s="873"/>
    </row>
    <row r="128" spans="1:130" s="246" customFormat="1" ht="26.25" customHeight="1" thickBot="1">
      <c r="A128" s="874" t="s">
        <v>479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480</v>
      </c>
      <c r="X128" s="876"/>
      <c r="Y128" s="876"/>
      <c r="Z128" s="877"/>
      <c r="AA128" s="878" t="s">
        <v>452</v>
      </c>
      <c r="AB128" s="879"/>
      <c r="AC128" s="879"/>
      <c r="AD128" s="879"/>
      <c r="AE128" s="880"/>
      <c r="AF128" s="881" t="s">
        <v>452</v>
      </c>
      <c r="AG128" s="879"/>
      <c r="AH128" s="879"/>
      <c r="AI128" s="879"/>
      <c r="AJ128" s="880"/>
      <c r="AK128" s="881" t="s">
        <v>452</v>
      </c>
      <c r="AL128" s="879"/>
      <c r="AM128" s="879"/>
      <c r="AN128" s="879"/>
      <c r="AO128" s="880"/>
      <c r="AP128" s="882"/>
      <c r="AQ128" s="883"/>
      <c r="AR128" s="883"/>
      <c r="AS128" s="883"/>
      <c r="AT128" s="884"/>
      <c r="AU128" s="282"/>
      <c r="AV128" s="282"/>
      <c r="AW128" s="282"/>
      <c r="AX128" s="885" t="s">
        <v>481</v>
      </c>
      <c r="AY128" s="886"/>
      <c r="AZ128" s="886"/>
      <c r="BA128" s="886"/>
      <c r="BB128" s="886"/>
      <c r="BC128" s="886"/>
      <c r="BD128" s="886"/>
      <c r="BE128" s="887"/>
      <c r="BF128" s="864" t="s">
        <v>482</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483</v>
      </c>
      <c r="CQ128" s="806"/>
      <c r="CR128" s="806"/>
      <c r="CS128" s="806"/>
      <c r="CT128" s="806"/>
      <c r="CU128" s="806"/>
      <c r="CV128" s="806"/>
      <c r="CW128" s="806"/>
      <c r="CX128" s="806"/>
      <c r="CY128" s="806"/>
      <c r="CZ128" s="806"/>
      <c r="DA128" s="806"/>
      <c r="DB128" s="806"/>
      <c r="DC128" s="806"/>
      <c r="DD128" s="806"/>
      <c r="DE128" s="806"/>
      <c r="DF128" s="807"/>
      <c r="DG128" s="868" t="s">
        <v>484</v>
      </c>
      <c r="DH128" s="869"/>
      <c r="DI128" s="869"/>
      <c r="DJ128" s="869"/>
      <c r="DK128" s="869"/>
      <c r="DL128" s="869" t="s">
        <v>485</v>
      </c>
      <c r="DM128" s="869"/>
      <c r="DN128" s="869"/>
      <c r="DO128" s="869"/>
      <c r="DP128" s="869"/>
      <c r="DQ128" s="869" t="s">
        <v>486</v>
      </c>
      <c r="DR128" s="869"/>
      <c r="DS128" s="869"/>
      <c r="DT128" s="869"/>
      <c r="DU128" s="869"/>
      <c r="DV128" s="870" t="s">
        <v>124</v>
      </c>
      <c r="DW128" s="870"/>
      <c r="DX128" s="870"/>
      <c r="DY128" s="870"/>
      <c r="DZ128" s="871"/>
    </row>
    <row r="129" spans="1:131" s="246" customFormat="1" ht="26.25" customHeight="1">
      <c r="A129" s="852" t="s">
        <v>105</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487</v>
      </c>
      <c r="X129" s="855"/>
      <c r="Y129" s="855"/>
      <c r="Z129" s="856"/>
      <c r="AA129" s="857">
        <v>2958033</v>
      </c>
      <c r="AB129" s="858"/>
      <c r="AC129" s="858"/>
      <c r="AD129" s="858"/>
      <c r="AE129" s="859"/>
      <c r="AF129" s="860">
        <v>2958049</v>
      </c>
      <c r="AG129" s="858"/>
      <c r="AH129" s="858"/>
      <c r="AI129" s="858"/>
      <c r="AJ129" s="859"/>
      <c r="AK129" s="860">
        <v>2953683</v>
      </c>
      <c r="AL129" s="858"/>
      <c r="AM129" s="858"/>
      <c r="AN129" s="858"/>
      <c r="AO129" s="859"/>
      <c r="AP129" s="861"/>
      <c r="AQ129" s="862"/>
      <c r="AR129" s="862"/>
      <c r="AS129" s="862"/>
      <c r="AT129" s="863"/>
      <c r="AU129" s="284"/>
      <c r="AV129" s="284"/>
      <c r="AW129" s="284"/>
      <c r="AX129" s="827" t="s">
        <v>488</v>
      </c>
      <c r="AY129" s="828"/>
      <c r="AZ129" s="828"/>
      <c r="BA129" s="828"/>
      <c r="BB129" s="828"/>
      <c r="BC129" s="828"/>
      <c r="BD129" s="828"/>
      <c r="BE129" s="829"/>
      <c r="BF129" s="847" t="s">
        <v>486</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489</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490</v>
      </c>
      <c r="X130" s="855"/>
      <c r="Y130" s="855"/>
      <c r="Z130" s="856"/>
      <c r="AA130" s="857">
        <v>301682</v>
      </c>
      <c r="AB130" s="858"/>
      <c r="AC130" s="858"/>
      <c r="AD130" s="858"/>
      <c r="AE130" s="859"/>
      <c r="AF130" s="860">
        <v>306755</v>
      </c>
      <c r="AG130" s="858"/>
      <c r="AH130" s="858"/>
      <c r="AI130" s="858"/>
      <c r="AJ130" s="859"/>
      <c r="AK130" s="860">
        <v>300171</v>
      </c>
      <c r="AL130" s="858"/>
      <c r="AM130" s="858"/>
      <c r="AN130" s="858"/>
      <c r="AO130" s="859"/>
      <c r="AP130" s="861"/>
      <c r="AQ130" s="862"/>
      <c r="AR130" s="862"/>
      <c r="AS130" s="862"/>
      <c r="AT130" s="863"/>
      <c r="AU130" s="284"/>
      <c r="AV130" s="284"/>
      <c r="AW130" s="284"/>
      <c r="AX130" s="827" t="s">
        <v>491</v>
      </c>
      <c r="AY130" s="828"/>
      <c r="AZ130" s="828"/>
      <c r="BA130" s="828"/>
      <c r="BB130" s="828"/>
      <c r="BC130" s="828"/>
      <c r="BD130" s="828"/>
      <c r="BE130" s="829"/>
      <c r="BF130" s="830">
        <v>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492</v>
      </c>
      <c r="X131" s="838"/>
      <c r="Y131" s="838"/>
      <c r="Z131" s="839"/>
      <c r="AA131" s="840">
        <v>2656351</v>
      </c>
      <c r="AB131" s="841"/>
      <c r="AC131" s="841"/>
      <c r="AD131" s="841"/>
      <c r="AE131" s="842"/>
      <c r="AF131" s="843">
        <v>2651294</v>
      </c>
      <c r="AG131" s="841"/>
      <c r="AH131" s="841"/>
      <c r="AI131" s="841"/>
      <c r="AJ131" s="842"/>
      <c r="AK131" s="843">
        <v>2653512</v>
      </c>
      <c r="AL131" s="841"/>
      <c r="AM131" s="841"/>
      <c r="AN131" s="841"/>
      <c r="AO131" s="842"/>
      <c r="AP131" s="844"/>
      <c r="AQ131" s="845"/>
      <c r="AR131" s="845"/>
      <c r="AS131" s="845"/>
      <c r="AT131" s="846"/>
      <c r="AU131" s="284"/>
      <c r="AV131" s="284"/>
      <c r="AW131" s="284"/>
      <c r="AX131" s="805" t="s">
        <v>493</v>
      </c>
      <c r="AY131" s="806"/>
      <c r="AZ131" s="806"/>
      <c r="BA131" s="806"/>
      <c r="BB131" s="806"/>
      <c r="BC131" s="806"/>
      <c r="BD131" s="806"/>
      <c r="BE131" s="807"/>
      <c r="BF131" s="808">
        <v>33.700000000000003</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494</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495</v>
      </c>
      <c r="W132" s="818"/>
      <c r="X132" s="818"/>
      <c r="Y132" s="818"/>
      <c r="Z132" s="819"/>
      <c r="AA132" s="820">
        <v>6.3129834870000003</v>
      </c>
      <c r="AB132" s="821"/>
      <c r="AC132" s="821"/>
      <c r="AD132" s="821"/>
      <c r="AE132" s="822"/>
      <c r="AF132" s="823">
        <v>6.194824112</v>
      </c>
      <c r="AG132" s="821"/>
      <c r="AH132" s="821"/>
      <c r="AI132" s="821"/>
      <c r="AJ132" s="822"/>
      <c r="AK132" s="823">
        <v>5.536360868</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496</v>
      </c>
      <c r="W133" s="797"/>
      <c r="X133" s="797"/>
      <c r="Y133" s="797"/>
      <c r="Z133" s="798"/>
      <c r="AA133" s="799">
        <v>6.5</v>
      </c>
      <c r="AB133" s="800"/>
      <c r="AC133" s="800"/>
      <c r="AD133" s="800"/>
      <c r="AE133" s="801"/>
      <c r="AF133" s="799">
        <v>6.2</v>
      </c>
      <c r="AG133" s="800"/>
      <c r="AH133" s="800"/>
      <c r="AI133" s="800"/>
      <c r="AJ133" s="801"/>
      <c r="AK133" s="799">
        <v>6</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akZHnO01ffxFm5uznYnwV9YV27g3SguQSIUJino0oKcrR6kzqiBSdxWY85bAb+9XF8RbPIoLaofPEOP2iG1pBw==" saltValue="LIvIcvWinFamb8UcYzUyI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497</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wirgGJgsBwx9bhgPgJiVTJ1f08uabQAF6Vl2g9Gdci71aceV1qDSAoW8YUvc+QB2JnQm2aTL5lv90TgjQv2VAw==" saltValue="Rb3ZSH1Ae9dipu3T7PjQb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YgJxJCvxEdPFeifsNWOStUvRp4k9a8Ti68cTxy4ISXyLAKwPpj/vqTyvZzT5fRG7+PR5u0FRnRbDTbMSfOEs/g==" saltValue="WNDGNvA4lg50WfcdyRbmn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499</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500</v>
      </c>
      <c r="AP7" s="303"/>
      <c r="AQ7" s="304" t="s">
        <v>501</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502</v>
      </c>
      <c r="AQ8" s="310" t="s">
        <v>503</v>
      </c>
      <c r="AR8" s="311" t="s">
        <v>504</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505</v>
      </c>
      <c r="AL9" s="1227"/>
      <c r="AM9" s="1227"/>
      <c r="AN9" s="1228"/>
      <c r="AO9" s="312">
        <v>1039580</v>
      </c>
      <c r="AP9" s="312">
        <v>83233</v>
      </c>
      <c r="AQ9" s="313">
        <v>89955</v>
      </c>
      <c r="AR9" s="314">
        <v>-7.5</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506</v>
      </c>
      <c r="AL10" s="1227"/>
      <c r="AM10" s="1227"/>
      <c r="AN10" s="1228"/>
      <c r="AO10" s="315">
        <v>46709</v>
      </c>
      <c r="AP10" s="315">
        <v>3740</v>
      </c>
      <c r="AQ10" s="316">
        <v>10661</v>
      </c>
      <c r="AR10" s="317">
        <v>-64.900000000000006</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507</v>
      </c>
      <c r="AL11" s="1227"/>
      <c r="AM11" s="1227"/>
      <c r="AN11" s="1228"/>
      <c r="AO11" s="315">
        <v>181530</v>
      </c>
      <c r="AP11" s="315">
        <v>14534</v>
      </c>
      <c r="AQ11" s="316">
        <v>13679</v>
      </c>
      <c r="AR11" s="317">
        <v>6.3</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508</v>
      </c>
      <c r="AL12" s="1227"/>
      <c r="AM12" s="1227"/>
      <c r="AN12" s="1228"/>
      <c r="AO12" s="315">
        <v>39916</v>
      </c>
      <c r="AP12" s="315">
        <v>3196</v>
      </c>
      <c r="AQ12" s="316">
        <v>972</v>
      </c>
      <c r="AR12" s="317">
        <v>228.8</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509</v>
      </c>
      <c r="AL13" s="1227"/>
      <c r="AM13" s="1227"/>
      <c r="AN13" s="1228"/>
      <c r="AO13" s="315" t="s">
        <v>510</v>
      </c>
      <c r="AP13" s="315" t="s">
        <v>510</v>
      </c>
      <c r="AQ13" s="316">
        <v>32</v>
      </c>
      <c r="AR13" s="317" t="s">
        <v>510</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511</v>
      </c>
      <c r="AL14" s="1227"/>
      <c r="AM14" s="1227"/>
      <c r="AN14" s="1228"/>
      <c r="AO14" s="315">
        <v>50281</v>
      </c>
      <c r="AP14" s="315">
        <v>4026</v>
      </c>
      <c r="AQ14" s="316">
        <v>4100</v>
      </c>
      <c r="AR14" s="317">
        <v>-1.8</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512</v>
      </c>
      <c r="AL15" s="1227"/>
      <c r="AM15" s="1227"/>
      <c r="AN15" s="1228"/>
      <c r="AO15" s="315">
        <v>14239</v>
      </c>
      <c r="AP15" s="315">
        <v>1140</v>
      </c>
      <c r="AQ15" s="316">
        <v>1979</v>
      </c>
      <c r="AR15" s="317">
        <v>-42.4</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513</v>
      </c>
      <c r="AL16" s="1230"/>
      <c r="AM16" s="1230"/>
      <c r="AN16" s="1231"/>
      <c r="AO16" s="315">
        <v>-120811</v>
      </c>
      <c r="AP16" s="315">
        <v>-9673</v>
      </c>
      <c r="AQ16" s="316">
        <v>-8950</v>
      </c>
      <c r="AR16" s="317">
        <v>8.1</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182</v>
      </c>
      <c r="AL17" s="1230"/>
      <c r="AM17" s="1230"/>
      <c r="AN17" s="1231"/>
      <c r="AO17" s="315">
        <v>1251444</v>
      </c>
      <c r="AP17" s="315">
        <v>100196</v>
      </c>
      <c r="AQ17" s="316">
        <v>112428</v>
      </c>
      <c r="AR17" s="317">
        <v>-10.9</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514</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515</v>
      </c>
      <c r="AP20" s="323" t="s">
        <v>516</v>
      </c>
      <c r="AQ20" s="324" t="s">
        <v>517</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518</v>
      </c>
      <c r="AL21" s="1224"/>
      <c r="AM21" s="1224"/>
      <c r="AN21" s="1225"/>
      <c r="AO21" s="327">
        <v>9.69</v>
      </c>
      <c r="AP21" s="328">
        <v>10.34</v>
      </c>
      <c r="AQ21" s="329">
        <v>-0.65</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519</v>
      </c>
      <c r="AL22" s="1224"/>
      <c r="AM22" s="1224"/>
      <c r="AN22" s="1225"/>
      <c r="AO22" s="332">
        <v>100.7</v>
      </c>
      <c r="AP22" s="333">
        <v>96.7</v>
      </c>
      <c r="AQ22" s="334">
        <v>4</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522</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500</v>
      </c>
      <c r="AP30" s="303"/>
      <c r="AQ30" s="304" t="s">
        <v>501</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502</v>
      </c>
      <c r="AQ31" s="310" t="s">
        <v>503</v>
      </c>
      <c r="AR31" s="311" t="s">
        <v>504</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523</v>
      </c>
      <c r="AL32" s="1215"/>
      <c r="AM32" s="1215"/>
      <c r="AN32" s="1216"/>
      <c r="AO32" s="342">
        <v>343860</v>
      </c>
      <c r="AP32" s="342">
        <v>27531</v>
      </c>
      <c r="AQ32" s="343">
        <v>52443</v>
      </c>
      <c r="AR32" s="344">
        <v>-47.5</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524</v>
      </c>
      <c r="AL33" s="1215"/>
      <c r="AM33" s="1215"/>
      <c r="AN33" s="1216"/>
      <c r="AO33" s="342" t="s">
        <v>510</v>
      </c>
      <c r="AP33" s="342" t="s">
        <v>510</v>
      </c>
      <c r="AQ33" s="343" t="s">
        <v>510</v>
      </c>
      <c r="AR33" s="344" t="s">
        <v>510</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525</v>
      </c>
      <c r="AL34" s="1215"/>
      <c r="AM34" s="1215"/>
      <c r="AN34" s="1216"/>
      <c r="AO34" s="342" t="s">
        <v>510</v>
      </c>
      <c r="AP34" s="342" t="s">
        <v>510</v>
      </c>
      <c r="AQ34" s="343" t="s">
        <v>510</v>
      </c>
      <c r="AR34" s="344" t="s">
        <v>510</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526</v>
      </c>
      <c r="AL35" s="1215"/>
      <c r="AM35" s="1215"/>
      <c r="AN35" s="1216"/>
      <c r="AO35" s="342">
        <v>27540</v>
      </c>
      <c r="AP35" s="342">
        <v>2205</v>
      </c>
      <c r="AQ35" s="343">
        <v>14640</v>
      </c>
      <c r="AR35" s="344">
        <v>-84.9</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527</v>
      </c>
      <c r="AL36" s="1215"/>
      <c r="AM36" s="1215"/>
      <c r="AN36" s="1216"/>
      <c r="AO36" s="342">
        <v>51484</v>
      </c>
      <c r="AP36" s="342">
        <v>4122</v>
      </c>
      <c r="AQ36" s="343">
        <v>3738</v>
      </c>
      <c r="AR36" s="344">
        <v>10.3</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528</v>
      </c>
      <c r="AL37" s="1215"/>
      <c r="AM37" s="1215"/>
      <c r="AN37" s="1216"/>
      <c r="AO37" s="342">
        <v>24195</v>
      </c>
      <c r="AP37" s="342">
        <v>1937</v>
      </c>
      <c r="AQ37" s="343">
        <v>1128</v>
      </c>
      <c r="AR37" s="344">
        <v>71.7</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529</v>
      </c>
      <c r="AL38" s="1218"/>
      <c r="AM38" s="1218"/>
      <c r="AN38" s="1219"/>
      <c r="AO38" s="345" t="s">
        <v>510</v>
      </c>
      <c r="AP38" s="345" t="s">
        <v>510</v>
      </c>
      <c r="AQ38" s="346">
        <v>7</v>
      </c>
      <c r="AR38" s="334" t="s">
        <v>510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530</v>
      </c>
      <c r="AL39" s="1218"/>
      <c r="AM39" s="1218"/>
      <c r="AN39" s="1219"/>
      <c r="AO39" s="342" t="s">
        <v>510</v>
      </c>
      <c r="AP39" s="342" t="s">
        <v>510</v>
      </c>
      <c r="AQ39" s="343">
        <v>-2426</v>
      </c>
      <c r="AR39" s="344" t="s">
        <v>510</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531</v>
      </c>
      <c r="AL40" s="1215"/>
      <c r="AM40" s="1215"/>
      <c r="AN40" s="1216"/>
      <c r="AO40" s="342">
        <v>-300171</v>
      </c>
      <c r="AP40" s="342">
        <v>-24033</v>
      </c>
      <c r="AQ40" s="343">
        <v>-48318</v>
      </c>
      <c r="AR40" s="344">
        <v>-50.3</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292</v>
      </c>
      <c r="AL41" s="1221"/>
      <c r="AM41" s="1221"/>
      <c r="AN41" s="1222"/>
      <c r="AO41" s="342">
        <v>146908</v>
      </c>
      <c r="AP41" s="342">
        <v>11762</v>
      </c>
      <c r="AQ41" s="343">
        <v>21212</v>
      </c>
      <c r="AR41" s="344">
        <v>-44.6</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532</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534</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500</v>
      </c>
      <c r="AN49" s="1209" t="s">
        <v>535</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536</v>
      </c>
      <c r="AO50" s="359" t="s">
        <v>537</v>
      </c>
      <c r="AP50" s="360" t="s">
        <v>538</v>
      </c>
      <c r="AQ50" s="361" t="s">
        <v>539</v>
      </c>
      <c r="AR50" s="362" t="s">
        <v>540</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541</v>
      </c>
      <c r="AL51" s="355"/>
      <c r="AM51" s="363">
        <v>553431</v>
      </c>
      <c r="AN51" s="364">
        <v>44492</v>
      </c>
      <c r="AO51" s="365">
        <v>-58</v>
      </c>
      <c r="AP51" s="366">
        <v>91837</v>
      </c>
      <c r="AQ51" s="367">
        <v>11</v>
      </c>
      <c r="AR51" s="368">
        <v>-69</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542</v>
      </c>
      <c r="AM52" s="371">
        <v>380615</v>
      </c>
      <c r="AN52" s="372">
        <v>30599</v>
      </c>
      <c r="AO52" s="373">
        <v>-55.9</v>
      </c>
      <c r="AP52" s="374">
        <v>54439</v>
      </c>
      <c r="AQ52" s="375">
        <v>21.7</v>
      </c>
      <c r="AR52" s="376">
        <v>-77.599999999999994</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543</v>
      </c>
      <c r="AL53" s="355"/>
      <c r="AM53" s="363">
        <v>674833</v>
      </c>
      <c r="AN53" s="364">
        <v>54121</v>
      </c>
      <c r="AO53" s="365">
        <v>21.6</v>
      </c>
      <c r="AP53" s="366">
        <v>75972</v>
      </c>
      <c r="AQ53" s="367">
        <v>-17.3</v>
      </c>
      <c r="AR53" s="368">
        <v>38.9</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542</v>
      </c>
      <c r="AM54" s="371">
        <v>276181</v>
      </c>
      <c r="AN54" s="372">
        <v>22149</v>
      </c>
      <c r="AO54" s="373">
        <v>-27.6</v>
      </c>
      <c r="AP54" s="374">
        <v>40712</v>
      </c>
      <c r="AQ54" s="375">
        <v>-25.2</v>
      </c>
      <c r="AR54" s="376">
        <v>-2.4</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544</v>
      </c>
      <c r="AL55" s="355"/>
      <c r="AM55" s="363">
        <v>456776</v>
      </c>
      <c r="AN55" s="364">
        <v>36789</v>
      </c>
      <c r="AO55" s="365">
        <v>-32</v>
      </c>
      <c r="AP55" s="366">
        <v>79466</v>
      </c>
      <c r="AQ55" s="367">
        <v>4.5999999999999996</v>
      </c>
      <c r="AR55" s="368">
        <v>-36.6</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542</v>
      </c>
      <c r="AM56" s="371">
        <v>177912</v>
      </c>
      <c r="AN56" s="372">
        <v>14329</v>
      </c>
      <c r="AO56" s="373">
        <v>-35.299999999999997</v>
      </c>
      <c r="AP56" s="374">
        <v>44645</v>
      </c>
      <c r="AQ56" s="375">
        <v>9.6999999999999993</v>
      </c>
      <c r="AR56" s="376">
        <v>-45</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545</v>
      </c>
      <c r="AL57" s="355"/>
      <c r="AM57" s="363">
        <v>441661</v>
      </c>
      <c r="AN57" s="364">
        <v>35480</v>
      </c>
      <c r="AO57" s="365">
        <v>-3.6</v>
      </c>
      <c r="AP57" s="366">
        <v>90072</v>
      </c>
      <c r="AQ57" s="367">
        <v>13.3</v>
      </c>
      <c r="AR57" s="368">
        <v>-16.899999999999999</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542</v>
      </c>
      <c r="AM58" s="371">
        <v>271046</v>
      </c>
      <c r="AN58" s="372">
        <v>21774</v>
      </c>
      <c r="AO58" s="373">
        <v>52</v>
      </c>
      <c r="AP58" s="374">
        <v>46083</v>
      </c>
      <c r="AQ58" s="375">
        <v>3.2</v>
      </c>
      <c r="AR58" s="376">
        <v>48.8</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546</v>
      </c>
      <c r="AL59" s="355"/>
      <c r="AM59" s="363">
        <v>422025</v>
      </c>
      <c r="AN59" s="364">
        <v>33789</v>
      </c>
      <c r="AO59" s="365">
        <v>-4.8</v>
      </c>
      <c r="AP59" s="366">
        <v>88328</v>
      </c>
      <c r="AQ59" s="367">
        <v>-1.9</v>
      </c>
      <c r="AR59" s="368">
        <v>-2.9</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542</v>
      </c>
      <c r="AM60" s="371">
        <v>365194</v>
      </c>
      <c r="AN60" s="372">
        <v>29239</v>
      </c>
      <c r="AO60" s="373">
        <v>34.299999999999997</v>
      </c>
      <c r="AP60" s="374">
        <v>49013</v>
      </c>
      <c r="AQ60" s="375">
        <v>6.4</v>
      </c>
      <c r="AR60" s="376">
        <v>27.9</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547</v>
      </c>
      <c r="AL61" s="377"/>
      <c r="AM61" s="378">
        <v>509745</v>
      </c>
      <c r="AN61" s="379">
        <v>40934</v>
      </c>
      <c r="AO61" s="380">
        <v>-15.4</v>
      </c>
      <c r="AP61" s="381">
        <v>85135</v>
      </c>
      <c r="AQ61" s="382">
        <v>1.9</v>
      </c>
      <c r="AR61" s="368">
        <v>-17.3</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542</v>
      </c>
      <c r="AM62" s="371">
        <v>294190</v>
      </c>
      <c r="AN62" s="372">
        <v>23618</v>
      </c>
      <c r="AO62" s="373">
        <v>-6.5</v>
      </c>
      <c r="AP62" s="374">
        <v>46978</v>
      </c>
      <c r="AQ62" s="375">
        <v>3.2</v>
      </c>
      <c r="AR62" s="376">
        <v>-9.6999999999999993</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0+JWj+ivhbbxNPZa5cT1HtTa28X0te6NjCv8UMVoBF16GIDLL5dKP6GjeFKS8FlWb2QZn7Z1MZceUje8qP9Ptw==" saltValue="9/UiLlm4LeZBramg02AQ7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549</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APzzigZEPD4zFKC5IYdPydgG9sAtYWoU7nq8iEGKr7MXQklUb4SAIxLD5rSG8LPWBIZ0yoDkoWKb0nJ3J0krw==" saltValue="PgC+hnpDKfJ4qZYfITWD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7Hn7yaGeY6DwXt4zdbyFCE9QYV1D+35LwJWtFAhcvGrGrf+uLQ2ESeimfr+2YQ9FXN12NFo60bBP6n1KSmsmiw==" saltValue="znZN8HpcN7GhsNsZENPs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551</v>
      </c>
      <c r="G46" s="8" t="s">
        <v>552</v>
      </c>
      <c r="H46" s="8" t="s">
        <v>553</v>
      </c>
      <c r="I46" s="8" t="s">
        <v>554</v>
      </c>
      <c r="J46" s="9" t="s">
        <v>555</v>
      </c>
    </row>
    <row r="47" spans="2:10" ht="57.75" customHeight="1">
      <c r="B47" s="10"/>
      <c r="C47" s="1232" t="s">
        <v>3</v>
      </c>
      <c r="D47" s="1232"/>
      <c r="E47" s="1233"/>
      <c r="F47" s="11">
        <v>31</v>
      </c>
      <c r="G47" s="12">
        <v>38.72</v>
      </c>
      <c r="H47" s="12">
        <v>42.18</v>
      </c>
      <c r="I47" s="12">
        <v>35.450000000000003</v>
      </c>
      <c r="J47" s="13">
        <v>34.5</v>
      </c>
    </row>
    <row r="48" spans="2:10" ht="57.75" customHeight="1">
      <c r="B48" s="14"/>
      <c r="C48" s="1234" t="s">
        <v>4</v>
      </c>
      <c r="D48" s="1234"/>
      <c r="E48" s="1235"/>
      <c r="F48" s="15">
        <v>8.9600000000000009</v>
      </c>
      <c r="G48" s="16">
        <v>7.32</v>
      </c>
      <c r="H48" s="16">
        <v>7.48</v>
      </c>
      <c r="I48" s="16">
        <v>7.66</v>
      </c>
      <c r="J48" s="17">
        <v>8.0299999999999994</v>
      </c>
    </row>
    <row r="49" spans="2:10" ht="57.75" customHeight="1" thickBot="1">
      <c r="B49" s="18"/>
      <c r="C49" s="1236" t="s">
        <v>5</v>
      </c>
      <c r="D49" s="1236"/>
      <c r="E49" s="1237"/>
      <c r="F49" s="19" t="s">
        <v>556</v>
      </c>
      <c r="G49" s="20">
        <v>7.19</v>
      </c>
      <c r="H49" s="20">
        <v>2.42</v>
      </c>
      <c r="I49" s="20" t="s">
        <v>557</v>
      </c>
      <c r="J49" s="21" t="s">
        <v>558</v>
      </c>
    </row>
    <row r="50" spans="2:10" ht="13.5" customHeight="1"/>
    <row r="51" spans="2:10" ht="13.5" hidden="1" customHeight="1"/>
    <row r="52" spans="2:10" ht="13.5" hidden="1" customHeight="1"/>
    <row r="53" spans="2:10" ht="13.5" hidden="1" customHeight="1"/>
  </sheetData>
  <sheetProtection algorithmName="SHA-512" hashValue="rBl7i+6WYet2GMe9+5bh+rYzrfAV4KaQ7yp917dsL8blDZxblnc/B20RBOEjzjpyw4IbNvNbYCHcKDzwlpZIkg==" saltValue="vz1QC46T+8wocBaqVSGn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senkan</cp:lastModifiedBy>
  <cp:lastPrinted>2020-03-19T01:26:17Z</cp:lastPrinted>
  <dcterms:created xsi:type="dcterms:W3CDTF">2020-02-10T03:17:00Z</dcterms:created>
  <dcterms:modified xsi:type="dcterms:W3CDTF">2020-09-02T04:27:54Z</dcterms:modified>
  <cp:category/>
</cp:coreProperties>
</file>