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4\総務課\00 財政グループ\15予算・決算\01決算\財政状況資料集\H28決算\町⇒県回答調書\"/>
    </mc:Choice>
  </mc:AlternateContent>
  <bookViews>
    <workbookView xWindow="0" yWindow="0" windowWidth="20490" windowHeight="7770" tabRatio="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 sheetId="24" r:id="rId14"/>
    <sheet name="施設類型別ストック情報分析表② " sheetId="25"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s="1"/>
  <c r="U35" i="9" s="1"/>
  <c r="U36" i="9" s="1"/>
  <c r="BE34" i="9" l="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<sst xmlns="http://schemas.openxmlformats.org/spreadsheetml/2006/main" count="1078" uniqueCount="555">
  <si>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</si>
  <si>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</si>
  <si>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</si>
  <si>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</si>
  <si>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</si>
  <si>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</si>
  <si>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</si>
  <si>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</si>
  <si>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</si>
  <si>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</si>
  <si>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</si>
  <si>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</si>
  <si>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</si>
  <si>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</si>
  <si>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</si>
  <si>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</si>
  <si>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</si>
  <si>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</si>
  <si>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</si>
  <si>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</si>
  <si>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</si>
  <si>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</si>
  <si>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</si>
  <si>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</si>
  <si>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</si>
  <si>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</si>
  <si>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</si>
  <si>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</si>
  <si>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</si>
  <si>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</si>
  <si>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</si>
  <si>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</si>
  <si>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</si>
  <si>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</si>
  <si>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</si>
  <si>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</si>
  <si>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</si>
  <si>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</si>
  <si>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</si>
  <si>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</si>
  <si>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</si>
  <si>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</si>
  <si>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</si>
  <si>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</si>
  <si>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</si>
  <si>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</si>
  <si>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</si>
  <si>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</si>
  <si>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</si>
  <si>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</si>
  <si>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</si>
  <si>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</si>
  <si>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</si>
  <si>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</si>
  <si>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</si>
  <si>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</si>
  <si>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</si>
  <si>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</si>
  <si>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</si>
  <si>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</si>
  <si>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</si>
  <si>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</si>
  <si>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</si>
  <si>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</si>
  <si>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</si>
  <si>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</si>
  <si>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</si>
  <si>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</si>
  <si>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</si>
  <si>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</si>
  <si>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</si>
  <si>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</si>
  <si>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</si>
  <si>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</si>
  <si>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</si>
  <si>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</si>
  <si>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</si>
  <si>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</si>
  <si>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</si>
  <si>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</si>
  <si>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</si>
  <si>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</si>
  <si>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</si>
  <si>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</si>
  <si>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</si>
  <si>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</si>
  <si>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</si>
  <si>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</si>
  <si>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</si>
  <si>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</si>
  <si>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</si>
  <si>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</si>
  <si>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</si>
  <si>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</si>
  <si>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</si>
  <si>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</si>
  <si>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</si>
  <si>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</si>
  <si>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</si>
  <si>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</si>
  <si>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</si>
  <si>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</si>
  <si>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</si>
  <si>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</si>
  <si>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</si>
  <si>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</si>
  <si>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</si>
  <si>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</si>
  <si>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</si>
  <si>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</si>
  <si>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</si>
  <si>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</si>
  <si>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</si>
  <si>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</si>
  <si>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</si>
  <si>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</si>
  <si>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</si>
  <si>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</si>
  <si>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</si>
  <si>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</si>
  <si>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</si>
  <si>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</si>
  <si>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</si>
  <si>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</si>
  <si>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</si>
  <si>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</si>
  <si>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</si>
  <si>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</si>
  <si>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</si>
  <si>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</si>
  <si>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</si>
  <si>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</si>
  <si>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</si>
  <si>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</si>
  <si>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</si>
  <si>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</si>
  <si>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</si>
  <si>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</si>
  <si>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</si>
  <si>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</si>
  <si>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</si>
  <si>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</si>
  <si>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</si>
  <si>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</si>
  <si>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</si>
  <si>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</si>
  <si>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</si>
  <si>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</si>
  <si>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</si>
  <si>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</si>
  <si>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</si>
  <si>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</si>
  <si>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</si>
  <si>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</si>
  <si>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</si>
  <si>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</si>
  <si>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</si>
  <si>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</si>
  <si>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</si>
  <si>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</si>
  <si>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</si>
  <si>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</si>
  <si>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</si>
  <si>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</si>
  <si>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</si>
  <si>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</si>
  <si>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</si>
  <si>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</si>
  <si>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</si>
  <si>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</si>
  <si>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</si>
  <si>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</si>
  <si>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</si>
  <si>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</si>
  <si>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</si>
  <si>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</si>
  <si>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</si>
  <si>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</si>
  <si>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</si>
  <si>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</si>
  <si>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</si>
  <si>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</si>
  <si>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</si>
  <si>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</si>
  <si>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</si>
  <si>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</si>
  <si>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</si>
  <si>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</si>
  <si>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</si>
  <si>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</si>
  <si>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</si>
  <si>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</si>
  <si>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</si>
  <si>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</si>
  <si>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</si>
  <si>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千葉県一宮町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</si>
  <si>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</si>
  <si>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</si>
  <si>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</si>
  <si>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</si>
  <si>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</si>
  <si>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</si>
  <si>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</si>
  <si>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</si>
  <si>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</si>
  <si>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</si>
  <si>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</si>
  <si>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</si>
  <si>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</si>
  <si>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</si>
  <si>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</si>
  <si>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</si>
  <si>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</si>
  <si>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</si>
  <si>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</si>
  <si>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</si>
  <si>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</si>
  <si>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</si>
  <si>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</si>
  <si>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</si>
  <si>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</si>
  <si>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</si>
  <si>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</si>
  <si>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</si>
  <si>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</si>
  <si>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</si>
  <si>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</si>
  <si>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</si>
  <si>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</si>
  <si>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</si>
  <si>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</si>
  <si>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</si>
  <si>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</si>
  <si>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</si>
  <si>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</si>
  <si>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</si>
  <si>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</si>
  <si>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</si>
  <si>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</si>
  <si>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</si>
  <si>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</si>
  <si>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</si>
  <si>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</si>
  <si>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</si>
  <si>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</si>
  <si>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</si>
  <si>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</si>
  <si>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</si>
  <si>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</si>
  <si>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</si>
  <si>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</si>
  <si>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</si>
  <si>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</si>
  <si>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</si>
  <si>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</si>
  <si>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</si>
  <si>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</si>
  <si>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</si>
  <si>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</si>
  <si>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</si>
  <si>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</si>
  <si>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</si>
  <si>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</si>
  <si>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</si>
  <si>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</si>
  <si>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</si>
  <si>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</si>
  <si>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</si>
  <si>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</si>
  <si>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</si>
  <si>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</si>
  <si>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</si>
  <si>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</si>
  <si>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</si>
  <si>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</si>
  <si>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</si>
  <si>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</si>
  <si>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</si>
  <si>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</si>
  <si>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</si>
  <si>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</si>
  <si>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</si>
  <si>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</si>
  <si>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</si>
  <si>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</si>
  <si>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</si>
  <si>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</si>
  <si>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</si>
  <si>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</si>
  <si>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</si>
  <si>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</si>
  <si>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</si>
  <si>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</si>
  <si>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</si>
  <si>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</si>
  <si>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</si>
  <si>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</si>
  <si>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</si>
  <si>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</si>
  <si>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</si>
  <si>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</si>
  <si>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</si>
  <si>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</si>
  <si>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</si>
  <si>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</si>
  <si>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</si>
  <si>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</si>
  <si>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</si>
  <si>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</si>
  <si>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</si>
  <si>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</si>
  <si>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</si>
  <si>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</si>
  <si>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</si>
  <si>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</si>
  <si>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</si>
  <si>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</si>
  <si>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</si>
  <si>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</si>
  <si>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</si>
  <si>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</si>
  <si>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</si>
  <si>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</si>
  <si>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</si>
  <si>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</si>
  <si>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</si>
  <si>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</si>
  <si>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</si>
  <si>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</si>
  <si>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</si>
  <si>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</si>
  <si>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</si>
  <si>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</si>
  <si>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</si>
  <si>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</si>
  <si>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</si>
  <si>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</si>
  <si>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</si>
  <si>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</si>
  <si>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</si>
  <si>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</si>
  <si>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</si>
  <si>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</si>
  <si>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</si>
  <si>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千葉県一宮町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</si>
  <si>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</si>
  <si>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</si>
  <si>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</si>
  <si>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</si>
  <si>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</si>
  <si>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</si>
  <si>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</si>
  <si>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</si>
  <si>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</si>
  <si>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</si>
  <si>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</si>
  <si>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</si>
  <si>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</si>
  <si>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</si>
  <si>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</si>
  <si>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</si>
  <si>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</si>
  <si>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</si>
  <si>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</si>
  <si>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</si>
  <si>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</si>
  <si>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</si>
  <si>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</si>
  <si>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</si>
  <si>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</si>
  <si>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</si>
  <si>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</si>
  <si>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</si>
  <si>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</si>
  <si>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</si>
  <si>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</si>
  <si>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</si>
  <si>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</si>
  <si>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</si>
  <si>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</si>
  <si>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</si>
  <si>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</si>
  <si>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</si>
  <si>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</si>
  <si>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</si>
  <si>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</si>
  <si>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</si>
  <si>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</si>
  <si>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</si>
  <si>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</si>
  <si>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</si>
  <si>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</si>
  <si>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</si>
  <si>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</si>
  <si>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</si>
  <si>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</si>
  <si>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</si>
  <si>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</si>
  <si>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</si>
  <si>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</si>
  <si>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</si>
  <si>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</si>
  <si>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</si>
  <si>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</si>
  <si>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</si>
  <si>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</si>
  <si>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</si>
  <si>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</si>
  <si>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</si>
  <si>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</si>
  <si>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</si>
  <si>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</si>
  <si>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</si>
  <si>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</si>
  <si>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</si>
  <si>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</si>
  <si>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</si>
  <si>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</si>
  <si>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</si>
  <si>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</si>
  <si>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</si>
  <si>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</si>
  <si>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</si>
  <si>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</si>
  <si>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</si>
  <si>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</si>
  <si>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</si>
  <si>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</si>
  <si>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</si>
  <si>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</si>
  <si>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</si>
  <si>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</si>
  <si>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</si>
  <si>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</si>
  <si>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</si>
  <si>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</si>
  <si>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</si>
  <si>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</si>
  <si>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</si>
  <si>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</si>
  <si>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</si>
  <si>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</si>
  <si>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</si>
  <si>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</si>
  <si>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</si>
  <si>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</si>
  <si>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</si>
  <si>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</si>
  <si>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</si>
  <si>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</si>
  <si>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</si>
  <si>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</si>
  <si>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</si>
  <si>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</si>
  <si>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</si>
  <si>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</si>
  <si>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</si>
  <si>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</si>
  <si>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</si>
  <si>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</si>
  <si>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</si>
  <si>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</si>
  <si>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</si>
  <si>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</si>
  <si>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</si>
  <si>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</si>
  <si>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</si>
  <si>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</si>
  <si>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</si>
  <si>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</si>
  <si>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</si>
  <si>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</si>
  <si>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</si>
  <si>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</si>
  <si>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</si>
  <si>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</si>
  <si>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</si>
  <si>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</si>
  <si>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</si>
  <si>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</si>
  <si>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</si>
  <si>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</si>
  <si>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</si>
  <si>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</si>
  <si>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</si>
  <si>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</si>
  <si>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</si>
  <si>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</si>
  <si>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</si>
  <si>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</si>
  <si>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</si>
  <si>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</si>
  <si>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</si>
  <si>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</si>
  <si>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</si>
  <si>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</si>
  <si>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</si>
  <si>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</si>
  <si>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</si>
  <si>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</si>
  <si>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</si>
  <si>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</si>
  <si>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</si>
  <si>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</si>
  <si>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</si>
  <si>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</si>
  <si>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</si>
  <si>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</si>
  <si>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</si>
  <si>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</si>
  <si>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</si>
  <si>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</si>
  <si>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</si>
  <si>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</si>
  <si>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</si>
  <si>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</si>
  <si>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</si>
  <si>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</si>
  <si>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3.47</t>
  </si>
  <si>
    <t>一般会計</t>
  </si>
  <si>
    <t>国民健康保険事業</t>
  </si>
  <si>
    <t>介護保険事業</t>
  </si>
  <si>
    <t>農業集落排水事業</t>
  </si>
  <si>
    <t>後期高齢者医療事業</t>
  </si>
  <si>
    <t>その他会計（赤字）</t>
  </si>
  <si>
    <t>その他会計（黒字）</t>
  </si>
  <si>
    <t>-</t>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</si>
  <si>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</si>
  <si>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</si>
  <si>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</si>
  <si>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一宮聖苑</t>
    <rPh sb="0" eb="1">
      <t>イチ</t>
    </rPh>
    <rPh sb="1" eb="2">
      <t>ミヤ</t>
    </rPh>
    <rPh sb="2" eb="3">
      <t>セイ</t>
    </rPh>
    <rPh sb="3" eb="4">
      <t>エン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</si>
  <si>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</si>
  <si>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</si>
  <si>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</si>
  <si>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</si>
  <si>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</si>
  <si>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</si>
  <si>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ミズ</t>
    </rPh>
    <rPh sb="16" eb="18">
      <t>キョウキュウ</t>
    </rPh>
    <rPh sb="18" eb="20">
      <t>ジギョウ</t>
    </rPh>
    <rPh sb="20" eb="22">
      <t>カイケイ</t>
    </rPh>
    <phoneticPr fontId="2"/>
  </si>
  <si>
    <t>-</t>
    <phoneticPr fontId="2"/>
  </si>
  <si>
    <t>法適用</t>
    <rPh sb="0" eb="1">
      <t>ホウ</t>
    </rPh>
    <rPh sb="1" eb="3">
      <t>テキヨウ</t>
    </rPh>
    <phoneticPr fontId="2"/>
  </si>
  <si>
    <t>株式会社一宮リアライズ</t>
    <rPh sb="0" eb="4">
      <t>カブシキガイシャ</t>
    </rPh>
    <rPh sb="4" eb="5">
      <t>イチ</t>
    </rPh>
    <rPh sb="5" eb="6">
      <t>ミヤ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</si>
  <si>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</si>
  <si>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</si>
  <si>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</si>
  <si>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</si>
  <si>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</si>
  <si>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</si>
  <si>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</si>
  <si>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</si>
  <si>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</si>
  <si>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</si>
  <si>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</si>
  <si>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</si>
  <si>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借入金（地方債）の返済額（公債費）の大きさを財政規模に対する割合で数値化した実質公債費比率については、類似団体と比較して低い水準であり、直近５年間においては下降傾向にあります。これは、債務負担行為に基づく支出額の減少などによるものです。
　また、現在の負債の大きさを財政規模に対する割合で数値化した将来負担比率については、類似団体と比較し高い水準ではありますが、平成26年からは減少傾向にあります。これは、地方債残高の減少や債務負担行為が経年償還により減少したことが要因となっています。しかしながら、老朽化施設を複数抱えている当町は今後大規模な公共施設の改修工事等が控えており、それに伴う地方債の発行も予想されますので、これまで以上に公債費の適正化を図っていかなければなりません。</t>
    <rPh sb="10" eb="12">
      <t>ヘンサイ</t>
    </rPh>
    <rPh sb="12" eb="13">
      <t>ガク</t>
    </rPh>
    <rPh sb="14" eb="15">
      <t>コウ</t>
    </rPh>
    <rPh sb="15" eb="16">
      <t>サイ</t>
    </rPh>
    <rPh sb="16" eb="17">
      <t>ヒ</t>
    </rPh>
    <rPh sb="39" eb="41">
      <t>ジッシツ</t>
    </rPh>
    <rPh sb="41" eb="42">
      <t>コウ</t>
    </rPh>
    <rPh sb="42" eb="43">
      <t>サイ</t>
    </rPh>
    <rPh sb="43" eb="44">
      <t>ヒ</t>
    </rPh>
    <rPh sb="44" eb="46">
      <t>ヒリツ</t>
    </rPh>
    <rPh sb="52" eb="54">
      <t>ルイジ</t>
    </rPh>
    <rPh sb="54" eb="56">
      <t>ダンタイ</t>
    </rPh>
    <rPh sb="57" eb="59">
      <t>ヒカク</t>
    </rPh>
    <rPh sb="61" eb="62">
      <t>ヒク</t>
    </rPh>
    <rPh sb="63" eb="65">
      <t>スイジュン</t>
    </rPh>
    <rPh sb="79" eb="81">
      <t>カコウ</t>
    </rPh>
    <rPh sb="81" eb="83">
      <t>ケイコウ</t>
    </rPh>
    <rPh sb="93" eb="95">
      <t>サイム</t>
    </rPh>
    <rPh sb="95" eb="97">
      <t>フタン</t>
    </rPh>
    <rPh sb="97" eb="99">
      <t>コウイ</t>
    </rPh>
    <rPh sb="100" eb="101">
      <t>モト</t>
    </rPh>
    <rPh sb="103" eb="105">
      <t>シシュツ</t>
    </rPh>
    <rPh sb="105" eb="106">
      <t>ガク</t>
    </rPh>
    <rPh sb="107" eb="109">
      <t>ゲンショウ</t>
    </rPh>
    <rPh sb="124" eb="126">
      <t>ゲンザイ</t>
    </rPh>
    <rPh sb="127" eb="129">
      <t>フサイ</t>
    </rPh>
    <rPh sb="130" eb="131">
      <t>オオ</t>
    </rPh>
    <rPh sb="134" eb="136">
      <t>ザイセイ</t>
    </rPh>
    <rPh sb="136" eb="138">
      <t>キボ</t>
    </rPh>
    <rPh sb="139" eb="140">
      <t>タイ</t>
    </rPh>
    <rPh sb="142" eb="144">
      <t>ワリアイ</t>
    </rPh>
    <rPh sb="145" eb="148">
      <t>スウチカ</t>
    </rPh>
    <rPh sb="150" eb="152">
      <t>ショウライ</t>
    </rPh>
    <rPh sb="152" eb="154">
      <t>フタン</t>
    </rPh>
    <rPh sb="154" eb="156">
      <t>ヒリツ</t>
    </rPh>
    <rPh sb="162" eb="164">
      <t>ルイジ</t>
    </rPh>
    <rPh sb="164" eb="166">
      <t>ダンタイ</t>
    </rPh>
    <rPh sb="167" eb="169">
      <t>ヒカク</t>
    </rPh>
    <rPh sb="170" eb="171">
      <t>タカ</t>
    </rPh>
    <rPh sb="172" eb="174">
      <t>スイジュン</t>
    </rPh>
    <rPh sb="182" eb="184">
      <t>ヘイセイ</t>
    </rPh>
    <rPh sb="186" eb="187">
      <t>ネン</t>
    </rPh>
    <rPh sb="190" eb="192">
      <t>ゲンショウ</t>
    </rPh>
    <rPh sb="192" eb="194">
      <t>ケイコウ</t>
    </rPh>
    <rPh sb="204" eb="207">
      <t>チホウサイ</t>
    </rPh>
    <rPh sb="207" eb="208">
      <t>ザン</t>
    </rPh>
    <rPh sb="208" eb="209">
      <t>ダカ</t>
    </rPh>
    <rPh sb="210" eb="212">
      <t>ゲンショウ</t>
    </rPh>
    <rPh sb="213" eb="215">
      <t>サイム</t>
    </rPh>
    <rPh sb="215" eb="217">
      <t>フタン</t>
    </rPh>
    <rPh sb="217" eb="219">
      <t>コウイ</t>
    </rPh>
    <rPh sb="220" eb="222">
      <t>ケイネン</t>
    </rPh>
    <rPh sb="222" eb="224">
      <t>ショウカン</t>
    </rPh>
    <rPh sb="227" eb="229">
      <t>ゲンショウ</t>
    </rPh>
    <rPh sb="234" eb="236">
      <t>ヨウイン</t>
    </rPh>
    <rPh sb="251" eb="253">
      <t>ロウキュウ</t>
    </rPh>
    <rPh sb="253" eb="254">
      <t>カ</t>
    </rPh>
    <rPh sb="254" eb="256">
      <t>シセツ</t>
    </rPh>
    <rPh sb="257" eb="259">
      <t>フクスウ</t>
    </rPh>
    <rPh sb="259" eb="260">
      <t>カカ</t>
    </rPh>
    <rPh sb="264" eb="266">
      <t>トウチョウ</t>
    </rPh>
    <rPh sb="267" eb="269">
      <t>コンゴ</t>
    </rPh>
    <rPh sb="269" eb="272">
      <t>ダイキボ</t>
    </rPh>
    <rPh sb="273" eb="275">
      <t>コウキョウ</t>
    </rPh>
    <rPh sb="275" eb="277">
      <t>シセツ</t>
    </rPh>
    <rPh sb="278" eb="280">
      <t>カイシュウ</t>
    </rPh>
    <rPh sb="280" eb="283">
      <t>コウジトウ</t>
    </rPh>
    <rPh sb="284" eb="285">
      <t>ヒカ</t>
    </rPh>
    <rPh sb="293" eb="294">
      <t>トモナ</t>
    </rPh>
    <rPh sb="295" eb="298">
      <t>チホウサイ</t>
    </rPh>
    <rPh sb="299" eb="301">
      <t>ハッコウ</t>
    </rPh>
    <rPh sb="302" eb="304">
      <t>ヨソウ</t>
    </rPh>
    <rPh sb="315" eb="317">
      <t>イジョウ</t>
    </rPh>
    <rPh sb="318" eb="319">
      <t>コウ</t>
    </rPh>
    <rPh sb="319" eb="320">
      <t>サイ</t>
    </rPh>
    <rPh sb="320" eb="321">
      <t>ヒ</t>
    </rPh>
    <rPh sb="322" eb="325">
      <t>テキセイカ</t>
    </rPh>
    <rPh sb="326" eb="327">
      <t>ハカ</t>
    </rPh>
    <phoneticPr fontId="5"/>
  </si>
  <si>
    <t>　借入金（地方債）など町の負債の大きさを財政規模に対する割合で数値化した将来負担比率については、地方債残高や債務負担行為の経年償還により、比率は減少傾向となっております。
　有形固定資産減価償却率は類似団体及び千葉県平均よりも低い数値ではありますが、昭和４０年代に建設された中学校や中央公民館など施設の老朽化による影響が懸念されている施設がいくつか存在します。
　老朽化が進行している施設については、町の財政状況や現存する課題等を考慮した上で公共施設等総合管理計画に基づき、問題解決を図っていかねばなりません。</t>
    <rPh sb="1" eb="3">
      <t>カリイレ</t>
    </rPh>
    <rPh sb="3" eb="4">
      <t>キン</t>
    </rPh>
    <rPh sb="5" eb="8">
      <t>チホウサイ</t>
    </rPh>
    <rPh sb="11" eb="12">
      <t>マチ</t>
    </rPh>
    <rPh sb="13" eb="15">
      <t>フサイ</t>
    </rPh>
    <rPh sb="16" eb="17">
      <t>オオ</t>
    </rPh>
    <rPh sb="20" eb="22">
      <t>ザイセイ</t>
    </rPh>
    <rPh sb="22" eb="24">
      <t>キボ</t>
    </rPh>
    <rPh sb="25" eb="26">
      <t>タイ</t>
    </rPh>
    <rPh sb="28" eb="30">
      <t>ワリアイ</t>
    </rPh>
    <rPh sb="31" eb="34">
      <t>スウチカ</t>
    </rPh>
    <rPh sb="115" eb="117">
      <t>スウチ</t>
    </rPh>
    <rPh sb="125" eb="127">
      <t>ショウワ</t>
    </rPh>
    <rPh sb="129" eb="131">
      <t>ネンダイ</t>
    </rPh>
    <rPh sb="132" eb="134">
      <t>ケンセツ</t>
    </rPh>
    <rPh sb="137" eb="140">
      <t>チュウガッコウ</t>
    </rPh>
    <rPh sb="141" eb="143">
      <t>チュウオウ</t>
    </rPh>
    <rPh sb="143" eb="145">
      <t>コウミン</t>
    </rPh>
    <rPh sb="145" eb="146">
      <t>カン</t>
    </rPh>
    <rPh sb="148" eb="150">
      <t>シセツ</t>
    </rPh>
    <rPh sb="151" eb="153">
      <t>ロウキュウ</t>
    </rPh>
    <rPh sb="153" eb="154">
      <t>カ</t>
    </rPh>
    <rPh sb="157" eb="159">
      <t>エイキョウ</t>
    </rPh>
    <rPh sb="160" eb="162">
      <t>ケネン</t>
    </rPh>
    <rPh sb="167" eb="169">
      <t>シセツ</t>
    </rPh>
    <rPh sb="174" eb="176">
      <t>ソンザイ</t>
    </rPh>
    <rPh sb="182" eb="184">
      <t>ロウキュウ</t>
    </rPh>
    <rPh sb="184" eb="185">
      <t>カ</t>
    </rPh>
    <rPh sb="186" eb="188">
      <t>シンコウ</t>
    </rPh>
    <rPh sb="192" eb="194">
      <t>シセツ</t>
    </rPh>
    <rPh sb="200" eb="201">
      <t>マチ</t>
    </rPh>
    <rPh sb="202" eb="204">
      <t>ザイセイ</t>
    </rPh>
    <rPh sb="204" eb="206">
      <t>ジョウキョウ</t>
    </rPh>
    <rPh sb="207" eb="209">
      <t>ゲンゾン</t>
    </rPh>
    <rPh sb="211" eb="213">
      <t>カダイ</t>
    </rPh>
    <rPh sb="213" eb="214">
      <t>トウ</t>
    </rPh>
    <rPh sb="215" eb="217">
      <t>コウリョ</t>
    </rPh>
    <rPh sb="219" eb="220">
      <t>ウエ</t>
    </rPh>
    <rPh sb="237" eb="239">
      <t>モンダイ</t>
    </rPh>
    <rPh sb="239" eb="241">
      <t>カイケツ</t>
    </rPh>
    <rPh sb="242" eb="24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</si>
</sst>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12313</c:v>
                </c:pt>
                <c:pt idx="1">
                  <c:v>105908</c:v>
                </c:pt>
                <c:pt idx="2">
                  <c:v>44492</c:v>
                </c:pt>
                <c:pt idx="3">
                  <c:v>54121</c:v>
                </c:pt>
                <c:pt idx="4">
                  <c:v>36789</c:v>
                </c:pt>
              </c:numCache>
            </c:numRef>
          </c:val>
          <c:smooth val="0"/>
        </c:ser>
        <c:dLbls>
          <c:showLegendKey val="0"/>
          <c:showVal val="0"/>
          <c:showCatName val="0"/>
          <c:showSerName val="0"/>
          <c:showPercent val="0"/>
          <c:showBubbleSize val="0"/>
        </c:dLbls>
        <c:marker val="1"/>
        <c:smooth val="0"/>
        <c:axId val="507465336"/>
        <c:axId val="507465728"/>
      </c:lineChart>
      <c:catAx>
        <c:axId val="507465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465728"/>
        <c:crosses val="autoZero"/>
        <c:auto val="1"/>
        <c:lblAlgn val="ctr"/>
        <c:lblOffset val="100"/>
        <c:tickLblSkip val="1"/>
        <c:tickMarkSkip val="1"/>
        <c:noMultiLvlLbl val="0"/>
      </c:catAx>
      <c:valAx>
        <c:axId val="507465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465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7.93</c:v>
                </c:pt>
                <c:pt idx="1">
                  <c:v>7.45</c:v>
                </c:pt>
                <c:pt idx="2">
                  <c:v>8.9600000000000009</c:v>
                </c:pt>
                <c:pt idx="3">
                  <c:v>7.32</c:v>
                </c:pt>
                <c:pt idx="4">
                  <c:v>7.48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35.590000000000003</c:v>
                </c:pt>
                <c:pt idx="1">
                  <c:v>35.71</c:v>
                </c:pt>
                <c:pt idx="2">
                  <c:v>31</c:v>
                </c:pt>
                <c:pt idx="3">
                  <c:v>38.72</c:v>
                </c:pt>
                <c:pt idx="4">
                  <c:v>42.18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7467296"/>
        <c:axId val="507467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4.03</c:v>
                </c:pt>
                <c:pt idx="1">
                  <c:v>0.23</c:v>
                </c:pt>
                <c:pt idx="2">
                  <c:v>-3.47</c:v>
                </c:pt>
                <c:pt idx="3">
                  <c:v>7.19</c:v>
                </c:pt>
                <c:pt idx="4">
                  <c:v>2.42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7467296"/>
        <c:axId val="507467688"/>
      </c:lineChart>
      <c:catAx>
        <c:axId val="5074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467688"/>
        <c:crosses val="autoZero"/>
        <c:auto val="1"/>
        <c:lblAlgn val="ctr"/>
        <c:lblOffset val="100"/>
        <c:tickLblSkip val="1"/>
        <c:tickMarkSkip val="1"/>
        <c:noMultiLvlLbl val="0"/>
      </c:catAx>
      <c:valAx>
        <c:axId val="507467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46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0.09</c:v>
                </c:pt>
                <c:pt idx="4">
                  <c:v>#N/A</c:v>
                </c:pt>
                <c:pt idx="5">
                  <c:v>7.0000000000000007E-2</c:v>
                </c:pt>
                <c:pt idx="6">
                  <c:v>#N/A</c:v>
                </c:pt>
                <c:pt idx="7">
                  <c:v>0.15</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0.78</c:v>
                </c:pt>
                <c:pt idx="2">
                  <c:v>#N/A</c:v>
                </c:pt>
                <c:pt idx="3">
                  <c:v>0.67</c:v>
                </c:pt>
                <c:pt idx="4">
                  <c:v>#N/A</c:v>
                </c:pt>
                <c:pt idx="5">
                  <c:v>1.06</c:v>
                </c:pt>
                <c:pt idx="6">
                  <c:v>#N/A</c:v>
                </c:pt>
                <c:pt idx="7">
                  <c:v>0.62</c:v>
                </c:pt>
                <c:pt idx="8">
                  <c:v>#N/A</c:v>
                </c:pt>
                <c:pt idx="9">
                  <c:v>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1.46</c:v>
                </c:pt>
                <c:pt idx="2">
                  <c:v>#N/A</c:v>
                </c:pt>
                <c:pt idx="3">
                  <c:v>3.73</c:v>
                </c:pt>
                <c:pt idx="4">
                  <c:v>#N/A</c:v>
                </c:pt>
                <c:pt idx="5">
                  <c:v>2.94</c:v>
                </c:pt>
                <c:pt idx="6">
                  <c:v>#N/A</c:v>
                </c:pt>
                <c:pt idx="7">
                  <c:v>2.78</c:v>
                </c:pt>
                <c:pt idx="8">
                  <c:v>#N/A</c:v>
                </c:pt>
                <c:pt idx="9">
                  <c:v>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7.93</c:v>
                </c:pt>
                <c:pt idx="2">
                  <c:v>#N/A</c:v>
                </c:pt>
                <c:pt idx="3">
                  <c:v>7.44</c:v>
                </c:pt>
                <c:pt idx="4">
                  <c:v>#N/A</c:v>
                </c:pt>
                <c:pt idx="5">
                  <c:v>8.9499999999999993</c:v>
                </c:pt>
                <c:pt idx="6">
                  <c:v>#N/A</c:v>
                </c:pt>
                <c:pt idx="7">
                  <c:v>7.31</c:v>
                </c:pt>
                <c:pt idx="8">
                  <c:v>#N/A</c:v>
                </c:pt>
                <c:pt idx="9">
                  <c:v>7.47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15384600"/>
        <c:axId val="515384992"/>
      </c:barChart>
      <c:catAx>
        <c:axId val="51538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384992"/>
        <c:crosses val="autoZero"/>
        <c:auto val="1"/>
        <c:lblAlgn val="ctr"/>
        <c:lblOffset val="100"/>
        <c:tickLblSkip val="1"/>
        <c:tickMarkSkip val="1"/>
        <c:noMultiLvlLbl val="0"/>
      </c:catAx>
      <c:valAx>
        <c:axId val="51538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84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279</c:v>
                </c:pt>
                <c:pt idx="5">
                  <c:v>284</c:v>
                </c:pt>
                <c:pt idx="8">
                  <c:v>295</c:v>
                </c:pt>
                <c:pt idx="11">
                  <c:v>296</c:v>
                </c:pt>
                <c:pt idx="14">
                  <c:v>302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c:v>
                </c:pt>
                <c:pt idx="3">
                  <c:v>26</c:v>
                </c:pt>
                <c:pt idx="6">
                  <c:v>21</c:v>
                </c:pt>
                <c:pt idx="9">
                  <c:v>17</c:v>
                </c:pt>
                <c:pt idx="12">
                  <c:v>14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93</c:v>
                </c:pt>
                <c:pt idx="3">
                  <c:v>71</c:v>
                </c:pt>
                <c:pt idx="6">
                  <c:v>47</c:v>
                </c:pt>
                <c:pt idx="9">
                  <c:v>49</c:v>
                </c:pt>
                <c:pt idx="12">
                  <c:v>51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c:v>
                </c:pt>
                <c:pt idx="3">
                  <c:v>40</c:v>
                </c:pt>
                <c:pt idx="6">
                  <c:v>44</c:v>
                </c:pt>
                <c:pt idx="9">
                  <c:v>45</c:v>
                </c:pt>
                <c:pt idx="12">
                  <c:v>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366</c:v>
                </c:pt>
                <c:pt idx="3">
                  <c:v>365</c:v>
                </c:pt>
                <c:pt idx="6">
                  <c:v>371</c:v>
                </c:pt>
                <c:pt idx="9">
                  <c:v>357</c:v>
                </c:pt>
                <c:pt idx="12">
                  <c:v>371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15385776"/>
        <c:axId val="515386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c:v>
                </c:pt>
                <c:pt idx="2">
                  <c:v>#N/A</c:v>
                </c:pt>
                <c:pt idx="3">
                  <c:v>#N/A</c:v>
                </c:pt>
                <c:pt idx="4">
                  <c:v>218</c:v>
                </c:pt>
                <c:pt idx="5">
                  <c:v>#N/A</c:v>
                </c:pt>
                <c:pt idx="6">
                  <c:v>#N/A</c:v>
                </c:pt>
                <c:pt idx="7">
                  <c:v>188</c:v>
                </c:pt>
                <c:pt idx="8">
                  <c:v>#N/A</c:v>
                </c:pt>
                <c:pt idx="9">
                  <c:v>#N/A</c:v>
                </c:pt>
                <c:pt idx="10">
                  <c:v>172</c:v>
                </c:pt>
                <c:pt idx="11">
                  <c:v>#N/A</c:v>
                </c:pt>
                <c:pt idx="12">
                  <c:v>#N/A</c:v>
                </c:pt>
                <c:pt idx="13">
                  <c:v>167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15385776"/>
        <c:axId val="515386168"/>
      </c:lineChart>
      <c:catAx>
        <c:axId val="51538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386168"/>
        <c:crosses val="autoZero"/>
        <c:auto val="1"/>
        <c:lblAlgn val="ctr"/>
        <c:lblOffset val="100"/>
        <c:tickLblSkip val="1"/>
        <c:tickMarkSkip val="1"/>
        <c:noMultiLvlLbl val="0"/>
      </c:catAx>
      <c:valAx>
        <c:axId val="515386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8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3303</c:v>
                </c:pt>
                <c:pt idx="5">
                  <c:v>3391</c:v>
                </c:pt>
                <c:pt idx="8">
                  <c:v>3354</c:v>
                </c:pt>
                <c:pt idx="11">
                  <c:v>3290</c:v>
                </c:pt>
                <c:pt idx="14">
                  <c:v>3251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2091</c:v>
                </c:pt>
                <c:pt idx="5">
                  <c:v>1753</c:v>
                </c:pt>
                <c:pt idx="8">
                  <c:v>1602</c:v>
                </c:pt>
                <c:pt idx="11">
                  <c:v>1829</c:v>
                </c:pt>
                <c:pt idx="14">
                  <c:v>1953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1621</c:v>
                </c:pt>
                <c:pt idx="3">
                  <c:v>1546</c:v>
                </c:pt>
                <c:pt idx="6">
                  <c:v>1480</c:v>
                </c:pt>
                <c:pt idx="9">
                  <c:v>1457</c:v>
                </c:pt>
                <c:pt idx="12">
                  <c:v>1418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349</c:v>
                </c:pt>
                <c:pt idx="3">
                  <c:v>324</c:v>
                </c:pt>
                <c:pt idx="6">
                  <c:v>303</c:v>
                </c:pt>
                <c:pt idx="9">
                  <c:v>297</c:v>
                </c:pt>
                <c:pt idx="12">
                  <c:v>330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378</c:v>
                </c:pt>
                <c:pt idx="3">
                  <c:v>345</c:v>
                </c:pt>
                <c:pt idx="6">
                  <c:v>325</c:v>
                </c:pt>
                <c:pt idx="9">
                  <c:v>306</c:v>
                </c:pt>
                <c:pt idx="12">
                  <c:v>262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132</c:v>
                </c:pt>
                <c:pt idx="3">
                  <c:v>107</c:v>
                </c:pt>
                <c:pt idx="6">
                  <c:v>84</c:v>
                </c:pt>
                <c:pt idx="9">
                  <c:v>65</c:v>
                </c:pt>
                <c:pt idx="12">
                  <c:v>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3696</c:v>
                </c:pt>
                <c:pt idx="3">
                  <c:v>3857</c:v>
                </c:pt>
                <c:pt idx="6">
                  <c:v>3777</c:v>
                </c:pt>
                <c:pt idx="9">
                  <c:v>3704</c:v>
                </c:pt>
                <c:pt idx="12">
                  <c:v>3553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15387344"/>
        <c:axId val="515387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781</c:v>
                </c:pt>
                <c:pt idx="2">
                  <c:v>#N/A</c:v>
                </c:pt>
                <c:pt idx="3">
                  <c:v>#N/A</c:v>
                </c:pt>
                <c:pt idx="4">
                  <c:v>1035</c:v>
                </c:pt>
                <c:pt idx="5">
                  <c:v>#N/A</c:v>
                </c:pt>
                <c:pt idx="6">
                  <c:v>#N/A</c:v>
                </c:pt>
                <c:pt idx="7">
                  <c:v>1014</c:v>
                </c:pt>
                <c:pt idx="8">
                  <c:v>#N/A</c:v>
                </c:pt>
                <c:pt idx="9">
                  <c:v>#N/A</c:v>
                </c:pt>
                <c:pt idx="10">
                  <c:v>709</c:v>
                </c:pt>
                <c:pt idx="11">
                  <c:v>#N/A</c:v>
                </c:pt>
                <c:pt idx="12">
                  <c:v>#N/A</c:v>
                </c:pt>
                <c:pt idx="13">
                  <c:v>408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15387344"/>
        <c:axId val="515387736"/>
      </c:lineChart>
      <c:catAx>
        <c:axId val="51538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387736"/>
        <c:crosses val="autoZero"/>
        <c:auto val="1"/>
        <c:lblAlgn val="ctr"/>
        <c:lblOffset val="100"/>
        <c:tickLblSkip val="1"/>
        <c:tickMarkSkip val="1"/>
        <c:noMultiLvlLbl val="0"/>
      </c:catAx>
      <c:valAx>
        <c:axId val="515387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8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{622DA249-6148-428E-A39F-55295F345E14}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{0269E749-9F51-4685-B84C-C36D5D4B90B0}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{B046E331-875E-4A44-9BA4-8769EAA9218B}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{7EE588D8-E2A9-4213-B3AB-F653F48356D9}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{FEB8127A-B999-4F53-A025-A05F63A9FD8A}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49.2</c:v>
                </c:pt>
              </c:numCache>
            </c:numRef>
          </c:xVal>
          <c:yVal>
            <c:numRef>
              <c:f>公会計指標分析・財政指標組合せ分析表!$K$51:$O$51</c:f>
              <c:numCache>
                <c:formatCode>#,##0.0;"▲ "#,##0.0</c:formatCode>
                <c:ptCount val="5"/>
                <c:pt idx="3">
                  <c:v>25.8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{084A4F06-838B-4F2E-8C7B-68EC84936F95}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{28191B32-E9CB-4A7F-A1E2-85242A8F09F9}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{7A5F9C59-BB39-4EAB-B0BA-355B04A52B8C}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{F9A56A7A-FB2B-4E54-B75A-446AC34C87B5}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{6857B632-45CE-46C0-8AA3-B84C693AF986}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15386560"/>
        <c:axId val="512274856"/>
      </c:scatterChart>
      <c:valAx>
        <c:axId val="515386560"/>
        <c:scaling>
          <c:orientation val="minMax"/>
          <c:max val="53.800000000000004"/>
          <c:min val="48.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274856"/>
        <c:crosses val="autoZero"/>
        <c:crossBetween val="midCat"/>
      </c:valAx>
      <c:valAx>
        <c:axId val="512274856"/>
        <c:scaling>
          <c:orientation val="minMax"/>
          <c:max val="2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38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{34836211-6A4F-4C0E-9FFC-43A62E8BF76F}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{3C965444-69F1-4409-83C0-C21E799BEE9B}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{ACDC67C8-503E-4841-875D-6112E7FD04B5}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{D3493975-8125-44B3-A510-EFCB85EB766A}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{C2D6B40F-F6E4-48BA-834B-88A5527E18F7}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9.1</c:v>
                </c:pt>
                <c:pt idx="2">
                  <c:v>8.1</c:v>
                </c:pt>
                <c:pt idx="3">
                  <c:v>7.1</c:v>
                </c:pt>
                <c:pt idx="4">
                  <c:v>6.5</c:v>
                </c:pt>
              </c:numCache>
            </c:numRef>
          </c:xVal>
          <c:yVal>
            <c:numRef>
              <c:f>公会計指標分析・財政指標組合せ分析表!$K$73:$O$73</c:f>
              <c:numCache>
                <c:formatCode>#,##0.0;"▲ "#,##0.0</c:formatCode>
                <c:ptCount val="5"/>
                <c:pt idx="0">
                  <c:v>29.4</c:v>
                </c:pt>
                <c:pt idx="1">
                  <c:v>38.5</c:v>
                </c:pt>
                <c:pt idx="2">
                  <c:v>38.1</c:v>
                </c:pt>
                <c:pt idx="3">
                  <c:v>25.8</c:v>
                </c:pt>
                <c:pt idx="4">
                  <c:v>15.3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{45E8BF2C-89A4-4C3E-B86F-C01DB3EEE3F7}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{F06B5FC8-69EC-46D7-B573-510C5A9097AF}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{101C7C1E-EF2A-4221-9253-68C7110E2945}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{3CF19112-20D3-43F2-A333-6C1467F2209F}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{97F75A91-95FB-4301-9895-CA015422EAD4}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12275640"/>
        <c:axId val="512276032"/>
      </c:scatterChart>
      <c:valAx>
        <c:axId val="512275640"/>
        <c:scaling>
          <c:orientation val="minMax"/>
          <c:max val="11.29999999999999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276032"/>
        <c:crosses val="autoZero"/>
        <c:crossBetween val="midCat"/>
      </c:valAx>
      <c:valAx>
        <c:axId val="512276032"/>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227564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実質公債費比率の分子は緩やかな下降を続けております。町の元利償還金は１千４百万円増加となっておりますが、平成２８年度に償還額のピークを迎えており、今後減少傾向となります。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分子が減少した要因は、農業集落排水事業の元利償還金に対する繰入金及び債務負担行為に基づく支出額が減少したことによるものです。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今後は大規模な公共施設の改修事業が控えていることから、それに伴う地方債発行も想定されます。分子の増加には細心の注意を払い、適切な地方債管理に努めて参ります。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将来負担比率の分子は前年度と比較し減少となっております。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これは町の地方債残高及び債務負担行為が経年償還により減少したものです。それに加え充当可能基金（特に財政調整基金が約７千２百万円）が増加したことが比率改善の要因となっております。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今後は大規模な公共施設の改修事業が控えていることから、それに伴う地方債発行も想定されます。計画的な事業執行に取組むなど、健全な財政運営に努めて参ります。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当町の</a:t>
          </a:r>
          <a:r>
            <a:rPr kumimoji="1" lang="ja-JP" altLang="ja-JP" sz="1100" b="0" i="0" baseline="0">
              <a:solidFill>
                <a:schemeClr val="dk1"/>
              </a:solidFill>
              <a:effectLst/>
              <a:latin typeface="+mn-lt"/>
              <a:ea typeface="+mn-ea"/>
              <a:cs typeface="+mn-cs"/>
            </a:rPr>
            <a:t>有形固定資産減価償却率は</a:t>
          </a:r>
          <a:r>
            <a:rPr kumimoji="1" lang="ja-JP" altLang="en-US" sz="1100" b="0" i="0" baseline="0">
              <a:solidFill>
                <a:schemeClr val="dk1"/>
              </a:solidFill>
              <a:effectLst/>
              <a:latin typeface="+mn-lt"/>
              <a:ea typeface="+mn-ea"/>
              <a:cs typeface="+mn-cs"/>
            </a:rPr>
            <a:t>４９．２％で</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この数値は</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の平均</a:t>
          </a:r>
          <a:r>
            <a:rPr kumimoji="1" lang="ja-JP" altLang="ja-JP" sz="1100" b="0" i="0" baseline="0">
              <a:solidFill>
                <a:schemeClr val="dk1"/>
              </a:solidFill>
              <a:effectLst/>
              <a:latin typeface="+mn-lt"/>
              <a:ea typeface="+mn-ea"/>
              <a:cs typeface="+mn-cs"/>
            </a:rPr>
            <a:t>値</a:t>
          </a:r>
          <a:r>
            <a:rPr kumimoji="1" lang="ja-JP" altLang="en-US" sz="1100" b="0" i="0" baseline="0">
              <a:solidFill>
                <a:schemeClr val="dk1"/>
              </a:solidFill>
              <a:effectLst/>
              <a:latin typeface="+mn-lt"/>
              <a:ea typeface="+mn-ea"/>
              <a:cs typeface="+mn-cs"/>
            </a:rPr>
            <a:t>から４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％、千葉県平均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からは８．</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低い水準ですが、老朽化問題を抱えた施設が複数存在しているのも事実です。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当町</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は平成２８年度</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公共施設等総合管理計画を策定済であり、当該計画に基づき施設の管理</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運営を行</a:t>
          </a:r>
          <a:r>
            <a:rPr kumimoji="1" lang="ja-JP" altLang="en-US" sz="1100" b="0" i="0" baseline="0">
              <a:solidFill>
                <a:schemeClr val="dk1"/>
              </a:solidFill>
              <a:effectLst/>
              <a:latin typeface="+mn-lt"/>
              <a:ea typeface="+mn-ea"/>
              <a:cs typeface="+mn-cs"/>
            </a:rPr>
            <a:t>うことになっておりますので、</a:t>
          </a:r>
          <a:r>
            <a:rPr kumimoji="1" lang="ja-JP" altLang="ja-JP" sz="1100" b="0" i="0" baseline="0">
              <a:solidFill>
                <a:schemeClr val="dk1"/>
              </a:solidFill>
              <a:effectLst/>
              <a:latin typeface="+mn-lt"/>
              <a:ea typeface="+mn-ea"/>
              <a:cs typeface="+mn-cs"/>
            </a:rPr>
            <a:t>今後は個別施設計画策定を進めるなど、</a:t>
          </a:r>
          <a:r>
            <a:rPr kumimoji="1" lang="ja-JP" altLang="en-US" sz="1100" b="0" i="0" baseline="0">
              <a:solidFill>
                <a:schemeClr val="dk1"/>
              </a:solidFill>
              <a:effectLst/>
              <a:latin typeface="+mn-lt"/>
              <a:ea typeface="+mn-ea"/>
              <a:cs typeface="+mn-cs"/>
            </a:rPr>
            <a:t>各</a:t>
          </a:r>
          <a:r>
            <a:rPr kumimoji="1" lang="ja-JP" altLang="ja-JP" sz="1100" b="0" i="0" baseline="0">
              <a:solidFill>
                <a:schemeClr val="dk1"/>
              </a:solidFill>
              <a:effectLst/>
              <a:latin typeface="+mn-lt"/>
              <a:ea typeface="+mn-ea"/>
              <a:cs typeface="+mn-cs"/>
            </a:rPr>
            <a:t>施設の老朽化の進行状況を的確に</a:t>
          </a:r>
          <a:r>
            <a:rPr kumimoji="1" lang="ja-JP" altLang="en-US" sz="1100" b="0" i="0" baseline="0">
              <a:solidFill>
                <a:schemeClr val="dk1"/>
              </a:solidFill>
              <a:effectLst/>
              <a:latin typeface="+mn-lt"/>
              <a:ea typeface="+mn-ea"/>
              <a:cs typeface="+mn-cs"/>
            </a:rPr>
            <a:t>把握し</a:t>
          </a:r>
          <a:r>
            <a:rPr kumimoji="1" lang="ja-JP" altLang="ja-JP" sz="1100" b="0" i="0" baseline="0">
              <a:solidFill>
                <a:schemeClr val="dk1"/>
              </a:solidFill>
              <a:effectLst/>
              <a:latin typeface="+mn-lt"/>
              <a:ea typeface="+mn-ea"/>
              <a:cs typeface="+mn-cs"/>
            </a:rPr>
            <a:t>、適切な水準が維持できるよう努めます。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53522</xdr:rowOff>
    </xdr:from>
    <xdr:to>
      <xdr:col>3</xdr:col>
      <xdr:colOff>511175</xdr:colOff>
      <xdr:row>32</xdr:row>
      <xdr:rowOff>155122</xdr:rowOff>
    </xdr:to>
    <xdr:sp macro="" textlink="">
      <xdr:nvSpPr>
        <xdr:cNvPr id="79" name="円/楕円 78"/>
        <xdr:cNvSpPr/>
      </xdr:nvSpPr>
      <xdr:spPr>
        <a:xfrm>
          <a:off x="4000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82749</xdr:rowOff>
    </xdr:from>
    <xdr:ext cx="405111" cy="259045"/>
    <xdr:sp macro="" textlink="">
      <xdr:nvSpPr>
        <xdr:cNvPr id="80"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146249</xdr:rowOff>
    </xdr:from>
    <xdr:ext cx="405111" cy="259045"/>
    <xdr:sp macro="" textlink="">
      <xdr:nvSpPr>
        <xdr:cNvPr id="81" name="n_1mainValue有形固定資産減価償却率"/>
        <xdr:cNvSpPr txBox="1"/>
      </xdr:nvSpPr>
      <xdr:spPr>
        <a:xfrm>
          <a:off x="3836043"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52832</xdr:rowOff>
    </xdr:from>
    <xdr:to>
      <xdr:col>5</xdr:col>
      <xdr:colOff>409575</xdr:colOff>
      <xdr:row>40</xdr:row>
      <xdr:rowOff>154432</xdr:rowOff>
    </xdr:to>
    <xdr:sp macro="" textlink="">
      <xdr:nvSpPr>
        <xdr:cNvPr id="68" name="円/楕円 67"/>
        <xdr:cNvSpPr/>
      </xdr:nvSpPr>
      <xdr:spPr>
        <a:xfrm>
          <a:off x="3746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9"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145559</xdr:rowOff>
    </xdr:from>
    <xdr:ext cx="405111" cy="259045"/>
    <xdr:sp macro="" textlink="">
      <xdr:nvSpPr>
        <xdr:cNvPr id="70" name="n_1mainValue【道路】&#10;有形固定資産減価償却率"/>
        <xdr:cNvSpPr txBox="1"/>
      </xdr:nvSpPr>
      <xdr:spPr>
        <a:xfrm>
          <a:off x="3582043" y="700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121107</xdr:rowOff>
    </xdr:from>
    <xdr:to>
      <xdr:col>14</xdr:col>
      <xdr:colOff>79375</xdr:colOff>
      <xdr:row>36</xdr:row>
      <xdr:rowOff>51257</xdr:rowOff>
    </xdr:to>
    <xdr:sp macro="" textlink="">
      <xdr:nvSpPr>
        <xdr:cNvPr id="108" name="円/楕円 107"/>
        <xdr:cNvSpPr/>
      </xdr:nvSpPr>
      <xdr:spPr>
        <a:xfrm>
          <a:off x="9588500" y="61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42384</xdr:rowOff>
    </xdr:from>
    <xdr:ext cx="534377" cy="259045"/>
    <xdr:sp macro="" textlink="">
      <xdr:nvSpPr>
        <xdr:cNvPr id="110" name="n_1mainValue【道路】&#10;一人当たり延長"/>
        <xdr:cNvSpPr txBox="1"/>
      </xdr:nvSpPr>
      <xdr:spPr>
        <a:xfrm>
          <a:off x="9359410" y="621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95250</xdr:rowOff>
    </xdr:from>
    <xdr:to>
      <xdr:col>6</xdr:col>
      <xdr:colOff>510540</xdr:colOff>
      <xdr:row>64</xdr:row>
      <xdr:rowOff>133350</xdr:rowOff>
    </xdr:to>
    <xdr:cxnSp macro="">
      <xdr:nvCxnSpPr>
        <xdr:cNvPr id="135" name="直線コネクタ 134"/>
        <xdr:cNvCxnSpPr/>
      </xdr:nvCxnSpPr>
      <xdr:spPr>
        <a:xfrm flipV="1">
          <a:off x="4634865" y="98679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6"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7" name="直線コネクタ 136"/>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41927</xdr:rowOff>
    </xdr:from>
    <xdr:ext cx="405111" cy="259045"/>
    <xdr:sp macro="" textlink="">
      <xdr:nvSpPr>
        <xdr:cNvPr id="138" name="【橋りょう・トンネル】&#10;有形固定資産減価償却率最大値テキスト"/>
        <xdr:cNvSpPr txBox="1"/>
      </xdr:nvSpPr>
      <xdr:spPr>
        <a:xfrm>
          <a:off x="4724400"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57</xdr:row>
      <xdr:rowOff>95250</xdr:rowOff>
    </xdr:from>
    <xdr:to>
      <xdr:col>6</xdr:col>
      <xdr:colOff>600075</xdr:colOff>
      <xdr:row>57</xdr:row>
      <xdr:rowOff>95250</xdr:rowOff>
    </xdr:to>
    <xdr:cxnSp macro="">
      <xdr:nvCxnSpPr>
        <xdr:cNvPr id="139" name="直線コネクタ 138"/>
        <xdr:cNvCxnSpPr/>
      </xdr:nvCxnSpPr>
      <xdr:spPr>
        <a:xfrm>
          <a:off x="4546600" y="986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66692</xdr:rowOff>
    </xdr:from>
    <xdr:ext cx="405111" cy="259045"/>
    <xdr:sp macro="" textlink="">
      <xdr:nvSpPr>
        <xdr:cNvPr id="140" name="【橋りょう・トンネル】&#10;有形固定資産減価償却率平均値テキスト"/>
        <xdr:cNvSpPr txBox="1"/>
      </xdr:nvSpPr>
      <xdr:spPr>
        <a:xfrm>
          <a:off x="4724400" y="10525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88265</xdr:rowOff>
    </xdr:from>
    <xdr:to>
      <xdr:col>6</xdr:col>
      <xdr:colOff>561975</xdr:colOff>
      <xdr:row>62</xdr:row>
      <xdr:rowOff>18415</xdr:rowOff>
    </xdr:to>
    <xdr:sp macro="" textlink="">
      <xdr:nvSpPr>
        <xdr:cNvPr id="141" name="フローチャート : 判断 140"/>
        <xdr:cNvSpPr/>
      </xdr:nvSpPr>
      <xdr:spPr>
        <a:xfrm>
          <a:off x="45847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164465</xdr:rowOff>
    </xdr:from>
    <xdr:to>
      <xdr:col>5</xdr:col>
      <xdr:colOff>409575</xdr:colOff>
      <xdr:row>61</xdr:row>
      <xdr:rowOff>94615</xdr:rowOff>
    </xdr:to>
    <xdr:sp macro="" textlink="">
      <xdr:nvSpPr>
        <xdr:cNvPr id="142" name="フローチャート : 判断 141"/>
        <xdr:cNvSpPr/>
      </xdr:nvSpPr>
      <xdr:spPr>
        <a:xfrm>
          <a:off x="3746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48" name="円/楕円 14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85742</xdr:rowOff>
    </xdr:from>
    <xdr:ext cx="405111" cy="259045"/>
    <xdr:sp macro="" textlink="">
      <xdr:nvSpPr>
        <xdr:cNvPr id="149" name="n_1aveValue【橋りょう・トンネル】&#10;有形固定資産減価償却率"/>
        <xdr:cNvSpPr txBox="1"/>
      </xdr:nvSpPr>
      <xdr:spPr>
        <a:xfrm>
          <a:off x="3582043"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111202</xdr:colOff>
      <xdr:row>53</xdr:row>
      <xdr:rowOff>162577</xdr:rowOff>
    </xdr:from>
    <xdr:ext cx="469744" cy="259045"/>
    <xdr:sp macro="" textlink="">
      <xdr:nvSpPr>
        <xdr:cNvPr id="150" name="n_1mainValue【橋りょう・トンネ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2" name="テキスト ボックス 16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4" name="テキスト ボックス 16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6" name="テキスト ボックス 16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8" name="テキスト ボックス 16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0" name="テキスト ボックス 16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2" name="テキスト ボックス 17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6" name="直線コネクタ 175"/>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7"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8" name="直線コネクタ 177"/>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9"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0" name="直線コネクタ 179"/>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1"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2" name="フローチャート : 判断 181"/>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3" name="フローチャート : 判断 182"/>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77582</xdr:rowOff>
    </xdr:from>
    <xdr:to>
      <xdr:col>14</xdr:col>
      <xdr:colOff>79375</xdr:colOff>
      <xdr:row>65</xdr:row>
      <xdr:rowOff>7732</xdr:rowOff>
    </xdr:to>
    <xdr:sp macro="" textlink="">
      <xdr:nvSpPr>
        <xdr:cNvPr id="189" name="円/楕円 188"/>
        <xdr:cNvSpPr/>
      </xdr:nvSpPr>
      <xdr:spPr>
        <a:xfrm>
          <a:off x="9588500" y="110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90"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170309</xdr:rowOff>
    </xdr:from>
    <xdr:ext cx="469744" cy="259045"/>
    <xdr:sp macro="" textlink="">
      <xdr:nvSpPr>
        <xdr:cNvPr id="191" name="n_1mainValue【橋りょう・トンネル】&#10;一人当たり有形固定資産（償却資産）額"/>
        <xdr:cNvSpPr txBox="1"/>
      </xdr:nvSpPr>
      <xdr:spPr>
        <a:xfrm>
          <a:off x="9391727" y="111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6" name="直線コネクタ 21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8" name="直線コネクタ 21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20" name="直線コネクタ 21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21"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2" name="フローチャート : 判断 22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3" name="フローチャート : 判断 22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31114</xdr:rowOff>
    </xdr:from>
    <xdr:to>
      <xdr:col>5</xdr:col>
      <xdr:colOff>409575</xdr:colOff>
      <xdr:row>78</xdr:row>
      <xdr:rowOff>132714</xdr:rowOff>
    </xdr:to>
    <xdr:sp macro="" textlink="">
      <xdr:nvSpPr>
        <xdr:cNvPr id="229" name="円/楕円 228"/>
        <xdr:cNvSpPr/>
      </xdr:nvSpPr>
      <xdr:spPr>
        <a:xfrm>
          <a:off x="3746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30"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149241</xdr:rowOff>
    </xdr:from>
    <xdr:ext cx="405111" cy="259045"/>
    <xdr:sp macro="" textlink="">
      <xdr:nvSpPr>
        <xdr:cNvPr id="231" name="n_1mainValue【公営住宅】&#10;有形固定資産減価償却率"/>
        <xdr:cNvSpPr txBox="1"/>
      </xdr:nvSpPr>
      <xdr:spPr>
        <a:xfrm>
          <a:off x="3582043"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3" name="直線コネクタ 252"/>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4"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5" name="直線コネクタ 254"/>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6"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7" name="直線コネクタ 256"/>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8"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9" name="フローチャート : 判断 258"/>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60" name="フローチャート : 判断 259"/>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94742</xdr:rowOff>
    </xdr:from>
    <xdr:to>
      <xdr:col>14</xdr:col>
      <xdr:colOff>79375</xdr:colOff>
      <xdr:row>85</xdr:row>
      <xdr:rowOff>24892</xdr:rowOff>
    </xdr:to>
    <xdr:sp macro="" textlink="">
      <xdr:nvSpPr>
        <xdr:cNvPr id="266" name="円/楕円 265"/>
        <xdr:cNvSpPr/>
      </xdr:nvSpPr>
      <xdr:spPr>
        <a:xfrm>
          <a:off x="9588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7"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16019</xdr:rowOff>
    </xdr:from>
    <xdr:ext cx="469744" cy="259045"/>
    <xdr:sp macro="" textlink="">
      <xdr:nvSpPr>
        <xdr:cNvPr id="268" name="n_1mainValue【公営住宅】&#10;一人当たり面積"/>
        <xdr:cNvSpPr txBox="1"/>
      </xdr:nvSpPr>
      <xdr:spPr>
        <a:xfrm>
          <a:off x="93917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3" name="テキスト ボックス 3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7" name="直線コネクタ 306"/>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8"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9" name="直線コネクタ 308"/>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10"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11" name="直線コネクタ 3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12"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3" name="フローチャート : 判断 312"/>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4" name="フローチャート : 判断 313"/>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87122</xdr:rowOff>
    </xdr:from>
    <xdr:to>
      <xdr:col>22</xdr:col>
      <xdr:colOff>415925</xdr:colOff>
      <xdr:row>42</xdr:row>
      <xdr:rowOff>17272</xdr:rowOff>
    </xdr:to>
    <xdr:sp macro="" textlink="">
      <xdr:nvSpPr>
        <xdr:cNvPr id="320" name="円/楕円 319"/>
        <xdr:cNvSpPr/>
      </xdr:nvSpPr>
      <xdr:spPr>
        <a:xfrm>
          <a:off x="15430500" y="71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54373</xdr:rowOff>
    </xdr:from>
    <xdr:ext cx="405111" cy="259045"/>
    <xdr:sp macro="" textlink="">
      <xdr:nvSpPr>
        <xdr:cNvPr id="321" name="n_1aveValue【認定こども園・幼稚園・保育所】&#10;有形固定資産減価償却率"/>
        <xdr:cNvSpPr txBox="1"/>
      </xdr:nvSpPr>
      <xdr:spPr>
        <a:xfrm>
          <a:off x="15266043" y="674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8399</xdr:rowOff>
    </xdr:from>
    <xdr:ext cx="405111" cy="259045"/>
    <xdr:sp macro="" textlink="">
      <xdr:nvSpPr>
        <xdr:cNvPr id="322" name="n_1mainValue【認定こども園・幼稚園・保育所】&#10;有形固定資産減価償却率"/>
        <xdr:cNvSpPr txBox="1"/>
      </xdr:nvSpPr>
      <xdr:spPr>
        <a:xfrm>
          <a:off x="15266043"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40</xdr:row>
      <xdr:rowOff>84582</xdr:rowOff>
    </xdr:from>
    <xdr:to>
      <xdr:col>32</xdr:col>
      <xdr:colOff>186689</xdr:colOff>
      <xdr:row>41</xdr:row>
      <xdr:rowOff>115062</xdr:rowOff>
    </xdr:to>
    <xdr:cxnSp macro="">
      <xdr:nvCxnSpPr>
        <xdr:cNvPr id="346" name="直線コネクタ 345"/>
        <xdr:cNvCxnSpPr/>
      </xdr:nvCxnSpPr>
      <xdr:spPr>
        <a:xfrm flipV="1">
          <a:off x="22160864" y="6942582"/>
          <a:ext cx="0"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7"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8" name="直線コネクタ 34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31259</xdr:rowOff>
    </xdr:from>
    <xdr:ext cx="469744" cy="259045"/>
    <xdr:sp macro="" textlink="">
      <xdr:nvSpPr>
        <xdr:cNvPr id="349" name="【認定こども園・幼稚園・保育所】&#10;一人当たり面積最大値テキスト"/>
        <xdr:cNvSpPr txBox="1"/>
      </xdr:nvSpPr>
      <xdr:spPr>
        <a:xfrm>
          <a:off x="22250400"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40</xdr:row>
      <xdr:rowOff>84582</xdr:rowOff>
    </xdr:from>
    <xdr:to>
      <xdr:col>32</xdr:col>
      <xdr:colOff>276225</xdr:colOff>
      <xdr:row>40</xdr:row>
      <xdr:rowOff>84582</xdr:rowOff>
    </xdr:to>
    <xdr:cxnSp macro="">
      <xdr:nvCxnSpPr>
        <xdr:cNvPr id="350" name="直線コネクタ 349"/>
        <xdr:cNvCxnSpPr/>
      </xdr:nvCxnSpPr>
      <xdr:spPr>
        <a:xfrm>
          <a:off x="22072600" y="694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112031</xdr:rowOff>
    </xdr:from>
    <xdr:ext cx="469744" cy="259045"/>
    <xdr:sp macro="" textlink="">
      <xdr:nvSpPr>
        <xdr:cNvPr id="351" name="【認定こども園・幼稚園・保育所】&#10;一人当たり面積平均値テキスト"/>
        <xdr:cNvSpPr txBox="1"/>
      </xdr:nvSpPr>
      <xdr:spPr>
        <a:xfrm>
          <a:off x="22250400" y="697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133604</xdr:rowOff>
    </xdr:from>
    <xdr:to>
      <xdr:col>32</xdr:col>
      <xdr:colOff>238125</xdr:colOff>
      <xdr:row>41</xdr:row>
      <xdr:rowOff>63754</xdr:rowOff>
    </xdr:to>
    <xdr:sp macro="" textlink="">
      <xdr:nvSpPr>
        <xdr:cNvPr id="352" name="フローチャート : 判断 351"/>
        <xdr:cNvSpPr/>
      </xdr:nvSpPr>
      <xdr:spPr>
        <a:xfrm>
          <a:off x="22110700" y="699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94742</xdr:rowOff>
    </xdr:from>
    <xdr:to>
      <xdr:col>31</xdr:col>
      <xdr:colOff>85725</xdr:colOff>
      <xdr:row>41</xdr:row>
      <xdr:rowOff>24892</xdr:rowOff>
    </xdr:to>
    <xdr:sp macro="" textlink="">
      <xdr:nvSpPr>
        <xdr:cNvPr id="353" name="フローチャート : 判断 352"/>
        <xdr:cNvSpPr/>
      </xdr:nvSpPr>
      <xdr:spPr>
        <a:xfrm>
          <a:off x="21272500" y="695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47498</xdr:rowOff>
    </xdr:from>
    <xdr:to>
      <xdr:col>31</xdr:col>
      <xdr:colOff>85725</xdr:colOff>
      <xdr:row>33</xdr:row>
      <xdr:rowOff>149098</xdr:rowOff>
    </xdr:to>
    <xdr:sp macro="" textlink="">
      <xdr:nvSpPr>
        <xdr:cNvPr id="359" name="円/楕円 358"/>
        <xdr:cNvSpPr/>
      </xdr:nvSpPr>
      <xdr:spPr>
        <a:xfrm>
          <a:off x="21272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16019</xdr:rowOff>
    </xdr:from>
    <xdr:ext cx="469744" cy="259045"/>
    <xdr:sp macro="" textlink="">
      <xdr:nvSpPr>
        <xdr:cNvPr id="360" name="n_1aveValue【認定こども園・幼稚園・保育所】&#10;一人当たり面積"/>
        <xdr:cNvSpPr txBox="1"/>
      </xdr:nvSpPr>
      <xdr:spPr>
        <a:xfrm>
          <a:off x="21075727" y="70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165625</xdr:rowOff>
    </xdr:from>
    <xdr:ext cx="469744" cy="259045"/>
    <xdr:sp macro="" textlink="">
      <xdr:nvSpPr>
        <xdr:cNvPr id="361" name="n_1mainValue【認定こども園・幼稚園・保育所】&#10;一人当たり面積"/>
        <xdr:cNvSpPr txBox="1"/>
      </xdr:nvSpPr>
      <xdr:spPr>
        <a:xfrm>
          <a:off x="21075727" y="5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3" name="テキスト ボックス 37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5" name="直線コネクタ 384"/>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6"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7" name="直線コネクタ 386"/>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8"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9" name="直線コネクタ 388"/>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90"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1" name="フローチャート : 判断 390"/>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2" name="フローチャート : 判断 391"/>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92075</xdr:rowOff>
    </xdr:from>
    <xdr:to>
      <xdr:col>22</xdr:col>
      <xdr:colOff>415925</xdr:colOff>
      <xdr:row>59</xdr:row>
      <xdr:rowOff>22225</xdr:rowOff>
    </xdr:to>
    <xdr:sp macro="" textlink="">
      <xdr:nvSpPr>
        <xdr:cNvPr id="398" name="円/楕円 397"/>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99"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13352</xdr:rowOff>
    </xdr:from>
    <xdr:ext cx="405111" cy="259045"/>
    <xdr:sp macro="" textlink="">
      <xdr:nvSpPr>
        <xdr:cNvPr id="400" name="n_1mainValue【学校施設】&#10;有形固定資産減価償却率"/>
        <xdr:cNvSpPr txBox="1"/>
      </xdr:nvSpPr>
      <xdr:spPr>
        <a:xfrm>
          <a:off x="15266043"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118872</xdr:rowOff>
    </xdr:from>
    <xdr:to>
      <xdr:col>32</xdr:col>
      <xdr:colOff>186689</xdr:colOff>
      <xdr:row>63</xdr:row>
      <xdr:rowOff>28956</xdr:rowOff>
    </xdr:to>
    <xdr:cxnSp macro="">
      <xdr:nvCxnSpPr>
        <xdr:cNvPr id="424" name="直線コネクタ 423"/>
        <xdr:cNvCxnSpPr/>
      </xdr:nvCxnSpPr>
      <xdr:spPr>
        <a:xfrm flipV="1">
          <a:off x="22160864" y="10405872"/>
          <a:ext cx="0" cy="42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32783</xdr:rowOff>
    </xdr:from>
    <xdr:ext cx="469744" cy="259045"/>
    <xdr:sp macro="" textlink="">
      <xdr:nvSpPr>
        <xdr:cNvPr id="425" name="【学校施設】&#10;一人当たり面積最小値テキスト"/>
        <xdr:cNvSpPr txBox="1"/>
      </xdr:nvSpPr>
      <xdr:spPr>
        <a:xfrm>
          <a:off x="22250400"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28956</xdr:rowOff>
    </xdr:from>
    <xdr:to>
      <xdr:col>32</xdr:col>
      <xdr:colOff>276225</xdr:colOff>
      <xdr:row>63</xdr:row>
      <xdr:rowOff>28956</xdr:rowOff>
    </xdr:to>
    <xdr:cxnSp macro="">
      <xdr:nvCxnSpPr>
        <xdr:cNvPr id="426" name="直線コネクタ 425"/>
        <xdr:cNvCxnSpPr/>
      </xdr:nvCxnSpPr>
      <xdr:spPr>
        <a:xfrm>
          <a:off x="22072600" y="10830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65549</xdr:rowOff>
    </xdr:from>
    <xdr:ext cx="469744" cy="259045"/>
    <xdr:sp macro="" textlink="">
      <xdr:nvSpPr>
        <xdr:cNvPr id="427" name="【学校施設】&#10;一人当たり面積最大値テキスト"/>
        <xdr:cNvSpPr txBox="1"/>
      </xdr:nvSpPr>
      <xdr:spPr>
        <a:xfrm>
          <a:off x="22250400"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60</xdr:row>
      <xdr:rowOff>118872</xdr:rowOff>
    </xdr:from>
    <xdr:to>
      <xdr:col>32</xdr:col>
      <xdr:colOff>276225</xdr:colOff>
      <xdr:row>60</xdr:row>
      <xdr:rowOff>118872</xdr:rowOff>
    </xdr:to>
    <xdr:cxnSp macro="">
      <xdr:nvCxnSpPr>
        <xdr:cNvPr id="428" name="直線コネクタ 427"/>
        <xdr:cNvCxnSpPr/>
      </xdr:nvCxnSpPr>
      <xdr:spPr>
        <a:xfrm>
          <a:off x="22072600" y="1040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121366</xdr:rowOff>
    </xdr:from>
    <xdr:ext cx="469744" cy="259045"/>
    <xdr:sp macro="" textlink="">
      <xdr:nvSpPr>
        <xdr:cNvPr id="429" name="【学校施設】&#10;一人当たり面積平均値テキスト"/>
        <xdr:cNvSpPr txBox="1"/>
      </xdr:nvSpPr>
      <xdr:spPr>
        <a:xfrm>
          <a:off x="22250400" y="10579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142939</xdr:rowOff>
    </xdr:from>
    <xdr:to>
      <xdr:col>32</xdr:col>
      <xdr:colOff>238125</xdr:colOff>
      <xdr:row>62</xdr:row>
      <xdr:rowOff>73089</xdr:rowOff>
    </xdr:to>
    <xdr:sp macro="" textlink="">
      <xdr:nvSpPr>
        <xdr:cNvPr id="430" name="フローチャート : 判断 429"/>
        <xdr:cNvSpPr/>
      </xdr:nvSpPr>
      <xdr:spPr>
        <a:xfrm>
          <a:off x="22110700" y="1060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114173</xdr:rowOff>
    </xdr:from>
    <xdr:to>
      <xdr:col>31</xdr:col>
      <xdr:colOff>85725</xdr:colOff>
      <xdr:row>62</xdr:row>
      <xdr:rowOff>44323</xdr:rowOff>
    </xdr:to>
    <xdr:sp macro="" textlink="">
      <xdr:nvSpPr>
        <xdr:cNvPr id="431" name="フローチャート : 判断 430"/>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106172</xdr:rowOff>
    </xdr:from>
    <xdr:to>
      <xdr:col>31</xdr:col>
      <xdr:colOff>85725</xdr:colOff>
      <xdr:row>57</xdr:row>
      <xdr:rowOff>36322</xdr:rowOff>
    </xdr:to>
    <xdr:sp macro="" textlink="">
      <xdr:nvSpPr>
        <xdr:cNvPr id="437" name="円/楕円 436"/>
        <xdr:cNvSpPr/>
      </xdr:nvSpPr>
      <xdr:spPr>
        <a:xfrm>
          <a:off x="21272500" y="97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35450</xdr:rowOff>
    </xdr:from>
    <xdr:ext cx="469744" cy="259045"/>
    <xdr:sp macro="" textlink="">
      <xdr:nvSpPr>
        <xdr:cNvPr id="438"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52849</xdr:rowOff>
    </xdr:from>
    <xdr:ext cx="469744" cy="259045"/>
    <xdr:sp macro="" textlink="">
      <xdr:nvSpPr>
        <xdr:cNvPr id="439" name="n_1mainValue【学校施設】&#10;一人当たり面積"/>
        <xdr:cNvSpPr txBox="1"/>
      </xdr:nvSpPr>
      <xdr:spPr>
        <a:xfrm>
          <a:off x="21075727" y="94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80" name="直線コネクタ 479"/>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1"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2" name="直線コネクタ 481"/>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3"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4" name="直線コネクタ 483"/>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5"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6" name="フローチャート : 判断 485"/>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7" name="フローチャート : 判断 486"/>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128270</xdr:rowOff>
    </xdr:from>
    <xdr:to>
      <xdr:col>22</xdr:col>
      <xdr:colOff>415925</xdr:colOff>
      <xdr:row>105</xdr:row>
      <xdr:rowOff>58420</xdr:rowOff>
    </xdr:to>
    <xdr:sp macro="" textlink="">
      <xdr:nvSpPr>
        <xdr:cNvPr id="493" name="円/楕円 492"/>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101616</xdr:rowOff>
    </xdr:from>
    <xdr:ext cx="405111" cy="259045"/>
    <xdr:sp macro="" textlink="">
      <xdr:nvSpPr>
        <xdr:cNvPr id="494"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49547</xdr:rowOff>
    </xdr:from>
    <xdr:ext cx="405111" cy="259045"/>
    <xdr:sp macro="" textlink="">
      <xdr:nvSpPr>
        <xdr:cNvPr id="495" name="n_1mainValue【公民館】&#10;有形固定資産減価償却率"/>
        <xdr:cNvSpPr txBox="1"/>
      </xdr:nvSpPr>
      <xdr:spPr>
        <a:xfrm>
          <a:off x="15266043"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6" name="直線コネクタ 50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7" name="テキスト ボックス 50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8" name="直線コネクタ 5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9" name="テキスト ボックス 5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10" name="直線コネクタ 50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1" name="テキスト ボックス 51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4" name="直線コネクタ 51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5" name="テキスト ボックス 51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6" name="直線コネクタ 51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7" name="テキスト ボックス 51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8" name="直線コネクタ 51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9" name="テキスト ボックス 51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3" name="直線コネクタ 522"/>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4"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5" name="直線コネクタ 524"/>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6"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7" name="直線コネクタ 526"/>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8"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9" name="フローチャート : 判断 528"/>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0" name="フローチャート : 判断 529"/>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53975</xdr:rowOff>
    </xdr:from>
    <xdr:to>
      <xdr:col>31</xdr:col>
      <xdr:colOff>85725</xdr:colOff>
      <xdr:row>103</xdr:row>
      <xdr:rowOff>155575</xdr:rowOff>
    </xdr:to>
    <xdr:sp macro="" textlink="">
      <xdr:nvSpPr>
        <xdr:cNvPr id="536" name="円/楕円 535"/>
        <xdr:cNvSpPr/>
      </xdr:nvSpPr>
      <xdr:spPr>
        <a:xfrm>
          <a:off x="2127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7"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652</xdr:rowOff>
    </xdr:from>
    <xdr:ext cx="469744" cy="259045"/>
    <xdr:sp macro="" textlink="">
      <xdr:nvSpPr>
        <xdr:cNvPr id="538" name="n_1mainValue【公民館】&#10;一人当たり面積"/>
        <xdr:cNvSpPr txBox="1"/>
      </xdr:nvSpPr>
      <xdr:spPr>
        <a:xfrm>
          <a:off x="210757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類似団体と比較して、当町の</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道路</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認定こども園・幼稚園・保育所</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学校施設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公民館</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おける各有形固定資産原価償却率は低い数値となっています。しかしながら、町内にある公共施設のうち、中学校や中央公民館については、昭和４０年代に建設された施設であり、耐用年数や耐震も懸念されていま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また、いくつかの公共施設においては老朽化の進行による修繕箇所が増加し、維持管理に要する費用も増えていることから、近い将来、大規模な改修が必要となります。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今後は、公共施設等総合管理計画と併せて、策定が求められる個別施設計画に基づき、中学校及び中央公民館を中心に老朽化対策に取組むと</a:t>
          </a:r>
          <a:r>
            <a:rPr kumimoji="1" lang="ja-JP" altLang="en-US" sz="1100" b="0" i="0" baseline="0">
              <a:solidFill>
                <a:schemeClr val="dk1"/>
              </a:solidFill>
              <a:effectLst/>
              <a:latin typeface="+mn-lt"/>
              <a:ea typeface="+mn-ea"/>
              <a:cs typeface="+mn-cs"/>
            </a:rPr>
            <a:t>ことが重要です。</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認定こども園・幼稚園・保育所</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学校施設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公民館</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おける１人当たりの面積については、類似団体等に比べ高い数値となっています。これは、施設の規模に対しその施設を利用する利用者が”少ない”ことを意味しており、特に教育施設での一人当たりの面積が高いということは町内での少子化や人口減少が</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進んでいるとも解釈できます。従い、教育施設の改修を計画するにあたっては利用人数等も含め検討することが重要となります。ぎゃ</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67310</xdr:rowOff>
    </xdr:from>
    <xdr:to>
      <xdr:col>5</xdr:col>
      <xdr:colOff>409575</xdr:colOff>
      <xdr:row>60</xdr:row>
      <xdr:rowOff>168910</xdr:rowOff>
    </xdr:to>
    <xdr:sp macro="" textlink="">
      <xdr:nvSpPr>
        <xdr:cNvPr id="87" name="円/楕円 86"/>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160037</xdr:rowOff>
    </xdr:from>
    <xdr:ext cx="405111" cy="259045"/>
    <xdr:sp macro="" textlink="">
      <xdr:nvSpPr>
        <xdr:cNvPr id="88" name="n_1mainValue【体育館・プール】&#10;有形固定資産減価償却率"/>
        <xdr:cNvSpPr txBox="1"/>
      </xdr:nvSpPr>
      <xdr:spPr>
        <a:xfrm>
          <a:off x="3582043"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120015</xdr:rowOff>
    </xdr:from>
    <xdr:to>
      <xdr:col>15</xdr:col>
      <xdr:colOff>180340</xdr:colOff>
      <xdr:row>64</xdr:row>
      <xdr:rowOff>140970</xdr:rowOff>
    </xdr:to>
    <xdr:cxnSp macro="">
      <xdr:nvCxnSpPr>
        <xdr:cNvPr id="113" name="直線コネクタ 112"/>
        <xdr:cNvCxnSpPr/>
      </xdr:nvCxnSpPr>
      <xdr:spPr>
        <a:xfrm flipV="1">
          <a:off x="10476865" y="10064115"/>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144797</xdr:rowOff>
    </xdr:from>
    <xdr:ext cx="469744" cy="259045"/>
    <xdr:sp macro="" textlink="">
      <xdr:nvSpPr>
        <xdr:cNvPr id="114" name="【体育館・プール】&#10;一人当たり面積最小値テキスト"/>
        <xdr:cNvSpPr txBox="1"/>
      </xdr:nvSpPr>
      <xdr:spPr>
        <a:xfrm>
          <a:off x="10566400" y="1111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140970</xdr:rowOff>
    </xdr:from>
    <xdr:to>
      <xdr:col>15</xdr:col>
      <xdr:colOff>269875</xdr:colOff>
      <xdr:row>64</xdr:row>
      <xdr:rowOff>140970</xdr:rowOff>
    </xdr:to>
    <xdr:cxnSp macro="">
      <xdr:nvCxnSpPr>
        <xdr:cNvPr id="115" name="直線コネクタ 114"/>
        <xdr:cNvCxnSpPr/>
      </xdr:nvCxnSpPr>
      <xdr:spPr>
        <a:xfrm>
          <a:off x="10388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66692</xdr:rowOff>
    </xdr:from>
    <xdr:ext cx="469744" cy="259045"/>
    <xdr:sp macro="" textlink="">
      <xdr:nvSpPr>
        <xdr:cNvPr id="116" name="【体育館・プール】&#10;一人当たり面積最大値テキスト"/>
        <xdr:cNvSpPr txBox="1"/>
      </xdr:nvSpPr>
      <xdr:spPr>
        <a:xfrm>
          <a:off x="10566400" y="983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58</xdr:row>
      <xdr:rowOff>120015</xdr:rowOff>
    </xdr:from>
    <xdr:to>
      <xdr:col>15</xdr:col>
      <xdr:colOff>269875</xdr:colOff>
      <xdr:row>58</xdr:row>
      <xdr:rowOff>120015</xdr:rowOff>
    </xdr:to>
    <xdr:cxnSp macro="">
      <xdr:nvCxnSpPr>
        <xdr:cNvPr id="117" name="直線コネクタ 116"/>
        <xdr:cNvCxnSpPr/>
      </xdr:nvCxnSpPr>
      <xdr:spPr>
        <a:xfrm>
          <a:off x="10388600" y="100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142892</xdr:rowOff>
    </xdr:from>
    <xdr:ext cx="469744" cy="259045"/>
    <xdr:sp macro="" textlink="">
      <xdr:nvSpPr>
        <xdr:cNvPr id="118" name="【体育館・プール】&#10;一人当たり面積平均値テキスト"/>
        <xdr:cNvSpPr txBox="1"/>
      </xdr:nvSpPr>
      <xdr:spPr>
        <a:xfrm>
          <a:off x="10566400" y="10429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164465</xdr:rowOff>
    </xdr:from>
    <xdr:to>
      <xdr:col>15</xdr:col>
      <xdr:colOff>231775</xdr:colOff>
      <xdr:row>61</xdr:row>
      <xdr:rowOff>94615</xdr:rowOff>
    </xdr:to>
    <xdr:sp macro="" textlink="">
      <xdr:nvSpPr>
        <xdr:cNvPr id="119" name="フローチャート : 判断 118"/>
        <xdr:cNvSpPr/>
      </xdr:nvSpPr>
      <xdr:spPr>
        <a:xfrm>
          <a:off x="10426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78740</xdr:rowOff>
    </xdr:from>
    <xdr:to>
      <xdr:col>14</xdr:col>
      <xdr:colOff>79375</xdr:colOff>
      <xdr:row>63</xdr:row>
      <xdr:rowOff>8890</xdr:rowOff>
    </xdr:to>
    <xdr:sp macro="" textlink="">
      <xdr:nvSpPr>
        <xdr:cNvPr id="120" name="フローチャート : 判断 119"/>
        <xdr:cNvSpPr/>
      </xdr:nvSpPr>
      <xdr:spPr>
        <a:xfrm>
          <a:off x="9588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17</xdr:rowOff>
    </xdr:from>
    <xdr:ext cx="469744" cy="259045"/>
    <xdr:sp macro="" textlink="">
      <xdr:nvSpPr>
        <xdr:cNvPr id="121" name="n_1ave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73025</xdr:rowOff>
    </xdr:from>
    <xdr:to>
      <xdr:col>14</xdr:col>
      <xdr:colOff>79375</xdr:colOff>
      <xdr:row>56</xdr:row>
      <xdr:rowOff>3175</xdr:rowOff>
    </xdr:to>
    <xdr:sp macro="" textlink="">
      <xdr:nvSpPr>
        <xdr:cNvPr id="127" name="円/楕円 126"/>
        <xdr:cNvSpPr/>
      </xdr:nvSpPr>
      <xdr:spPr>
        <a:xfrm>
          <a:off x="9588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19702</xdr:rowOff>
    </xdr:from>
    <xdr:ext cx="469744" cy="259045"/>
    <xdr:sp macro="" textlink="">
      <xdr:nvSpPr>
        <xdr:cNvPr id="128" name="n_1mainValue【体育館・プール】&#10;一人当たり面積"/>
        <xdr:cNvSpPr txBox="1"/>
      </xdr:nvSpPr>
      <xdr:spPr>
        <a:xfrm>
          <a:off x="9391727" y="92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6" name="正方形/長方形 1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7" name="正方形/長方形 1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8" name="正方形/長方形 1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9" name="正方形/長方形 1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0" name="正方形/長方形 1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1" name="正方形/長方形 1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2" name="正方形/長方形 1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3" name="正方形/長方形 1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4" name="正方形/長方形 1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5" name="正方形/長方形 1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6" name="正方形/長方形 1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7" name="正方形/長方形 1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8" name="正方形/長方形 1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9" name="正方形/長方形 1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0" name="正方形/長方形 1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1" name="正方形/長方形 1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2" name="正方形/長方形 1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3" name="正方形/長方形 1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4" name="正方形/長方形 1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5" name="正方形/長方形 1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6" name="正方形/長方形 1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7" name="正方形/長方形 1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8" name="正方形/長方形 1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9" name="正方形/長方形 1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0" name="正方形/長方形 1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8" name="正方形/長方形 1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9" name="テキスト ボックス 1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0" name="直線コネクタ 1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1" name="テキスト ボックス 1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72" name="直線コネクタ 1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73" name="テキスト ボックス 1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74" name="直線コネクタ 1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75" name="テキスト ボックス 1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6" name="直線コネクタ 1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7" name="テキスト ボックス 1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8" name="直線コネクタ 1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9" name="テキスト ボックス 1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80" name="直線コネクタ 1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81" name="テキスト ボックス 1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2" name="直線コネクタ 1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3" name="テキスト ボックス 18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41910</xdr:rowOff>
    </xdr:to>
    <xdr:cxnSp macro="">
      <xdr:nvCxnSpPr>
        <xdr:cNvPr id="185" name="直線コネクタ 184"/>
        <xdr:cNvCxnSpPr/>
      </xdr:nvCxnSpPr>
      <xdr:spPr>
        <a:xfrm flipV="1">
          <a:off x="16318864" y="58445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186"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187" name="直線コネクタ 186"/>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188" name="【一般廃棄物処理施設】&#10;有形固定資産減価償却率最大値テキスト"/>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189" name="直線コネクタ 188"/>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167657</xdr:rowOff>
    </xdr:from>
    <xdr:ext cx="405111" cy="259045"/>
    <xdr:sp macro="" textlink="">
      <xdr:nvSpPr>
        <xdr:cNvPr id="190" name="【一般廃棄物処理施設】&#10;有形固定資産減価償却率平均値テキスト"/>
        <xdr:cNvSpPr txBox="1"/>
      </xdr:nvSpPr>
      <xdr:spPr>
        <a:xfrm>
          <a:off x="16408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17780</xdr:rowOff>
    </xdr:from>
    <xdr:to>
      <xdr:col>23</xdr:col>
      <xdr:colOff>568325</xdr:colOff>
      <xdr:row>38</xdr:row>
      <xdr:rowOff>119380</xdr:rowOff>
    </xdr:to>
    <xdr:sp macro="" textlink="">
      <xdr:nvSpPr>
        <xdr:cNvPr id="191" name="フローチャート : 判断 190"/>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40640</xdr:rowOff>
    </xdr:from>
    <xdr:to>
      <xdr:col>22</xdr:col>
      <xdr:colOff>415925</xdr:colOff>
      <xdr:row>37</xdr:row>
      <xdr:rowOff>142240</xdr:rowOff>
    </xdr:to>
    <xdr:sp macro="" textlink="">
      <xdr:nvSpPr>
        <xdr:cNvPr id="192" name="フローチャート : 判断 191"/>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158767</xdr:rowOff>
    </xdr:from>
    <xdr:ext cx="405111" cy="259045"/>
    <xdr:sp macro="" textlink="">
      <xdr:nvSpPr>
        <xdr:cNvPr id="193" name="n_1aveValue【一般廃棄物処理施設】&#10;有形固定資産減価償却率"/>
        <xdr:cNvSpPr txBox="1"/>
      </xdr:nvSpPr>
      <xdr:spPr>
        <a:xfrm>
          <a:off x="15266043"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4" name="テキスト ボックス 1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5" name="テキスト ボックス 1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6" name="テキスト ボックス 1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7" name="テキスト ボックス 1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8" name="テキスト ボックス 1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78740</xdr:rowOff>
    </xdr:from>
    <xdr:to>
      <xdr:col>22</xdr:col>
      <xdr:colOff>415925</xdr:colOff>
      <xdr:row>41</xdr:row>
      <xdr:rowOff>8890</xdr:rowOff>
    </xdr:to>
    <xdr:sp macro="" textlink="">
      <xdr:nvSpPr>
        <xdr:cNvPr id="199" name="円/楕円 198"/>
        <xdr:cNvSpPr/>
      </xdr:nvSpPr>
      <xdr:spPr>
        <a:xfrm>
          <a:off x="1543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17</xdr:rowOff>
    </xdr:from>
    <xdr:ext cx="405111" cy="259045"/>
    <xdr:sp macro="" textlink="">
      <xdr:nvSpPr>
        <xdr:cNvPr id="200" name="n_1mainValue【一般廃棄物処理施設】&#10;有形固定資産減価償却率"/>
        <xdr:cNvSpPr txBox="1"/>
      </xdr:nvSpPr>
      <xdr:spPr>
        <a:xfrm>
          <a:off x="15266043"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1" name="正方形/長方形 2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2" name="正方形/長方形 2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3" name="正方形/長方形 2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4" name="正方形/長方形 2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5" name="正方形/長方形 2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6" name="正方形/長方形 2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7" name="正方形/長方形 2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8" name="正方形/長方形 2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9" name="テキスト ボックス 2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0" name="直線コネクタ 2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1" name="直線コネクタ 2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2" name="テキスト ボックス 2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3" name="直線コネクタ 2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4" name="テキスト ボックス 2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5" name="直線コネクタ 2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6" name="テキスト ボックス 2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7" name="直線コネクタ 2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8" name="テキスト ボックス 2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9" name="直線コネクタ 2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0" name="テキスト ボックス 2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222" name="直線コネクタ 221"/>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223"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224" name="直線コネクタ 223"/>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225"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226" name="直線コネクタ 225"/>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227"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228" name="フローチャート : 判断 227"/>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229" name="フローチャート : 判断 228"/>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83942</xdr:rowOff>
    </xdr:from>
    <xdr:ext cx="599010" cy="259045"/>
    <xdr:sp macro="" textlink="">
      <xdr:nvSpPr>
        <xdr:cNvPr id="230" name="n_1aveValue【一般廃棄物処理施設】&#10;一人当たり有形固定資産（償却資産）額"/>
        <xdr:cNvSpPr txBox="1"/>
      </xdr:nvSpPr>
      <xdr:spPr>
        <a:xfrm>
          <a:off x="21011094" y="65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1" name="テキスト ボックス 2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2" name="テキスト ボックス 2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3" name="テキスト ボックス 2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4" name="テキスト ボックス 2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5" name="テキスト ボックス 2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119021</xdr:rowOff>
    </xdr:from>
    <xdr:to>
      <xdr:col>31</xdr:col>
      <xdr:colOff>85725</xdr:colOff>
      <xdr:row>38</xdr:row>
      <xdr:rowOff>49171</xdr:rowOff>
    </xdr:to>
    <xdr:sp macro="" textlink="">
      <xdr:nvSpPr>
        <xdr:cNvPr id="236" name="円/楕円 235"/>
        <xdr:cNvSpPr/>
      </xdr:nvSpPr>
      <xdr:spPr>
        <a:xfrm>
          <a:off x="21272500" y="64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65698</xdr:rowOff>
    </xdr:from>
    <xdr:ext cx="599010" cy="259045"/>
    <xdr:sp macro="" textlink="">
      <xdr:nvSpPr>
        <xdr:cNvPr id="237" name="n_1mainValue【一般廃棄物処理施設】&#10;一人当たり有形固定資産（償却資産）額"/>
        <xdr:cNvSpPr txBox="1"/>
      </xdr:nvSpPr>
      <xdr:spPr>
        <a:xfrm>
          <a:off x="21011094" y="62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8" name="テキスト ボックス 2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9" name="直線コネクタ 2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0" name="テキスト ボックス 2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1" name="直線コネクタ 2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2" name="テキスト ボックス 2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3" name="直線コネクタ 2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4" name="テキスト ボックス 2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5" name="直線コネクタ 2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6" name="テキスト ボックス 2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7" name="直線コネクタ 2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8" name="テキスト ボックス 2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0" name="テキスト ボックス 2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262" name="直線コネクタ 261"/>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263"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264" name="直線コネクタ 263"/>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265"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266" name="直線コネクタ 265"/>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267"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268" name="フローチャート : 判断 267"/>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69" name="フローチャート : 判断 268"/>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270"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1" name="テキスト ボックス 2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2" name="テキスト ボックス 2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3" name="テキスト ボックス 2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4" name="テキスト ボックス 2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5" name="テキスト ボックス 2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143510</xdr:rowOff>
    </xdr:from>
    <xdr:to>
      <xdr:col>22</xdr:col>
      <xdr:colOff>415925</xdr:colOff>
      <xdr:row>57</xdr:row>
      <xdr:rowOff>73660</xdr:rowOff>
    </xdr:to>
    <xdr:sp macro="" textlink="">
      <xdr:nvSpPr>
        <xdr:cNvPr id="276" name="円/楕円 275"/>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90187</xdr:rowOff>
    </xdr:from>
    <xdr:ext cx="405111" cy="259045"/>
    <xdr:sp macro="" textlink="">
      <xdr:nvSpPr>
        <xdr:cNvPr id="277" name="n_1mainValue【保健センター・保健所】&#10;有形固定資産減価償却率"/>
        <xdr:cNvSpPr txBox="1"/>
      </xdr:nvSpPr>
      <xdr:spPr>
        <a:xfrm>
          <a:off x="15266043"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9" name="直線コネクタ 2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0" name="テキスト ボックス 2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1" name="直線コネクタ 2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2" name="テキスト ボックス 2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3" name="直線コネクタ 2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4" name="テキスト ボックス 2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5" name="直線コネクタ 2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6" name="テキスト ボックス 2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7" name="直線コネクタ 2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8" name="テキスト ボックス 2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02" name="直線コネクタ 301"/>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03"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04" name="直線コネクタ 303"/>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05"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06" name="直線コネクタ 30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07"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08" name="フローチャート : 判断 30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09" name="フローチャート : 判断 30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87647</xdr:rowOff>
    </xdr:from>
    <xdr:ext cx="469744" cy="259045"/>
    <xdr:sp macro="" textlink="">
      <xdr:nvSpPr>
        <xdr:cNvPr id="310"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44450</xdr:rowOff>
    </xdr:from>
    <xdr:to>
      <xdr:col>31</xdr:col>
      <xdr:colOff>85725</xdr:colOff>
      <xdr:row>59</xdr:row>
      <xdr:rowOff>146050</xdr:rowOff>
    </xdr:to>
    <xdr:sp macro="" textlink="">
      <xdr:nvSpPr>
        <xdr:cNvPr id="316" name="円/楕円 315"/>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162577</xdr:rowOff>
    </xdr:from>
    <xdr:ext cx="469744" cy="259045"/>
    <xdr:sp macro="" textlink="">
      <xdr:nvSpPr>
        <xdr:cNvPr id="317" name="n_1main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8" name="直線コネクタ 3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9" name="テキスト ボックス 32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0" name="直線コネクタ 3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1" name="テキスト ボックス 3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2" name="直線コネクタ 3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3" name="テキスト ボックス 3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4" name="直線コネクタ 3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5" name="テキスト ボックス 3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6" name="直線コネクタ 3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7" name="テキスト ボックス 3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341" name="直線コネクタ 340"/>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342"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43" name="直線コネクタ 342"/>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344"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345" name="直線コネクタ 344"/>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346"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347" name="フローチャート : 判断 346"/>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348" name="フローチャート : 判断 347"/>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349"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154939</xdr:rowOff>
    </xdr:from>
    <xdr:to>
      <xdr:col>22</xdr:col>
      <xdr:colOff>415925</xdr:colOff>
      <xdr:row>82</xdr:row>
      <xdr:rowOff>85089</xdr:rowOff>
    </xdr:to>
    <xdr:sp macro="" textlink="">
      <xdr:nvSpPr>
        <xdr:cNvPr id="355" name="円/楕円 354"/>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76216</xdr:rowOff>
    </xdr:from>
    <xdr:ext cx="405111" cy="259045"/>
    <xdr:sp macro="" textlink="">
      <xdr:nvSpPr>
        <xdr:cNvPr id="356" name="n_1mainValue【消防施設】&#10;有形固定資産減価償却率"/>
        <xdr:cNvSpPr txBox="1"/>
      </xdr:nvSpPr>
      <xdr:spPr>
        <a:xfrm>
          <a:off x="15266043"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7" name="直線コネクタ 3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8" name="テキスト ボックス 3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9" name="直線コネクタ 3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0" name="テキスト ボックス 3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1" name="直線コネクタ 3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2" name="テキスト ボックス 3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3" name="直線コネクタ 3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4" name="テキスト ボックス 3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5" name="直線コネクタ 3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6" name="テキスト ボックス 3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7" name="直線コネクタ 3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8" name="テキスト ボックス 3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82" name="直線コネクタ 381"/>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83"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84" name="直線コネクタ 38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85"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86" name="直線コネクタ 385"/>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387"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88" name="フローチャート : 判断 387"/>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389" name="フローチャート : 判断 388"/>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390"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60234</xdr:rowOff>
    </xdr:from>
    <xdr:to>
      <xdr:col>31</xdr:col>
      <xdr:colOff>85725</xdr:colOff>
      <xdr:row>86</xdr:row>
      <xdr:rowOff>161834</xdr:rowOff>
    </xdr:to>
    <xdr:sp macro="" textlink="">
      <xdr:nvSpPr>
        <xdr:cNvPr id="396" name="円/楕円 395"/>
        <xdr:cNvSpPr/>
      </xdr:nvSpPr>
      <xdr:spPr>
        <a:xfrm>
          <a:off x="21272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152961</xdr:rowOff>
    </xdr:from>
    <xdr:ext cx="469744" cy="259045"/>
    <xdr:sp macro="" textlink="">
      <xdr:nvSpPr>
        <xdr:cNvPr id="397" name="n_1mainValue【消防施設】&#10;一人当たり面積"/>
        <xdr:cNvSpPr txBox="1"/>
      </xdr:nvSpPr>
      <xdr:spPr>
        <a:xfrm>
          <a:off x="210757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09" name="テキスト ボックス 40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7" name="テキスト ボックス 41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80011</xdr:rowOff>
    </xdr:from>
    <xdr:to>
      <xdr:col>23</xdr:col>
      <xdr:colOff>516889</xdr:colOff>
      <xdr:row>104</xdr:row>
      <xdr:rowOff>91439</xdr:rowOff>
    </xdr:to>
    <xdr:cxnSp macro="">
      <xdr:nvCxnSpPr>
        <xdr:cNvPr id="421" name="直線コネクタ 420"/>
        <xdr:cNvCxnSpPr/>
      </xdr:nvCxnSpPr>
      <xdr:spPr>
        <a:xfrm flipV="1">
          <a:off x="16318864" y="17053561"/>
          <a:ext cx="0" cy="868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95266</xdr:rowOff>
    </xdr:from>
    <xdr:ext cx="405111" cy="259045"/>
    <xdr:sp macro="" textlink="">
      <xdr:nvSpPr>
        <xdr:cNvPr id="422" name="【庁舎】&#10;有形固定資産減価償却率最小値テキスト"/>
        <xdr:cNvSpPr txBox="1"/>
      </xdr:nvSpPr>
      <xdr:spPr>
        <a:xfrm>
          <a:off x="164084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104</xdr:row>
      <xdr:rowOff>91439</xdr:rowOff>
    </xdr:from>
    <xdr:to>
      <xdr:col>23</xdr:col>
      <xdr:colOff>606425</xdr:colOff>
      <xdr:row>104</xdr:row>
      <xdr:rowOff>91439</xdr:rowOff>
    </xdr:to>
    <xdr:cxnSp macro="">
      <xdr:nvCxnSpPr>
        <xdr:cNvPr id="423" name="直線コネクタ 422"/>
        <xdr:cNvCxnSpPr/>
      </xdr:nvCxnSpPr>
      <xdr:spPr>
        <a:xfrm>
          <a:off x="16230600" y="1792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26688</xdr:rowOff>
    </xdr:from>
    <xdr:ext cx="405111" cy="259045"/>
    <xdr:sp macro="" textlink="">
      <xdr:nvSpPr>
        <xdr:cNvPr id="424" name="【庁舎】&#10;有形固定資産減価償却率最大値テキスト"/>
        <xdr:cNvSpPr txBox="1"/>
      </xdr:nvSpPr>
      <xdr:spPr>
        <a:xfrm>
          <a:off x="16408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99</xdr:row>
      <xdr:rowOff>80011</xdr:rowOff>
    </xdr:from>
    <xdr:to>
      <xdr:col>23</xdr:col>
      <xdr:colOff>606425</xdr:colOff>
      <xdr:row>99</xdr:row>
      <xdr:rowOff>80011</xdr:rowOff>
    </xdr:to>
    <xdr:cxnSp macro="">
      <xdr:nvCxnSpPr>
        <xdr:cNvPr id="425" name="直線コネクタ 424"/>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129557</xdr:rowOff>
    </xdr:from>
    <xdr:ext cx="405111" cy="259045"/>
    <xdr:sp macro="" textlink="">
      <xdr:nvSpPr>
        <xdr:cNvPr id="426" name="【庁舎】&#10;有形固定資産減価償却率平均値テキスト"/>
        <xdr:cNvSpPr txBox="1"/>
      </xdr:nvSpPr>
      <xdr:spPr>
        <a:xfrm>
          <a:off x="164084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151130</xdr:rowOff>
    </xdr:from>
    <xdr:to>
      <xdr:col>23</xdr:col>
      <xdr:colOff>568325</xdr:colOff>
      <xdr:row>102</xdr:row>
      <xdr:rowOff>81280</xdr:rowOff>
    </xdr:to>
    <xdr:sp macro="" textlink="">
      <xdr:nvSpPr>
        <xdr:cNvPr id="427" name="フローチャート : 判断 426"/>
        <xdr:cNvSpPr/>
      </xdr:nvSpPr>
      <xdr:spPr>
        <a:xfrm>
          <a:off x="16268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97789</xdr:rowOff>
    </xdr:from>
    <xdr:to>
      <xdr:col>22</xdr:col>
      <xdr:colOff>415925</xdr:colOff>
      <xdr:row>103</xdr:row>
      <xdr:rowOff>27939</xdr:rowOff>
    </xdr:to>
    <xdr:sp macro="" textlink="">
      <xdr:nvSpPr>
        <xdr:cNvPr id="428" name="フローチャート : 判断 427"/>
        <xdr:cNvSpPr/>
      </xdr:nvSpPr>
      <xdr:spPr>
        <a:xfrm>
          <a:off x="15430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44466</xdr:rowOff>
    </xdr:from>
    <xdr:ext cx="405111" cy="259045"/>
    <xdr:sp macro="" textlink="">
      <xdr:nvSpPr>
        <xdr:cNvPr id="429" name="n_1aveValue【庁舎】&#10;有形固定資産減価償却率"/>
        <xdr:cNvSpPr txBox="1"/>
      </xdr:nvSpPr>
      <xdr:spPr>
        <a:xfrm>
          <a:off x="15266043"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67311</xdr:rowOff>
    </xdr:from>
    <xdr:to>
      <xdr:col>22</xdr:col>
      <xdr:colOff>415925</xdr:colOff>
      <xdr:row>107</xdr:row>
      <xdr:rowOff>168911</xdr:rowOff>
    </xdr:to>
    <xdr:sp macro="" textlink="">
      <xdr:nvSpPr>
        <xdr:cNvPr id="435" name="円/楕円 434"/>
        <xdr:cNvSpPr/>
      </xdr:nvSpPr>
      <xdr:spPr>
        <a:xfrm>
          <a:off x="15430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160038</xdr:rowOff>
    </xdr:from>
    <xdr:ext cx="405111" cy="259045"/>
    <xdr:sp macro="" textlink="">
      <xdr:nvSpPr>
        <xdr:cNvPr id="436" name="n_1mainValue【庁舎】&#10;有形固定資産減価償却率"/>
        <xdr:cNvSpPr txBox="1"/>
      </xdr:nvSpPr>
      <xdr:spPr>
        <a:xfrm>
          <a:off x="15266043"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63" name="直線コネクタ 462"/>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64"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65" name="直線コネクタ 464"/>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66"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67" name="直線コネクタ 466"/>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68"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69" name="フローチャート : 判断 468"/>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470" name="フローチャート : 判断 469"/>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471"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71120</xdr:rowOff>
    </xdr:from>
    <xdr:to>
      <xdr:col>31</xdr:col>
      <xdr:colOff>85725</xdr:colOff>
      <xdr:row>105</xdr:row>
      <xdr:rowOff>1270</xdr:rowOff>
    </xdr:to>
    <xdr:sp macro="" textlink="">
      <xdr:nvSpPr>
        <xdr:cNvPr id="477" name="円/楕円 476"/>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17797</xdr:rowOff>
    </xdr:from>
    <xdr:ext cx="469744" cy="259045"/>
    <xdr:sp macro="" textlink="">
      <xdr:nvSpPr>
        <xdr:cNvPr id="478"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役場庁舎</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体育館・プール</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一般回帰物処理施設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消防施設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における</a:t>
          </a:r>
          <a:r>
            <a:rPr kumimoji="1" lang="ja-JP" altLang="ja-JP" sz="1100" b="0" i="0" baseline="0">
              <a:solidFill>
                <a:schemeClr val="dk1"/>
              </a:solidFill>
              <a:effectLst/>
              <a:latin typeface="+mn-lt"/>
              <a:ea typeface="+mn-ea"/>
              <a:cs typeface="+mn-cs"/>
            </a:rPr>
            <a:t>有形固定資産減価償却率が低</a:t>
          </a:r>
          <a:r>
            <a:rPr kumimoji="1" lang="ja-JP" altLang="en-US" sz="1100" b="0" i="0" baseline="0">
              <a:solidFill>
                <a:schemeClr val="dk1"/>
              </a:solidFill>
              <a:effectLst/>
              <a:latin typeface="+mn-lt"/>
              <a:ea typeface="+mn-ea"/>
              <a:cs typeface="+mn-cs"/>
            </a:rPr>
            <a:t>い水準となっています。逆に高い水準となっているのは</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保健センター・保健所</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です。</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有形固定資産原価償却率が高い保健センターや体育館・プールについては、老朽化の進行により修繕費用等が増加するなど維持管理に要する費用も上昇傾向にあります。</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しかし、それ以上に中学校や中央公民館の老朽化が激しいことから、</a:t>
          </a:r>
          <a:r>
            <a:rPr kumimoji="1" lang="ja-JP" altLang="en-US" sz="1100" b="0" i="0" baseline="0">
              <a:solidFill>
                <a:schemeClr val="dk1"/>
              </a:solidFill>
              <a:effectLst/>
              <a:latin typeface="+mn-lt"/>
              <a:ea typeface="+mn-ea"/>
              <a:cs typeface="+mn-cs"/>
            </a:rPr>
            <a:t>優先的にはまず中学校、中央公民館の</a:t>
          </a:r>
          <a:r>
            <a:rPr kumimoji="1" lang="ja-JP" altLang="ja-JP" sz="1100" b="0" i="0" baseline="0">
              <a:solidFill>
                <a:schemeClr val="dk1"/>
              </a:solidFill>
              <a:effectLst/>
              <a:latin typeface="+mn-lt"/>
              <a:ea typeface="+mn-ea"/>
              <a:cs typeface="+mn-cs"/>
            </a:rPr>
            <a:t>両施設</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老朽化対策を進め、</a:t>
          </a:r>
          <a:r>
            <a:rPr kumimoji="1" lang="ja-JP" altLang="en-US" sz="1100" b="0" i="0" baseline="0">
              <a:solidFill>
                <a:schemeClr val="dk1"/>
              </a:solidFill>
              <a:effectLst/>
              <a:latin typeface="+mn-lt"/>
              <a:ea typeface="+mn-ea"/>
              <a:cs typeface="+mn-cs"/>
            </a:rPr>
            <a:t>次点として保健センターや体育館・プールの老朽化問題に取組むことになります。</a:t>
          </a:r>
          <a:endParaRPr kumimoji="1" lang="en-US" altLang="ja-JP"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財政力指数については、類似団体の平均値を０．０６ポイント上回る０．５４となりましたが、千葉県平均からは０．１８ポイント下回る指数となりました。</a:t>
          </a:r>
          <a:endParaRPr kumimoji="1" lang="en-US" altLang="ja-JP" sz="1300">
            <a:latin typeface="ＭＳ Ｐゴシック"/>
          </a:endParaRPr>
        </a:p>
        <a:p>
          <a:r>
            <a:rPr kumimoji="1" lang="ja-JP" altLang="en-US" sz="1300">
              <a:latin typeface="ＭＳ Ｐゴシック"/>
            </a:rPr>
            <a:t>　引き続き、歳入の根幹をなす町税やその他自主財源の積極的な確保に努めて参ります。歳出では徹底した事務事業の見直し、政策的事業については、緊急度・効果、後年度負担などを十分に検討するなど、経費削減に努めて参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36891</xdr:rowOff>
    </xdr:to>
    <xdr:cxnSp macro="">
      <xdr:nvCxnSpPr>
        <xdr:cNvPr id="69" name="直線コネクタ 68"/>
        <xdr:cNvCxnSpPr/>
      </xdr:nvCxnSpPr>
      <xdr:spPr>
        <a:xfrm flipV="1">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36891</xdr:rowOff>
    </xdr:from>
    <xdr:to>
      <xdr:col>6</xdr:col>
      <xdr:colOff>0</xdr:colOff>
      <xdr:row>42</xdr:row>
      <xdr:rowOff>48381</xdr:rowOff>
    </xdr:to>
    <xdr:cxnSp macro="">
      <xdr:nvCxnSpPr>
        <xdr:cNvPr id="72" name="直線コネクタ 71"/>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48381</xdr:rowOff>
    </xdr:to>
    <xdr:cxnSp macro="">
      <xdr:nvCxnSpPr>
        <xdr:cNvPr id="75" name="直線コネクタ 74"/>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48381</xdr:rowOff>
    </xdr:to>
    <xdr:cxnSp macro="">
      <xdr:nvCxnSpPr>
        <xdr:cNvPr id="78" name="直線コネクタ 77"/>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157541</xdr:rowOff>
    </xdr:from>
    <xdr:to>
      <xdr:col>6</xdr:col>
      <xdr:colOff>50800</xdr:colOff>
      <xdr:row>42</xdr:row>
      <xdr:rowOff>87691</xdr:rowOff>
    </xdr:to>
    <xdr:sp macro="" textlink="">
      <xdr:nvSpPr>
        <xdr:cNvPr id="90" name="円/楕円 89"/>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97868</xdr:rowOff>
    </xdr:from>
    <xdr:ext cx="736600" cy="259045"/>
    <xdr:sp macro="" textlink="">
      <xdr:nvSpPr>
        <xdr:cNvPr id="91" name="テキスト ボックス 90"/>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97" name="テキスト ボックス 96"/>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経常収支比率は８８．４％となり、前年度比で４．１％上昇しました。</a:t>
          </a:r>
          <a:endParaRPr kumimoji="1" lang="en-US" altLang="ja-JP" sz="1300">
            <a:latin typeface="ＭＳ Ｐゴシック"/>
          </a:endParaRPr>
        </a:p>
        <a:p>
          <a:r>
            <a:rPr kumimoji="1" lang="ja-JP" altLang="en-US" sz="1300">
              <a:latin typeface="ＭＳ Ｐゴシック"/>
            </a:rPr>
            <a:t>　要因としては、分子要素である扶助費が少子高齢化に伴い右肩上がりに増加している状況に加え、分母要素である普通交付税や地方消費税交付金などが減少したことによるものです。</a:t>
          </a:r>
          <a:endParaRPr kumimoji="1" lang="en-US" altLang="ja-JP" sz="1300">
            <a:latin typeface="ＭＳ Ｐゴシック"/>
          </a:endParaRPr>
        </a:p>
        <a:p>
          <a:r>
            <a:rPr kumimoji="1" lang="ja-JP" altLang="en-US" sz="1300">
              <a:latin typeface="ＭＳ Ｐゴシック"/>
            </a:rPr>
            <a:t>　比率改善が図られるよう、徹底した経常経費の削減と自主財源の確保強化に取り組み、財政構造の硬直化が進行しないよう、細心の注意を払い予算執行に努めて参ります。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157734</xdr:rowOff>
    </xdr:to>
    <xdr:cxnSp macro="">
      <xdr:nvCxnSpPr>
        <xdr:cNvPr id="130" name="直線コネクタ 129"/>
        <xdr:cNvCxnSpPr/>
      </xdr:nvCxnSpPr>
      <xdr:spPr>
        <a:xfrm>
          <a:off x="4114800" y="1076121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109474</xdr:rowOff>
    </xdr:to>
    <xdr:cxnSp macro="">
      <xdr:nvCxnSpPr>
        <xdr:cNvPr id="133" name="直線コネクタ 132"/>
        <xdr:cNvCxnSpPr/>
      </xdr:nvCxnSpPr>
      <xdr:spPr>
        <a:xfrm flipV="1">
          <a:off x="3225800" y="107612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109474</xdr:rowOff>
    </xdr:to>
    <xdr:cxnSp macro="">
      <xdr:nvCxnSpPr>
        <xdr:cNvPr id="136" name="直線コネクタ 135"/>
        <xdr:cNvCxnSpPr/>
      </xdr:nvCxnSpPr>
      <xdr:spPr>
        <a:xfrm>
          <a:off x="2336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46736</xdr:rowOff>
    </xdr:to>
    <xdr:cxnSp macro="">
      <xdr:nvCxnSpPr>
        <xdr:cNvPr id="139" name="直線コネクタ 138"/>
        <xdr:cNvCxnSpPr/>
      </xdr:nvCxnSpPr>
      <xdr:spPr>
        <a:xfrm flipV="1">
          <a:off x="1447800" y="1082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9" name="円/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50"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1" name="円/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20845</xdr:rowOff>
    </xdr:from>
    <xdr:ext cx="736600" cy="259045"/>
    <xdr:sp macro="" textlink="">
      <xdr:nvSpPr>
        <xdr:cNvPr id="152" name="テキスト ボックス 151"/>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3" name="円/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5" name="円/楕円 154"/>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88409</xdr:rowOff>
    </xdr:from>
    <xdr:ext cx="762000" cy="259045"/>
    <xdr:sp macro="" textlink="">
      <xdr:nvSpPr>
        <xdr:cNvPr id="156" name="テキスト ボックス 155"/>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7" name="円/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58" name="テキスト ボックス 157"/>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職員給で約２千万円増加するなど上昇しておりますが、物件費については、地方創生関連事業などの縮小に伴い前年度からは２，５６４円下回りました。また、千葉県平均からは８，２９８円上回る決算額となっております。</a:t>
          </a:r>
          <a:endParaRPr kumimoji="1" lang="en-US" altLang="ja-JP" sz="1300" baseline="0">
            <a:latin typeface="ＭＳ Ｐゴシック"/>
          </a:endParaRPr>
        </a:p>
        <a:p>
          <a:r>
            <a:rPr kumimoji="1" lang="ja-JP" altLang="en-US" sz="1300" baseline="0">
              <a:latin typeface="ＭＳ Ｐゴシック"/>
            </a:rPr>
            <a:t>　今後は、定員管理の適正化に努めるとともに、事務経費の増加には細心の注意を払い、適切な水準が維持できるよう取り組んで参ります。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93157</xdr:rowOff>
    </xdr:from>
    <xdr:to>
      <xdr:col>7</xdr:col>
      <xdr:colOff>152400</xdr:colOff>
      <xdr:row>81</xdr:row>
      <xdr:rowOff>105532</xdr:rowOff>
    </xdr:to>
    <xdr:cxnSp macro="">
      <xdr:nvCxnSpPr>
        <xdr:cNvPr id="191" name="直線コネクタ 190"/>
        <xdr:cNvCxnSpPr/>
      </xdr:nvCxnSpPr>
      <xdr:spPr>
        <a:xfrm flipV="1">
          <a:off x="4114800" y="13980607"/>
          <a:ext cx="8382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77569</xdr:rowOff>
    </xdr:from>
    <xdr:to>
      <xdr:col>6</xdr:col>
      <xdr:colOff>0</xdr:colOff>
      <xdr:row>81</xdr:row>
      <xdr:rowOff>105532</xdr:rowOff>
    </xdr:to>
    <xdr:cxnSp macro="">
      <xdr:nvCxnSpPr>
        <xdr:cNvPr id="194" name="直線コネクタ 193"/>
        <xdr:cNvCxnSpPr/>
      </xdr:nvCxnSpPr>
      <xdr:spPr>
        <a:xfrm>
          <a:off x="3225800" y="13965019"/>
          <a:ext cx="889000" cy="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77569</xdr:rowOff>
    </xdr:from>
    <xdr:to>
      <xdr:col>4</xdr:col>
      <xdr:colOff>482600</xdr:colOff>
      <xdr:row>81</xdr:row>
      <xdr:rowOff>104305</xdr:rowOff>
    </xdr:to>
    <xdr:cxnSp macro="">
      <xdr:nvCxnSpPr>
        <xdr:cNvPr id="197" name="直線コネクタ 196"/>
        <xdr:cNvCxnSpPr/>
      </xdr:nvCxnSpPr>
      <xdr:spPr>
        <a:xfrm flipV="1">
          <a:off x="2336800" y="13965019"/>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76116</xdr:rowOff>
    </xdr:from>
    <xdr:to>
      <xdr:col>3</xdr:col>
      <xdr:colOff>279400</xdr:colOff>
      <xdr:row>81</xdr:row>
      <xdr:rowOff>104305</xdr:rowOff>
    </xdr:to>
    <xdr:cxnSp macro="">
      <xdr:nvCxnSpPr>
        <xdr:cNvPr id="200" name="直線コネクタ 199"/>
        <xdr:cNvCxnSpPr/>
      </xdr:nvCxnSpPr>
      <xdr:spPr>
        <a:xfrm>
          <a:off x="1447800" y="13963566"/>
          <a:ext cx="889000" cy="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42357</xdr:rowOff>
    </xdr:from>
    <xdr:to>
      <xdr:col>7</xdr:col>
      <xdr:colOff>203200</xdr:colOff>
      <xdr:row>81</xdr:row>
      <xdr:rowOff>143957</xdr:rowOff>
    </xdr:to>
    <xdr:sp macro="" textlink="">
      <xdr:nvSpPr>
        <xdr:cNvPr id="210" name="円/楕円 209"/>
        <xdr:cNvSpPr/>
      </xdr:nvSpPr>
      <xdr:spPr>
        <a:xfrm>
          <a:off x="4902200" y="139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58884</xdr:rowOff>
    </xdr:from>
    <xdr:ext cx="762000" cy="259045"/>
    <xdr:sp macro="" textlink="">
      <xdr:nvSpPr>
        <xdr:cNvPr id="211" name="人件費・物件費等の状況該当値テキスト"/>
        <xdr:cNvSpPr txBox="1"/>
      </xdr:nvSpPr>
      <xdr:spPr>
        <a:xfrm>
          <a:off x="5041900" y="137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54732</xdr:rowOff>
    </xdr:from>
    <xdr:to>
      <xdr:col>6</xdr:col>
      <xdr:colOff>50800</xdr:colOff>
      <xdr:row>81</xdr:row>
      <xdr:rowOff>156332</xdr:rowOff>
    </xdr:to>
    <xdr:sp macro="" textlink="">
      <xdr:nvSpPr>
        <xdr:cNvPr id="212" name="円/楕円 211"/>
        <xdr:cNvSpPr/>
      </xdr:nvSpPr>
      <xdr:spPr>
        <a:xfrm>
          <a:off x="4064000" y="139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166509</xdr:rowOff>
    </xdr:from>
    <xdr:ext cx="736600" cy="259045"/>
    <xdr:sp macro="" textlink="">
      <xdr:nvSpPr>
        <xdr:cNvPr id="213" name="テキスト ボックス 212"/>
        <xdr:cNvSpPr txBox="1"/>
      </xdr:nvSpPr>
      <xdr:spPr>
        <a:xfrm>
          <a:off x="3733800" y="1371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26769</xdr:rowOff>
    </xdr:from>
    <xdr:to>
      <xdr:col>4</xdr:col>
      <xdr:colOff>533400</xdr:colOff>
      <xdr:row>81</xdr:row>
      <xdr:rowOff>128369</xdr:rowOff>
    </xdr:to>
    <xdr:sp macro="" textlink="">
      <xdr:nvSpPr>
        <xdr:cNvPr id="214" name="円/楕円 213"/>
        <xdr:cNvSpPr/>
      </xdr:nvSpPr>
      <xdr:spPr>
        <a:xfrm>
          <a:off x="3175000" y="139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138546</xdr:rowOff>
    </xdr:from>
    <xdr:ext cx="762000" cy="259045"/>
    <xdr:sp macro="" textlink="">
      <xdr:nvSpPr>
        <xdr:cNvPr id="215" name="テキスト ボックス 214"/>
        <xdr:cNvSpPr txBox="1"/>
      </xdr:nvSpPr>
      <xdr:spPr>
        <a:xfrm>
          <a:off x="2844800" y="1368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53505</xdr:rowOff>
    </xdr:from>
    <xdr:to>
      <xdr:col>3</xdr:col>
      <xdr:colOff>330200</xdr:colOff>
      <xdr:row>81</xdr:row>
      <xdr:rowOff>155105</xdr:rowOff>
    </xdr:to>
    <xdr:sp macro="" textlink="">
      <xdr:nvSpPr>
        <xdr:cNvPr id="216" name="円/楕円 215"/>
        <xdr:cNvSpPr/>
      </xdr:nvSpPr>
      <xdr:spPr>
        <a:xfrm>
          <a:off x="2286000" y="139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165282</xdr:rowOff>
    </xdr:from>
    <xdr:ext cx="762000" cy="259045"/>
    <xdr:sp macro="" textlink="">
      <xdr:nvSpPr>
        <xdr:cNvPr id="217" name="テキスト ボックス 216"/>
        <xdr:cNvSpPr txBox="1"/>
      </xdr:nvSpPr>
      <xdr:spPr>
        <a:xfrm>
          <a:off x="1955800" y="1370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25316</xdr:rowOff>
    </xdr:from>
    <xdr:to>
      <xdr:col>2</xdr:col>
      <xdr:colOff>127000</xdr:colOff>
      <xdr:row>81</xdr:row>
      <xdr:rowOff>126916</xdr:rowOff>
    </xdr:to>
    <xdr:sp macro="" textlink="">
      <xdr:nvSpPr>
        <xdr:cNvPr id="218" name="円/楕円 217"/>
        <xdr:cNvSpPr/>
      </xdr:nvSpPr>
      <xdr:spPr>
        <a:xfrm>
          <a:off x="1397000" y="139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137093</xdr:rowOff>
    </xdr:from>
    <xdr:ext cx="762000" cy="259045"/>
    <xdr:sp macro="" textlink="">
      <xdr:nvSpPr>
        <xdr:cNvPr id="219" name="テキスト ボックス 218"/>
        <xdr:cNvSpPr txBox="1"/>
      </xdr:nvSpPr>
      <xdr:spPr>
        <a:xfrm>
          <a:off x="1066800" y="1368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ラスパイレス指数については、前年度と比較し０．３ポイント、類似団体平均値からは１．６ポイント上回る９８．０となりました。</a:t>
          </a:r>
          <a:endParaRPr kumimoji="1" lang="en-US" altLang="ja-JP" sz="1300">
            <a:latin typeface="ＭＳ Ｐゴシック"/>
          </a:endParaRPr>
        </a:p>
        <a:p>
          <a:r>
            <a:rPr kumimoji="1" lang="ja-JP" altLang="en-US" sz="1300">
              <a:latin typeface="ＭＳ Ｐゴシック"/>
            </a:rPr>
            <a:t>　引き続き、人事院勧告を尊重し給料表の見直しを実施するなど、職員給与の適切な水準が維持できるよう努めて参ります。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101600</xdr:rowOff>
    </xdr:to>
    <xdr:cxnSp macro="">
      <xdr:nvCxnSpPr>
        <xdr:cNvPr id="253" name="直線コネクタ 252"/>
        <xdr:cNvCxnSpPr/>
      </xdr:nvCxnSpPr>
      <xdr:spPr>
        <a:xfrm>
          <a:off x="16179800" y="1482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86</xdr:row>
      <xdr:rowOff>77470</xdr:rowOff>
    </xdr:to>
    <xdr:cxnSp macro="">
      <xdr:nvCxnSpPr>
        <xdr:cNvPr id="256" name="直線コネクタ 255"/>
        <xdr:cNvCxnSpPr/>
      </xdr:nvCxnSpPr>
      <xdr:spPr>
        <a:xfrm>
          <a:off x="15290800" y="146050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31750</xdr:rowOff>
    </xdr:to>
    <xdr:cxnSp macro="">
      <xdr:nvCxnSpPr>
        <xdr:cNvPr id="259" name="直線コネクタ 258"/>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5504</xdr:rowOff>
    </xdr:to>
    <xdr:cxnSp macro="">
      <xdr:nvCxnSpPr>
        <xdr:cNvPr id="262" name="直線コネクタ 261"/>
        <xdr:cNvCxnSpPr/>
      </xdr:nvCxnSpPr>
      <xdr:spPr>
        <a:xfrm flipV="1">
          <a:off x="13512800" y="146050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2" name="円/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4" name="円/楕円 273"/>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5" name="テキスト ボックス 274"/>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6" name="円/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7" name="テキスト ボックス 27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8" name="円/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79" name="テキスト ボックス 27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0" name="円/楕円 279"/>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1" name="テキスト ボックス 280"/>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人口千人当たりの職員数は、類似団体平均値を０．５７人下回る９．４２人となっております。</a:t>
          </a:r>
          <a:endParaRPr kumimoji="1" lang="en-US" altLang="ja-JP" sz="1300">
            <a:latin typeface="ＭＳ Ｐゴシック"/>
          </a:endParaRPr>
        </a:p>
        <a:p>
          <a:r>
            <a:rPr kumimoji="1" lang="ja-JP" altLang="en-US" sz="1300">
              <a:latin typeface="ＭＳ Ｐゴシック"/>
            </a:rPr>
            <a:t>　近年では、事務事業の多様化などにより、職員数削減には限界が見えつつありますが、今後も事務事業の見直しや効率的な人員配置、民間委託の導入も積極的に検討しつつ、適切な職員の定員管理に努めて参ります。</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67259</xdr:rowOff>
    </xdr:from>
    <xdr:to>
      <xdr:col>24</xdr:col>
      <xdr:colOff>558800</xdr:colOff>
      <xdr:row>61</xdr:row>
      <xdr:rowOff>69190</xdr:rowOff>
    </xdr:to>
    <xdr:cxnSp macro="">
      <xdr:nvCxnSpPr>
        <xdr:cNvPr id="313" name="直線コネクタ 312"/>
        <xdr:cNvCxnSpPr/>
      </xdr:nvCxnSpPr>
      <xdr:spPr>
        <a:xfrm flipV="1">
          <a:off x="16179800" y="10525709"/>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66777</xdr:rowOff>
    </xdr:from>
    <xdr:to>
      <xdr:col>23</xdr:col>
      <xdr:colOff>406400</xdr:colOff>
      <xdr:row>61</xdr:row>
      <xdr:rowOff>69190</xdr:rowOff>
    </xdr:to>
    <xdr:cxnSp macro="">
      <xdr:nvCxnSpPr>
        <xdr:cNvPr id="316" name="直線コネクタ 315"/>
        <xdr:cNvCxnSpPr/>
      </xdr:nvCxnSpPr>
      <xdr:spPr>
        <a:xfrm>
          <a:off x="15290800" y="1052522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65811</xdr:rowOff>
    </xdr:from>
    <xdr:to>
      <xdr:col>22</xdr:col>
      <xdr:colOff>203200</xdr:colOff>
      <xdr:row>61</xdr:row>
      <xdr:rowOff>66777</xdr:rowOff>
    </xdr:to>
    <xdr:cxnSp macro="">
      <xdr:nvCxnSpPr>
        <xdr:cNvPr id="319" name="直線コネクタ 318"/>
        <xdr:cNvCxnSpPr/>
      </xdr:nvCxnSpPr>
      <xdr:spPr>
        <a:xfrm>
          <a:off x="14401800" y="1052426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54229</xdr:rowOff>
    </xdr:from>
    <xdr:to>
      <xdr:col>21</xdr:col>
      <xdr:colOff>0</xdr:colOff>
      <xdr:row>61</xdr:row>
      <xdr:rowOff>65811</xdr:rowOff>
    </xdr:to>
    <xdr:cxnSp macro="">
      <xdr:nvCxnSpPr>
        <xdr:cNvPr id="322" name="直線コネクタ 321"/>
        <xdr:cNvCxnSpPr/>
      </xdr:nvCxnSpPr>
      <xdr:spPr>
        <a:xfrm>
          <a:off x="13512800" y="1051267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16459</xdr:rowOff>
    </xdr:from>
    <xdr:to>
      <xdr:col>24</xdr:col>
      <xdr:colOff>609600</xdr:colOff>
      <xdr:row>61</xdr:row>
      <xdr:rowOff>118059</xdr:rowOff>
    </xdr:to>
    <xdr:sp macro="" textlink="">
      <xdr:nvSpPr>
        <xdr:cNvPr id="332" name="円/楕円 331"/>
        <xdr:cNvSpPr/>
      </xdr:nvSpPr>
      <xdr:spPr>
        <a:xfrm>
          <a:off x="169672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32986</xdr:rowOff>
    </xdr:from>
    <xdr:ext cx="762000" cy="259045"/>
    <xdr:sp macro="" textlink="">
      <xdr:nvSpPr>
        <xdr:cNvPr id="333" name="定員管理の状況該当値テキスト"/>
        <xdr:cNvSpPr txBox="1"/>
      </xdr:nvSpPr>
      <xdr:spPr>
        <a:xfrm>
          <a:off x="17106900" y="1031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18390</xdr:rowOff>
    </xdr:from>
    <xdr:to>
      <xdr:col>23</xdr:col>
      <xdr:colOff>457200</xdr:colOff>
      <xdr:row>61</xdr:row>
      <xdr:rowOff>119990</xdr:rowOff>
    </xdr:to>
    <xdr:sp macro="" textlink="">
      <xdr:nvSpPr>
        <xdr:cNvPr id="334" name="円/楕円 333"/>
        <xdr:cNvSpPr/>
      </xdr:nvSpPr>
      <xdr:spPr>
        <a:xfrm>
          <a:off x="16129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130167</xdr:rowOff>
    </xdr:from>
    <xdr:ext cx="736600" cy="259045"/>
    <xdr:sp macro="" textlink="">
      <xdr:nvSpPr>
        <xdr:cNvPr id="335" name="テキスト ボックス 334"/>
        <xdr:cNvSpPr txBox="1"/>
      </xdr:nvSpPr>
      <xdr:spPr>
        <a:xfrm>
          <a:off x="15798800" y="102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15977</xdr:rowOff>
    </xdr:from>
    <xdr:to>
      <xdr:col>22</xdr:col>
      <xdr:colOff>254000</xdr:colOff>
      <xdr:row>61</xdr:row>
      <xdr:rowOff>117577</xdr:rowOff>
    </xdr:to>
    <xdr:sp macro="" textlink="">
      <xdr:nvSpPr>
        <xdr:cNvPr id="336" name="円/楕円 335"/>
        <xdr:cNvSpPr/>
      </xdr:nvSpPr>
      <xdr:spPr>
        <a:xfrm>
          <a:off x="15240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127754</xdr:rowOff>
    </xdr:from>
    <xdr:ext cx="762000" cy="259045"/>
    <xdr:sp macro="" textlink="">
      <xdr:nvSpPr>
        <xdr:cNvPr id="337" name="テキスト ボックス 336"/>
        <xdr:cNvSpPr txBox="1"/>
      </xdr:nvSpPr>
      <xdr:spPr>
        <a:xfrm>
          <a:off x="14909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15011</xdr:rowOff>
    </xdr:from>
    <xdr:to>
      <xdr:col>21</xdr:col>
      <xdr:colOff>50800</xdr:colOff>
      <xdr:row>61</xdr:row>
      <xdr:rowOff>116611</xdr:rowOff>
    </xdr:to>
    <xdr:sp macro="" textlink="">
      <xdr:nvSpPr>
        <xdr:cNvPr id="338" name="円/楕円 337"/>
        <xdr:cNvSpPr/>
      </xdr:nvSpPr>
      <xdr:spPr>
        <a:xfrm>
          <a:off x="14351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126788</xdr:rowOff>
    </xdr:from>
    <xdr:ext cx="762000" cy="259045"/>
    <xdr:sp macro="" textlink="">
      <xdr:nvSpPr>
        <xdr:cNvPr id="339" name="テキスト ボックス 338"/>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3429</xdr:rowOff>
    </xdr:from>
    <xdr:to>
      <xdr:col>19</xdr:col>
      <xdr:colOff>533400</xdr:colOff>
      <xdr:row>61</xdr:row>
      <xdr:rowOff>105029</xdr:rowOff>
    </xdr:to>
    <xdr:sp macro="" textlink="">
      <xdr:nvSpPr>
        <xdr:cNvPr id="340" name="円/楕円 339"/>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115206</xdr:rowOff>
    </xdr:from>
    <xdr:ext cx="762000" cy="259045"/>
    <xdr:sp macro="" textlink="">
      <xdr:nvSpPr>
        <xdr:cNvPr id="341" name="テキスト ボックス 340"/>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実質公債費比率は、昨年度より０．６％改善しました。比率が改善した主な要因は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農業集落排水事業の元利償還金に対する繰入金及び債務負担行為に基づく支出額が減少したことによるものです。</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今後は大規模な公共施設の改修事業が控えていることから、それに伴う地方債発行も想定されます。分子の増加には細心の注意を払い、適切な地方債管理に努めて参ります。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88392</xdr:rowOff>
    </xdr:to>
    <xdr:cxnSp macro="">
      <xdr:nvCxnSpPr>
        <xdr:cNvPr id="373" name="直線コネクタ 372"/>
        <xdr:cNvCxnSpPr/>
      </xdr:nvCxnSpPr>
      <xdr:spPr>
        <a:xfrm flipV="1">
          <a:off x="16179800" y="688848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41</xdr:row>
      <xdr:rowOff>13462</xdr:rowOff>
    </xdr:to>
    <xdr:cxnSp macro="">
      <xdr:nvCxnSpPr>
        <xdr:cNvPr id="376" name="直線コネクタ 375"/>
        <xdr:cNvCxnSpPr/>
      </xdr:nvCxnSpPr>
      <xdr:spPr>
        <a:xfrm flipV="1">
          <a:off x="15290800" y="694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109982</xdr:rowOff>
    </xdr:to>
    <xdr:cxnSp macro="">
      <xdr:nvCxnSpPr>
        <xdr:cNvPr id="379" name="直線コネクタ 378"/>
        <xdr:cNvCxnSpPr/>
      </xdr:nvCxnSpPr>
      <xdr:spPr>
        <a:xfrm flipV="1">
          <a:off x="14401800" y="704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42</xdr:row>
      <xdr:rowOff>25400</xdr:rowOff>
    </xdr:to>
    <xdr:cxnSp macro="">
      <xdr:nvCxnSpPr>
        <xdr:cNvPr id="382" name="直線コネクタ 381"/>
        <xdr:cNvCxnSpPr/>
      </xdr:nvCxnSpPr>
      <xdr:spPr>
        <a:xfrm flipV="1">
          <a:off x="13512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2" name="円/楕円 391"/>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3"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4" name="円/楕円 393"/>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5" name="テキスト ボックス 394"/>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6" name="円/楕円 395"/>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97" name="テキスト ボックス 39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398" name="円/楕円 397"/>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399" name="テキスト ボックス 39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昨年度より１０．５％改善いたしました。比率が改善した主な要因は、町の地方債残高及び債務負担行為が経年償還により減少したことや充当可能基金（特に財政調整基金が約７千２百万円）が増加したことが比率改善の要因となっておりま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今後は大規模な公共施設の改修事業が控えていることから、</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それに伴う地方債発行も想定されます。計画的な事業執行に取組むなど、健全な財政運営に努めて参ります。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93430</xdr:rowOff>
    </xdr:from>
    <xdr:to>
      <xdr:col>24</xdr:col>
      <xdr:colOff>558800</xdr:colOff>
      <xdr:row>15</xdr:row>
      <xdr:rowOff>6435</xdr:rowOff>
    </xdr:to>
    <xdr:cxnSp macro="">
      <xdr:nvCxnSpPr>
        <xdr:cNvPr id="435" name="直線コネクタ 434"/>
        <xdr:cNvCxnSpPr/>
      </xdr:nvCxnSpPr>
      <xdr:spPr>
        <a:xfrm flipV="1">
          <a:off x="16179800" y="249373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6435</xdr:rowOff>
    </xdr:from>
    <xdr:to>
      <xdr:col>23</xdr:col>
      <xdr:colOff>406400</xdr:colOff>
      <xdr:row>15</xdr:row>
      <xdr:rowOff>105368</xdr:rowOff>
    </xdr:to>
    <xdr:cxnSp macro="">
      <xdr:nvCxnSpPr>
        <xdr:cNvPr id="438" name="直線コネクタ 437"/>
        <xdr:cNvCxnSpPr/>
      </xdr:nvCxnSpPr>
      <xdr:spPr>
        <a:xfrm flipV="1">
          <a:off x="15290800" y="257818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105368</xdr:rowOff>
    </xdr:from>
    <xdr:to>
      <xdr:col>22</xdr:col>
      <xdr:colOff>203200</xdr:colOff>
      <xdr:row>15</xdr:row>
      <xdr:rowOff>108585</xdr:rowOff>
    </xdr:to>
    <xdr:cxnSp macro="">
      <xdr:nvCxnSpPr>
        <xdr:cNvPr id="441" name="直線コネクタ 440"/>
        <xdr:cNvCxnSpPr/>
      </xdr:nvCxnSpPr>
      <xdr:spPr>
        <a:xfrm flipV="1">
          <a:off x="14401800" y="267711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35391</xdr:rowOff>
    </xdr:from>
    <xdr:to>
      <xdr:col>21</xdr:col>
      <xdr:colOff>0</xdr:colOff>
      <xdr:row>15</xdr:row>
      <xdr:rowOff>108585</xdr:rowOff>
    </xdr:to>
    <xdr:cxnSp macro="">
      <xdr:nvCxnSpPr>
        <xdr:cNvPr id="444" name="直線コネクタ 443"/>
        <xdr:cNvCxnSpPr/>
      </xdr:nvCxnSpPr>
      <xdr:spPr>
        <a:xfrm>
          <a:off x="13512800" y="2607141"/>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42630</xdr:rowOff>
    </xdr:from>
    <xdr:to>
      <xdr:col>24</xdr:col>
      <xdr:colOff>609600</xdr:colOff>
      <xdr:row>14</xdr:row>
      <xdr:rowOff>144230</xdr:rowOff>
    </xdr:to>
    <xdr:sp macro="" textlink="">
      <xdr:nvSpPr>
        <xdr:cNvPr id="454" name="円/楕円 453"/>
        <xdr:cNvSpPr/>
      </xdr:nvSpPr>
      <xdr:spPr>
        <a:xfrm>
          <a:off x="169672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14707</xdr:rowOff>
    </xdr:from>
    <xdr:ext cx="762000" cy="259045"/>
    <xdr:sp macro="" textlink="">
      <xdr:nvSpPr>
        <xdr:cNvPr id="455" name="将来負担の状況該当値テキスト"/>
        <xdr:cNvSpPr txBox="1"/>
      </xdr:nvSpPr>
      <xdr:spPr>
        <a:xfrm>
          <a:off x="17106900" y="24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127085</xdr:rowOff>
    </xdr:from>
    <xdr:to>
      <xdr:col>23</xdr:col>
      <xdr:colOff>457200</xdr:colOff>
      <xdr:row>15</xdr:row>
      <xdr:rowOff>57235</xdr:rowOff>
    </xdr:to>
    <xdr:sp macro="" textlink="">
      <xdr:nvSpPr>
        <xdr:cNvPr id="456" name="円/楕円 455"/>
        <xdr:cNvSpPr/>
      </xdr:nvSpPr>
      <xdr:spPr>
        <a:xfrm>
          <a:off x="16129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42012</xdr:rowOff>
    </xdr:from>
    <xdr:ext cx="736600" cy="259045"/>
    <xdr:sp macro="" textlink="">
      <xdr:nvSpPr>
        <xdr:cNvPr id="457" name="テキスト ボックス 456"/>
        <xdr:cNvSpPr txBox="1"/>
      </xdr:nvSpPr>
      <xdr:spPr>
        <a:xfrm>
          <a:off x="15798800" y="261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54568</xdr:rowOff>
    </xdr:from>
    <xdr:to>
      <xdr:col>22</xdr:col>
      <xdr:colOff>254000</xdr:colOff>
      <xdr:row>15</xdr:row>
      <xdr:rowOff>156168</xdr:rowOff>
    </xdr:to>
    <xdr:sp macro="" textlink="">
      <xdr:nvSpPr>
        <xdr:cNvPr id="458" name="円/楕円 457"/>
        <xdr:cNvSpPr/>
      </xdr:nvSpPr>
      <xdr:spPr>
        <a:xfrm>
          <a:off x="15240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140945</xdr:rowOff>
    </xdr:from>
    <xdr:ext cx="762000" cy="259045"/>
    <xdr:sp macro="" textlink="">
      <xdr:nvSpPr>
        <xdr:cNvPr id="459" name="テキスト ボックス 458"/>
        <xdr:cNvSpPr txBox="1"/>
      </xdr:nvSpPr>
      <xdr:spPr>
        <a:xfrm>
          <a:off x="14909800" y="271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57785</xdr:rowOff>
    </xdr:from>
    <xdr:to>
      <xdr:col>21</xdr:col>
      <xdr:colOff>50800</xdr:colOff>
      <xdr:row>15</xdr:row>
      <xdr:rowOff>159385</xdr:rowOff>
    </xdr:to>
    <xdr:sp macro="" textlink="">
      <xdr:nvSpPr>
        <xdr:cNvPr id="460" name="円/楕円 459"/>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144162</xdr:rowOff>
    </xdr:from>
    <xdr:ext cx="762000" cy="259045"/>
    <xdr:sp macro="" textlink="">
      <xdr:nvSpPr>
        <xdr:cNvPr id="461" name="テキスト ボックス 460"/>
        <xdr:cNvSpPr txBox="1"/>
      </xdr:nvSpPr>
      <xdr:spPr>
        <a:xfrm>
          <a:off x="14020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62" name="円/楕円 461"/>
        <xdr:cNvSpPr/>
      </xdr:nvSpPr>
      <xdr:spPr>
        <a:xfrm>
          <a:off x="13462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63" name="テキスト ボックス 462"/>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経常収支比率に占める人件費の割合は、類似団体平均値より５．５ポイント、千葉県平均より２．４ポイント高い２９．２となりました。</a:t>
          </a:r>
          <a:endParaRPr kumimoji="1" lang="en-US" altLang="ja-JP" sz="1300">
            <a:latin typeface="ＭＳ Ｐゴシック"/>
          </a:endParaRPr>
        </a:p>
        <a:p>
          <a:r>
            <a:rPr kumimoji="1" lang="ja-JP" altLang="en-US" sz="1300">
              <a:latin typeface="ＭＳ Ｐゴシック"/>
            </a:rPr>
            <a:t>　依然として類似団体平均値などより高い水準となっていますので、今後も効率的な人員配置や民間委託の導入などを積極的に検討し、改善に努めて参ります。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90424</xdr:rowOff>
    </xdr:to>
    <xdr:cxnSp macro="">
      <xdr:nvCxnSpPr>
        <xdr:cNvPr id="64" name="直線コネクタ 63"/>
        <xdr:cNvCxnSpPr/>
      </xdr:nvCxnSpPr>
      <xdr:spPr>
        <a:xfrm>
          <a:off x="3987800" y="6573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104140</xdr:rowOff>
    </xdr:to>
    <xdr:cxnSp macro="">
      <xdr:nvCxnSpPr>
        <xdr:cNvPr id="67" name="直線コネクタ 66"/>
        <xdr:cNvCxnSpPr/>
      </xdr:nvCxnSpPr>
      <xdr:spPr>
        <a:xfrm flipV="1">
          <a:off x="3098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76708</xdr:rowOff>
    </xdr:from>
    <xdr:to>
      <xdr:col>4</xdr:col>
      <xdr:colOff>346075</xdr:colOff>
      <xdr:row>38</xdr:row>
      <xdr:rowOff>104140</xdr:rowOff>
    </xdr:to>
    <xdr:cxnSp macro="">
      <xdr:nvCxnSpPr>
        <xdr:cNvPr id="70" name="直線コネクタ 69"/>
        <xdr:cNvCxnSpPr/>
      </xdr:nvCxnSpPr>
      <xdr:spPr>
        <a:xfrm>
          <a:off x="2209800" y="6591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76708</xdr:rowOff>
    </xdr:from>
    <xdr:to>
      <xdr:col>3</xdr:col>
      <xdr:colOff>142875</xdr:colOff>
      <xdr:row>38</xdr:row>
      <xdr:rowOff>140716</xdr:rowOff>
    </xdr:to>
    <xdr:cxnSp macro="">
      <xdr:nvCxnSpPr>
        <xdr:cNvPr id="73" name="直線コネクタ 72"/>
        <xdr:cNvCxnSpPr/>
      </xdr:nvCxnSpPr>
      <xdr:spPr>
        <a:xfrm flipV="1">
          <a:off x="1320800" y="6591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39624</xdr:rowOff>
    </xdr:from>
    <xdr:to>
      <xdr:col>7</xdr:col>
      <xdr:colOff>66675</xdr:colOff>
      <xdr:row>38</xdr:row>
      <xdr:rowOff>141224</xdr:rowOff>
    </xdr:to>
    <xdr:sp macro="" textlink="">
      <xdr:nvSpPr>
        <xdr:cNvPr id="83" name="円/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5" name="円/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7" name="円/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25908</xdr:rowOff>
    </xdr:from>
    <xdr:to>
      <xdr:col>3</xdr:col>
      <xdr:colOff>193675</xdr:colOff>
      <xdr:row>38</xdr:row>
      <xdr:rowOff>127508</xdr:rowOff>
    </xdr:to>
    <xdr:sp macro="" textlink="">
      <xdr:nvSpPr>
        <xdr:cNvPr id="89" name="円/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89916</xdr:rowOff>
    </xdr:from>
    <xdr:to>
      <xdr:col>1</xdr:col>
      <xdr:colOff>676275</xdr:colOff>
      <xdr:row>39</xdr:row>
      <xdr:rowOff>20066</xdr:rowOff>
    </xdr:to>
    <xdr:sp macro="" textlink="">
      <xdr:nvSpPr>
        <xdr:cNvPr id="91" name="円/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経常収支比率に占める物件費の割合は、類似団体平均値や千葉県平均よりも低い１２．１となりました。</a:t>
          </a:r>
          <a:endParaRPr kumimoji="1" lang="en-US" altLang="ja-JP" sz="1300">
            <a:latin typeface="ＭＳ Ｐゴシック"/>
          </a:endParaRPr>
        </a:p>
        <a:p>
          <a:r>
            <a:rPr kumimoji="1" lang="ja-JP" altLang="en-US" sz="1300">
              <a:latin typeface="ＭＳ Ｐゴシック"/>
            </a:rPr>
            <a:t>　今後も健全な財政運営のため、真に必要な事業の選定に取り組み、経費の削減を図って参ります。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20320</xdr:rowOff>
    </xdr:to>
    <xdr:cxnSp macro="">
      <xdr:nvCxnSpPr>
        <xdr:cNvPr id="125" name="直線コネクタ 124"/>
        <xdr:cNvCxnSpPr/>
      </xdr:nvCxnSpPr>
      <xdr:spPr>
        <a:xfrm>
          <a:off x="15671800" y="274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58420</xdr:rowOff>
    </xdr:to>
    <xdr:cxnSp macro="">
      <xdr:nvCxnSpPr>
        <xdr:cNvPr id="128" name="直線コネクタ 127"/>
        <xdr:cNvCxnSpPr/>
      </xdr:nvCxnSpPr>
      <xdr:spPr>
        <a:xfrm flipV="1">
          <a:off x="14782800" y="274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58420</xdr:rowOff>
    </xdr:to>
    <xdr:cxnSp macro="">
      <xdr:nvCxnSpPr>
        <xdr:cNvPr id="131" name="直線コネクタ 130"/>
        <xdr:cNvCxnSpPr/>
      </xdr:nvCxnSpPr>
      <xdr:spPr>
        <a:xfrm>
          <a:off x="13893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168910</xdr:rowOff>
    </xdr:to>
    <xdr:cxnSp macro="">
      <xdr:nvCxnSpPr>
        <xdr:cNvPr id="134" name="直線コネクタ 133"/>
        <xdr:cNvCxnSpPr/>
      </xdr:nvCxnSpPr>
      <xdr:spPr>
        <a:xfrm>
          <a:off x="13004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経常収支比率に占める扶助費の割合は、前年度を１．２ポイント上回る７．１となり社会保障費の増加とともに年々増加傾向にあります。</a:t>
          </a:r>
          <a:endParaRPr kumimoji="1" lang="en-US" altLang="ja-JP" sz="1300">
            <a:latin typeface="ＭＳ Ｐゴシック"/>
          </a:endParaRPr>
        </a:p>
        <a:p>
          <a:r>
            <a:rPr kumimoji="1" lang="ja-JP" altLang="en-US" sz="1300">
              <a:latin typeface="ＭＳ Ｐゴシック"/>
            </a:rPr>
            <a:t>　各種助成費に町独自の制度に基づく上乗せ加算を実施している給付については、実績などを勘案し真に効果的であるのかを見極め、扶助費の増加による財政構造の硬直化が進まないよう努めて参ります。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86178</xdr:rowOff>
    </xdr:to>
    <xdr:cxnSp macro="">
      <xdr:nvCxnSpPr>
        <xdr:cNvPr id="188" name="直線コネクタ 187"/>
        <xdr:cNvCxnSpPr/>
      </xdr:nvCxnSpPr>
      <xdr:spPr>
        <a:xfrm>
          <a:off x="3987800" y="96628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91" name="直線コネクタ 190"/>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29028</xdr:rowOff>
    </xdr:to>
    <xdr:cxnSp macro="">
      <xdr:nvCxnSpPr>
        <xdr:cNvPr id="194" name="直線コネクタ 193"/>
        <xdr:cNvCxnSpPr/>
      </xdr:nvCxnSpPr>
      <xdr:spPr>
        <a:xfrm>
          <a:off x="2209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135165</xdr:rowOff>
    </xdr:to>
    <xdr:cxnSp macro="">
      <xdr:nvCxnSpPr>
        <xdr:cNvPr id="197" name="直線コネクタ 196"/>
        <xdr:cNvCxnSpPr/>
      </xdr:nvCxnSpPr>
      <xdr:spPr>
        <a:xfrm>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7" name="円/楕円 206"/>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8"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9" name="円/楕円 208"/>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0" name="テキスト ボックス 209"/>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1" name="円/楕円 210"/>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2" name="テキスト ボックス 211"/>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3" name="円/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4" name="テキスト ボックス 213"/>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5" name="円/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経常収支比率に占めるその他の割合は、類似団体平均値より低い１３．０となっておりますが、千葉県平均からは０．２ポイント上回る比率となっております。</a:t>
          </a:r>
          <a:endParaRPr kumimoji="1" lang="en-US" altLang="ja-JP" sz="1300">
            <a:latin typeface="ＭＳ Ｐゴシック"/>
          </a:endParaRPr>
        </a:p>
        <a:p>
          <a:r>
            <a:rPr kumimoji="1" lang="ja-JP" altLang="en-US" sz="1300">
              <a:latin typeface="ＭＳ Ｐゴシック"/>
            </a:rPr>
            <a:t>　その他については、主に特別会計などへの繰出金が多額を占めるため、特別会計の独立採算の原則を再認識し、特別会計の適正な財源確保を図り、普通会計への負担軽減に努めて参ります。</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52705</xdr:rowOff>
    </xdr:from>
    <xdr:to>
      <xdr:col>24</xdr:col>
      <xdr:colOff>31750</xdr:colOff>
      <xdr:row>58</xdr:row>
      <xdr:rowOff>69850</xdr:rowOff>
    </xdr:to>
    <xdr:cxnSp macro="">
      <xdr:nvCxnSpPr>
        <xdr:cNvPr id="244" name="直線コネクタ 243"/>
        <xdr:cNvCxnSpPr/>
      </xdr:nvCxnSpPr>
      <xdr:spPr>
        <a:xfrm>
          <a:off x="15671800" y="99968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52705</xdr:rowOff>
    </xdr:from>
    <xdr:to>
      <xdr:col>22</xdr:col>
      <xdr:colOff>565150</xdr:colOff>
      <xdr:row>58</xdr:row>
      <xdr:rowOff>75565</xdr:rowOff>
    </xdr:to>
    <xdr:cxnSp macro="">
      <xdr:nvCxnSpPr>
        <xdr:cNvPr id="247" name="直線コネクタ 246"/>
        <xdr:cNvCxnSpPr/>
      </xdr:nvCxnSpPr>
      <xdr:spPr>
        <a:xfrm flipV="1">
          <a:off x="14782800" y="99968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75565</xdr:rowOff>
    </xdr:to>
    <xdr:cxnSp macro="">
      <xdr:nvCxnSpPr>
        <xdr:cNvPr id="250" name="直線コネクタ 249"/>
        <xdr:cNvCxnSpPr/>
      </xdr:nvCxnSpPr>
      <xdr:spPr>
        <a:xfrm>
          <a:off x="13893800" y="10013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69850</xdr:rowOff>
    </xdr:to>
    <xdr:cxnSp macro="">
      <xdr:nvCxnSpPr>
        <xdr:cNvPr id="253" name="直線コネクタ 252"/>
        <xdr:cNvCxnSpPr/>
      </xdr:nvCxnSpPr>
      <xdr:spPr>
        <a:xfrm>
          <a:off x="13004800" y="9968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63" name="円/楕円 262"/>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35577</xdr:rowOff>
    </xdr:from>
    <xdr:ext cx="762000" cy="259045"/>
    <xdr:sp macro="" textlink="">
      <xdr:nvSpPr>
        <xdr:cNvPr id="264" name="その他該当値テキスト"/>
        <xdr:cNvSpPr txBox="1"/>
      </xdr:nvSpPr>
      <xdr:spPr>
        <a:xfrm>
          <a:off x="165989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xdr:rowOff>
    </xdr:from>
    <xdr:to>
      <xdr:col>22</xdr:col>
      <xdr:colOff>615950</xdr:colOff>
      <xdr:row>58</xdr:row>
      <xdr:rowOff>103505</xdr:rowOff>
    </xdr:to>
    <xdr:sp macro="" textlink="">
      <xdr:nvSpPr>
        <xdr:cNvPr id="265" name="円/楕円 264"/>
        <xdr:cNvSpPr/>
      </xdr:nvSpPr>
      <xdr:spPr>
        <a:xfrm>
          <a:off x="15621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113682</xdr:rowOff>
    </xdr:from>
    <xdr:ext cx="736600" cy="259045"/>
    <xdr:sp macro="" textlink="">
      <xdr:nvSpPr>
        <xdr:cNvPr id="266" name="テキスト ボックス 265"/>
        <xdr:cNvSpPr txBox="1"/>
      </xdr:nvSpPr>
      <xdr:spPr>
        <a:xfrm>
          <a:off x="15290800" y="971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24765</xdr:rowOff>
    </xdr:from>
    <xdr:to>
      <xdr:col>21</xdr:col>
      <xdr:colOff>412750</xdr:colOff>
      <xdr:row>58</xdr:row>
      <xdr:rowOff>126365</xdr:rowOff>
    </xdr:to>
    <xdr:sp macro="" textlink="">
      <xdr:nvSpPr>
        <xdr:cNvPr id="267" name="円/楕円 266"/>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136542</xdr:rowOff>
    </xdr:from>
    <xdr:ext cx="762000" cy="259045"/>
    <xdr:sp macro="" textlink="">
      <xdr:nvSpPr>
        <xdr:cNvPr id="268" name="テキスト ボックス 267"/>
        <xdr:cNvSpPr txBox="1"/>
      </xdr:nvSpPr>
      <xdr:spPr>
        <a:xfrm>
          <a:off x="14401800" y="973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69" name="円/楕円 268"/>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130827</xdr:rowOff>
    </xdr:from>
    <xdr:ext cx="762000" cy="259045"/>
    <xdr:sp macro="" textlink="">
      <xdr:nvSpPr>
        <xdr:cNvPr id="270" name="テキスト ボックス 269"/>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144780</xdr:rowOff>
    </xdr:from>
    <xdr:to>
      <xdr:col>19</xdr:col>
      <xdr:colOff>6350</xdr:colOff>
      <xdr:row>58</xdr:row>
      <xdr:rowOff>74930</xdr:rowOff>
    </xdr:to>
    <xdr:sp macro="" textlink="">
      <xdr:nvSpPr>
        <xdr:cNvPr id="271" name="円/楕円 270"/>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85107</xdr:rowOff>
    </xdr:from>
    <xdr:ext cx="762000" cy="259045"/>
    <xdr:sp macro="" textlink="">
      <xdr:nvSpPr>
        <xdr:cNvPr id="272" name="テキスト ボックス 271"/>
        <xdr:cNvSpPr txBox="1"/>
      </xdr:nvSpPr>
      <xdr:spPr>
        <a:xfrm>
          <a:off x="12623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経常収支比率に占める補助費等の割合は、千葉県平均より高い１４．６となりました。</a:t>
          </a:r>
          <a:endParaRPr kumimoji="1" lang="en-US" altLang="ja-JP" sz="1300">
            <a:latin typeface="ＭＳ Ｐゴシック"/>
          </a:endParaRPr>
        </a:p>
        <a:p>
          <a:r>
            <a:rPr kumimoji="1" lang="ja-JP" altLang="en-US" sz="1300">
              <a:latin typeface="ＭＳ Ｐゴシック"/>
            </a:rPr>
            <a:t>　現在、町独自で補助している各種団体への補助金ついては、既得権益化が見受けられるため、公平性・透明性が図られるよう補助金検討委員会からの検討結果を踏まえ、不適当な補助金は見直しや廃止を行い、適切な補助費等の執行が図られるよう取り組んで参り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51562</xdr:rowOff>
    </xdr:to>
    <xdr:cxnSp macro="">
      <xdr:nvCxnSpPr>
        <xdr:cNvPr id="302" name="直線コネクタ 301"/>
        <xdr:cNvCxnSpPr/>
      </xdr:nvCxnSpPr>
      <xdr:spPr>
        <a:xfrm>
          <a:off x="15671800" y="6349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28702</xdr:rowOff>
    </xdr:to>
    <xdr:cxnSp macro="">
      <xdr:nvCxnSpPr>
        <xdr:cNvPr id="305" name="直線コネクタ 304"/>
        <xdr:cNvCxnSpPr/>
      </xdr:nvCxnSpPr>
      <xdr:spPr>
        <a:xfrm flipV="1">
          <a:off x="14782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46990</xdr:rowOff>
    </xdr:to>
    <xdr:cxnSp macro="">
      <xdr:nvCxnSpPr>
        <xdr:cNvPr id="308" name="直線コネクタ 307"/>
        <xdr:cNvCxnSpPr/>
      </xdr:nvCxnSpPr>
      <xdr:spPr>
        <a:xfrm flipV="1">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92710</xdr:rowOff>
    </xdr:to>
    <xdr:cxnSp macro="">
      <xdr:nvCxnSpPr>
        <xdr:cNvPr id="311" name="直線コネクタ 310"/>
        <xdr:cNvCxnSpPr/>
      </xdr:nvCxnSpPr>
      <xdr:spPr>
        <a:xfrm flipV="1">
          <a:off x="13004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1" name="円/楕円 320"/>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17289</xdr:rowOff>
    </xdr:from>
    <xdr:ext cx="762000" cy="259045"/>
    <xdr:sp macro="" textlink="">
      <xdr:nvSpPr>
        <xdr:cNvPr id="322"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3" name="円/楕円 322"/>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24" name="テキスト ボックス 323"/>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5" name="円/楕円 324"/>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6" name="テキスト ボックス 325"/>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7" name="円/楕円 326"/>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8" name="テキスト ボックス 327"/>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9" name="円/楕円 32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0" name="テキスト ボックス 32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経常収支比率に占める公債費の割合は、類似団体平均値や千葉県平均より低い１２．４となっております。</a:t>
          </a:r>
          <a:endParaRPr kumimoji="1" lang="en-US" altLang="ja-JP" sz="1300">
            <a:latin typeface="ＭＳ Ｐゴシック"/>
          </a:endParaRPr>
        </a:p>
        <a:p>
          <a:r>
            <a:rPr kumimoji="1" lang="ja-JP" altLang="en-US" sz="1300">
              <a:latin typeface="ＭＳ Ｐゴシック"/>
            </a:rPr>
            <a:t>　既発債分の公債費は平成２８年度をピークに、緩やかに減少していく見込みとなっております。</a:t>
          </a:r>
          <a:endParaRPr kumimoji="1" lang="en-US" altLang="ja-JP" sz="1300">
            <a:latin typeface="ＭＳ Ｐゴシック"/>
          </a:endParaRPr>
        </a:p>
        <a:p>
          <a:r>
            <a:rPr kumimoji="1" lang="ja-JP" altLang="en-US" sz="1300">
              <a:latin typeface="ＭＳ Ｐゴシック"/>
            </a:rPr>
            <a:t>　今後は、大規模な公共施設の改修事業をはじめ、地方債発行を伴う事業が想定されますので、公債費の推移には細心の注意を払い、適切な地方債管理に努めて参ります。</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122428</xdr:rowOff>
    </xdr:to>
    <xdr:cxnSp macro="">
      <xdr:nvCxnSpPr>
        <xdr:cNvPr id="360" name="直線コネクタ 359"/>
        <xdr:cNvCxnSpPr/>
      </xdr:nvCxnSpPr>
      <xdr:spPr>
        <a:xfrm>
          <a:off x="3987800" y="13120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122428</xdr:rowOff>
    </xdr:to>
    <xdr:cxnSp macro="">
      <xdr:nvCxnSpPr>
        <xdr:cNvPr id="363" name="直線コネクタ 362"/>
        <xdr:cNvCxnSpPr/>
      </xdr:nvCxnSpPr>
      <xdr:spPr>
        <a:xfrm flipV="1">
          <a:off x="3098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122428</xdr:rowOff>
    </xdr:to>
    <xdr:cxnSp macro="">
      <xdr:nvCxnSpPr>
        <xdr:cNvPr id="366" name="直線コネクタ 365"/>
        <xdr:cNvCxnSpPr/>
      </xdr:nvCxnSpPr>
      <xdr:spPr>
        <a:xfrm>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122428</xdr:rowOff>
    </xdr:to>
    <xdr:cxnSp macro="">
      <xdr:nvCxnSpPr>
        <xdr:cNvPr id="369" name="直線コネクタ 368"/>
        <xdr:cNvCxnSpPr/>
      </xdr:nvCxnSpPr>
      <xdr:spPr>
        <a:xfrm flipV="1">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79" name="円/楕円 378"/>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0"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1" name="円/楕円 380"/>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2" name="テキスト ボックス 381"/>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3" name="円/楕円 382"/>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4" name="テキスト ボックス 383"/>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85" name="円/楕円 384"/>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86" name="テキスト ボックス 385"/>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87" name="円/楕円 386"/>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88" name="テキスト ボックス 387"/>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経常収支比率に占める公債費以外の割合は、千葉県平均を下回るものの、類似団体平均値からは３．５ポイント高い７６．０となっております。</a:t>
          </a:r>
          <a:endParaRPr kumimoji="1" lang="en-US" altLang="ja-JP" sz="1300">
            <a:latin typeface="ＭＳ Ｐゴシック"/>
          </a:endParaRPr>
        </a:p>
        <a:p>
          <a:r>
            <a:rPr kumimoji="1" lang="ja-JP" altLang="en-US" sz="1300">
              <a:latin typeface="ＭＳ Ｐゴシック"/>
            </a:rPr>
            <a:t>　類似団体と構成内容を比較しますと、人件費や扶助費の水準が高くなっております。</a:t>
          </a:r>
          <a:endParaRPr kumimoji="1" lang="en-US" altLang="ja-JP" sz="1300">
            <a:latin typeface="ＭＳ Ｐゴシック"/>
          </a:endParaRPr>
        </a:p>
        <a:p>
          <a:r>
            <a:rPr kumimoji="1" lang="ja-JP" altLang="en-US" sz="1300">
              <a:latin typeface="ＭＳ Ｐゴシック"/>
            </a:rPr>
            <a:t>　今後も適切な水準の維持に向け、健全な財政運営に取組んで参ります。</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115570</xdr:rowOff>
    </xdr:to>
    <xdr:cxnSp macro="">
      <xdr:nvCxnSpPr>
        <xdr:cNvPr id="419" name="直線コネクタ 418"/>
        <xdr:cNvCxnSpPr/>
      </xdr:nvCxnSpPr>
      <xdr:spPr>
        <a:xfrm>
          <a:off x="15671800" y="131617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69850</xdr:rowOff>
    </xdr:to>
    <xdr:cxnSp macro="">
      <xdr:nvCxnSpPr>
        <xdr:cNvPr id="422" name="直線コネクタ 421"/>
        <xdr:cNvCxnSpPr/>
      </xdr:nvCxnSpPr>
      <xdr:spPr>
        <a:xfrm flipV="1">
          <a:off x="14782800" y="13161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69850</xdr:rowOff>
    </xdr:to>
    <xdr:cxnSp macro="">
      <xdr:nvCxnSpPr>
        <xdr:cNvPr id="425" name="直線コネクタ 424"/>
        <xdr:cNvCxnSpPr/>
      </xdr:nvCxnSpPr>
      <xdr:spPr>
        <a:xfrm>
          <a:off x="13893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10413</xdr:rowOff>
    </xdr:to>
    <xdr:cxnSp macro="">
      <xdr:nvCxnSpPr>
        <xdr:cNvPr id="428" name="直線コネクタ 427"/>
        <xdr:cNvCxnSpPr/>
      </xdr:nvCxnSpPr>
      <xdr:spPr>
        <a:xfrm flipV="1">
          <a:off x="13004800" y="13202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38" name="円/楕円 43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3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40" name="円/楕円 439"/>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41" name="テキスト ボックス 44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42" name="円/楕円 441"/>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43" name="テキスト ボックス 442"/>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44" name="円/楕円 443"/>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45" name="テキスト ボックス 444"/>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6" name="円/楕円 445"/>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47" name="テキスト ボックス 446"/>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千葉県一宮町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53734</xdr:rowOff>
    </xdr:from>
    <xdr:to>
      <xdr:col>4</xdr:col>
      <xdr:colOff>1117600</xdr:colOff>
      <xdr:row>18</xdr:row>
      <xdr:rowOff>55799</xdr:rowOff>
    </xdr:to>
    <xdr:cxnSp macro="">
      <xdr:nvCxnSpPr>
        <xdr:cNvPr id="50" name="直線コネクタ 49"/>
        <xdr:cNvCxnSpPr/>
      </xdr:nvCxnSpPr>
      <xdr:spPr bwMode="auto">
        <a:xfrm flipV="1">
          <a:off x="5003800" y="3187459"/>
          <a:ext cx="647700" cy="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34950</xdr:rowOff>
    </xdr:from>
    <xdr:to>
      <xdr:col>4</xdr:col>
      <xdr:colOff>469900</xdr:colOff>
      <xdr:row>18</xdr:row>
      <xdr:rowOff>55799</xdr:rowOff>
    </xdr:to>
    <xdr:cxnSp macro="">
      <xdr:nvCxnSpPr>
        <xdr:cNvPr id="53" name="直線コネクタ 52"/>
        <xdr:cNvCxnSpPr/>
      </xdr:nvCxnSpPr>
      <xdr:spPr bwMode="auto">
        <a:xfrm>
          <a:off x="4305300" y="3168675"/>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34950</xdr:rowOff>
    </xdr:from>
    <xdr:to>
      <xdr:col>3</xdr:col>
      <xdr:colOff>904875</xdr:colOff>
      <xdr:row>18</xdr:row>
      <xdr:rowOff>37054</xdr:rowOff>
    </xdr:to>
    <xdr:cxnSp macro="">
      <xdr:nvCxnSpPr>
        <xdr:cNvPr id="56" name="直線コネクタ 55"/>
        <xdr:cNvCxnSpPr/>
      </xdr:nvCxnSpPr>
      <xdr:spPr bwMode="auto">
        <a:xfrm flipV="1">
          <a:off x="3606800" y="3168675"/>
          <a:ext cx="698500" cy="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24138</xdr:rowOff>
    </xdr:from>
    <xdr:to>
      <xdr:col>3</xdr:col>
      <xdr:colOff>206375</xdr:colOff>
      <xdr:row>18</xdr:row>
      <xdr:rowOff>37054</xdr:rowOff>
    </xdr:to>
    <xdr:cxnSp macro="">
      <xdr:nvCxnSpPr>
        <xdr:cNvPr id="59" name="直線コネクタ 58"/>
        <xdr:cNvCxnSpPr/>
      </xdr:nvCxnSpPr>
      <xdr:spPr bwMode="auto">
        <a:xfrm>
          <a:off x="2908300" y="315786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2934</xdr:rowOff>
    </xdr:from>
    <xdr:to>
      <xdr:col>5</xdr:col>
      <xdr:colOff>34925</xdr:colOff>
      <xdr:row>18</xdr:row>
      <xdr:rowOff>104534</xdr:rowOff>
    </xdr:to>
    <xdr:sp macro="" textlink="">
      <xdr:nvSpPr>
        <xdr:cNvPr id="69" name="円/楕円 68"/>
        <xdr:cNvSpPr/>
      </xdr:nvSpPr>
      <xdr:spPr bwMode="auto">
        <a:xfrm>
          <a:off x="56007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146461</xdr:rowOff>
    </xdr:from>
    <xdr:ext cx="762000" cy="259045"/>
    <xdr:sp macro="" textlink="">
      <xdr:nvSpPr>
        <xdr:cNvPr id="70" name="人口1人当たり決算額の推移該当値テキスト130"/>
        <xdr:cNvSpPr txBox="1"/>
      </xdr:nvSpPr>
      <xdr:spPr>
        <a:xfrm>
          <a:off x="5740400" y="310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4999</xdr:rowOff>
    </xdr:from>
    <xdr:to>
      <xdr:col>4</xdr:col>
      <xdr:colOff>520700</xdr:colOff>
      <xdr:row>18</xdr:row>
      <xdr:rowOff>106599</xdr:rowOff>
    </xdr:to>
    <xdr:sp macro="" textlink="">
      <xdr:nvSpPr>
        <xdr:cNvPr id="71" name="円/楕円 70"/>
        <xdr:cNvSpPr/>
      </xdr:nvSpPr>
      <xdr:spPr bwMode="auto">
        <a:xfrm>
          <a:off x="4953000" y="313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91376</xdr:rowOff>
    </xdr:from>
    <xdr:ext cx="736600" cy="259045"/>
    <xdr:sp macro="" textlink="">
      <xdr:nvSpPr>
        <xdr:cNvPr id="72" name="テキスト ボックス 71"/>
        <xdr:cNvSpPr txBox="1"/>
      </xdr:nvSpPr>
      <xdr:spPr>
        <a:xfrm>
          <a:off x="4622800" y="322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155600</xdr:rowOff>
    </xdr:from>
    <xdr:to>
      <xdr:col>3</xdr:col>
      <xdr:colOff>955675</xdr:colOff>
      <xdr:row>18</xdr:row>
      <xdr:rowOff>85750</xdr:rowOff>
    </xdr:to>
    <xdr:sp macro="" textlink="">
      <xdr:nvSpPr>
        <xdr:cNvPr id="73" name="円/楕円 72"/>
        <xdr:cNvSpPr/>
      </xdr:nvSpPr>
      <xdr:spPr bwMode="auto">
        <a:xfrm>
          <a:off x="42545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70528</xdr:rowOff>
    </xdr:from>
    <xdr:ext cx="762000" cy="259045"/>
    <xdr:sp macro="" textlink="">
      <xdr:nvSpPr>
        <xdr:cNvPr id="74" name="テキスト ボックス 73"/>
        <xdr:cNvSpPr txBox="1"/>
      </xdr:nvSpPr>
      <xdr:spPr>
        <a:xfrm>
          <a:off x="3924300" y="320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157704</xdr:rowOff>
    </xdr:from>
    <xdr:to>
      <xdr:col>3</xdr:col>
      <xdr:colOff>257175</xdr:colOff>
      <xdr:row>18</xdr:row>
      <xdr:rowOff>87854</xdr:rowOff>
    </xdr:to>
    <xdr:sp macro="" textlink="">
      <xdr:nvSpPr>
        <xdr:cNvPr id="75" name="円/楕円 74"/>
        <xdr:cNvSpPr/>
      </xdr:nvSpPr>
      <xdr:spPr bwMode="auto">
        <a:xfrm>
          <a:off x="3556000" y="31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72631</xdr:rowOff>
    </xdr:from>
    <xdr:ext cx="762000" cy="259045"/>
    <xdr:sp macro="" textlink="">
      <xdr:nvSpPr>
        <xdr:cNvPr id="76" name="テキスト ボックス 75"/>
        <xdr:cNvSpPr txBox="1"/>
      </xdr:nvSpPr>
      <xdr:spPr>
        <a:xfrm>
          <a:off x="3225800" y="320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144788</xdr:rowOff>
    </xdr:from>
    <xdr:to>
      <xdr:col>2</xdr:col>
      <xdr:colOff>692150</xdr:colOff>
      <xdr:row>18</xdr:row>
      <xdr:rowOff>74938</xdr:rowOff>
    </xdr:to>
    <xdr:sp macro="" textlink="">
      <xdr:nvSpPr>
        <xdr:cNvPr id="77" name="円/楕円 76"/>
        <xdr:cNvSpPr/>
      </xdr:nvSpPr>
      <xdr:spPr bwMode="auto">
        <a:xfrm>
          <a:off x="2857500" y="310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59715</xdr:rowOff>
    </xdr:from>
    <xdr:ext cx="762000" cy="259045"/>
    <xdr:sp macro="" textlink="">
      <xdr:nvSpPr>
        <xdr:cNvPr id="78" name="テキスト ボックス 77"/>
        <xdr:cNvSpPr txBox="1"/>
      </xdr:nvSpPr>
      <xdr:spPr>
        <a:xfrm>
          <a:off x="2527300" y="31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41275</xdr:rowOff>
    </xdr:from>
    <xdr:to>
      <xdr:col>4</xdr:col>
      <xdr:colOff>1117600</xdr:colOff>
      <xdr:row>37</xdr:row>
      <xdr:rowOff>46853</xdr:rowOff>
    </xdr:to>
    <xdr:cxnSp macro="">
      <xdr:nvCxnSpPr>
        <xdr:cNvPr id="110" name="直線コネクタ 109"/>
        <xdr:cNvCxnSpPr/>
      </xdr:nvCxnSpPr>
      <xdr:spPr bwMode="auto">
        <a:xfrm>
          <a:off x="5003800" y="7165975"/>
          <a:ext cx="6477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11580</xdr:rowOff>
    </xdr:from>
    <xdr:to>
      <xdr:col>4</xdr:col>
      <xdr:colOff>469900</xdr:colOff>
      <xdr:row>37</xdr:row>
      <xdr:rowOff>41275</xdr:rowOff>
    </xdr:to>
    <xdr:cxnSp macro="">
      <xdr:nvCxnSpPr>
        <xdr:cNvPr id="113" name="直線コネクタ 112"/>
        <xdr:cNvCxnSpPr/>
      </xdr:nvCxnSpPr>
      <xdr:spPr bwMode="auto">
        <a:xfrm>
          <a:off x="4305300" y="7136280"/>
          <a:ext cx="698500" cy="2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128006</xdr:rowOff>
    </xdr:from>
    <xdr:to>
      <xdr:col>3</xdr:col>
      <xdr:colOff>904875</xdr:colOff>
      <xdr:row>37</xdr:row>
      <xdr:rowOff>11580</xdr:rowOff>
    </xdr:to>
    <xdr:cxnSp macro="">
      <xdr:nvCxnSpPr>
        <xdr:cNvPr id="116" name="直線コネクタ 115"/>
        <xdr:cNvCxnSpPr/>
      </xdr:nvCxnSpPr>
      <xdr:spPr bwMode="auto">
        <a:xfrm>
          <a:off x="3606800" y="7081256"/>
          <a:ext cx="698500" cy="5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70970</xdr:rowOff>
    </xdr:from>
    <xdr:to>
      <xdr:col>3</xdr:col>
      <xdr:colOff>206375</xdr:colOff>
      <xdr:row>36</xdr:row>
      <xdr:rowOff>128006</xdr:rowOff>
    </xdr:to>
    <xdr:cxnSp macro="">
      <xdr:nvCxnSpPr>
        <xdr:cNvPr id="119" name="直線コネクタ 118"/>
        <xdr:cNvCxnSpPr/>
      </xdr:nvCxnSpPr>
      <xdr:spPr bwMode="auto">
        <a:xfrm>
          <a:off x="2908300" y="7024220"/>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167503</xdr:rowOff>
    </xdr:from>
    <xdr:to>
      <xdr:col>5</xdr:col>
      <xdr:colOff>34925</xdr:colOff>
      <xdr:row>37</xdr:row>
      <xdr:rowOff>97653</xdr:rowOff>
    </xdr:to>
    <xdr:sp macro="" textlink="">
      <xdr:nvSpPr>
        <xdr:cNvPr id="129" name="円/楕円 128"/>
        <xdr:cNvSpPr/>
      </xdr:nvSpPr>
      <xdr:spPr bwMode="auto">
        <a:xfrm>
          <a:off x="5600700" y="712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139580</xdr:rowOff>
    </xdr:from>
    <xdr:ext cx="762000" cy="259045"/>
    <xdr:sp macro="" textlink="">
      <xdr:nvSpPr>
        <xdr:cNvPr id="130" name="人口1人当たり決算額の推移該当値テキスト445"/>
        <xdr:cNvSpPr txBox="1"/>
      </xdr:nvSpPr>
      <xdr:spPr>
        <a:xfrm>
          <a:off x="5740400" y="709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161925</xdr:rowOff>
    </xdr:from>
    <xdr:to>
      <xdr:col>4</xdr:col>
      <xdr:colOff>520700</xdr:colOff>
      <xdr:row>37</xdr:row>
      <xdr:rowOff>92075</xdr:rowOff>
    </xdr:to>
    <xdr:sp macro="" textlink="">
      <xdr:nvSpPr>
        <xdr:cNvPr id="131" name="円/楕円 130"/>
        <xdr:cNvSpPr/>
      </xdr:nvSpPr>
      <xdr:spPr bwMode="auto">
        <a:xfrm>
          <a:off x="4953000" y="711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76852</xdr:rowOff>
    </xdr:from>
    <xdr:ext cx="736600" cy="259045"/>
    <xdr:sp macro="" textlink="">
      <xdr:nvSpPr>
        <xdr:cNvPr id="132" name="テキスト ボックス 131"/>
        <xdr:cNvSpPr txBox="1"/>
      </xdr:nvSpPr>
      <xdr:spPr>
        <a:xfrm>
          <a:off x="4622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132230</xdr:rowOff>
    </xdr:from>
    <xdr:to>
      <xdr:col>3</xdr:col>
      <xdr:colOff>955675</xdr:colOff>
      <xdr:row>37</xdr:row>
      <xdr:rowOff>62380</xdr:rowOff>
    </xdr:to>
    <xdr:sp macro="" textlink="">
      <xdr:nvSpPr>
        <xdr:cNvPr id="133" name="円/楕円 132"/>
        <xdr:cNvSpPr/>
      </xdr:nvSpPr>
      <xdr:spPr bwMode="auto">
        <a:xfrm>
          <a:off x="4254500" y="708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47157</xdr:rowOff>
    </xdr:from>
    <xdr:ext cx="762000" cy="259045"/>
    <xdr:sp macro="" textlink="">
      <xdr:nvSpPr>
        <xdr:cNvPr id="134" name="テキスト ボックス 133"/>
        <xdr:cNvSpPr txBox="1"/>
      </xdr:nvSpPr>
      <xdr:spPr>
        <a:xfrm>
          <a:off x="3924300" y="71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77206</xdr:rowOff>
    </xdr:from>
    <xdr:to>
      <xdr:col>3</xdr:col>
      <xdr:colOff>257175</xdr:colOff>
      <xdr:row>37</xdr:row>
      <xdr:rowOff>7356</xdr:rowOff>
    </xdr:to>
    <xdr:sp macro="" textlink="">
      <xdr:nvSpPr>
        <xdr:cNvPr id="135" name="円/楕円 134"/>
        <xdr:cNvSpPr/>
      </xdr:nvSpPr>
      <xdr:spPr bwMode="auto">
        <a:xfrm>
          <a:off x="3556000" y="703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163583</xdr:rowOff>
    </xdr:from>
    <xdr:ext cx="762000" cy="259045"/>
    <xdr:sp macro="" textlink="">
      <xdr:nvSpPr>
        <xdr:cNvPr id="136" name="テキスト ボックス 135"/>
        <xdr:cNvSpPr txBox="1"/>
      </xdr:nvSpPr>
      <xdr:spPr>
        <a:xfrm>
          <a:off x="3225800" y="711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20170</xdr:rowOff>
    </xdr:from>
    <xdr:to>
      <xdr:col>2</xdr:col>
      <xdr:colOff>692150</xdr:colOff>
      <xdr:row>36</xdr:row>
      <xdr:rowOff>121770</xdr:rowOff>
    </xdr:to>
    <xdr:sp macro="" textlink="">
      <xdr:nvSpPr>
        <xdr:cNvPr id="137" name="円/楕円 136"/>
        <xdr:cNvSpPr/>
      </xdr:nvSpPr>
      <xdr:spPr bwMode="auto">
        <a:xfrm>
          <a:off x="2857500" y="697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106547</xdr:rowOff>
    </xdr:from>
    <xdr:ext cx="762000" cy="259045"/>
    <xdr:sp macro="" textlink="">
      <xdr:nvSpPr>
        <xdr:cNvPr id="138" name="テキスト ボックス 137"/>
        <xdr:cNvSpPr txBox="1"/>
      </xdr:nvSpPr>
      <xdr:spPr>
        <a:xfrm>
          <a:off x="2527300" y="70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164877</xdr:rowOff>
    </xdr:from>
    <xdr:to>
      <xdr:col>6</xdr:col>
      <xdr:colOff>511175</xdr:colOff>
      <xdr:row>37</xdr:row>
      <xdr:rowOff>165639</xdr:rowOff>
    </xdr:to>
    <xdr:cxnSp macro="">
      <xdr:nvCxnSpPr>
        <xdr:cNvPr id="61" name="直線コネクタ 60"/>
        <xdr:cNvCxnSpPr/>
      </xdr:nvCxnSpPr>
      <xdr:spPr>
        <a:xfrm>
          <a:off x="3797300" y="650852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151671</xdr:rowOff>
    </xdr:from>
    <xdr:to>
      <xdr:col>5</xdr:col>
      <xdr:colOff>358775</xdr:colOff>
      <xdr:row>37</xdr:row>
      <xdr:rowOff>164877</xdr:rowOff>
    </xdr:to>
    <xdr:cxnSp macro="">
      <xdr:nvCxnSpPr>
        <xdr:cNvPr id="64" name="直線コネクタ 63"/>
        <xdr:cNvCxnSpPr/>
      </xdr:nvCxnSpPr>
      <xdr:spPr>
        <a:xfrm>
          <a:off x="2908300" y="6495321"/>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151671</xdr:rowOff>
    </xdr:from>
    <xdr:to>
      <xdr:col>4</xdr:col>
      <xdr:colOff>155575</xdr:colOff>
      <xdr:row>37</xdr:row>
      <xdr:rowOff>167604</xdr:rowOff>
    </xdr:to>
    <xdr:cxnSp macro="">
      <xdr:nvCxnSpPr>
        <xdr:cNvPr id="67" name="直線コネクタ 66"/>
        <xdr:cNvCxnSpPr/>
      </xdr:nvCxnSpPr>
      <xdr:spPr>
        <a:xfrm flipV="1">
          <a:off x="2019300" y="6495321"/>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154666</xdr:rowOff>
    </xdr:from>
    <xdr:to>
      <xdr:col>2</xdr:col>
      <xdr:colOff>638175</xdr:colOff>
      <xdr:row>37</xdr:row>
      <xdr:rowOff>167604</xdr:rowOff>
    </xdr:to>
    <xdr:cxnSp macro="">
      <xdr:nvCxnSpPr>
        <xdr:cNvPr id="70" name="直線コネクタ 69"/>
        <xdr:cNvCxnSpPr/>
      </xdr:nvCxnSpPr>
      <xdr:spPr>
        <a:xfrm>
          <a:off x="1130300" y="6498316"/>
          <a:ext cx="8890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114838</xdr:rowOff>
    </xdr:from>
    <xdr:to>
      <xdr:col>6</xdr:col>
      <xdr:colOff>561975</xdr:colOff>
      <xdr:row>38</xdr:row>
      <xdr:rowOff>44988</xdr:rowOff>
    </xdr:to>
    <xdr:sp macro="" textlink="">
      <xdr:nvSpPr>
        <xdr:cNvPr id="80" name="円/楕円 79"/>
        <xdr:cNvSpPr/>
      </xdr:nvSpPr>
      <xdr:spPr>
        <a:xfrm>
          <a:off x="45847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93265</xdr:rowOff>
    </xdr:from>
    <xdr:ext cx="534377" cy="259045"/>
    <xdr:sp macro="" textlink="">
      <xdr:nvSpPr>
        <xdr:cNvPr id="81" name="人件費該当値テキスト"/>
        <xdr:cNvSpPr txBox="1"/>
      </xdr:nvSpPr>
      <xdr:spPr>
        <a:xfrm>
          <a:off x="4686300"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114076</xdr:rowOff>
    </xdr:from>
    <xdr:to>
      <xdr:col>5</xdr:col>
      <xdr:colOff>409575</xdr:colOff>
      <xdr:row>38</xdr:row>
      <xdr:rowOff>44227</xdr:rowOff>
    </xdr:to>
    <xdr:sp macro="" textlink="">
      <xdr:nvSpPr>
        <xdr:cNvPr id="82" name="円/楕円 81"/>
        <xdr:cNvSpPr/>
      </xdr:nvSpPr>
      <xdr:spPr>
        <a:xfrm>
          <a:off x="3746500" y="6457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35354</xdr:rowOff>
    </xdr:from>
    <xdr:ext cx="534377" cy="259045"/>
    <xdr:sp macro="" textlink="">
      <xdr:nvSpPr>
        <xdr:cNvPr id="83" name="テキスト ボックス 82"/>
        <xdr:cNvSpPr txBox="1"/>
      </xdr:nvSpPr>
      <xdr:spPr>
        <a:xfrm>
          <a:off x="3530111" y="65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100871</xdr:rowOff>
    </xdr:from>
    <xdr:to>
      <xdr:col>4</xdr:col>
      <xdr:colOff>206375</xdr:colOff>
      <xdr:row>38</xdr:row>
      <xdr:rowOff>31021</xdr:rowOff>
    </xdr:to>
    <xdr:sp macro="" textlink="">
      <xdr:nvSpPr>
        <xdr:cNvPr id="84" name="円/楕円 83"/>
        <xdr:cNvSpPr/>
      </xdr:nvSpPr>
      <xdr:spPr>
        <a:xfrm>
          <a:off x="2857500" y="64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22148</xdr:rowOff>
    </xdr:from>
    <xdr:ext cx="534377" cy="259045"/>
    <xdr:sp macro="" textlink="">
      <xdr:nvSpPr>
        <xdr:cNvPr id="85" name="テキスト ボックス 84"/>
        <xdr:cNvSpPr txBox="1"/>
      </xdr:nvSpPr>
      <xdr:spPr>
        <a:xfrm>
          <a:off x="2641111" y="65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116804</xdr:rowOff>
    </xdr:from>
    <xdr:to>
      <xdr:col>3</xdr:col>
      <xdr:colOff>3175</xdr:colOff>
      <xdr:row>38</xdr:row>
      <xdr:rowOff>46954</xdr:rowOff>
    </xdr:to>
    <xdr:sp macro="" textlink="">
      <xdr:nvSpPr>
        <xdr:cNvPr id="86" name="円/楕円 85"/>
        <xdr:cNvSpPr/>
      </xdr:nvSpPr>
      <xdr:spPr>
        <a:xfrm>
          <a:off x="1968500" y="6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38081</xdr:rowOff>
    </xdr:from>
    <xdr:ext cx="534377" cy="259045"/>
    <xdr:sp macro="" textlink="">
      <xdr:nvSpPr>
        <xdr:cNvPr id="87" name="テキスト ボックス 86"/>
        <xdr:cNvSpPr txBox="1"/>
      </xdr:nvSpPr>
      <xdr:spPr>
        <a:xfrm>
          <a:off x="1752111" y="65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103866</xdr:rowOff>
    </xdr:from>
    <xdr:to>
      <xdr:col>1</xdr:col>
      <xdr:colOff>485775</xdr:colOff>
      <xdr:row>38</xdr:row>
      <xdr:rowOff>34016</xdr:rowOff>
    </xdr:to>
    <xdr:sp macro="" textlink="">
      <xdr:nvSpPr>
        <xdr:cNvPr id="88" name="円/楕円 87"/>
        <xdr:cNvSpPr/>
      </xdr:nvSpPr>
      <xdr:spPr>
        <a:xfrm>
          <a:off x="1079500" y="64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25143</xdr:rowOff>
    </xdr:from>
    <xdr:ext cx="534377" cy="259045"/>
    <xdr:sp macro="" textlink="">
      <xdr:nvSpPr>
        <xdr:cNvPr id="89" name="テキスト ボックス 88"/>
        <xdr:cNvSpPr txBox="1"/>
      </xdr:nvSpPr>
      <xdr:spPr>
        <a:xfrm>
          <a:off x="863111" y="65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72473</xdr:rowOff>
    </xdr:from>
    <xdr:to>
      <xdr:col>6</xdr:col>
      <xdr:colOff>511175</xdr:colOff>
      <xdr:row>57</xdr:row>
      <xdr:rowOff>85828</xdr:rowOff>
    </xdr:to>
    <xdr:cxnSp macro="">
      <xdr:nvCxnSpPr>
        <xdr:cNvPr id="116" name="直線コネクタ 115"/>
        <xdr:cNvCxnSpPr/>
      </xdr:nvCxnSpPr>
      <xdr:spPr>
        <a:xfrm>
          <a:off x="3797300" y="9845123"/>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72473</xdr:rowOff>
    </xdr:from>
    <xdr:to>
      <xdr:col>5</xdr:col>
      <xdr:colOff>358775</xdr:colOff>
      <xdr:row>57</xdr:row>
      <xdr:rowOff>107138</xdr:rowOff>
    </xdr:to>
    <xdr:cxnSp macro="">
      <xdr:nvCxnSpPr>
        <xdr:cNvPr id="119" name="直線コネクタ 118"/>
        <xdr:cNvCxnSpPr/>
      </xdr:nvCxnSpPr>
      <xdr:spPr>
        <a:xfrm flipV="1">
          <a:off x="2908300" y="9845123"/>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74462</xdr:rowOff>
    </xdr:from>
    <xdr:to>
      <xdr:col>4</xdr:col>
      <xdr:colOff>155575</xdr:colOff>
      <xdr:row>57</xdr:row>
      <xdr:rowOff>107138</xdr:rowOff>
    </xdr:to>
    <xdr:cxnSp macro="">
      <xdr:nvCxnSpPr>
        <xdr:cNvPr id="122" name="直線コネクタ 121"/>
        <xdr:cNvCxnSpPr/>
      </xdr:nvCxnSpPr>
      <xdr:spPr>
        <a:xfrm>
          <a:off x="2019300" y="9847112"/>
          <a:ext cx="889000" cy="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74462</xdr:rowOff>
    </xdr:from>
    <xdr:to>
      <xdr:col>2</xdr:col>
      <xdr:colOff>638175</xdr:colOff>
      <xdr:row>57</xdr:row>
      <xdr:rowOff>109278</xdr:rowOff>
    </xdr:to>
    <xdr:cxnSp macro="">
      <xdr:nvCxnSpPr>
        <xdr:cNvPr id="125" name="直線コネクタ 124"/>
        <xdr:cNvCxnSpPr/>
      </xdr:nvCxnSpPr>
      <xdr:spPr>
        <a:xfrm flipV="1">
          <a:off x="1130300" y="9847112"/>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35028</xdr:rowOff>
    </xdr:from>
    <xdr:to>
      <xdr:col>6</xdr:col>
      <xdr:colOff>561975</xdr:colOff>
      <xdr:row>57</xdr:row>
      <xdr:rowOff>136628</xdr:rowOff>
    </xdr:to>
    <xdr:sp macro="" textlink="">
      <xdr:nvSpPr>
        <xdr:cNvPr id="135" name="円/楕円 134"/>
        <xdr:cNvSpPr/>
      </xdr:nvSpPr>
      <xdr:spPr>
        <a:xfrm>
          <a:off x="45847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121405</xdr:rowOff>
    </xdr:from>
    <xdr:ext cx="534377" cy="259045"/>
    <xdr:sp macro="" textlink="">
      <xdr:nvSpPr>
        <xdr:cNvPr id="136" name="物件費該当値テキスト"/>
        <xdr:cNvSpPr txBox="1"/>
      </xdr:nvSpPr>
      <xdr:spPr>
        <a:xfrm>
          <a:off x="4686300" y="97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21673</xdr:rowOff>
    </xdr:from>
    <xdr:to>
      <xdr:col>5</xdr:col>
      <xdr:colOff>409575</xdr:colOff>
      <xdr:row>57</xdr:row>
      <xdr:rowOff>123273</xdr:rowOff>
    </xdr:to>
    <xdr:sp macro="" textlink="">
      <xdr:nvSpPr>
        <xdr:cNvPr id="137" name="円/楕円 136"/>
        <xdr:cNvSpPr/>
      </xdr:nvSpPr>
      <xdr:spPr>
        <a:xfrm>
          <a:off x="3746500" y="97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114400</xdr:rowOff>
    </xdr:from>
    <xdr:ext cx="534377" cy="259045"/>
    <xdr:sp macro="" textlink="">
      <xdr:nvSpPr>
        <xdr:cNvPr id="138" name="テキスト ボックス 137"/>
        <xdr:cNvSpPr txBox="1"/>
      </xdr:nvSpPr>
      <xdr:spPr>
        <a:xfrm>
          <a:off x="3530111" y="98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56338</xdr:rowOff>
    </xdr:from>
    <xdr:to>
      <xdr:col>4</xdr:col>
      <xdr:colOff>206375</xdr:colOff>
      <xdr:row>57</xdr:row>
      <xdr:rowOff>157938</xdr:rowOff>
    </xdr:to>
    <xdr:sp macro="" textlink="">
      <xdr:nvSpPr>
        <xdr:cNvPr id="139" name="円/楕円 138"/>
        <xdr:cNvSpPr/>
      </xdr:nvSpPr>
      <xdr:spPr>
        <a:xfrm>
          <a:off x="2857500" y="98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149065</xdr:rowOff>
    </xdr:from>
    <xdr:ext cx="534377" cy="259045"/>
    <xdr:sp macro="" textlink="">
      <xdr:nvSpPr>
        <xdr:cNvPr id="140" name="テキスト ボックス 139"/>
        <xdr:cNvSpPr txBox="1"/>
      </xdr:nvSpPr>
      <xdr:spPr>
        <a:xfrm>
          <a:off x="2641111" y="99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23662</xdr:rowOff>
    </xdr:from>
    <xdr:to>
      <xdr:col>3</xdr:col>
      <xdr:colOff>3175</xdr:colOff>
      <xdr:row>57</xdr:row>
      <xdr:rowOff>125262</xdr:rowOff>
    </xdr:to>
    <xdr:sp macro="" textlink="">
      <xdr:nvSpPr>
        <xdr:cNvPr id="141" name="円/楕円 140"/>
        <xdr:cNvSpPr/>
      </xdr:nvSpPr>
      <xdr:spPr>
        <a:xfrm>
          <a:off x="19685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116389</xdr:rowOff>
    </xdr:from>
    <xdr:ext cx="534377" cy="259045"/>
    <xdr:sp macro="" textlink="">
      <xdr:nvSpPr>
        <xdr:cNvPr id="142" name="テキスト ボックス 141"/>
        <xdr:cNvSpPr txBox="1"/>
      </xdr:nvSpPr>
      <xdr:spPr>
        <a:xfrm>
          <a:off x="1752111" y="98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58478</xdr:rowOff>
    </xdr:from>
    <xdr:to>
      <xdr:col>1</xdr:col>
      <xdr:colOff>485775</xdr:colOff>
      <xdr:row>57</xdr:row>
      <xdr:rowOff>160078</xdr:rowOff>
    </xdr:to>
    <xdr:sp macro="" textlink="">
      <xdr:nvSpPr>
        <xdr:cNvPr id="143" name="円/楕円 142"/>
        <xdr:cNvSpPr/>
      </xdr:nvSpPr>
      <xdr:spPr>
        <a:xfrm>
          <a:off x="1079500" y="9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151205</xdr:rowOff>
    </xdr:from>
    <xdr:ext cx="534377" cy="259045"/>
    <xdr:sp macro="" textlink="">
      <xdr:nvSpPr>
        <xdr:cNvPr id="144" name="テキスト ボックス 143"/>
        <xdr:cNvSpPr txBox="1"/>
      </xdr:nvSpPr>
      <xdr:spPr>
        <a:xfrm>
          <a:off x="863111" y="9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91602</xdr:rowOff>
    </xdr:from>
    <xdr:to>
      <xdr:col>6</xdr:col>
      <xdr:colOff>511175</xdr:colOff>
      <xdr:row>78</xdr:row>
      <xdr:rowOff>104770</xdr:rowOff>
    </xdr:to>
    <xdr:cxnSp macro="">
      <xdr:nvCxnSpPr>
        <xdr:cNvPr id="171" name="直線コネクタ 170"/>
        <xdr:cNvCxnSpPr/>
      </xdr:nvCxnSpPr>
      <xdr:spPr>
        <a:xfrm flipV="1">
          <a:off x="3797300" y="13464702"/>
          <a:ext cx="8382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92608</xdr:rowOff>
    </xdr:from>
    <xdr:to>
      <xdr:col>5</xdr:col>
      <xdr:colOff>358775</xdr:colOff>
      <xdr:row>78</xdr:row>
      <xdr:rowOff>104770</xdr:rowOff>
    </xdr:to>
    <xdr:cxnSp macro="">
      <xdr:nvCxnSpPr>
        <xdr:cNvPr id="174" name="直線コネクタ 173"/>
        <xdr:cNvCxnSpPr/>
      </xdr:nvCxnSpPr>
      <xdr:spPr>
        <a:xfrm>
          <a:off x="2908300" y="1346570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92608</xdr:rowOff>
    </xdr:from>
    <xdr:to>
      <xdr:col>4</xdr:col>
      <xdr:colOff>155575</xdr:colOff>
      <xdr:row>78</xdr:row>
      <xdr:rowOff>95352</xdr:rowOff>
    </xdr:to>
    <xdr:cxnSp macro="">
      <xdr:nvCxnSpPr>
        <xdr:cNvPr id="177" name="直線コネクタ 176"/>
        <xdr:cNvCxnSpPr/>
      </xdr:nvCxnSpPr>
      <xdr:spPr>
        <a:xfrm flipV="1">
          <a:off x="2019300" y="134657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83465</xdr:rowOff>
    </xdr:from>
    <xdr:to>
      <xdr:col>2</xdr:col>
      <xdr:colOff>638175</xdr:colOff>
      <xdr:row>78</xdr:row>
      <xdr:rowOff>95352</xdr:rowOff>
    </xdr:to>
    <xdr:cxnSp macro="">
      <xdr:nvCxnSpPr>
        <xdr:cNvPr id="180" name="直線コネクタ 179"/>
        <xdr:cNvCxnSpPr/>
      </xdr:nvCxnSpPr>
      <xdr:spPr>
        <a:xfrm>
          <a:off x="1130300" y="134565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40802</xdr:rowOff>
    </xdr:from>
    <xdr:to>
      <xdr:col>6</xdr:col>
      <xdr:colOff>561975</xdr:colOff>
      <xdr:row>78</xdr:row>
      <xdr:rowOff>142402</xdr:rowOff>
    </xdr:to>
    <xdr:sp macro="" textlink="">
      <xdr:nvSpPr>
        <xdr:cNvPr id="190" name="円/楕円 189"/>
        <xdr:cNvSpPr/>
      </xdr:nvSpPr>
      <xdr:spPr>
        <a:xfrm>
          <a:off x="4584700" y="134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127179</xdr:rowOff>
    </xdr:from>
    <xdr:ext cx="469744" cy="259045"/>
    <xdr:sp macro="" textlink="">
      <xdr:nvSpPr>
        <xdr:cNvPr id="191" name="維持補修費該当値テキスト"/>
        <xdr:cNvSpPr txBox="1"/>
      </xdr:nvSpPr>
      <xdr:spPr>
        <a:xfrm>
          <a:off x="4686300" y="1332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53970</xdr:rowOff>
    </xdr:from>
    <xdr:to>
      <xdr:col>5</xdr:col>
      <xdr:colOff>409575</xdr:colOff>
      <xdr:row>78</xdr:row>
      <xdr:rowOff>155570</xdr:rowOff>
    </xdr:to>
    <xdr:sp macro="" textlink="">
      <xdr:nvSpPr>
        <xdr:cNvPr id="192" name="円/楕円 191"/>
        <xdr:cNvSpPr/>
      </xdr:nvSpPr>
      <xdr:spPr>
        <a:xfrm>
          <a:off x="37465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146697</xdr:rowOff>
    </xdr:from>
    <xdr:ext cx="378565" cy="259045"/>
    <xdr:sp macro="" textlink="">
      <xdr:nvSpPr>
        <xdr:cNvPr id="193" name="テキスト ボックス 192"/>
        <xdr:cNvSpPr txBox="1"/>
      </xdr:nvSpPr>
      <xdr:spPr>
        <a:xfrm>
          <a:off x="3608017" y="1351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41808</xdr:rowOff>
    </xdr:from>
    <xdr:to>
      <xdr:col>4</xdr:col>
      <xdr:colOff>206375</xdr:colOff>
      <xdr:row>78</xdr:row>
      <xdr:rowOff>143408</xdr:rowOff>
    </xdr:to>
    <xdr:sp macro="" textlink="">
      <xdr:nvSpPr>
        <xdr:cNvPr id="194" name="円/楕円 193"/>
        <xdr:cNvSpPr/>
      </xdr:nvSpPr>
      <xdr:spPr>
        <a:xfrm>
          <a:off x="2857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134535</xdr:rowOff>
    </xdr:from>
    <xdr:ext cx="469744" cy="259045"/>
    <xdr:sp macro="" textlink="">
      <xdr:nvSpPr>
        <xdr:cNvPr id="195" name="テキスト ボックス 194"/>
        <xdr:cNvSpPr txBox="1"/>
      </xdr:nvSpPr>
      <xdr:spPr>
        <a:xfrm>
          <a:off x="2673427"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44552</xdr:rowOff>
    </xdr:from>
    <xdr:to>
      <xdr:col>3</xdr:col>
      <xdr:colOff>3175</xdr:colOff>
      <xdr:row>78</xdr:row>
      <xdr:rowOff>146152</xdr:rowOff>
    </xdr:to>
    <xdr:sp macro="" textlink="">
      <xdr:nvSpPr>
        <xdr:cNvPr id="196" name="円/楕円 195"/>
        <xdr:cNvSpPr/>
      </xdr:nvSpPr>
      <xdr:spPr>
        <a:xfrm>
          <a:off x="1968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137279</xdr:rowOff>
    </xdr:from>
    <xdr:ext cx="378565" cy="259045"/>
    <xdr:sp macro="" textlink="">
      <xdr:nvSpPr>
        <xdr:cNvPr id="197" name="テキスト ボックス 196"/>
        <xdr:cNvSpPr txBox="1"/>
      </xdr:nvSpPr>
      <xdr:spPr>
        <a:xfrm>
          <a:off x="1830017" y="13510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32665</xdr:rowOff>
    </xdr:from>
    <xdr:to>
      <xdr:col>1</xdr:col>
      <xdr:colOff>485775</xdr:colOff>
      <xdr:row>78</xdr:row>
      <xdr:rowOff>134265</xdr:rowOff>
    </xdr:to>
    <xdr:sp macro="" textlink="">
      <xdr:nvSpPr>
        <xdr:cNvPr id="198" name="円/楕円 197"/>
        <xdr:cNvSpPr/>
      </xdr:nvSpPr>
      <xdr:spPr>
        <a:xfrm>
          <a:off x="1079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125392</xdr:rowOff>
    </xdr:from>
    <xdr:ext cx="469744" cy="259045"/>
    <xdr:sp macro="" textlink="">
      <xdr:nvSpPr>
        <xdr:cNvPr id="199" name="テキスト ボックス 198"/>
        <xdr:cNvSpPr txBox="1"/>
      </xdr:nvSpPr>
      <xdr:spPr>
        <a:xfrm>
          <a:off x="895427"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25450</xdr:rowOff>
    </xdr:from>
    <xdr:to>
      <xdr:col>6</xdr:col>
      <xdr:colOff>511175</xdr:colOff>
      <xdr:row>96</xdr:row>
      <xdr:rowOff>155440</xdr:rowOff>
    </xdr:to>
    <xdr:cxnSp macro="">
      <xdr:nvCxnSpPr>
        <xdr:cNvPr id="231" name="直線コネクタ 230"/>
        <xdr:cNvCxnSpPr/>
      </xdr:nvCxnSpPr>
      <xdr:spPr>
        <a:xfrm flipV="1">
          <a:off x="3797300" y="16484650"/>
          <a:ext cx="838200" cy="1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151571</xdr:rowOff>
    </xdr:from>
    <xdr:to>
      <xdr:col>5</xdr:col>
      <xdr:colOff>358775</xdr:colOff>
      <xdr:row>96</xdr:row>
      <xdr:rowOff>155440</xdr:rowOff>
    </xdr:to>
    <xdr:cxnSp macro="">
      <xdr:nvCxnSpPr>
        <xdr:cNvPr id="234" name="直線コネクタ 233"/>
        <xdr:cNvCxnSpPr/>
      </xdr:nvCxnSpPr>
      <xdr:spPr>
        <a:xfrm>
          <a:off x="2908300" y="16610771"/>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151571</xdr:rowOff>
    </xdr:from>
    <xdr:to>
      <xdr:col>4</xdr:col>
      <xdr:colOff>155575</xdr:colOff>
      <xdr:row>97</xdr:row>
      <xdr:rowOff>49991</xdr:rowOff>
    </xdr:to>
    <xdr:cxnSp macro="">
      <xdr:nvCxnSpPr>
        <xdr:cNvPr id="237" name="直線コネクタ 236"/>
        <xdr:cNvCxnSpPr/>
      </xdr:nvCxnSpPr>
      <xdr:spPr>
        <a:xfrm flipV="1">
          <a:off x="2019300" y="16610771"/>
          <a:ext cx="889000" cy="6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49991</xdr:rowOff>
    </xdr:from>
    <xdr:to>
      <xdr:col>2</xdr:col>
      <xdr:colOff>638175</xdr:colOff>
      <xdr:row>97</xdr:row>
      <xdr:rowOff>110292</xdr:rowOff>
    </xdr:to>
    <xdr:cxnSp macro="">
      <xdr:nvCxnSpPr>
        <xdr:cNvPr id="240" name="直線コネクタ 239"/>
        <xdr:cNvCxnSpPr/>
      </xdr:nvCxnSpPr>
      <xdr:spPr>
        <a:xfrm flipV="1">
          <a:off x="1130300" y="16680641"/>
          <a:ext cx="889000" cy="6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146100</xdr:rowOff>
    </xdr:from>
    <xdr:to>
      <xdr:col>6</xdr:col>
      <xdr:colOff>561975</xdr:colOff>
      <xdr:row>96</xdr:row>
      <xdr:rowOff>76250</xdr:rowOff>
    </xdr:to>
    <xdr:sp macro="" textlink="">
      <xdr:nvSpPr>
        <xdr:cNvPr id="250" name="円/楕円 249"/>
        <xdr:cNvSpPr/>
      </xdr:nvSpPr>
      <xdr:spPr>
        <a:xfrm>
          <a:off x="4584700" y="164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124527</xdr:rowOff>
    </xdr:from>
    <xdr:ext cx="534377" cy="259045"/>
    <xdr:sp macro="" textlink="">
      <xdr:nvSpPr>
        <xdr:cNvPr id="251" name="扶助費該当値テキスト"/>
        <xdr:cNvSpPr txBox="1"/>
      </xdr:nvSpPr>
      <xdr:spPr>
        <a:xfrm>
          <a:off x="4686300" y="164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104640</xdr:rowOff>
    </xdr:from>
    <xdr:to>
      <xdr:col>5</xdr:col>
      <xdr:colOff>409575</xdr:colOff>
      <xdr:row>97</xdr:row>
      <xdr:rowOff>34790</xdr:rowOff>
    </xdr:to>
    <xdr:sp macro="" textlink="">
      <xdr:nvSpPr>
        <xdr:cNvPr id="252" name="円/楕円 251"/>
        <xdr:cNvSpPr/>
      </xdr:nvSpPr>
      <xdr:spPr>
        <a:xfrm>
          <a:off x="3746500" y="165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25917</xdr:rowOff>
    </xdr:from>
    <xdr:ext cx="534377" cy="259045"/>
    <xdr:sp macro="" textlink="">
      <xdr:nvSpPr>
        <xdr:cNvPr id="253" name="テキスト ボックス 252"/>
        <xdr:cNvSpPr txBox="1"/>
      </xdr:nvSpPr>
      <xdr:spPr>
        <a:xfrm>
          <a:off x="3530111" y="166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100771</xdr:rowOff>
    </xdr:from>
    <xdr:to>
      <xdr:col>4</xdr:col>
      <xdr:colOff>206375</xdr:colOff>
      <xdr:row>97</xdr:row>
      <xdr:rowOff>30921</xdr:rowOff>
    </xdr:to>
    <xdr:sp macro="" textlink="">
      <xdr:nvSpPr>
        <xdr:cNvPr id="254" name="円/楕円 253"/>
        <xdr:cNvSpPr/>
      </xdr:nvSpPr>
      <xdr:spPr>
        <a:xfrm>
          <a:off x="2857500" y="16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22048</xdr:rowOff>
    </xdr:from>
    <xdr:ext cx="534377" cy="259045"/>
    <xdr:sp macro="" textlink="">
      <xdr:nvSpPr>
        <xdr:cNvPr id="255" name="テキスト ボックス 254"/>
        <xdr:cNvSpPr txBox="1"/>
      </xdr:nvSpPr>
      <xdr:spPr>
        <a:xfrm>
          <a:off x="2641111" y="166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170641</xdr:rowOff>
    </xdr:from>
    <xdr:to>
      <xdr:col>3</xdr:col>
      <xdr:colOff>3175</xdr:colOff>
      <xdr:row>97</xdr:row>
      <xdr:rowOff>100791</xdr:rowOff>
    </xdr:to>
    <xdr:sp macro="" textlink="">
      <xdr:nvSpPr>
        <xdr:cNvPr id="256" name="円/楕円 255"/>
        <xdr:cNvSpPr/>
      </xdr:nvSpPr>
      <xdr:spPr>
        <a:xfrm>
          <a:off x="1968500" y="166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91918</xdr:rowOff>
    </xdr:from>
    <xdr:ext cx="534377" cy="259045"/>
    <xdr:sp macro="" textlink="">
      <xdr:nvSpPr>
        <xdr:cNvPr id="257" name="テキスト ボックス 256"/>
        <xdr:cNvSpPr txBox="1"/>
      </xdr:nvSpPr>
      <xdr:spPr>
        <a:xfrm>
          <a:off x="1752111" y="167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59492</xdr:rowOff>
    </xdr:from>
    <xdr:to>
      <xdr:col>1</xdr:col>
      <xdr:colOff>485775</xdr:colOff>
      <xdr:row>97</xdr:row>
      <xdr:rowOff>161092</xdr:rowOff>
    </xdr:to>
    <xdr:sp macro="" textlink="">
      <xdr:nvSpPr>
        <xdr:cNvPr id="258" name="円/楕円 257"/>
        <xdr:cNvSpPr/>
      </xdr:nvSpPr>
      <xdr:spPr>
        <a:xfrm>
          <a:off x="1079500" y="166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152219</xdr:rowOff>
    </xdr:from>
    <xdr:ext cx="534377" cy="259045"/>
    <xdr:sp macro="" textlink="">
      <xdr:nvSpPr>
        <xdr:cNvPr id="259" name="テキスト ボックス 258"/>
        <xdr:cNvSpPr txBox="1"/>
      </xdr:nvSpPr>
      <xdr:spPr>
        <a:xfrm>
          <a:off x="863111" y="1678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105854</xdr:rowOff>
    </xdr:from>
    <xdr:to>
      <xdr:col>15</xdr:col>
      <xdr:colOff>180975</xdr:colOff>
      <xdr:row>37</xdr:row>
      <xdr:rowOff>119759</xdr:rowOff>
    </xdr:to>
    <xdr:cxnSp macro="">
      <xdr:nvCxnSpPr>
        <xdr:cNvPr id="290" name="直線コネクタ 289"/>
        <xdr:cNvCxnSpPr/>
      </xdr:nvCxnSpPr>
      <xdr:spPr>
        <a:xfrm>
          <a:off x="9639300" y="6449504"/>
          <a:ext cx="838200" cy="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105854</xdr:rowOff>
    </xdr:from>
    <xdr:to>
      <xdr:col>14</xdr:col>
      <xdr:colOff>28575</xdr:colOff>
      <xdr:row>37</xdr:row>
      <xdr:rowOff>149889</xdr:rowOff>
    </xdr:to>
    <xdr:cxnSp macro="">
      <xdr:nvCxnSpPr>
        <xdr:cNvPr id="293" name="直線コネクタ 292"/>
        <xdr:cNvCxnSpPr/>
      </xdr:nvCxnSpPr>
      <xdr:spPr>
        <a:xfrm flipV="1">
          <a:off x="8750300" y="6449504"/>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146989</xdr:rowOff>
    </xdr:from>
    <xdr:to>
      <xdr:col>12</xdr:col>
      <xdr:colOff>511175</xdr:colOff>
      <xdr:row>37</xdr:row>
      <xdr:rowOff>149889</xdr:rowOff>
    </xdr:to>
    <xdr:cxnSp macro="">
      <xdr:nvCxnSpPr>
        <xdr:cNvPr id="296" name="直線コネクタ 295"/>
        <xdr:cNvCxnSpPr/>
      </xdr:nvCxnSpPr>
      <xdr:spPr>
        <a:xfrm>
          <a:off x="7861300" y="6490639"/>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143305</xdr:rowOff>
    </xdr:from>
    <xdr:to>
      <xdr:col>11</xdr:col>
      <xdr:colOff>307975</xdr:colOff>
      <xdr:row>37</xdr:row>
      <xdr:rowOff>146989</xdr:rowOff>
    </xdr:to>
    <xdr:cxnSp macro="">
      <xdr:nvCxnSpPr>
        <xdr:cNvPr id="299" name="直線コネクタ 298"/>
        <xdr:cNvCxnSpPr/>
      </xdr:nvCxnSpPr>
      <xdr:spPr>
        <a:xfrm>
          <a:off x="6972300" y="648695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68959</xdr:rowOff>
    </xdr:from>
    <xdr:to>
      <xdr:col>15</xdr:col>
      <xdr:colOff>231775</xdr:colOff>
      <xdr:row>37</xdr:row>
      <xdr:rowOff>170559</xdr:rowOff>
    </xdr:to>
    <xdr:sp macro="" textlink="">
      <xdr:nvSpPr>
        <xdr:cNvPr id="309" name="円/楕円 308"/>
        <xdr:cNvSpPr/>
      </xdr:nvSpPr>
      <xdr:spPr>
        <a:xfrm>
          <a:off x="10426700" y="64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155336</xdr:rowOff>
    </xdr:from>
    <xdr:ext cx="534377" cy="259045"/>
    <xdr:sp macro="" textlink="">
      <xdr:nvSpPr>
        <xdr:cNvPr id="310" name="補助費等該当値テキスト"/>
        <xdr:cNvSpPr txBox="1"/>
      </xdr:nvSpPr>
      <xdr:spPr>
        <a:xfrm>
          <a:off x="10528300" y="6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55054</xdr:rowOff>
    </xdr:from>
    <xdr:to>
      <xdr:col>14</xdr:col>
      <xdr:colOff>79375</xdr:colOff>
      <xdr:row>37</xdr:row>
      <xdr:rowOff>156654</xdr:rowOff>
    </xdr:to>
    <xdr:sp macro="" textlink="">
      <xdr:nvSpPr>
        <xdr:cNvPr id="311" name="円/楕円 310"/>
        <xdr:cNvSpPr/>
      </xdr:nvSpPr>
      <xdr:spPr>
        <a:xfrm>
          <a:off x="9588500" y="63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147781</xdr:rowOff>
    </xdr:from>
    <xdr:ext cx="534377" cy="259045"/>
    <xdr:sp macro="" textlink="">
      <xdr:nvSpPr>
        <xdr:cNvPr id="312" name="テキスト ボックス 311"/>
        <xdr:cNvSpPr txBox="1"/>
      </xdr:nvSpPr>
      <xdr:spPr>
        <a:xfrm>
          <a:off x="9372111" y="64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99089</xdr:rowOff>
    </xdr:from>
    <xdr:to>
      <xdr:col>12</xdr:col>
      <xdr:colOff>561975</xdr:colOff>
      <xdr:row>38</xdr:row>
      <xdr:rowOff>29239</xdr:rowOff>
    </xdr:to>
    <xdr:sp macro="" textlink="">
      <xdr:nvSpPr>
        <xdr:cNvPr id="313" name="円/楕円 312"/>
        <xdr:cNvSpPr/>
      </xdr:nvSpPr>
      <xdr:spPr>
        <a:xfrm>
          <a:off x="8699500" y="64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20366</xdr:rowOff>
    </xdr:from>
    <xdr:ext cx="534377" cy="259045"/>
    <xdr:sp macro="" textlink="">
      <xdr:nvSpPr>
        <xdr:cNvPr id="314" name="テキスト ボックス 313"/>
        <xdr:cNvSpPr txBox="1"/>
      </xdr:nvSpPr>
      <xdr:spPr>
        <a:xfrm>
          <a:off x="8483111" y="65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96189</xdr:rowOff>
    </xdr:from>
    <xdr:to>
      <xdr:col>11</xdr:col>
      <xdr:colOff>358775</xdr:colOff>
      <xdr:row>38</xdr:row>
      <xdr:rowOff>26339</xdr:rowOff>
    </xdr:to>
    <xdr:sp macro="" textlink="">
      <xdr:nvSpPr>
        <xdr:cNvPr id="315" name="円/楕円 314"/>
        <xdr:cNvSpPr/>
      </xdr:nvSpPr>
      <xdr:spPr>
        <a:xfrm>
          <a:off x="7810500" y="64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17466</xdr:rowOff>
    </xdr:from>
    <xdr:ext cx="534377" cy="259045"/>
    <xdr:sp macro="" textlink="">
      <xdr:nvSpPr>
        <xdr:cNvPr id="316" name="テキスト ボックス 315"/>
        <xdr:cNvSpPr txBox="1"/>
      </xdr:nvSpPr>
      <xdr:spPr>
        <a:xfrm>
          <a:off x="7594111" y="65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92505</xdr:rowOff>
    </xdr:from>
    <xdr:to>
      <xdr:col>10</xdr:col>
      <xdr:colOff>155575</xdr:colOff>
      <xdr:row>38</xdr:row>
      <xdr:rowOff>22655</xdr:rowOff>
    </xdr:to>
    <xdr:sp macro="" textlink="">
      <xdr:nvSpPr>
        <xdr:cNvPr id="317" name="円/楕円 316"/>
        <xdr:cNvSpPr/>
      </xdr:nvSpPr>
      <xdr:spPr>
        <a:xfrm>
          <a:off x="6921500" y="64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13782</xdr:rowOff>
    </xdr:from>
    <xdr:ext cx="534377" cy="259045"/>
    <xdr:sp macro="" textlink="">
      <xdr:nvSpPr>
        <xdr:cNvPr id="318" name="テキスト ボックス 317"/>
        <xdr:cNvSpPr txBox="1"/>
      </xdr:nvSpPr>
      <xdr:spPr>
        <a:xfrm>
          <a:off x="6705111" y="65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112799</xdr:rowOff>
    </xdr:from>
    <xdr:to>
      <xdr:col>15</xdr:col>
      <xdr:colOff>180975</xdr:colOff>
      <xdr:row>58</xdr:row>
      <xdr:rowOff>145817</xdr:rowOff>
    </xdr:to>
    <xdr:cxnSp macro="">
      <xdr:nvCxnSpPr>
        <xdr:cNvPr id="347" name="直線コネクタ 346"/>
        <xdr:cNvCxnSpPr/>
      </xdr:nvCxnSpPr>
      <xdr:spPr>
        <a:xfrm>
          <a:off x="9639300" y="10056899"/>
          <a:ext cx="8382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112799</xdr:rowOff>
    </xdr:from>
    <xdr:to>
      <xdr:col>14</xdr:col>
      <xdr:colOff>28575</xdr:colOff>
      <xdr:row>58</xdr:row>
      <xdr:rowOff>131142</xdr:rowOff>
    </xdr:to>
    <xdr:cxnSp macro="">
      <xdr:nvCxnSpPr>
        <xdr:cNvPr id="350" name="直線コネクタ 349"/>
        <xdr:cNvCxnSpPr/>
      </xdr:nvCxnSpPr>
      <xdr:spPr>
        <a:xfrm flipV="1">
          <a:off x="8750300" y="10056899"/>
          <a:ext cx="889000" cy="1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14145</xdr:rowOff>
    </xdr:from>
    <xdr:to>
      <xdr:col>12</xdr:col>
      <xdr:colOff>511175</xdr:colOff>
      <xdr:row>58</xdr:row>
      <xdr:rowOff>131142</xdr:rowOff>
    </xdr:to>
    <xdr:cxnSp macro="">
      <xdr:nvCxnSpPr>
        <xdr:cNvPr id="353" name="直線コネクタ 352"/>
        <xdr:cNvCxnSpPr/>
      </xdr:nvCxnSpPr>
      <xdr:spPr>
        <a:xfrm>
          <a:off x="7861300" y="9958245"/>
          <a:ext cx="889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14145</xdr:rowOff>
    </xdr:from>
    <xdr:to>
      <xdr:col>11</xdr:col>
      <xdr:colOff>307975</xdr:colOff>
      <xdr:row>59</xdr:row>
      <xdr:rowOff>20994</xdr:rowOff>
    </xdr:to>
    <xdr:cxnSp macro="">
      <xdr:nvCxnSpPr>
        <xdr:cNvPr id="356" name="直線コネクタ 355"/>
        <xdr:cNvCxnSpPr/>
      </xdr:nvCxnSpPr>
      <xdr:spPr>
        <a:xfrm flipV="1">
          <a:off x="6972300" y="9958245"/>
          <a:ext cx="889000" cy="17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95017</xdr:rowOff>
    </xdr:from>
    <xdr:to>
      <xdr:col>15</xdr:col>
      <xdr:colOff>231775</xdr:colOff>
      <xdr:row>59</xdr:row>
      <xdr:rowOff>25167</xdr:rowOff>
    </xdr:to>
    <xdr:sp macro="" textlink="">
      <xdr:nvSpPr>
        <xdr:cNvPr id="366" name="円/楕円 365"/>
        <xdr:cNvSpPr/>
      </xdr:nvSpPr>
      <xdr:spPr>
        <a:xfrm>
          <a:off x="10426700" y="100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9944</xdr:rowOff>
    </xdr:from>
    <xdr:ext cx="534377" cy="259045"/>
    <xdr:sp macro="" textlink="">
      <xdr:nvSpPr>
        <xdr:cNvPr id="367" name="普通建設事業費該当値テキスト"/>
        <xdr:cNvSpPr txBox="1"/>
      </xdr:nvSpPr>
      <xdr:spPr>
        <a:xfrm>
          <a:off x="10528300" y="995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61999</xdr:rowOff>
    </xdr:from>
    <xdr:to>
      <xdr:col>14</xdr:col>
      <xdr:colOff>79375</xdr:colOff>
      <xdr:row>58</xdr:row>
      <xdr:rowOff>163599</xdr:rowOff>
    </xdr:to>
    <xdr:sp macro="" textlink="">
      <xdr:nvSpPr>
        <xdr:cNvPr id="368" name="円/楕円 367"/>
        <xdr:cNvSpPr/>
      </xdr:nvSpPr>
      <xdr:spPr>
        <a:xfrm>
          <a:off x="9588500" y="100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154726</xdr:rowOff>
    </xdr:from>
    <xdr:ext cx="534377" cy="259045"/>
    <xdr:sp macro="" textlink="">
      <xdr:nvSpPr>
        <xdr:cNvPr id="369" name="テキスト ボックス 368"/>
        <xdr:cNvSpPr txBox="1"/>
      </xdr:nvSpPr>
      <xdr:spPr>
        <a:xfrm>
          <a:off x="9372111" y="1009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80342</xdr:rowOff>
    </xdr:from>
    <xdr:to>
      <xdr:col>12</xdr:col>
      <xdr:colOff>561975</xdr:colOff>
      <xdr:row>59</xdr:row>
      <xdr:rowOff>10492</xdr:rowOff>
    </xdr:to>
    <xdr:sp macro="" textlink="">
      <xdr:nvSpPr>
        <xdr:cNvPr id="370" name="円/楕円 369"/>
        <xdr:cNvSpPr/>
      </xdr:nvSpPr>
      <xdr:spPr>
        <a:xfrm>
          <a:off x="8699500" y="100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1619</xdr:rowOff>
    </xdr:from>
    <xdr:ext cx="534377" cy="259045"/>
    <xdr:sp macro="" textlink="">
      <xdr:nvSpPr>
        <xdr:cNvPr id="371" name="テキスト ボックス 370"/>
        <xdr:cNvSpPr txBox="1"/>
      </xdr:nvSpPr>
      <xdr:spPr>
        <a:xfrm>
          <a:off x="8483111" y="101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134795</xdr:rowOff>
    </xdr:from>
    <xdr:to>
      <xdr:col>11</xdr:col>
      <xdr:colOff>358775</xdr:colOff>
      <xdr:row>58</xdr:row>
      <xdr:rowOff>64945</xdr:rowOff>
    </xdr:to>
    <xdr:sp macro="" textlink="">
      <xdr:nvSpPr>
        <xdr:cNvPr id="372" name="円/楕円 371"/>
        <xdr:cNvSpPr/>
      </xdr:nvSpPr>
      <xdr:spPr>
        <a:xfrm>
          <a:off x="7810500" y="99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81472</xdr:rowOff>
    </xdr:from>
    <xdr:ext cx="599010" cy="259045"/>
    <xdr:sp macro="" textlink="">
      <xdr:nvSpPr>
        <xdr:cNvPr id="373" name="テキスト ボックス 372"/>
        <xdr:cNvSpPr txBox="1"/>
      </xdr:nvSpPr>
      <xdr:spPr>
        <a:xfrm>
          <a:off x="7561794" y="96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141644</xdr:rowOff>
    </xdr:from>
    <xdr:to>
      <xdr:col>10</xdr:col>
      <xdr:colOff>155575</xdr:colOff>
      <xdr:row>59</xdr:row>
      <xdr:rowOff>71794</xdr:rowOff>
    </xdr:to>
    <xdr:sp macro="" textlink="">
      <xdr:nvSpPr>
        <xdr:cNvPr id="374" name="円/楕円 373"/>
        <xdr:cNvSpPr/>
      </xdr:nvSpPr>
      <xdr:spPr>
        <a:xfrm>
          <a:off x="6921500" y="100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62921</xdr:rowOff>
    </xdr:from>
    <xdr:ext cx="534377" cy="259045"/>
    <xdr:sp macro="" textlink="">
      <xdr:nvSpPr>
        <xdr:cNvPr id="375" name="テキスト ボックス 374"/>
        <xdr:cNvSpPr txBox="1"/>
      </xdr:nvSpPr>
      <xdr:spPr>
        <a:xfrm>
          <a:off x="6705111" y="101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139357</xdr:rowOff>
    </xdr:from>
    <xdr:to>
      <xdr:col>15</xdr:col>
      <xdr:colOff>180975</xdr:colOff>
      <xdr:row>77</xdr:row>
      <xdr:rowOff>151171</xdr:rowOff>
    </xdr:to>
    <xdr:cxnSp macro="">
      <xdr:nvCxnSpPr>
        <xdr:cNvPr id="400" name="直線コネクタ 399"/>
        <xdr:cNvCxnSpPr/>
      </xdr:nvCxnSpPr>
      <xdr:spPr>
        <a:xfrm>
          <a:off x="9639300" y="13341007"/>
          <a:ext cx="838200" cy="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139357</xdr:rowOff>
    </xdr:from>
    <xdr:to>
      <xdr:col>14</xdr:col>
      <xdr:colOff>28575</xdr:colOff>
      <xdr:row>77</xdr:row>
      <xdr:rowOff>142408</xdr:rowOff>
    </xdr:to>
    <xdr:cxnSp macro="">
      <xdr:nvCxnSpPr>
        <xdr:cNvPr id="403" name="直線コネクタ 402"/>
        <xdr:cNvCxnSpPr/>
      </xdr:nvCxnSpPr>
      <xdr:spPr>
        <a:xfrm flipV="1">
          <a:off x="8750300" y="13341007"/>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100371</xdr:rowOff>
    </xdr:from>
    <xdr:to>
      <xdr:col>15</xdr:col>
      <xdr:colOff>231775</xdr:colOff>
      <xdr:row>78</xdr:row>
      <xdr:rowOff>30521</xdr:rowOff>
    </xdr:to>
    <xdr:sp macro="" textlink="">
      <xdr:nvSpPr>
        <xdr:cNvPr id="413" name="円/楕円 412"/>
        <xdr:cNvSpPr/>
      </xdr:nvSpPr>
      <xdr:spPr>
        <a:xfrm>
          <a:off x="10426700" y="133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15298</xdr:rowOff>
    </xdr:from>
    <xdr:ext cx="469744" cy="259045"/>
    <xdr:sp macro="" textlink="">
      <xdr:nvSpPr>
        <xdr:cNvPr id="414" name="普通建設事業費 （ うち新規整備　）該当値テキスト"/>
        <xdr:cNvSpPr txBox="1"/>
      </xdr:nvSpPr>
      <xdr:spPr>
        <a:xfrm>
          <a:off x="10528300" y="132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88557</xdr:rowOff>
    </xdr:from>
    <xdr:to>
      <xdr:col>14</xdr:col>
      <xdr:colOff>79375</xdr:colOff>
      <xdr:row>78</xdr:row>
      <xdr:rowOff>18707</xdr:rowOff>
    </xdr:to>
    <xdr:sp macro="" textlink="">
      <xdr:nvSpPr>
        <xdr:cNvPr id="415" name="円/楕円 414"/>
        <xdr:cNvSpPr/>
      </xdr:nvSpPr>
      <xdr:spPr>
        <a:xfrm>
          <a:off x="95885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9834</xdr:rowOff>
    </xdr:from>
    <xdr:ext cx="534377" cy="259045"/>
    <xdr:sp macro="" textlink="">
      <xdr:nvSpPr>
        <xdr:cNvPr id="416" name="テキスト ボックス 415"/>
        <xdr:cNvSpPr txBox="1"/>
      </xdr:nvSpPr>
      <xdr:spPr>
        <a:xfrm>
          <a:off x="9372111" y="133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91608</xdr:rowOff>
    </xdr:from>
    <xdr:to>
      <xdr:col>12</xdr:col>
      <xdr:colOff>561975</xdr:colOff>
      <xdr:row>78</xdr:row>
      <xdr:rowOff>21758</xdr:rowOff>
    </xdr:to>
    <xdr:sp macro="" textlink="">
      <xdr:nvSpPr>
        <xdr:cNvPr id="417" name="円/楕円 416"/>
        <xdr:cNvSpPr/>
      </xdr:nvSpPr>
      <xdr:spPr>
        <a:xfrm>
          <a:off x="8699500" y="132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12885</xdr:rowOff>
    </xdr:from>
    <xdr:ext cx="469744" cy="259045"/>
    <xdr:sp macro="" textlink="">
      <xdr:nvSpPr>
        <xdr:cNvPr id="418" name="テキスト ボックス 417"/>
        <xdr:cNvSpPr txBox="1"/>
      </xdr:nvSpPr>
      <xdr:spPr>
        <a:xfrm>
          <a:off x="8515427" y="133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120785</xdr:rowOff>
    </xdr:from>
    <xdr:to>
      <xdr:col>15</xdr:col>
      <xdr:colOff>180975</xdr:colOff>
      <xdr:row>98</xdr:row>
      <xdr:rowOff>122569</xdr:rowOff>
    </xdr:to>
    <xdr:cxnSp macro="">
      <xdr:nvCxnSpPr>
        <xdr:cNvPr id="445" name="直線コネクタ 444"/>
        <xdr:cNvCxnSpPr/>
      </xdr:nvCxnSpPr>
      <xdr:spPr>
        <a:xfrm flipV="1">
          <a:off x="9639300" y="16922885"/>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94252</xdr:rowOff>
    </xdr:from>
    <xdr:to>
      <xdr:col>14</xdr:col>
      <xdr:colOff>28575</xdr:colOff>
      <xdr:row>98</xdr:row>
      <xdr:rowOff>122569</xdr:rowOff>
    </xdr:to>
    <xdr:cxnSp macro="">
      <xdr:nvCxnSpPr>
        <xdr:cNvPr id="448" name="直線コネクタ 447"/>
        <xdr:cNvCxnSpPr/>
      </xdr:nvCxnSpPr>
      <xdr:spPr>
        <a:xfrm>
          <a:off x="8750300" y="16896352"/>
          <a:ext cx="889000" cy="2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69985</xdr:rowOff>
    </xdr:from>
    <xdr:to>
      <xdr:col>15</xdr:col>
      <xdr:colOff>231775</xdr:colOff>
      <xdr:row>99</xdr:row>
      <xdr:rowOff>135</xdr:rowOff>
    </xdr:to>
    <xdr:sp macro="" textlink="">
      <xdr:nvSpPr>
        <xdr:cNvPr id="458" name="円/楕円 457"/>
        <xdr:cNvSpPr/>
      </xdr:nvSpPr>
      <xdr:spPr>
        <a:xfrm>
          <a:off x="10426700" y="16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156362</xdr:rowOff>
    </xdr:from>
    <xdr:ext cx="469744" cy="259045"/>
    <xdr:sp macro="" textlink="">
      <xdr:nvSpPr>
        <xdr:cNvPr id="459" name="普通建設事業費 （ うち更新整備　）該当値テキスト"/>
        <xdr:cNvSpPr txBox="1"/>
      </xdr:nvSpPr>
      <xdr:spPr>
        <a:xfrm>
          <a:off x="10528300" y="167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71769</xdr:rowOff>
    </xdr:from>
    <xdr:to>
      <xdr:col>14</xdr:col>
      <xdr:colOff>79375</xdr:colOff>
      <xdr:row>99</xdr:row>
      <xdr:rowOff>1919</xdr:rowOff>
    </xdr:to>
    <xdr:sp macro="" textlink="">
      <xdr:nvSpPr>
        <xdr:cNvPr id="460" name="円/楕円 459"/>
        <xdr:cNvSpPr/>
      </xdr:nvSpPr>
      <xdr:spPr>
        <a:xfrm>
          <a:off x="9588500" y="168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164496</xdr:rowOff>
    </xdr:from>
    <xdr:ext cx="469744" cy="259045"/>
    <xdr:sp macro="" textlink="">
      <xdr:nvSpPr>
        <xdr:cNvPr id="461" name="テキスト ボックス 460"/>
        <xdr:cNvSpPr txBox="1"/>
      </xdr:nvSpPr>
      <xdr:spPr>
        <a:xfrm>
          <a:off x="9404427" y="169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43452</xdr:rowOff>
    </xdr:from>
    <xdr:to>
      <xdr:col>12</xdr:col>
      <xdr:colOff>561975</xdr:colOff>
      <xdr:row>98</xdr:row>
      <xdr:rowOff>145052</xdr:rowOff>
    </xdr:to>
    <xdr:sp macro="" textlink="">
      <xdr:nvSpPr>
        <xdr:cNvPr id="462" name="円/楕円 461"/>
        <xdr:cNvSpPr/>
      </xdr:nvSpPr>
      <xdr:spPr>
        <a:xfrm>
          <a:off x="8699500" y="168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136179</xdr:rowOff>
    </xdr:from>
    <xdr:ext cx="534377" cy="259045"/>
    <xdr:sp macro="" textlink="">
      <xdr:nvSpPr>
        <xdr:cNvPr id="463" name="テキスト ボックス 462"/>
        <xdr:cNvSpPr txBox="1"/>
      </xdr:nvSpPr>
      <xdr:spPr>
        <a:xfrm>
          <a:off x="8483111" y="169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36830</xdr:rowOff>
    </xdr:from>
    <xdr:to>
      <xdr:col>23</xdr:col>
      <xdr:colOff>517525</xdr:colOff>
      <xdr:row>39</xdr:row>
      <xdr:rowOff>44450</xdr:rowOff>
    </xdr:to>
    <xdr:cxnSp macro="">
      <xdr:nvCxnSpPr>
        <xdr:cNvPr id="492" name="直線コネクタ 491"/>
        <xdr:cNvCxnSpPr/>
      </xdr:nvCxnSpPr>
      <xdr:spPr>
        <a:xfrm flipV="1">
          <a:off x="15481300" y="672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28181</xdr:rowOff>
    </xdr:from>
    <xdr:to>
      <xdr:col>22</xdr:col>
      <xdr:colOff>365125</xdr:colOff>
      <xdr:row>39</xdr:row>
      <xdr:rowOff>44450</xdr:rowOff>
    </xdr:to>
    <xdr:cxnSp macro="">
      <xdr:nvCxnSpPr>
        <xdr:cNvPr id="495" name="直線コネクタ 494"/>
        <xdr:cNvCxnSpPr/>
      </xdr:nvCxnSpPr>
      <xdr:spPr>
        <a:xfrm>
          <a:off x="14592300" y="6714731"/>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28181</xdr:rowOff>
    </xdr:from>
    <xdr:to>
      <xdr:col>21</xdr:col>
      <xdr:colOff>161925</xdr:colOff>
      <xdr:row>39</xdr:row>
      <xdr:rowOff>30505</xdr:rowOff>
    </xdr:to>
    <xdr:cxnSp macro="">
      <xdr:nvCxnSpPr>
        <xdr:cNvPr id="498" name="直線コネクタ 497"/>
        <xdr:cNvCxnSpPr/>
      </xdr:nvCxnSpPr>
      <xdr:spPr>
        <a:xfrm flipV="1">
          <a:off x="13703300" y="671473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30505</xdr:rowOff>
    </xdr:from>
    <xdr:to>
      <xdr:col>19</xdr:col>
      <xdr:colOff>644525</xdr:colOff>
      <xdr:row>39</xdr:row>
      <xdr:rowOff>44450</xdr:rowOff>
    </xdr:to>
    <xdr:cxnSp macro="">
      <xdr:nvCxnSpPr>
        <xdr:cNvPr id="501" name="直線コネクタ 500"/>
        <xdr:cNvCxnSpPr/>
      </xdr:nvCxnSpPr>
      <xdr:spPr>
        <a:xfrm flipV="1">
          <a:off x="12814300" y="671705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157480</xdr:rowOff>
    </xdr:from>
    <xdr:to>
      <xdr:col>23</xdr:col>
      <xdr:colOff>568325</xdr:colOff>
      <xdr:row>39</xdr:row>
      <xdr:rowOff>87630</xdr:rowOff>
    </xdr:to>
    <xdr:sp macro="" textlink="">
      <xdr:nvSpPr>
        <xdr:cNvPr id="511" name="円/楕円 510"/>
        <xdr:cNvSpPr/>
      </xdr:nvSpPr>
      <xdr:spPr>
        <a:xfrm>
          <a:off x="16268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148831</xdr:rowOff>
    </xdr:from>
    <xdr:to>
      <xdr:col>21</xdr:col>
      <xdr:colOff>212725</xdr:colOff>
      <xdr:row>39</xdr:row>
      <xdr:rowOff>78981</xdr:rowOff>
    </xdr:to>
    <xdr:sp macro="" textlink="">
      <xdr:nvSpPr>
        <xdr:cNvPr id="515" name="円/楕円 514"/>
        <xdr:cNvSpPr/>
      </xdr:nvSpPr>
      <xdr:spPr>
        <a:xfrm>
          <a:off x="14541500" y="66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70108</xdr:rowOff>
    </xdr:from>
    <xdr:ext cx="378565" cy="259045"/>
    <xdr:sp macro="" textlink="">
      <xdr:nvSpPr>
        <xdr:cNvPr id="516" name="テキスト ボックス 515"/>
        <xdr:cNvSpPr txBox="1"/>
      </xdr:nvSpPr>
      <xdr:spPr>
        <a:xfrm>
          <a:off x="14403017" y="675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151155</xdr:rowOff>
    </xdr:from>
    <xdr:to>
      <xdr:col>20</xdr:col>
      <xdr:colOff>9525</xdr:colOff>
      <xdr:row>39</xdr:row>
      <xdr:rowOff>81305</xdr:rowOff>
    </xdr:to>
    <xdr:sp macro="" textlink="">
      <xdr:nvSpPr>
        <xdr:cNvPr id="517" name="円/楕円 516"/>
        <xdr:cNvSpPr/>
      </xdr:nvSpPr>
      <xdr:spPr>
        <a:xfrm>
          <a:off x="13652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72432</xdr:rowOff>
    </xdr:from>
    <xdr:ext cx="378565" cy="259045"/>
    <xdr:sp macro="" textlink="">
      <xdr:nvSpPr>
        <xdr:cNvPr id="518" name="テキスト ボックス 517"/>
        <xdr:cNvSpPr txBox="1"/>
      </xdr:nvSpPr>
      <xdr:spPr>
        <a:xfrm>
          <a:off x="13514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159665</xdr:rowOff>
    </xdr:from>
    <xdr:to>
      <xdr:col>23</xdr:col>
      <xdr:colOff>517525</xdr:colOff>
      <xdr:row>77</xdr:row>
      <xdr:rowOff>169480</xdr:rowOff>
    </xdr:to>
    <xdr:cxnSp macro="">
      <xdr:nvCxnSpPr>
        <xdr:cNvPr id="598" name="直線コネクタ 597"/>
        <xdr:cNvCxnSpPr/>
      </xdr:nvCxnSpPr>
      <xdr:spPr>
        <a:xfrm flipV="1">
          <a:off x="15481300" y="13361315"/>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160243</xdr:rowOff>
    </xdr:from>
    <xdr:to>
      <xdr:col>22</xdr:col>
      <xdr:colOff>365125</xdr:colOff>
      <xdr:row>77</xdr:row>
      <xdr:rowOff>169480</xdr:rowOff>
    </xdr:to>
    <xdr:cxnSp macro="">
      <xdr:nvCxnSpPr>
        <xdr:cNvPr id="601" name="直線コネクタ 600"/>
        <xdr:cNvCxnSpPr/>
      </xdr:nvCxnSpPr>
      <xdr:spPr>
        <a:xfrm>
          <a:off x="14592300" y="13361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160243</xdr:rowOff>
    </xdr:from>
    <xdr:to>
      <xdr:col>21</xdr:col>
      <xdr:colOff>161925</xdr:colOff>
      <xdr:row>77</xdr:row>
      <xdr:rowOff>164184</xdr:rowOff>
    </xdr:to>
    <xdr:cxnSp macro="">
      <xdr:nvCxnSpPr>
        <xdr:cNvPr id="604" name="直線コネクタ 603"/>
        <xdr:cNvCxnSpPr/>
      </xdr:nvCxnSpPr>
      <xdr:spPr>
        <a:xfrm flipV="1">
          <a:off x="13703300" y="1336189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163199</xdr:rowOff>
    </xdr:from>
    <xdr:to>
      <xdr:col>19</xdr:col>
      <xdr:colOff>644525</xdr:colOff>
      <xdr:row>77</xdr:row>
      <xdr:rowOff>164184</xdr:rowOff>
    </xdr:to>
    <xdr:cxnSp macro="">
      <xdr:nvCxnSpPr>
        <xdr:cNvPr id="607" name="直線コネクタ 606"/>
        <xdr:cNvCxnSpPr/>
      </xdr:nvCxnSpPr>
      <xdr:spPr>
        <a:xfrm>
          <a:off x="12814300" y="13364849"/>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108865</xdr:rowOff>
    </xdr:from>
    <xdr:to>
      <xdr:col>23</xdr:col>
      <xdr:colOff>568325</xdr:colOff>
      <xdr:row>78</xdr:row>
      <xdr:rowOff>39015</xdr:rowOff>
    </xdr:to>
    <xdr:sp macro="" textlink="">
      <xdr:nvSpPr>
        <xdr:cNvPr id="617" name="円/楕円 616"/>
        <xdr:cNvSpPr/>
      </xdr:nvSpPr>
      <xdr:spPr>
        <a:xfrm>
          <a:off x="162687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87292</xdr:rowOff>
    </xdr:from>
    <xdr:ext cx="534377" cy="259045"/>
    <xdr:sp macro="" textlink="">
      <xdr:nvSpPr>
        <xdr:cNvPr id="618" name="公債費該当値テキスト"/>
        <xdr:cNvSpPr txBox="1"/>
      </xdr:nvSpPr>
      <xdr:spPr>
        <a:xfrm>
          <a:off x="16370300" y="132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118680</xdr:rowOff>
    </xdr:from>
    <xdr:to>
      <xdr:col>22</xdr:col>
      <xdr:colOff>415925</xdr:colOff>
      <xdr:row>78</xdr:row>
      <xdr:rowOff>48830</xdr:rowOff>
    </xdr:to>
    <xdr:sp macro="" textlink="">
      <xdr:nvSpPr>
        <xdr:cNvPr id="619" name="円/楕円 618"/>
        <xdr:cNvSpPr/>
      </xdr:nvSpPr>
      <xdr:spPr>
        <a:xfrm>
          <a:off x="154305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39957</xdr:rowOff>
    </xdr:from>
    <xdr:ext cx="534377" cy="259045"/>
    <xdr:sp macro="" textlink="">
      <xdr:nvSpPr>
        <xdr:cNvPr id="620" name="テキスト ボックス 619"/>
        <xdr:cNvSpPr txBox="1"/>
      </xdr:nvSpPr>
      <xdr:spPr>
        <a:xfrm>
          <a:off x="15214111" y="13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109443</xdr:rowOff>
    </xdr:from>
    <xdr:to>
      <xdr:col>21</xdr:col>
      <xdr:colOff>212725</xdr:colOff>
      <xdr:row>78</xdr:row>
      <xdr:rowOff>39593</xdr:rowOff>
    </xdr:to>
    <xdr:sp macro="" textlink="">
      <xdr:nvSpPr>
        <xdr:cNvPr id="621" name="円/楕円 620"/>
        <xdr:cNvSpPr/>
      </xdr:nvSpPr>
      <xdr:spPr>
        <a:xfrm>
          <a:off x="14541500" y="133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30720</xdr:rowOff>
    </xdr:from>
    <xdr:ext cx="534377" cy="259045"/>
    <xdr:sp macro="" textlink="">
      <xdr:nvSpPr>
        <xdr:cNvPr id="622" name="テキスト ボックス 621"/>
        <xdr:cNvSpPr txBox="1"/>
      </xdr:nvSpPr>
      <xdr:spPr>
        <a:xfrm>
          <a:off x="14325111" y="134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113384</xdr:rowOff>
    </xdr:from>
    <xdr:to>
      <xdr:col>20</xdr:col>
      <xdr:colOff>9525</xdr:colOff>
      <xdr:row>78</xdr:row>
      <xdr:rowOff>43534</xdr:rowOff>
    </xdr:to>
    <xdr:sp macro="" textlink="">
      <xdr:nvSpPr>
        <xdr:cNvPr id="623" name="円/楕円 622"/>
        <xdr:cNvSpPr/>
      </xdr:nvSpPr>
      <xdr:spPr>
        <a:xfrm>
          <a:off x="13652500" y="133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34661</xdr:rowOff>
    </xdr:from>
    <xdr:ext cx="534377" cy="259045"/>
    <xdr:sp macro="" textlink="">
      <xdr:nvSpPr>
        <xdr:cNvPr id="624" name="テキスト ボックス 623"/>
        <xdr:cNvSpPr txBox="1"/>
      </xdr:nvSpPr>
      <xdr:spPr>
        <a:xfrm>
          <a:off x="13436111" y="134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112399</xdr:rowOff>
    </xdr:from>
    <xdr:to>
      <xdr:col>18</xdr:col>
      <xdr:colOff>492125</xdr:colOff>
      <xdr:row>78</xdr:row>
      <xdr:rowOff>42549</xdr:rowOff>
    </xdr:to>
    <xdr:sp macro="" textlink="">
      <xdr:nvSpPr>
        <xdr:cNvPr id="625" name="円/楕円 624"/>
        <xdr:cNvSpPr/>
      </xdr:nvSpPr>
      <xdr:spPr>
        <a:xfrm>
          <a:off x="12763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33676</xdr:rowOff>
    </xdr:from>
    <xdr:ext cx="534377" cy="259045"/>
    <xdr:sp macro="" textlink="">
      <xdr:nvSpPr>
        <xdr:cNvPr id="626" name="テキスト ボックス 625"/>
        <xdr:cNvSpPr txBox="1"/>
      </xdr:nvSpPr>
      <xdr:spPr>
        <a:xfrm>
          <a:off x="12547111" y="134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114212</xdr:rowOff>
    </xdr:from>
    <xdr:to>
      <xdr:col>23</xdr:col>
      <xdr:colOff>517525</xdr:colOff>
      <xdr:row>97</xdr:row>
      <xdr:rowOff>130670</xdr:rowOff>
    </xdr:to>
    <xdr:cxnSp macro="">
      <xdr:nvCxnSpPr>
        <xdr:cNvPr id="655" name="直線コネクタ 654"/>
        <xdr:cNvCxnSpPr/>
      </xdr:nvCxnSpPr>
      <xdr:spPr>
        <a:xfrm>
          <a:off x="15481300" y="16573412"/>
          <a:ext cx="838200" cy="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114212</xdr:rowOff>
    </xdr:from>
    <xdr:to>
      <xdr:col>22</xdr:col>
      <xdr:colOff>365125</xdr:colOff>
      <xdr:row>97</xdr:row>
      <xdr:rowOff>160483</xdr:rowOff>
    </xdr:to>
    <xdr:cxnSp macro="">
      <xdr:nvCxnSpPr>
        <xdr:cNvPr id="658" name="直線コネクタ 657"/>
        <xdr:cNvCxnSpPr/>
      </xdr:nvCxnSpPr>
      <xdr:spPr>
        <a:xfrm flipV="1">
          <a:off x="14592300" y="16573412"/>
          <a:ext cx="889000" cy="2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24371</xdr:rowOff>
    </xdr:from>
    <xdr:to>
      <xdr:col>21</xdr:col>
      <xdr:colOff>161925</xdr:colOff>
      <xdr:row>97</xdr:row>
      <xdr:rowOff>160483</xdr:rowOff>
    </xdr:to>
    <xdr:cxnSp macro="">
      <xdr:nvCxnSpPr>
        <xdr:cNvPr id="661" name="直線コネクタ 660"/>
        <xdr:cNvCxnSpPr/>
      </xdr:nvCxnSpPr>
      <xdr:spPr>
        <a:xfrm>
          <a:off x="13703300" y="16655021"/>
          <a:ext cx="889000" cy="13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43135</xdr:rowOff>
    </xdr:from>
    <xdr:to>
      <xdr:col>19</xdr:col>
      <xdr:colOff>644525</xdr:colOff>
      <xdr:row>97</xdr:row>
      <xdr:rowOff>24371</xdr:rowOff>
    </xdr:to>
    <xdr:cxnSp macro="">
      <xdr:nvCxnSpPr>
        <xdr:cNvPr id="664" name="直線コネクタ 663"/>
        <xdr:cNvCxnSpPr/>
      </xdr:nvCxnSpPr>
      <xdr:spPr>
        <a:xfrm>
          <a:off x="12814300" y="16502335"/>
          <a:ext cx="889000" cy="1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79870</xdr:rowOff>
    </xdr:from>
    <xdr:to>
      <xdr:col>23</xdr:col>
      <xdr:colOff>568325</xdr:colOff>
      <xdr:row>98</xdr:row>
      <xdr:rowOff>10020</xdr:rowOff>
    </xdr:to>
    <xdr:sp macro="" textlink="">
      <xdr:nvSpPr>
        <xdr:cNvPr id="674" name="円/楕円 673"/>
        <xdr:cNvSpPr/>
      </xdr:nvSpPr>
      <xdr:spPr>
        <a:xfrm>
          <a:off x="16268700" y="167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58297</xdr:rowOff>
    </xdr:from>
    <xdr:ext cx="534377" cy="259045"/>
    <xdr:sp macro="" textlink="">
      <xdr:nvSpPr>
        <xdr:cNvPr id="675" name="積立金該当値テキスト"/>
        <xdr:cNvSpPr txBox="1"/>
      </xdr:nvSpPr>
      <xdr:spPr>
        <a:xfrm>
          <a:off x="16370300"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63412</xdr:rowOff>
    </xdr:from>
    <xdr:to>
      <xdr:col>22</xdr:col>
      <xdr:colOff>415925</xdr:colOff>
      <xdr:row>96</xdr:row>
      <xdr:rowOff>165012</xdr:rowOff>
    </xdr:to>
    <xdr:sp macro="" textlink="">
      <xdr:nvSpPr>
        <xdr:cNvPr id="676" name="円/楕円 675"/>
        <xdr:cNvSpPr/>
      </xdr:nvSpPr>
      <xdr:spPr>
        <a:xfrm>
          <a:off x="15430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156139</xdr:rowOff>
    </xdr:from>
    <xdr:ext cx="534377" cy="259045"/>
    <xdr:sp macro="" textlink="">
      <xdr:nvSpPr>
        <xdr:cNvPr id="677" name="テキスト ボックス 676"/>
        <xdr:cNvSpPr txBox="1"/>
      </xdr:nvSpPr>
      <xdr:spPr>
        <a:xfrm>
          <a:off x="15214111" y="166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109683</xdr:rowOff>
    </xdr:from>
    <xdr:to>
      <xdr:col>21</xdr:col>
      <xdr:colOff>212725</xdr:colOff>
      <xdr:row>98</xdr:row>
      <xdr:rowOff>39833</xdr:rowOff>
    </xdr:to>
    <xdr:sp macro="" textlink="">
      <xdr:nvSpPr>
        <xdr:cNvPr id="678" name="円/楕円 677"/>
        <xdr:cNvSpPr/>
      </xdr:nvSpPr>
      <xdr:spPr>
        <a:xfrm>
          <a:off x="14541500" y="167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30960</xdr:rowOff>
    </xdr:from>
    <xdr:ext cx="534377" cy="259045"/>
    <xdr:sp macro="" textlink="">
      <xdr:nvSpPr>
        <xdr:cNvPr id="679" name="テキスト ボックス 678"/>
        <xdr:cNvSpPr txBox="1"/>
      </xdr:nvSpPr>
      <xdr:spPr>
        <a:xfrm>
          <a:off x="14325111" y="168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145021</xdr:rowOff>
    </xdr:from>
    <xdr:to>
      <xdr:col>20</xdr:col>
      <xdr:colOff>9525</xdr:colOff>
      <xdr:row>97</xdr:row>
      <xdr:rowOff>75171</xdr:rowOff>
    </xdr:to>
    <xdr:sp macro="" textlink="">
      <xdr:nvSpPr>
        <xdr:cNvPr id="680" name="円/楕円 679"/>
        <xdr:cNvSpPr/>
      </xdr:nvSpPr>
      <xdr:spPr>
        <a:xfrm>
          <a:off x="13652500" y="166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66298</xdr:rowOff>
    </xdr:from>
    <xdr:ext cx="534377" cy="259045"/>
    <xdr:sp macro="" textlink="">
      <xdr:nvSpPr>
        <xdr:cNvPr id="681" name="テキスト ボックス 680"/>
        <xdr:cNvSpPr txBox="1"/>
      </xdr:nvSpPr>
      <xdr:spPr>
        <a:xfrm>
          <a:off x="13436111" y="166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163785</xdr:rowOff>
    </xdr:from>
    <xdr:to>
      <xdr:col>18</xdr:col>
      <xdr:colOff>492125</xdr:colOff>
      <xdr:row>96</xdr:row>
      <xdr:rowOff>93935</xdr:rowOff>
    </xdr:to>
    <xdr:sp macro="" textlink="">
      <xdr:nvSpPr>
        <xdr:cNvPr id="682" name="円/楕円 681"/>
        <xdr:cNvSpPr/>
      </xdr:nvSpPr>
      <xdr:spPr>
        <a:xfrm>
          <a:off x="12763500" y="164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85062</xdr:rowOff>
    </xdr:from>
    <xdr:ext cx="534377" cy="259045"/>
    <xdr:sp macro="" textlink="">
      <xdr:nvSpPr>
        <xdr:cNvPr id="683" name="テキスト ボックス 682"/>
        <xdr:cNvSpPr txBox="1"/>
      </xdr:nvSpPr>
      <xdr:spPr>
        <a:xfrm>
          <a:off x="12547111" y="165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165100</xdr:rowOff>
    </xdr:from>
    <xdr:to>
      <xdr:col>32</xdr:col>
      <xdr:colOff>187325</xdr:colOff>
      <xdr:row>39</xdr:row>
      <xdr:rowOff>18669</xdr:rowOff>
    </xdr:to>
    <xdr:cxnSp macro="">
      <xdr:nvCxnSpPr>
        <xdr:cNvPr id="712" name="直線コネクタ 711"/>
        <xdr:cNvCxnSpPr/>
      </xdr:nvCxnSpPr>
      <xdr:spPr>
        <a:xfrm flipV="1">
          <a:off x="21323300" y="6680200"/>
          <a:ext cx="8382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168275</xdr:rowOff>
    </xdr:from>
    <xdr:to>
      <xdr:col>31</xdr:col>
      <xdr:colOff>34925</xdr:colOff>
      <xdr:row>39</xdr:row>
      <xdr:rowOff>18669</xdr:rowOff>
    </xdr:to>
    <xdr:cxnSp macro="">
      <xdr:nvCxnSpPr>
        <xdr:cNvPr id="715" name="直線コネクタ 714"/>
        <xdr:cNvCxnSpPr/>
      </xdr:nvCxnSpPr>
      <xdr:spPr>
        <a:xfrm>
          <a:off x="20434300" y="6683375"/>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139319</xdr:rowOff>
    </xdr:from>
    <xdr:to>
      <xdr:col>29</xdr:col>
      <xdr:colOff>517525</xdr:colOff>
      <xdr:row>38</xdr:row>
      <xdr:rowOff>168275</xdr:rowOff>
    </xdr:to>
    <xdr:cxnSp macro="">
      <xdr:nvCxnSpPr>
        <xdr:cNvPr id="718" name="直線コネクタ 717"/>
        <xdr:cNvCxnSpPr/>
      </xdr:nvCxnSpPr>
      <xdr:spPr>
        <a:xfrm>
          <a:off x="19545300" y="665441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106426</xdr:rowOff>
    </xdr:from>
    <xdr:to>
      <xdr:col>28</xdr:col>
      <xdr:colOff>314325</xdr:colOff>
      <xdr:row>38</xdr:row>
      <xdr:rowOff>139319</xdr:rowOff>
    </xdr:to>
    <xdr:cxnSp macro="">
      <xdr:nvCxnSpPr>
        <xdr:cNvPr id="721" name="直線コネクタ 720"/>
        <xdr:cNvCxnSpPr/>
      </xdr:nvCxnSpPr>
      <xdr:spPr>
        <a:xfrm>
          <a:off x="18656300" y="6621526"/>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114300</xdr:rowOff>
    </xdr:from>
    <xdr:to>
      <xdr:col>32</xdr:col>
      <xdr:colOff>238125</xdr:colOff>
      <xdr:row>39</xdr:row>
      <xdr:rowOff>44450</xdr:rowOff>
    </xdr:to>
    <xdr:sp macro="" textlink="">
      <xdr:nvSpPr>
        <xdr:cNvPr id="731" name="円/楕円 730"/>
        <xdr:cNvSpPr/>
      </xdr:nvSpPr>
      <xdr:spPr>
        <a:xfrm>
          <a:off x="22110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29227</xdr:rowOff>
    </xdr:from>
    <xdr:ext cx="378565" cy="259045"/>
    <xdr:sp macro="" textlink="">
      <xdr:nvSpPr>
        <xdr:cNvPr id="732" name="投資及び出資金該当値テキスト"/>
        <xdr:cNvSpPr txBox="1"/>
      </xdr:nvSpPr>
      <xdr:spPr>
        <a:xfrm>
          <a:off x="22212300"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139319</xdr:rowOff>
    </xdr:from>
    <xdr:to>
      <xdr:col>31</xdr:col>
      <xdr:colOff>85725</xdr:colOff>
      <xdr:row>39</xdr:row>
      <xdr:rowOff>69469</xdr:rowOff>
    </xdr:to>
    <xdr:sp macro="" textlink="">
      <xdr:nvSpPr>
        <xdr:cNvPr id="733" name="円/楕円 732"/>
        <xdr:cNvSpPr/>
      </xdr:nvSpPr>
      <xdr:spPr>
        <a:xfrm>
          <a:off x="212725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60596</xdr:rowOff>
    </xdr:from>
    <xdr:ext cx="378565" cy="259045"/>
    <xdr:sp macro="" textlink="">
      <xdr:nvSpPr>
        <xdr:cNvPr id="734" name="テキスト ボックス 733"/>
        <xdr:cNvSpPr txBox="1"/>
      </xdr:nvSpPr>
      <xdr:spPr>
        <a:xfrm>
          <a:off x="21134017" y="67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117475</xdr:rowOff>
    </xdr:from>
    <xdr:to>
      <xdr:col>29</xdr:col>
      <xdr:colOff>568325</xdr:colOff>
      <xdr:row>39</xdr:row>
      <xdr:rowOff>47625</xdr:rowOff>
    </xdr:to>
    <xdr:sp macro="" textlink="">
      <xdr:nvSpPr>
        <xdr:cNvPr id="735" name="円/楕円 734"/>
        <xdr:cNvSpPr/>
      </xdr:nvSpPr>
      <xdr:spPr>
        <a:xfrm>
          <a:off x="2038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38752</xdr:rowOff>
    </xdr:from>
    <xdr:ext cx="378565" cy="259045"/>
    <xdr:sp macro="" textlink="">
      <xdr:nvSpPr>
        <xdr:cNvPr id="736" name="テキスト ボックス 735"/>
        <xdr:cNvSpPr txBox="1"/>
      </xdr:nvSpPr>
      <xdr:spPr>
        <a:xfrm>
          <a:off x="20245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88519</xdr:rowOff>
    </xdr:from>
    <xdr:to>
      <xdr:col>28</xdr:col>
      <xdr:colOff>365125</xdr:colOff>
      <xdr:row>39</xdr:row>
      <xdr:rowOff>18669</xdr:rowOff>
    </xdr:to>
    <xdr:sp macro="" textlink="">
      <xdr:nvSpPr>
        <xdr:cNvPr id="737" name="円/楕円 736"/>
        <xdr:cNvSpPr/>
      </xdr:nvSpPr>
      <xdr:spPr>
        <a:xfrm>
          <a:off x="19494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9796</xdr:rowOff>
    </xdr:from>
    <xdr:ext cx="378565" cy="259045"/>
    <xdr:sp macro="" textlink="">
      <xdr:nvSpPr>
        <xdr:cNvPr id="738" name="テキスト ボックス 737"/>
        <xdr:cNvSpPr txBox="1"/>
      </xdr:nvSpPr>
      <xdr:spPr>
        <a:xfrm>
          <a:off x="19356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55626</xdr:rowOff>
    </xdr:from>
    <xdr:to>
      <xdr:col>27</xdr:col>
      <xdr:colOff>161925</xdr:colOff>
      <xdr:row>38</xdr:row>
      <xdr:rowOff>157226</xdr:rowOff>
    </xdr:to>
    <xdr:sp macro="" textlink="">
      <xdr:nvSpPr>
        <xdr:cNvPr id="739" name="円/楕円 738"/>
        <xdr:cNvSpPr/>
      </xdr:nvSpPr>
      <xdr:spPr>
        <a:xfrm>
          <a:off x="18605500" y="65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148353</xdr:rowOff>
    </xdr:from>
    <xdr:ext cx="378565" cy="259045"/>
    <xdr:sp macro="" textlink="">
      <xdr:nvSpPr>
        <xdr:cNvPr id="740" name="テキスト ボックス 739"/>
        <xdr:cNvSpPr txBox="1"/>
      </xdr:nvSpPr>
      <xdr:spPr>
        <a:xfrm>
          <a:off x="18467017" y="666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82116</xdr:rowOff>
    </xdr:from>
    <xdr:to>
      <xdr:col>32</xdr:col>
      <xdr:colOff>187325</xdr:colOff>
      <xdr:row>77</xdr:row>
      <xdr:rowOff>84790</xdr:rowOff>
    </xdr:to>
    <xdr:cxnSp macro="">
      <xdr:nvCxnSpPr>
        <xdr:cNvPr id="828" name="直線コネクタ 827"/>
        <xdr:cNvCxnSpPr/>
      </xdr:nvCxnSpPr>
      <xdr:spPr>
        <a:xfrm flipV="1">
          <a:off x="21323300" y="13283766"/>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84790</xdr:rowOff>
    </xdr:from>
    <xdr:to>
      <xdr:col>31</xdr:col>
      <xdr:colOff>34925</xdr:colOff>
      <xdr:row>77</xdr:row>
      <xdr:rowOff>96579</xdr:rowOff>
    </xdr:to>
    <xdr:cxnSp macro="">
      <xdr:nvCxnSpPr>
        <xdr:cNvPr id="831" name="直線コネクタ 830"/>
        <xdr:cNvCxnSpPr/>
      </xdr:nvCxnSpPr>
      <xdr:spPr>
        <a:xfrm flipV="1">
          <a:off x="20434300" y="13286440"/>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96579</xdr:rowOff>
    </xdr:from>
    <xdr:to>
      <xdr:col>29</xdr:col>
      <xdr:colOff>517525</xdr:colOff>
      <xdr:row>77</xdr:row>
      <xdr:rowOff>98971</xdr:rowOff>
    </xdr:to>
    <xdr:cxnSp macro="">
      <xdr:nvCxnSpPr>
        <xdr:cNvPr id="834" name="直線コネクタ 833"/>
        <xdr:cNvCxnSpPr/>
      </xdr:nvCxnSpPr>
      <xdr:spPr>
        <a:xfrm flipV="1">
          <a:off x="19545300" y="13298229"/>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98971</xdr:rowOff>
    </xdr:from>
    <xdr:to>
      <xdr:col>28</xdr:col>
      <xdr:colOff>314325</xdr:colOff>
      <xdr:row>77</xdr:row>
      <xdr:rowOff>124110</xdr:rowOff>
    </xdr:to>
    <xdr:cxnSp macro="">
      <xdr:nvCxnSpPr>
        <xdr:cNvPr id="837" name="直線コネクタ 836"/>
        <xdr:cNvCxnSpPr/>
      </xdr:nvCxnSpPr>
      <xdr:spPr>
        <a:xfrm flipV="1">
          <a:off x="18656300" y="13300621"/>
          <a:ext cx="889000" cy="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31316</xdr:rowOff>
    </xdr:from>
    <xdr:to>
      <xdr:col>32</xdr:col>
      <xdr:colOff>238125</xdr:colOff>
      <xdr:row>77</xdr:row>
      <xdr:rowOff>132916</xdr:rowOff>
    </xdr:to>
    <xdr:sp macro="" textlink="">
      <xdr:nvSpPr>
        <xdr:cNvPr id="847" name="円/楕円 846"/>
        <xdr:cNvSpPr/>
      </xdr:nvSpPr>
      <xdr:spPr>
        <a:xfrm>
          <a:off x="22110700" y="132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9743</xdr:rowOff>
    </xdr:from>
    <xdr:ext cx="534377" cy="259045"/>
    <xdr:sp macro="" textlink="">
      <xdr:nvSpPr>
        <xdr:cNvPr id="848" name="繰出金該当値テキスト"/>
        <xdr:cNvSpPr txBox="1"/>
      </xdr:nvSpPr>
      <xdr:spPr>
        <a:xfrm>
          <a:off x="22212300" y="132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33990</xdr:rowOff>
    </xdr:from>
    <xdr:to>
      <xdr:col>31</xdr:col>
      <xdr:colOff>85725</xdr:colOff>
      <xdr:row>77</xdr:row>
      <xdr:rowOff>135590</xdr:rowOff>
    </xdr:to>
    <xdr:sp macro="" textlink="">
      <xdr:nvSpPr>
        <xdr:cNvPr id="849" name="円/楕円 848"/>
        <xdr:cNvSpPr/>
      </xdr:nvSpPr>
      <xdr:spPr>
        <a:xfrm>
          <a:off x="21272500" y="132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126717</xdr:rowOff>
    </xdr:from>
    <xdr:ext cx="534377" cy="259045"/>
    <xdr:sp macro="" textlink="">
      <xdr:nvSpPr>
        <xdr:cNvPr id="850" name="テキスト ボックス 849"/>
        <xdr:cNvSpPr txBox="1"/>
      </xdr:nvSpPr>
      <xdr:spPr>
        <a:xfrm>
          <a:off x="21056111" y="133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45779</xdr:rowOff>
    </xdr:from>
    <xdr:to>
      <xdr:col>29</xdr:col>
      <xdr:colOff>568325</xdr:colOff>
      <xdr:row>77</xdr:row>
      <xdr:rowOff>147379</xdr:rowOff>
    </xdr:to>
    <xdr:sp macro="" textlink="">
      <xdr:nvSpPr>
        <xdr:cNvPr id="851" name="円/楕円 850"/>
        <xdr:cNvSpPr/>
      </xdr:nvSpPr>
      <xdr:spPr>
        <a:xfrm>
          <a:off x="20383500" y="132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138506</xdr:rowOff>
    </xdr:from>
    <xdr:ext cx="534377" cy="259045"/>
    <xdr:sp macro="" textlink="">
      <xdr:nvSpPr>
        <xdr:cNvPr id="852" name="テキスト ボックス 851"/>
        <xdr:cNvSpPr txBox="1"/>
      </xdr:nvSpPr>
      <xdr:spPr>
        <a:xfrm>
          <a:off x="20167111" y="133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48171</xdr:rowOff>
    </xdr:from>
    <xdr:to>
      <xdr:col>28</xdr:col>
      <xdr:colOff>365125</xdr:colOff>
      <xdr:row>77</xdr:row>
      <xdr:rowOff>149771</xdr:rowOff>
    </xdr:to>
    <xdr:sp macro="" textlink="">
      <xdr:nvSpPr>
        <xdr:cNvPr id="853" name="円/楕円 852"/>
        <xdr:cNvSpPr/>
      </xdr:nvSpPr>
      <xdr:spPr>
        <a:xfrm>
          <a:off x="19494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140898</xdr:rowOff>
    </xdr:from>
    <xdr:ext cx="534377" cy="259045"/>
    <xdr:sp macro="" textlink="">
      <xdr:nvSpPr>
        <xdr:cNvPr id="854" name="テキスト ボックス 853"/>
        <xdr:cNvSpPr txBox="1"/>
      </xdr:nvSpPr>
      <xdr:spPr>
        <a:xfrm>
          <a:off x="19278111" y="13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73310</xdr:rowOff>
    </xdr:from>
    <xdr:to>
      <xdr:col>27</xdr:col>
      <xdr:colOff>161925</xdr:colOff>
      <xdr:row>78</xdr:row>
      <xdr:rowOff>3460</xdr:rowOff>
    </xdr:to>
    <xdr:sp macro="" textlink="">
      <xdr:nvSpPr>
        <xdr:cNvPr id="855" name="円/楕円 854"/>
        <xdr:cNvSpPr/>
      </xdr:nvSpPr>
      <xdr:spPr>
        <a:xfrm>
          <a:off x="18605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166037</xdr:rowOff>
    </xdr:from>
    <xdr:ext cx="534377" cy="259045"/>
    <xdr:sp macro="" textlink="">
      <xdr:nvSpPr>
        <xdr:cNvPr id="856" name="テキスト ボックス 855"/>
        <xdr:cNvSpPr txBox="1"/>
      </xdr:nvSpPr>
      <xdr:spPr>
        <a:xfrm>
          <a:off x="18389111" y="133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住民一人当たりのコスト）では、全体的に類似団体の平均値から下回る決算となっておりますが、人件費や補助費等については、千葉県平均を大きく上回る決算となっておりますので、適切な水準の維持に向けて、見直しや改善に積極的に取組んで参ります。</a:t>
          </a:r>
          <a:endParaRPr kumimoji="1" lang="en-US" altLang="ja-JP" sz="1300">
            <a:latin typeface="ＭＳ Ｐゴシック"/>
          </a:endParaRPr>
        </a:p>
        <a:p>
          <a:r>
            <a:rPr kumimoji="1" lang="ja-JP" altLang="en-US" sz="1300">
              <a:latin typeface="ＭＳ Ｐゴシック"/>
            </a:rPr>
            <a:t>　人件費についは、住民一人当たり７９，０９６円となっております。千葉県平均よりも上回っていることから、事務事業の見直しや人員配置、民間委託の導入など、行財政改革を通じ人件費の削減に取組んで参ります。</a:t>
          </a:r>
          <a:endParaRPr kumimoji="1" lang="en-US" altLang="ja-JP" sz="1300">
            <a:latin typeface="ＭＳ Ｐゴシック"/>
          </a:endParaRPr>
        </a:p>
        <a:p>
          <a:r>
            <a:rPr kumimoji="1" lang="ja-JP" altLang="en-US" sz="1300">
              <a:latin typeface="ＭＳ Ｐゴシック"/>
            </a:rPr>
            <a:t>　補助費等については、住民一人当たり４９，３０３円となっております。千葉県平均を上回っていることから、町独自で実施している各種団体への補助金など、不適当な補助金は見直しや廃止を行い、適切な補助金等の執行が図られるよう取組んで参ります。</a:t>
          </a:r>
          <a:endParaRPr kumimoji="1" lang="en-US" altLang="ja-JP" sz="1300">
            <a:latin typeface="ＭＳ Ｐゴシック"/>
          </a:endParaRPr>
        </a:p>
        <a:p>
          <a:r>
            <a:rPr kumimoji="1" lang="ja-JP" altLang="en-US" sz="1300">
              <a:latin typeface="ＭＳ Ｐゴシック"/>
            </a:rPr>
            <a:t>　積立金については、住民一人当たり１３，４７４円となっております。財政調整基金をはじめ各種特定目的基金への適切な積立てを実施し、将来的な各種事業に係る財源確保に努めるとともに、事業実施に当たっては、事業の目的に応じて、適切に基金を充当するよう努めて参り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12,416
12,314
22.97
4,683,658
4,416,769
221,253
2,958,033
3,553,070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69786</xdr:rowOff>
    </xdr:from>
    <xdr:to>
      <xdr:col>6</xdr:col>
      <xdr:colOff>511175</xdr:colOff>
      <xdr:row>35</xdr:row>
      <xdr:rowOff>10922</xdr:rowOff>
    </xdr:to>
    <xdr:cxnSp macro="">
      <xdr:nvCxnSpPr>
        <xdr:cNvPr id="61" name="直線コネクタ 60"/>
        <xdr:cNvCxnSpPr/>
      </xdr:nvCxnSpPr>
      <xdr:spPr>
        <a:xfrm>
          <a:off x="3797300" y="5899086"/>
          <a:ext cx="8382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69786</xdr:rowOff>
    </xdr:from>
    <xdr:to>
      <xdr:col>5</xdr:col>
      <xdr:colOff>358775</xdr:colOff>
      <xdr:row>34</xdr:row>
      <xdr:rowOff>126936</xdr:rowOff>
    </xdr:to>
    <xdr:cxnSp macro="">
      <xdr:nvCxnSpPr>
        <xdr:cNvPr id="64" name="直線コネクタ 63"/>
        <xdr:cNvCxnSpPr/>
      </xdr:nvCxnSpPr>
      <xdr:spPr>
        <a:xfrm flipV="1">
          <a:off x="2908300" y="5899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126936</xdr:rowOff>
    </xdr:from>
    <xdr:to>
      <xdr:col>4</xdr:col>
      <xdr:colOff>155575</xdr:colOff>
      <xdr:row>34</xdr:row>
      <xdr:rowOff>169418</xdr:rowOff>
    </xdr:to>
    <xdr:cxnSp macro="">
      <xdr:nvCxnSpPr>
        <xdr:cNvPr id="67" name="直線コネクタ 66"/>
        <xdr:cNvCxnSpPr/>
      </xdr:nvCxnSpPr>
      <xdr:spPr>
        <a:xfrm flipV="1">
          <a:off x="2019300" y="5956236"/>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134557</xdr:rowOff>
    </xdr:from>
    <xdr:to>
      <xdr:col>2</xdr:col>
      <xdr:colOff>638175</xdr:colOff>
      <xdr:row>34</xdr:row>
      <xdr:rowOff>169418</xdr:rowOff>
    </xdr:to>
    <xdr:cxnSp macro="">
      <xdr:nvCxnSpPr>
        <xdr:cNvPr id="70" name="直線コネクタ 69"/>
        <xdr:cNvCxnSpPr/>
      </xdr:nvCxnSpPr>
      <xdr:spPr>
        <a:xfrm>
          <a:off x="1130300" y="5963857"/>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131572</xdr:rowOff>
    </xdr:from>
    <xdr:to>
      <xdr:col>6</xdr:col>
      <xdr:colOff>561975</xdr:colOff>
      <xdr:row>35</xdr:row>
      <xdr:rowOff>61722</xdr:rowOff>
    </xdr:to>
    <xdr:sp macro="" textlink="">
      <xdr:nvSpPr>
        <xdr:cNvPr id="80" name="円/楕円 79"/>
        <xdr:cNvSpPr/>
      </xdr:nvSpPr>
      <xdr:spPr>
        <a:xfrm>
          <a:off x="4584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154449</xdr:rowOff>
    </xdr:from>
    <xdr:ext cx="469744" cy="259045"/>
    <xdr:sp macro="" textlink="">
      <xdr:nvSpPr>
        <xdr:cNvPr id="81" name="議会費該当値テキスト"/>
        <xdr:cNvSpPr txBox="1"/>
      </xdr:nvSpPr>
      <xdr:spPr>
        <a:xfrm>
          <a:off x="46863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18986</xdr:rowOff>
    </xdr:from>
    <xdr:to>
      <xdr:col>5</xdr:col>
      <xdr:colOff>409575</xdr:colOff>
      <xdr:row>34</xdr:row>
      <xdr:rowOff>120586</xdr:rowOff>
    </xdr:to>
    <xdr:sp macro="" textlink="">
      <xdr:nvSpPr>
        <xdr:cNvPr id="82" name="円/楕円 81"/>
        <xdr:cNvSpPr/>
      </xdr:nvSpPr>
      <xdr:spPr>
        <a:xfrm>
          <a:off x="3746500" y="5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137113</xdr:rowOff>
    </xdr:from>
    <xdr:ext cx="469744" cy="259045"/>
    <xdr:sp macro="" textlink="">
      <xdr:nvSpPr>
        <xdr:cNvPr id="83" name="テキスト ボックス 82"/>
        <xdr:cNvSpPr txBox="1"/>
      </xdr:nvSpPr>
      <xdr:spPr>
        <a:xfrm>
          <a:off x="3562427" y="5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76136</xdr:rowOff>
    </xdr:from>
    <xdr:to>
      <xdr:col>4</xdr:col>
      <xdr:colOff>206375</xdr:colOff>
      <xdr:row>35</xdr:row>
      <xdr:rowOff>6286</xdr:rowOff>
    </xdr:to>
    <xdr:sp macro="" textlink="">
      <xdr:nvSpPr>
        <xdr:cNvPr id="84" name="円/楕円 83"/>
        <xdr:cNvSpPr/>
      </xdr:nvSpPr>
      <xdr:spPr>
        <a:xfrm>
          <a:off x="2857500" y="5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22813</xdr:rowOff>
    </xdr:from>
    <xdr:ext cx="469744" cy="259045"/>
    <xdr:sp macro="" textlink="">
      <xdr:nvSpPr>
        <xdr:cNvPr id="85" name="テキスト ボックス 84"/>
        <xdr:cNvSpPr txBox="1"/>
      </xdr:nvSpPr>
      <xdr:spPr>
        <a:xfrm>
          <a:off x="2673427" y="5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118618</xdr:rowOff>
    </xdr:from>
    <xdr:to>
      <xdr:col>3</xdr:col>
      <xdr:colOff>3175</xdr:colOff>
      <xdr:row>35</xdr:row>
      <xdr:rowOff>48768</xdr:rowOff>
    </xdr:to>
    <xdr:sp macro="" textlink="">
      <xdr:nvSpPr>
        <xdr:cNvPr id="86" name="円/楕円 85"/>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65295</xdr:rowOff>
    </xdr:from>
    <xdr:ext cx="469744" cy="259045"/>
    <xdr:sp macro="" textlink="">
      <xdr:nvSpPr>
        <xdr:cNvPr id="87" name="テキスト ボックス 86"/>
        <xdr:cNvSpPr txBox="1"/>
      </xdr:nvSpPr>
      <xdr:spPr>
        <a:xfrm>
          <a:off x="1784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83757</xdr:rowOff>
    </xdr:from>
    <xdr:to>
      <xdr:col>1</xdr:col>
      <xdr:colOff>485775</xdr:colOff>
      <xdr:row>35</xdr:row>
      <xdr:rowOff>13907</xdr:rowOff>
    </xdr:to>
    <xdr:sp macro="" textlink="">
      <xdr:nvSpPr>
        <xdr:cNvPr id="88" name="円/楕円 87"/>
        <xdr:cNvSpPr/>
      </xdr:nvSpPr>
      <xdr:spPr>
        <a:xfrm>
          <a:off x="1079500" y="59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30434</xdr:rowOff>
    </xdr:from>
    <xdr:ext cx="469744" cy="259045"/>
    <xdr:sp macro="" textlink="">
      <xdr:nvSpPr>
        <xdr:cNvPr id="89" name="テキスト ボックス 88"/>
        <xdr:cNvSpPr txBox="1"/>
      </xdr:nvSpPr>
      <xdr:spPr>
        <a:xfrm>
          <a:off x="895427" y="568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139965</xdr:rowOff>
    </xdr:from>
    <xdr:to>
      <xdr:col>6</xdr:col>
      <xdr:colOff>511175</xdr:colOff>
      <xdr:row>56</xdr:row>
      <xdr:rowOff>160484</xdr:rowOff>
    </xdr:to>
    <xdr:cxnSp macro="">
      <xdr:nvCxnSpPr>
        <xdr:cNvPr id="116" name="直線コネクタ 115"/>
        <xdr:cNvCxnSpPr/>
      </xdr:nvCxnSpPr>
      <xdr:spPr>
        <a:xfrm>
          <a:off x="3797300" y="9741165"/>
          <a:ext cx="8382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139965</xdr:rowOff>
    </xdr:from>
    <xdr:to>
      <xdr:col>5</xdr:col>
      <xdr:colOff>358775</xdr:colOff>
      <xdr:row>56</xdr:row>
      <xdr:rowOff>170748</xdr:rowOff>
    </xdr:to>
    <xdr:cxnSp macro="">
      <xdr:nvCxnSpPr>
        <xdr:cNvPr id="119" name="直線コネクタ 118"/>
        <xdr:cNvCxnSpPr/>
      </xdr:nvCxnSpPr>
      <xdr:spPr>
        <a:xfrm flipV="1">
          <a:off x="2908300" y="9741165"/>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99275</xdr:rowOff>
    </xdr:from>
    <xdr:to>
      <xdr:col>4</xdr:col>
      <xdr:colOff>155575</xdr:colOff>
      <xdr:row>56</xdr:row>
      <xdr:rowOff>170748</xdr:rowOff>
    </xdr:to>
    <xdr:cxnSp macro="">
      <xdr:nvCxnSpPr>
        <xdr:cNvPr id="122" name="直線コネクタ 121"/>
        <xdr:cNvCxnSpPr/>
      </xdr:nvCxnSpPr>
      <xdr:spPr>
        <a:xfrm>
          <a:off x="2019300" y="9529025"/>
          <a:ext cx="889000" cy="2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99275</xdr:rowOff>
    </xdr:from>
    <xdr:to>
      <xdr:col>2</xdr:col>
      <xdr:colOff>638175</xdr:colOff>
      <xdr:row>56</xdr:row>
      <xdr:rowOff>162107</xdr:rowOff>
    </xdr:to>
    <xdr:cxnSp macro="">
      <xdr:nvCxnSpPr>
        <xdr:cNvPr id="125" name="直線コネクタ 124"/>
        <xdr:cNvCxnSpPr/>
      </xdr:nvCxnSpPr>
      <xdr:spPr>
        <a:xfrm flipV="1">
          <a:off x="1130300" y="9529025"/>
          <a:ext cx="889000" cy="2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109684</xdr:rowOff>
    </xdr:from>
    <xdr:to>
      <xdr:col>6</xdr:col>
      <xdr:colOff>561975</xdr:colOff>
      <xdr:row>57</xdr:row>
      <xdr:rowOff>39834</xdr:rowOff>
    </xdr:to>
    <xdr:sp macro="" textlink="">
      <xdr:nvSpPr>
        <xdr:cNvPr id="135" name="円/楕円 134"/>
        <xdr:cNvSpPr/>
      </xdr:nvSpPr>
      <xdr:spPr>
        <a:xfrm>
          <a:off x="4584700" y="97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88111</xdr:rowOff>
    </xdr:from>
    <xdr:ext cx="534377" cy="259045"/>
    <xdr:sp macro="" textlink="">
      <xdr:nvSpPr>
        <xdr:cNvPr id="136" name="総務費該当値テキスト"/>
        <xdr:cNvSpPr txBox="1"/>
      </xdr:nvSpPr>
      <xdr:spPr>
        <a:xfrm>
          <a:off x="4686300" y="96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89165</xdr:rowOff>
    </xdr:from>
    <xdr:to>
      <xdr:col>5</xdr:col>
      <xdr:colOff>409575</xdr:colOff>
      <xdr:row>57</xdr:row>
      <xdr:rowOff>19315</xdr:rowOff>
    </xdr:to>
    <xdr:sp macro="" textlink="">
      <xdr:nvSpPr>
        <xdr:cNvPr id="137" name="円/楕円 136"/>
        <xdr:cNvSpPr/>
      </xdr:nvSpPr>
      <xdr:spPr>
        <a:xfrm>
          <a:off x="3746500" y="96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10442</xdr:rowOff>
    </xdr:from>
    <xdr:ext cx="534377" cy="259045"/>
    <xdr:sp macro="" textlink="">
      <xdr:nvSpPr>
        <xdr:cNvPr id="138" name="テキスト ボックス 137"/>
        <xdr:cNvSpPr txBox="1"/>
      </xdr:nvSpPr>
      <xdr:spPr>
        <a:xfrm>
          <a:off x="3530111" y="97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119948</xdr:rowOff>
    </xdr:from>
    <xdr:to>
      <xdr:col>4</xdr:col>
      <xdr:colOff>206375</xdr:colOff>
      <xdr:row>57</xdr:row>
      <xdr:rowOff>50098</xdr:rowOff>
    </xdr:to>
    <xdr:sp macro="" textlink="">
      <xdr:nvSpPr>
        <xdr:cNvPr id="139" name="円/楕円 138"/>
        <xdr:cNvSpPr/>
      </xdr:nvSpPr>
      <xdr:spPr>
        <a:xfrm>
          <a:off x="2857500" y="97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41225</xdr:rowOff>
    </xdr:from>
    <xdr:ext cx="534377" cy="259045"/>
    <xdr:sp macro="" textlink="">
      <xdr:nvSpPr>
        <xdr:cNvPr id="140" name="テキスト ボックス 139"/>
        <xdr:cNvSpPr txBox="1"/>
      </xdr:nvSpPr>
      <xdr:spPr>
        <a:xfrm>
          <a:off x="2641111" y="98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48475</xdr:rowOff>
    </xdr:from>
    <xdr:to>
      <xdr:col>3</xdr:col>
      <xdr:colOff>3175</xdr:colOff>
      <xdr:row>55</xdr:row>
      <xdr:rowOff>150075</xdr:rowOff>
    </xdr:to>
    <xdr:sp macro="" textlink="">
      <xdr:nvSpPr>
        <xdr:cNvPr id="141" name="円/楕円 140"/>
        <xdr:cNvSpPr/>
      </xdr:nvSpPr>
      <xdr:spPr>
        <a:xfrm>
          <a:off x="1968500" y="94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166602</xdr:rowOff>
    </xdr:from>
    <xdr:ext cx="599010" cy="259045"/>
    <xdr:sp macro="" textlink="">
      <xdr:nvSpPr>
        <xdr:cNvPr id="142" name="テキスト ボックス 141"/>
        <xdr:cNvSpPr txBox="1"/>
      </xdr:nvSpPr>
      <xdr:spPr>
        <a:xfrm>
          <a:off x="1719794" y="92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111307</xdr:rowOff>
    </xdr:from>
    <xdr:to>
      <xdr:col>1</xdr:col>
      <xdr:colOff>485775</xdr:colOff>
      <xdr:row>57</xdr:row>
      <xdr:rowOff>41457</xdr:rowOff>
    </xdr:to>
    <xdr:sp macro="" textlink="">
      <xdr:nvSpPr>
        <xdr:cNvPr id="143" name="円/楕円 142"/>
        <xdr:cNvSpPr/>
      </xdr:nvSpPr>
      <xdr:spPr>
        <a:xfrm>
          <a:off x="1079500" y="971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32584</xdr:rowOff>
    </xdr:from>
    <xdr:ext cx="534377" cy="259045"/>
    <xdr:sp macro="" textlink="">
      <xdr:nvSpPr>
        <xdr:cNvPr id="144" name="テキスト ボックス 143"/>
        <xdr:cNvSpPr txBox="1"/>
      </xdr:nvSpPr>
      <xdr:spPr>
        <a:xfrm>
          <a:off x="863111" y="98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160320</xdr:rowOff>
    </xdr:from>
    <xdr:to>
      <xdr:col>6</xdr:col>
      <xdr:colOff>511175</xdr:colOff>
      <xdr:row>77</xdr:row>
      <xdr:rowOff>64444</xdr:rowOff>
    </xdr:to>
    <xdr:cxnSp macro="">
      <xdr:nvCxnSpPr>
        <xdr:cNvPr id="172" name="直線コネクタ 171"/>
        <xdr:cNvCxnSpPr/>
      </xdr:nvCxnSpPr>
      <xdr:spPr>
        <a:xfrm flipV="1">
          <a:off x="3797300" y="13190520"/>
          <a:ext cx="838200" cy="7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64444</xdr:rowOff>
    </xdr:from>
    <xdr:to>
      <xdr:col>5</xdr:col>
      <xdr:colOff>358775</xdr:colOff>
      <xdr:row>77</xdr:row>
      <xdr:rowOff>77429</xdr:rowOff>
    </xdr:to>
    <xdr:cxnSp macro="">
      <xdr:nvCxnSpPr>
        <xdr:cNvPr id="175" name="直線コネクタ 174"/>
        <xdr:cNvCxnSpPr/>
      </xdr:nvCxnSpPr>
      <xdr:spPr>
        <a:xfrm flipV="1">
          <a:off x="2908300" y="13266094"/>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77429</xdr:rowOff>
    </xdr:from>
    <xdr:to>
      <xdr:col>4</xdr:col>
      <xdr:colOff>155575</xdr:colOff>
      <xdr:row>78</xdr:row>
      <xdr:rowOff>66337</xdr:rowOff>
    </xdr:to>
    <xdr:cxnSp macro="">
      <xdr:nvCxnSpPr>
        <xdr:cNvPr id="178" name="直線コネクタ 177"/>
        <xdr:cNvCxnSpPr/>
      </xdr:nvCxnSpPr>
      <xdr:spPr>
        <a:xfrm flipV="1">
          <a:off x="2019300" y="13279079"/>
          <a:ext cx="889000" cy="16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66337</xdr:rowOff>
    </xdr:from>
    <xdr:to>
      <xdr:col>2</xdr:col>
      <xdr:colOff>638175</xdr:colOff>
      <xdr:row>78</xdr:row>
      <xdr:rowOff>136993</xdr:rowOff>
    </xdr:to>
    <xdr:cxnSp macro="">
      <xdr:nvCxnSpPr>
        <xdr:cNvPr id="181" name="直線コネクタ 180"/>
        <xdr:cNvCxnSpPr/>
      </xdr:nvCxnSpPr>
      <xdr:spPr>
        <a:xfrm flipV="1">
          <a:off x="1130300" y="13439437"/>
          <a:ext cx="8890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109520</xdr:rowOff>
    </xdr:from>
    <xdr:to>
      <xdr:col>6</xdr:col>
      <xdr:colOff>561975</xdr:colOff>
      <xdr:row>77</xdr:row>
      <xdr:rowOff>39670</xdr:rowOff>
    </xdr:to>
    <xdr:sp macro="" textlink="">
      <xdr:nvSpPr>
        <xdr:cNvPr id="191" name="円/楕円 190"/>
        <xdr:cNvSpPr/>
      </xdr:nvSpPr>
      <xdr:spPr>
        <a:xfrm>
          <a:off x="45847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87947</xdr:rowOff>
    </xdr:from>
    <xdr:ext cx="599010" cy="259045"/>
    <xdr:sp macro="" textlink="">
      <xdr:nvSpPr>
        <xdr:cNvPr id="192" name="民生費該当値テキスト"/>
        <xdr:cNvSpPr txBox="1"/>
      </xdr:nvSpPr>
      <xdr:spPr>
        <a:xfrm>
          <a:off x="4686300" y="131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13644</xdr:rowOff>
    </xdr:from>
    <xdr:to>
      <xdr:col>5</xdr:col>
      <xdr:colOff>409575</xdr:colOff>
      <xdr:row>77</xdr:row>
      <xdr:rowOff>115244</xdr:rowOff>
    </xdr:to>
    <xdr:sp macro="" textlink="">
      <xdr:nvSpPr>
        <xdr:cNvPr id="193" name="円/楕円 192"/>
        <xdr:cNvSpPr/>
      </xdr:nvSpPr>
      <xdr:spPr>
        <a:xfrm>
          <a:off x="3746500" y="132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106371</xdr:rowOff>
    </xdr:from>
    <xdr:ext cx="599010" cy="259045"/>
    <xdr:sp macro="" textlink="">
      <xdr:nvSpPr>
        <xdr:cNvPr id="194" name="テキスト ボックス 193"/>
        <xdr:cNvSpPr txBox="1"/>
      </xdr:nvSpPr>
      <xdr:spPr>
        <a:xfrm>
          <a:off x="3497794" y="1330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26629</xdr:rowOff>
    </xdr:from>
    <xdr:to>
      <xdr:col>4</xdr:col>
      <xdr:colOff>206375</xdr:colOff>
      <xdr:row>77</xdr:row>
      <xdr:rowOff>128229</xdr:rowOff>
    </xdr:to>
    <xdr:sp macro="" textlink="">
      <xdr:nvSpPr>
        <xdr:cNvPr id="195" name="円/楕円 194"/>
        <xdr:cNvSpPr/>
      </xdr:nvSpPr>
      <xdr:spPr>
        <a:xfrm>
          <a:off x="2857500" y="132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119356</xdr:rowOff>
    </xdr:from>
    <xdr:ext cx="599010" cy="259045"/>
    <xdr:sp macro="" textlink="">
      <xdr:nvSpPr>
        <xdr:cNvPr id="196" name="テキスト ボックス 195"/>
        <xdr:cNvSpPr txBox="1"/>
      </xdr:nvSpPr>
      <xdr:spPr>
        <a:xfrm>
          <a:off x="2608794" y="1332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15537</xdr:rowOff>
    </xdr:from>
    <xdr:to>
      <xdr:col>3</xdr:col>
      <xdr:colOff>3175</xdr:colOff>
      <xdr:row>78</xdr:row>
      <xdr:rowOff>117137</xdr:rowOff>
    </xdr:to>
    <xdr:sp macro="" textlink="">
      <xdr:nvSpPr>
        <xdr:cNvPr id="197" name="円/楕円 196"/>
        <xdr:cNvSpPr/>
      </xdr:nvSpPr>
      <xdr:spPr>
        <a:xfrm>
          <a:off x="1968500" y="133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108264</xdr:rowOff>
    </xdr:from>
    <xdr:ext cx="599010" cy="259045"/>
    <xdr:sp macro="" textlink="">
      <xdr:nvSpPr>
        <xdr:cNvPr id="198" name="テキスト ボックス 197"/>
        <xdr:cNvSpPr txBox="1"/>
      </xdr:nvSpPr>
      <xdr:spPr>
        <a:xfrm>
          <a:off x="1719794" y="1348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86193</xdr:rowOff>
    </xdr:from>
    <xdr:to>
      <xdr:col>1</xdr:col>
      <xdr:colOff>485775</xdr:colOff>
      <xdr:row>79</xdr:row>
      <xdr:rowOff>16343</xdr:rowOff>
    </xdr:to>
    <xdr:sp macro="" textlink="">
      <xdr:nvSpPr>
        <xdr:cNvPr id="199" name="円/楕円 198"/>
        <xdr:cNvSpPr/>
      </xdr:nvSpPr>
      <xdr:spPr>
        <a:xfrm>
          <a:off x="1079500" y="134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7470</xdr:rowOff>
    </xdr:from>
    <xdr:ext cx="599010" cy="259045"/>
    <xdr:sp macro="" textlink="">
      <xdr:nvSpPr>
        <xdr:cNvPr id="200" name="テキスト ボックス 199"/>
        <xdr:cNvSpPr txBox="1"/>
      </xdr:nvSpPr>
      <xdr:spPr>
        <a:xfrm>
          <a:off x="830794" y="135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11519</xdr:rowOff>
    </xdr:from>
    <xdr:to>
      <xdr:col>6</xdr:col>
      <xdr:colOff>511175</xdr:colOff>
      <xdr:row>98</xdr:row>
      <xdr:rowOff>17711</xdr:rowOff>
    </xdr:to>
    <xdr:cxnSp macro="">
      <xdr:nvCxnSpPr>
        <xdr:cNvPr id="227" name="直線コネクタ 226"/>
        <xdr:cNvCxnSpPr/>
      </xdr:nvCxnSpPr>
      <xdr:spPr>
        <a:xfrm flipV="1">
          <a:off x="3797300" y="16813619"/>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2870</xdr:rowOff>
    </xdr:from>
    <xdr:to>
      <xdr:col>5</xdr:col>
      <xdr:colOff>358775</xdr:colOff>
      <xdr:row>98</xdr:row>
      <xdr:rowOff>17711</xdr:rowOff>
    </xdr:to>
    <xdr:cxnSp macro="">
      <xdr:nvCxnSpPr>
        <xdr:cNvPr id="230" name="直線コネクタ 229"/>
        <xdr:cNvCxnSpPr/>
      </xdr:nvCxnSpPr>
      <xdr:spPr>
        <a:xfrm>
          <a:off x="2908300" y="16804970"/>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2870</xdr:rowOff>
    </xdr:from>
    <xdr:to>
      <xdr:col>4</xdr:col>
      <xdr:colOff>155575</xdr:colOff>
      <xdr:row>98</xdr:row>
      <xdr:rowOff>7469</xdr:rowOff>
    </xdr:to>
    <xdr:cxnSp macro="">
      <xdr:nvCxnSpPr>
        <xdr:cNvPr id="233" name="直線コネクタ 232"/>
        <xdr:cNvCxnSpPr/>
      </xdr:nvCxnSpPr>
      <xdr:spPr>
        <a:xfrm flipV="1">
          <a:off x="2019300" y="16804970"/>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166994</xdr:rowOff>
    </xdr:from>
    <xdr:to>
      <xdr:col>2</xdr:col>
      <xdr:colOff>638175</xdr:colOff>
      <xdr:row>98</xdr:row>
      <xdr:rowOff>7469</xdr:rowOff>
    </xdr:to>
    <xdr:cxnSp macro="">
      <xdr:nvCxnSpPr>
        <xdr:cNvPr id="236" name="直線コネクタ 235"/>
        <xdr:cNvCxnSpPr/>
      </xdr:nvCxnSpPr>
      <xdr:spPr>
        <a:xfrm>
          <a:off x="1130300" y="16797644"/>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132169</xdr:rowOff>
    </xdr:from>
    <xdr:to>
      <xdr:col>6</xdr:col>
      <xdr:colOff>561975</xdr:colOff>
      <xdr:row>98</xdr:row>
      <xdr:rowOff>62319</xdr:rowOff>
    </xdr:to>
    <xdr:sp macro="" textlink="">
      <xdr:nvSpPr>
        <xdr:cNvPr id="246" name="円/楕円 245"/>
        <xdr:cNvSpPr/>
      </xdr:nvSpPr>
      <xdr:spPr>
        <a:xfrm>
          <a:off x="4584700" y="167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47096</xdr:rowOff>
    </xdr:from>
    <xdr:ext cx="534377" cy="259045"/>
    <xdr:sp macro="" textlink="">
      <xdr:nvSpPr>
        <xdr:cNvPr id="247" name="衛生費該当値テキスト"/>
        <xdr:cNvSpPr txBox="1"/>
      </xdr:nvSpPr>
      <xdr:spPr>
        <a:xfrm>
          <a:off x="4686300" y="166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138361</xdr:rowOff>
    </xdr:from>
    <xdr:to>
      <xdr:col>5</xdr:col>
      <xdr:colOff>409575</xdr:colOff>
      <xdr:row>98</xdr:row>
      <xdr:rowOff>68511</xdr:rowOff>
    </xdr:to>
    <xdr:sp macro="" textlink="">
      <xdr:nvSpPr>
        <xdr:cNvPr id="248" name="円/楕円 247"/>
        <xdr:cNvSpPr/>
      </xdr:nvSpPr>
      <xdr:spPr>
        <a:xfrm>
          <a:off x="3746500" y="167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59638</xdr:rowOff>
    </xdr:from>
    <xdr:ext cx="534377" cy="259045"/>
    <xdr:sp macro="" textlink="">
      <xdr:nvSpPr>
        <xdr:cNvPr id="249" name="テキスト ボックス 248"/>
        <xdr:cNvSpPr txBox="1"/>
      </xdr:nvSpPr>
      <xdr:spPr>
        <a:xfrm>
          <a:off x="3530111" y="16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123520</xdr:rowOff>
    </xdr:from>
    <xdr:to>
      <xdr:col>4</xdr:col>
      <xdr:colOff>206375</xdr:colOff>
      <xdr:row>98</xdr:row>
      <xdr:rowOff>53670</xdr:rowOff>
    </xdr:to>
    <xdr:sp macro="" textlink="">
      <xdr:nvSpPr>
        <xdr:cNvPr id="250" name="円/楕円 249"/>
        <xdr:cNvSpPr/>
      </xdr:nvSpPr>
      <xdr:spPr>
        <a:xfrm>
          <a:off x="2857500" y="167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44797</xdr:rowOff>
    </xdr:from>
    <xdr:ext cx="534377" cy="259045"/>
    <xdr:sp macro="" textlink="">
      <xdr:nvSpPr>
        <xdr:cNvPr id="251" name="テキスト ボックス 250"/>
        <xdr:cNvSpPr txBox="1"/>
      </xdr:nvSpPr>
      <xdr:spPr>
        <a:xfrm>
          <a:off x="2641111" y="168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128119</xdr:rowOff>
    </xdr:from>
    <xdr:to>
      <xdr:col>3</xdr:col>
      <xdr:colOff>3175</xdr:colOff>
      <xdr:row>98</xdr:row>
      <xdr:rowOff>58269</xdr:rowOff>
    </xdr:to>
    <xdr:sp macro="" textlink="">
      <xdr:nvSpPr>
        <xdr:cNvPr id="252" name="円/楕円 251"/>
        <xdr:cNvSpPr/>
      </xdr:nvSpPr>
      <xdr:spPr>
        <a:xfrm>
          <a:off x="1968500" y="167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49396</xdr:rowOff>
    </xdr:from>
    <xdr:ext cx="534377" cy="259045"/>
    <xdr:sp macro="" textlink="">
      <xdr:nvSpPr>
        <xdr:cNvPr id="253" name="テキスト ボックス 252"/>
        <xdr:cNvSpPr txBox="1"/>
      </xdr:nvSpPr>
      <xdr:spPr>
        <a:xfrm>
          <a:off x="1752111" y="168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116194</xdr:rowOff>
    </xdr:from>
    <xdr:to>
      <xdr:col>1</xdr:col>
      <xdr:colOff>485775</xdr:colOff>
      <xdr:row>98</xdr:row>
      <xdr:rowOff>46344</xdr:rowOff>
    </xdr:to>
    <xdr:sp macro="" textlink="">
      <xdr:nvSpPr>
        <xdr:cNvPr id="254" name="円/楕円 253"/>
        <xdr:cNvSpPr/>
      </xdr:nvSpPr>
      <xdr:spPr>
        <a:xfrm>
          <a:off x="1079500" y="167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37471</xdr:rowOff>
    </xdr:from>
    <xdr:ext cx="534377" cy="259045"/>
    <xdr:sp macro="" textlink="">
      <xdr:nvSpPr>
        <xdr:cNvPr id="255" name="テキスト ボックス 254"/>
        <xdr:cNvSpPr txBox="1"/>
      </xdr:nvSpPr>
      <xdr:spPr>
        <a:xfrm>
          <a:off x="863111" y="168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36640</xdr:rowOff>
    </xdr:from>
    <xdr:to>
      <xdr:col>15</xdr:col>
      <xdr:colOff>180340</xdr:colOff>
      <xdr:row>39</xdr:row>
      <xdr:rowOff>44450</xdr:rowOff>
    </xdr:to>
    <xdr:cxnSp macro="">
      <xdr:nvCxnSpPr>
        <xdr:cNvPr id="279" name="直線コネクタ 278"/>
        <xdr:cNvCxnSpPr/>
      </xdr:nvCxnSpPr>
      <xdr:spPr>
        <a:xfrm flipV="1">
          <a:off x="10475595" y="5865940"/>
          <a:ext cx="1270" cy="86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154767</xdr:rowOff>
    </xdr:from>
    <xdr:ext cx="469744" cy="259045"/>
    <xdr:sp macro="" textlink="">
      <xdr:nvSpPr>
        <xdr:cNvPr id="282" name="労働費最大値テキスト"/>
        <xdr:cNvSpPr txBox="1"/>
      </xdr:nvSpPr>
      <xdr:spPr>
        <a:xfrm>
          <a:off x="10528300" y="56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34</xdr:row>
      <xdr:rowOff>36640</xdr:rowOff>
    </xdr:from>
    <xdr:to>
      <xdr:col>15</xdr:col>
      <xdr:colOff>269875</xdr:colOff>
      <xdr:row>34</xdr:row>
      <xdr:rowOff>36640</xdr:rowOff>
    </xdr:to>
    <xdr:cxnSp macro="">
      <xdr:nvCxnSpPr>
        <xdr:cNvPr id="283" name="直線コネクタ 282"/>
        <xdr:cNvCxnSpPr/>
      </xdr:nvCxnSpPr>
      <xdr:spPr>
        <a:xfrm>
          <a:off x="10388600" y="58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57485</xdr:rowOff>
    </xdr:from>
    <xdr:ext cx="378565" cy="259045"/>
    <xdr:sp macro="" textlink="">
      <xdr:nvSpPr>
        <xdr:cNvPr id="285" name="労働費平均値テキスト"/>
        <xdr:cNvSpPr txBox="1"/>
      </xdr:nvSpPr>
      <xdr:spPr>
        <a:xfrm>
          <a:off x="10528300" y="640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34607</xdr:rowOff>
    </xdr:from>
    <xdr:to>
      <xdr:col>15</xdr:col>
      <xdr:colOff>231775</xdr:colOff>
      <xdr:row>38</xdr:row>
      <xdr:rowOff>136207</xdr:rowOff>
    </xdr:to>
    <xdr:sp macro="" textlink="">
      <xdr:nvSpPr>
        <xdr:cNvPr id="286" name="フローチャート : 判断 285"/>
        <xdr:cNvSpPr/>
      </xdr:nvSpPr>
      <xdr:spPr>
        <a:xfrm>
          <a:off x="10426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22987</xdr:rowOff>
    </xdr:from>
    <xdr:to>
      <xdr:col>14</xdr:col>
      <xdr:colOff>79375</xdr:colOff>
      <xdr:row>38</xdr:row>
      <xdr:rowOff>124587</xdr:rowOff>
    </xdr:to>
    <xdr:sp macro="" textlink="">
      <xdr:nvSpPr>
        <xdr:cNvPr id="288" name="フローチャート : 判断 287"/>
        <xdr:cNvSpPr/>
      </xdr:nvSpPr>
      <xdr:spPr>
        <a:xfrm>
          <a:off x="9588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141114</xdr:rowOff>
    </xdr:from>
    <xdr:ext cx="378565" cy="259045"/>
    <xdr:sp macro="" textlink="">
      <xdr:nvSpPr>
        <xdr:cNvPr id="289" name="テキスト ボックス 288"/>
        <xdr:cNvSpPr txBox="1"/>
      </xdr:nvSpPr>
      <xdr:spPr>
        <a:xfrm>
          <a:off x="9450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81978</xdr:rowOff>
    </xdr:from>
    <xdr:to>
      <xdr:col>12</xdr:col>
      <xdr:colOff>511175</xdr:colOff>
      <xdr:row>39</xdr:row>
      <xdr:rowOff>44450</xdr:rowOff>
    </xdr:to>
    <xdr:cxnSp macro="">
      <xdr:nvCxnSpPr>
        <xdr:cNvPr id="290" name="直線コネクタ 289"/>
        <xdr:cNvCxnSpPr/>
      </xdr:nvCxnSpPr>
      <xdr:spPr>
        <a:xfrm>
          <a:off x="7861300" y="5396928"/>
          <a:ext cx="889000" cy="13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1" name="フローチャート : 判断 290"/>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2" name="テキスト ボックス 291"/>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20066</xdr:rowOff>
    </xdr:from>
    <xdr:to>
      <xdr:col>11</xdr:col>
      <xdr:colOff>307975</xdr:colOff>
      <xdr:row>31</xdr:row>
      <xdr:rowOff>81978</xdr:rowOff>
    </xdr:to>
    <xdr:cxnSp macro="">
      <xdr:nvCxnSpPr>
        <xdr:cNvPr id="293" name="直線コネクタ 292"/>
        <xdr:cNvCxnSpPr/>
      </xdr:nvCxnSpPr>
      <xdr:spPr>
        <a:xfrm>
          <a:off x="6972300" y="5335016"/>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294" name="フローチャート : 判断 293"/>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295" name="テキスト ボックス 294"/>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296" name="フローチャート : 判断 295"/>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297" name="テキスト ボックス 296"/>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31178</xdr:rowOff>
    </xdr:from>
    <xdr:to>
      <xdr:col>11</xdr:col>
      <xdr:colOff>358775</xdr:colOff>
      <xdr:row>31</xdr:row>
      <xdr:rowOff>132778</xdr:rowOff>
    </xdr:to>
    <xdr:sp macro="" textlink="">
      <xdr:nvSpPr>
        <xdr:cNvPr id="309" name="円/楕円 308"/>
        <xdr:cNvSpPr/>
      </xdr:nvSpPr>
      <xdr:spPr>
        <a:xfrm>
          <a:off x="7810500" y="53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149305</xdr:rowOff>
    </xdr:from>
    <xdr:ext cx="469744" cy="259045"/>
    <xdr:sp macro="" textlink="">
      <xdr:nvSpPr>
        <xdr:cNvPr id="310" name="テキスト ボックス 309"/>
        <xdr:cNvSpPr txBox="1"/>
      </xdr:nvSpPr>
      <xdr:spPr>
        <a:xfrm>
          <a:off x="7626427" y="512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140716</xdr:rowOff>
    </xdr:from>
    <xdr:to>
      <xdr:col>10</xdr:col>
      <xdr:colOff>155575</xdr:colOff>
      <xdr:row>31</xdr:row>
      <xdr:rowOff>70866</xdr:rowOff>
    </xdr:to>
    <xdr:sp macro="" textlink="">
      <xdr:nvSpPr>
        <xdr:cNvPr id="311" name="円/楕円 310"/>
        <xdr:cNvSpPr/>
      </xdr:nvSpPr>
      <xdr:spPr>
        <a:xfrm>
          <a:off x="6921500" y="52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87393</xdr:rowOff>
    </xdr:from>
    <xdr:ext cx="469744" cy="259045"/>
    <xdr:sp macro="" textlink="">
      <xdr:nvSpPr>
        <xdr:cNvPr id="312" name="テキスト ボックス 311"/>
        <xdr:cNvSpPr txBox="1"/>
      </xdr:nvSpPr>
      <xdr:spPr>
        <a:xfrm>
          <a:off x="6737427" y="505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70876</xdr:rowOff>
    </xdr:from>
    <xdr:to>
      <xdr:col>15</xdr:col>
      <xdr:colOff>180975</xdr:colOff>
      <xdr:row>58</xdr:row>
      <xdr:rowOff>96060</xdr:rowOff>
    </xdr:to>
    <xdr:cxnSp macro="">
      <xdr:nvCxnSpPr>
        <xdr:cNvPr id="341" name="直線コネクタ 340"/>
        <xdr:cNvCxnSpPr/>
      </xdr:nvCxnSpPr>
      <xdr:spPr>
        <a:xfrm>
          <a:off x="9639300" y="9843526"/>
          <a:ext cx="838200" cy="1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2"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70876</xdr:rowOff>
    </xdr:from>
    <xdr:to>
      <xdr:col>14</xdr:col>
      <xdr:colOff>28575</xdr:colOff>
      <xdr:row>58</xdr:row>
      <xdr:rowOff>112062</xdr:rowOff>
    </xdr:to>
    <xdr:cxnSp macro="">
      <xdr:nvCxnSpPr>
        <xdr:cNvPr id="344" name="直線コネクタ 343"/>
        <xdr:cNvCxnSpPr/>
      </xdr:nvCxnSpPr>
      <xdr:spPr>
        <a:xfrm flipV="1">
          <a:off x="8750300" y="9843526"/>
          <a:ext cx="889000" cy="2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5" name="フローチャート : 判断 344"/>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6" name="テキスト ボックス 345"/>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97759</xdr:rowOff>
    </xdr:from>
    <xdr:to>
      <xdr:col>12</xdr:col>
      <xdr:colOff>511175</xdr:colOff>
      <xdr:row>58</xdr:row>
      <xdr:rowOff>112062</xdr:rowOff>
    </xdr:to>
    <xdr:cxnSp macro="">
      <xdr:nvCxnSpPr>
        <xdr:cNvPr id="347" name="直線コネクタ 346"/>
        <xdr:cNvCxnSpPr/>
      </xdr:nvCxnSpPr>
      <xdr:spPr>
        <a:xfrm>
          <a:off x="7861300" y="10041859"/>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8" name="フローチャート : 判断 347"/>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49" name="テキスト ボックス 348"/>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97759</xdr:rowOff>
    </xdr:from>
    <xdr:to>
      <xdr:col>11</xdr:col>
      <xdr:colOff>307975</xdr:colOff>
      <xdr:row>58</xdr:row>
      <xdr:rowOff>117381</xdr:rowOff>
    </xdr:to>
    <xdr:cxnSp macro="">
      <xdr:nvCxnSpPr>
        <xdr:cNvPr id="350" name="直線コネクタ 349"/>
        <xdr:cNvCxnSpPr/>
      </xdr:nvCxnSpPr>
      <xdr:spPr>
        <a:xfrm flipV="1">
          <a:off x="6972300" y="10041859"/>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1" name="フローチャート : 判断 350"/>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2" name="テキスト ボックス 351"/>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3" name="フローチャート : 判断 352"/>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4" name="テキスト ボックス 353"/>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45260</xdr:rowOff>
    </xdr:from>
    <xdr:to>
      <xdr:col>15</xdr:col>
      <xdr:colOff>231775</xdr:colOff>
      <xdr:row>58</xdr:row>
      <xdr:rowOff>146860</xdr:rowOff>
    </xdr:to>
    <xdr:sp macro="" textlink="">
      <xdr:nvSpPr>
        <xdr:cNvPr id="360" name="円/楕円 359"/>
        <xdr:cNvSpPr/>
      </xdr:nvSpPr>
      <xdr:spPr>
        <a:xfrm>
          <a:off x="10426700" y="99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131637</xdr:rowOff>
    </xdr:from>
    <xdr:ext cx="534377" cy="259045"/>
    <xdr:sp macro="" textlink="">
      <xdr:nvSpPr>
        <xdr:cNvPr id="361" name="農林水産業費該当値テキスト"/>
        <xdr:cNvSpPr txBox="1"/>
      </xdr:nvSpPr>
      <xdr:spPr>
        <a:xfrm>
          <a:off x="10528300" y="99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20076</xdr:rowOff>
    </xdr:from>
    <xdr:to>
      <xdr:col>14</xdr:col>
      <xdr:colOff>79375</xdr:colOff>
      <xdr:row>57</xdr:row>
      <xdr:rowOff>121676</xdr:rowOff>
    </xdr:to>
    <xdr:sp macro="" textlink="">
      <xdr:nvSpPr>
        <xdr:cNvPr id="362" name="円/楕円 361"/>
        <xdr:cNvSpPr/>
      </xdr:nvSpPr>
      <xdr:spPr>
        <a:xfrm>
          <a:off x="9588500" y="97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138203</xdr:rowOff>
    </xdr:from>
    <xdr:ext cx="534377" cy="259045"/>
    <xdr:sp macro="" textlink="">
      <xdr:nvSpPr>
        <xdr:cNvPr id="363" name="テキスト ボックス 362"/>
        <xdr:cNvSpPr txBox="1"/>
      </xdr:nvSpPr>
      <xdr:spPr>
        <a:xfrm>
          <a:off x="9372111" y="95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61262</xdr:rowOff>
    </xdr:from>
    <xdr:to>
      <xdr:col>12</xdr:col>
      <xdr:colOff>561975</xdr:colOff>
      <xdr:row>58</xdr:row>
      <xdr:rowOff>162862</xdr:rowOff>
    </xdr:to>
    <xdr:sp macro="" textlink="">
      <xdr:nvSpPr>
        <xdr:cNvPr id="364" name="円/楕円 363"/>
        <xdr:cNvSpPr/>
      </xdr:nvSpPr>
      <xdr:spPr>
        <a:xfrm>
          <a:off x="8699500" y="100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153989</xdr:rowOff>
    </xdr:from>
    <xdr:ext cx="534377" cy="259045"/>
    <xdr:sp macro="" textlink="">
      <xdr:nvSpPr>
        <xdr:cNvPr id="365" name="テキスト ボックス 364"/>
        <xdr:cNvSpPr txBox="1"/>
      </xdr:nvSpPr>
      <xdr:spPr>
        <a:xfrm>
          <a:off x="8483111" y="1009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46959</xdr:rowOff>
    </xdr:from>
    <xdr:to>
      <xdr:col>11</xdr:col>
      <xdr:colOff>358775</xdr:colOff>
      <xdr:row>58</xdr:row>
      <xdr:rowOff>148559</xdr:rowOff>
    </xdr:to>
    <xdr:sp macro="" textlink="">
      <xdr:nvSpPr>
        <xdr:cNvPr id="366" name="円/楕円 365"/>
        <xdr:cNvSpPr/>
      </xdr:nvSpPr>
      <xdr:spPr>
        <a:xfrm>
          <a:off x="7810500" y="99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139686</xdr:rowOff>
    </xdr:from>
    <xdr:ext cx="534377" cy="259045"/>
    <xdr:sp macro="" textlink="">
      <xdr:nvSpPr>
        <xdr:cNvPr id="367" name="テキスト ボックス 366"/>
        <xdr:cNvSpPr txBox="1"/>
      </xdr:nvSpPr>
      <xdr:spPr>
        <a:xfrm>
          <a:off x="7594111" y="100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66581</xdr:rowOff>
    </xdr:from>
    <xdr:to>
      <xdr:col>10</xdr:col>
      <xdr:colOff>155575</xdr:colOff>
      <xdr:row>58</xdr:row>
      <xdr:rowOff>168181</xdr:rowOff>
    </xdr:to>
    <xdr:sp macro="" textlink="">
      <xdr:nvSpPr>
        <xdr:cNvPr id="368" name="円/楕円 367"/>
        <xdr:cNvSpPr/>
      </xdr:nvSpPr>
      <xdr:spPr>
        <a:xfrm>
          <a:off x="6921500" y="100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159308</xdr:rowOff>
    </xdr:from>
    <xdr:ext cx="534377" cy="259045"/>
    <xdr:sp macro="" textlink="">
      <xdr:nvSpPr>
        <xdr:cNvPr id="369" name="テキスト ボックス 368"/>
        <xdr:cNvSpPr txBox="1"/>
      </xdr:nvSpPr>
      <xdr:spPr>
        <a:xfrm>
          <a:off x="6705111" y="101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131905</xdr:rowOff>
    </xdr:from>
    <xdr:to>
      <xdr:col>15</xdr:col>
      <xdr:colOff>180975</xdr:colOff>
      <xdr:row>77</xdr:row>
      <xdr:rowOff>136751</xdr:rowOff>
    </xdr:to>
    <xdr:cxnSp macro="">
      <xdr:nvCxnSpPr>
        <xdr:cNvPr id="396" name="直線コネクタ 395"/>
        <xdr:cNvCxnSpPr/>
      </xdr:nvCxnSpPr>
      <xdr:spPr>
        <a:xfrm flipV="1">
          <a:off x="9639300" y="13333555"/>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7"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136751</xdr:rowOff>
    </xdr:from>
    <xdr:to>
      <xdr:col>14</xdr:col>
      <xdr:colOff>28575</xdr:colOff>
      <xdr:row>77</xdr:row>
      <xdr:rowOff>142398</xdr:rowOff>
    </xdr:to>
    <xdr:cxnSp macro="">
      <xdr:nvCxnSpPr>
        <xdr:cNvPr id="399" name="直線コネクタ 398"/>
        <xdr:cNvCxnSpPr/>
      </xdr:nvCxnSpPr>
      <xdr:spPr>
        <a:xfrm flipV="1">
          <a:off x="8750300" y="13338401"/>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0" name="フローチャート : 判断 399"/>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1" name="テキスト ボックス 400"/>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142398</xdr:rowOff>
    </xdr:from>
    <xdr:to>
      <xdr:col>12</xdr:col>
      <xdr:colOff>511175</xdr:colOff>
      <xdr:row>78</xdr:row>
      <xdr:rowOff>42385</xdr:rowOff>
    </xdr:to>
    <xdr:cxnSp macro="">
      <xdr:nvCxnSpPr>
        <xdr:cNvPr id="402" name="直線コネクタ 401"/>
        <xdr:cNvCxnSpPr/>
      </xdr:nvCxnSpPr>
      <xdr:spPr>
        <a:xfrm flipV="1">
          <a:off x="7861300" y="1334404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3" name="フローチャート : 判断 402"/>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4" name="テキスト ボックス 403"/>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42385</xdr:rowOff>
    </xdr:from>
    <xdr:to>
      <xdr:col>11</xdr:col>
      <xdr:colOff>307975</xdr:colOff>
      <xdr:row>78</xdr:row>
      <xdr:rowOff>53267</xdr:rowOff>
    </xdr:to>
    <xdr:cxnSp macro="">
      <xdr:nvCxnSpPr>
        <xdr:cNvPr id="405" name="直線コネクタ 404"/>
        <xdr:cNvCxnSpPr/>
      </xdr:nvCxnSpPr>
      <xdr:spPr>
        <a:xfrm flipV="1">
          <a:off x="6972300" y="13415485"/>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6" name="フローチャート : 判断 405"/>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7" name="テキスト ボックス 406"/>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8" name="フローチャート : 判断 407"/>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9" name="テキスト ボックス 408"/>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81105</xdr:rowOff>
    </xdr:from>
    <xdr:to>
      <xdr:col>15</xdr:col>
      <xdr:colOff>231775</xdr:colOff>
      <xdr:row>78</xdr:row>
      <xdr:rowOff>11255</xdr:rowOff>
    </xdr:to>
    <xdr:sp macro="" textlink="">
      <xdr:nvSpPr>
        <xdr:cNvPr id="415" name="円/楕円 414"/>
        <xdr:cNvSpPr/>
      </xdr:nvSpPr>
      <xdr:spPr>
        <a:xfrm>
          <a:off x="10426700" y="1328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59532</xdr:rowOff>
    </xdr:from>
    <xdr:ext cx="469744" cy="259045"/>
    <xdr:sp macro="" textlink="">
      <xdr:nvSpPr>
        <xdr:cNvPr id="416" name="商工費該当値テキスト"/>
        <xdr:cNvSpPr txBox="1"/>
      </xdr:nvSpPr>
      <xdr:spPr>
        <a:xfrm>
          <a:off x="10528300" y="1326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85951</xdr:rowOff>
    </xdr:from>
    <xdr:to>
      <xdr:col>14</xdr:col>
      <xdr:colOff>79375</xdr:colOff>
      <xdr:row>78</xdr:row>
      <xdr:rowOff>16101</xdr:rowOff>
    </xdr:to>
    <xdr:sp macro="" textlink="">
      <xdr:nvSpPr>
        <xdr:cNvPr id="417" name="円/楕円 416"/>
        <xdr:cNvSpPr/>
      </xdr:nvSpPr>
      <xdr:spPr>
        <a:xfrm>
          <a:off x="9588500" y="132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7228</xdr:rowOff>
    </xdr:from>
    <xdr:ext cx="469744" cy="259045"/>
    <xdr:sp macro="" textlink="">
      <xdr:nvSpPr>
        <xdr:cNvPr id="418" name="テキスト ボックス 417"/>
        <xdr:cNvSpPr txBox="1"/>
      </xdr:nvSpPr>
      <xdr:spPr>
        <a:xfrm>
          <a:off x="9404427" y="1338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91598</xdr:rowOff>
    </xdr:from>
    <xdr:to>
      <xdr:col>12</xdr:col>
      <xdr:colOff>561975</xdr:colOff>
      <xdr:row>78</xdr:row>
      <xdr:rowOff>21748</xdr:rowOff>
    </xdr:to>
    <xdr:sp macro="" textlink="">
      <xdr:nvSpPr>
        <xdr:cNvPr id="419" name="円/楕円 418"/>
        <xdr:cNvSpPr/>
      </xdr:nvSpPr>
      <xdr:spPr>
        <a:xfrm>
          <a:off x="8699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12875</xdr:rowOff>
    </xdr:from>
    <xdr:ext cx="469744" cy="259045"/>
    <xdr:sp macro="" textlink="">
      <xdr:nvSpPr>
        <xdr:cNvPr id="420" name="テキスト ボックス 419"/>
        <xdr:cNvSpPr txBox="1"/>
      </xdr:nvSpPr>
      <xdr:spPr>
        <a:xfrm>
          <a:off x="8515427" y="133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163035</xdr:rowOff>
    </xdr:from>
    <xdr:to>
      <xdr:col>11</xdr:col>
      <xdr:colOff>358775</xdr:colOff>
      <xdr:row>78</xdr:row>
      <xdr:rowOff>93185</xdr:rowOff>
    </xdr:to>
    <xdr:sp macro="" textlink="">
      <xdr:nvSpPr>
        <xdr:cNvPr id="421" name="円/楕円 420"/>
        <xdr:cNvSpPr/>
      </xdr:nvSpPr>
      <xdr:spPr>
        <a:xfrm>
          <a:off x="7810500" y="13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84312</xdr:rowOff>
    </xdr:from>
    <xdr:ext cx="469744" cy="259045"/>
    <xdr:sp macro="" textlink="">
      <xdr:nvSpPr>
        <xdr:cNvPr id="422" name="テキスト ボックス 421"/>
        <xdr:cNvSpPr txBox="1"/>
      </xdr:nvSpPr>
      <xdr:spPr>
        <a:xfrm>
          <a:off x="7626427" y="1345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2467</xdr:rowOff>
    </xdr:from>
    <xdr:to>
      <xdr:col>10</xdr:col>
      <xdr:colOff>155575</xdr:colOff>
      <xdr:row>78</xdr:row>
      <xdr:rowOff>104067</xdr:rowOff>
    </xdr:to>
    <xdr:sp macro="" textlink="">
      <xdr:nvSpPr>
        <xdr:cNvPr id="423" name="円/楕円 422"/>
        <xdr:cNvSpPr/>
      </xdr:nvSpPr>
      <xdr:spPr>
        <a:xfrm>
          <a:off x="6921500" y="133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95194</xdr:rowOff>
    </xdr:from>
    <xdr:ext cx="469744" cy="259045"/>
    <xdr:sp macro="" textlink="">
      <xdr:nvSpPr>
        <xdr:cNvPr id="424" name="テキスト ボックス 423"/>
        <xdr:cNvSpPr txBox="1"/>
      </xdr:nvSpPr>
      <xdr:spPr>
        <a:xfrm>
          <a:off x="6737427" y="1346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53098</xdr:rowOff>
    </xdr:from>
    <xdr:to>
      <xdr:col>15</xdr:col>
      <xdr:colOff>180975</xdr:colOff>
      <xdr:row>98</xdr:row>
      <xdr:rowOff>63526</xdr:rowOff>
    </xdr:to>
    <xdr:cxnSp macro="">
      <xdr:nvCxnSpPr>
        <xdr:cNvPr id="451" name="直線コネクタ 450"/>
        <xdr:cNvCxnSpPr/>
      </xdr:nvCxnSpPr>
      <xdr:spPr>
        <a:xfrm flipV="1">
          <a:off x="9639300" y="16855198"/>
          <a:ext cx="8382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2"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40661</xdr:rowOff>
    </xdr:from>
    <xdr:to>
      <xdr:col>14</xdr:col>
      <xdr:colOff>28575</xdr:colOff>
      <xdr:row>98</xdr:row>
      <xdr:rowOff>63526</xdr:rowOff>
    </xdr:to>
    <xdr:cxnSp macro="">
      <xdr:nvCxnSpPr>
        <xdr:cNvPr id="454" name="直線コネクタ 453"/>
        <xdr:cNvCxnSpPr/>
      </xdr:nvCxnSpPr>
      <xdr:spPr>
        <a:xfrm>
          <a:off x="8750300" y="16842761"/>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5" name="フローチャート : 判断 454"/>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6" name="テキスト ボックス 455"/>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118385</xdr:rowOff>
    </xdr:from>
    <xdr:to>
      <xdr:col>12</xdr:col>
      <xdr:colOff>511175</xdr:colOff>
      <xdr:row>98</xdr:row>
      <xdr:rowOff>40661</xdr:rowOff>
    </xdr:to>
    <xdr:cxnSp macro="">
      <xdr:nvCxnSpPr>
        <xdr:cNvPr id="457" name="直線コネクタ 456"/>
        <xdr:cNvCxnSpPr/>
      </xdr:nvCxnSpPr>
      <xdr:spPr>
        <a:xfrm>
          <a:off x="7861300" y="1674903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8" name="フローチャート : 判断 457"/>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9" name="テキスト ボックス 458"/>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118385</xdr:rowOff>
    </xdr:from>
    <xdr:to>
      <xdr:col>11</xdr:col>
      <xdr:colOff>307975</xdr:colOff>
      <xdr:row>98</xdr:row>
      <xdr:rowOff>63719</xdr:rowOff>
    </xdr:to>
    <xdr:cxnSp macro="">
      <xdr:nvCxnSpPr>
        <xdr:cNvPr id="460" name="直線コネクタ 459"/>
        <xdr:cNvCxnSpPr/>
      </xdr:nvCxnSpPr>
      <xdr:spPr>
        <a:xfrm flipV="1">
          <a:off x="6972300" y="16749035"/>
          <a:ext cx="889000" cy="1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1" name="フローチャート : 判断 460"/>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2" name="テキスト ボックス 461"/>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3" name="フローチャート : 判断 462"/>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4" name="テキスト ボックス 463"/>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2298</xdr:rowOff>
    </xdr:from>
    <xdr:to>
      <xdr:col>15</xdr:col>
      <xdr:colOff>231775</xdr:colOff>
      <xdr:row>98</xdr:row>
      <xdr:rowOff>103898</xdr:rowOff>
    </xdr:to>
    <xdr:sp macro="" textlink="">
      <xdr:nvSpPr>
        <xdr:cNvPr id="470" name="円/楕円 469"/>
        <xdr:cNvSpPr/>
      </xdr:nvSpPr>
      <xdr:spPr>
        <a:xfrm>
          <a:off x="10426700" y="168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88675</xdr:rowOff>
    </xdr:from>
    <xdr:ext cx="534377" cy="259045"/>
    <xdr:sp macro="" textlink="">
      <xdr:nvSpPr>
        <xdr:cNvPr id="471" name="土木費該当値テキスト"/>
        <xdr:cNvSpPr txBox="1"/>
      </xdr:nvSpPr>
      <xdr:spPr>
        <a:xfrm>
          <a:off x="10528300" y="1671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12726</xdr:rowOff>
    </xdr:from>
    <xdr:to>
      <xdr:col>14</xdr:col>
      <xdr:colOff>79375</xdr:colOff>
      <xdr:row>98</xdr:row>
      <xdr:rowOff>114326</xdr:rowOff>
    </xdr:to>
    <xdr:sp macro="" textlink="">
      <xdr:nvSpPr>
        <xdr:cNvPr id="472" name="円/楕円 471"/>
        <xdr:cNvSpPr/>
      </xdr:nvSpPr>
      <xdr:spPr>
        <a:xfrm>
          <a:off x="9588500" y="168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105453</xdr:rowOff>
    </xdr:from>
    <xdr:ext cx="534377" cy="259045"/>
    <xdr:sp macro="" textlink="">
      <xdr:nvSpPr>
        <xdr:cNvPr id="473" name="テキスト ボックス 472"/>
        <xdr:cNvSpPr txBox="1"/>
      </xdr:nvSpPr>
      <xdr:spPr>
        <a:xfrm>
          <a:off x="9372111" y="169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161311</xdr:rowOff>
    </xdr:from>
    <xdr:to>
      <xdr:col>12</xdr:col>
      <xdr:colOff>561975</xdr:colOff>
      <xdr:row>98</xdr:row>
      <xdr:rowOff>91461</xdr:rowOff>
    </xdr:to>
    <xdr:sp macro="" textlink="">
      <xdr:nvSpPr>
        <xdr:cNvPr id="474" name="円/楕円 473"/>
        <xdr:cNvSpPr/>
      </xdr:nvSpPr>
      <xdr:spPr>
        <a:xfrm>
          <a:off x="8699500" y="16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82588</xdr:rowOff>
    </xdr:from>
    <xdr:ext cx="534377" cy="259045"/>
    <xdr:sp macro="" textlink="">
      <xdr:nvSpPr>
        <xdr:cNvPr id="475" name="テキスト ボックス 474"/>
        <xdr:cNvSpPr txBox="1"/>
      </xdr:nvSpPr>
      <xdr:spPr>
        <a:xfrm>
          <a:off x="8483111" y="168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67585</xdr:rowOff>
    </xdr:from>
    <xdr:to>
      <xdr:col>11</xdr:col>
      <xdr:colOff>358775</xdr:colOff>
      <xdr:row>97</xdr:row>
      <xdr:rowOff>169185</xdr:rowOff>
    </xdr:to>
    <xdr:sp macro="" textlink="">
      <xdr:nvSpPr>
        <xdr:cNvPr id="476" name="円/楕円 475"/>
        <xdr:cNvSpPr/>
      </xdr:nvSpPr>
      <xdr:spPr>
        <a:xfrm>
          <a:off x="7810500" y="166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160312</xdr:rowOff>
    </xdr:from>
    <xdr:ext cx="534377" cy="259045"/>
    <xdr:sp macro="" textlink="">
      <xdr:nvSpPr>
        <xdr:cNvPr id="477" name="テキスト ボックス 476"/>
        <xdr:cNvSpPr txBox="1"/>
      </xdr:nvSpPr>
      <xdr:spPr>
        <a:xfrm>
          <a:off x="7594111" y="167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12919</xdr:rowOff>
    </xdr:from>
    <xdr:to>
      <xdr:col>10</xdr:col>
      <xdr:colOff>155575</xdr:colOff>
      <xdr:row>98</xdr:row>
      <xdr:rowOff>114519</xdr:rowOff>
    </xdr:to>
    <xdr:sp macro="" textlink="">
      <xdr:nvSpPr>
        <xdr:cNvPr id="478" name="円/楕円 477"/>
        <xdr:cNvSpPr/>
      </xdr:nvSpPr>
      <xdr:spPr>
        <a:xfrm>
          <a:off x="6921500" y="168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105646</xdr:rowOff>
    </xdr:from>
    <xdr:ext cx="534377" cy="259045"/>
    <xdr:sp macro="" textlink="">
      <xdr:nvSpPr>
        <xdr:cNvPr id="479" name="テキスト ボックス 478"/>
        <xdr:cNvSpPr txBox="1"/>
      </xdr:nvSpPr>
      <xdr:spPr>
        <a:xfrm>
          <a:off x="6705111" y="169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170528</xdr:rowOff>
    </xdr:from>
    <xdr:to>
      <xdr:col>23</xdr:col>
      <xdr:colOff>517525</xdr:colOff>
      <xdr:row>38</xdr:row>
      <xdr:rowOff>6181</xdr:rowOff>
    </xdr:to>
    <xdr:cxnSp macro="">
      <xdr:nvCxnSpPr>
        <xdr:cNvPr id="510" name="直線コネクタ 509"/>
        <xdr:cNvCxnSpPr/>
      </xdr:nvCxnSpPr>
      <xdr:spPr>
        <a:xfrm flipV="1">
          <a:off x="15481300" y="6514178"/>
          <a:ext cx="8382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1"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4239</xdr:rowOff>
    </xdr:from>
    <xdr:to>
      <xdr:col>22</xdr:col>
      <xdr:colOff>365125</xdr:colOff>
      <xdr:row>38</xdr:row>
      <xdr:rowOff>6181</xdr:rowOff>
    </xdr:to>
    <xdr:cxnSp macro="">
      <xdr:nvCxnSpPr>
        <xdr:cNvPr id="513" name="直線コネクタ 512"/>
        <xdr:cNvCxnSpPr/>
      </xdr:nvCxnSpPr>
      <xdr:spPr>
        <a:xfrm>
          <a:off x="14592300" y="651933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4" name="フローチャート : 判断 513"/>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5" name="テキスト ボックス 514"/>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140353</xdr:rowOff>
    </xdr:from>
    <xdr:to>
      <xdr:col>21</xdr:col>
      <xdr:colOff>161925</xdr:colOff>
      <xdr:row>38</xdr:row>
      <xdr:rowOff>4239</xdr:rowOff>
    </xdr:to>
    <xdr:cxnSp macro="">
      <xdr:nvCxnSpPr>
        <xdr:cNvPr id="516" name="直線コネクタ 515"/>
        <xdr:cNvCxnSpPr/>
      </xdr:nvCxnSpPr>
      <xdr:spPr>
        <a:xfrm>
          <a:off x="13703300" y="6484003"/>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7" name="フローチャート : 判断 516"/>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8" name="テキスト ボックス 517"/>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140353</xdr:rowOff>
    </xdr:from>
    <xdr:to>
      <xdr:col>19</xdr:col>
      <xdr:colOff>644525</xdr:colOff>
      <xdr:row>37</xdr:row>
      <xdr:rowOff>159393</xdr:rowOff>
    </xdr:to>
    <xdr:cxnSp macro="">
      <xdr:nvCxnSpPr>
        <xdr:cNvPr id="519" name="直線コネクタ 518"/>
        <xdr:cNvCxnSpPr/>
      </xdr:nvCxnSpPr>
      <xdr:spPr>
        <a:xfrm flipV="1">
          <a:off x="12814300" y="6484003"/>
          <a:ext cx="889000" cy="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0" name="フローチャート : 判断 519"/>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1" name="テキスト ボックス 520"/>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2" name="フローチャート : 判断 521"/>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3" name="テキスト ボックス 522"/>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119728</xdr:rowOff>
    </xdr:from>
    <xdr:to>
      <xdr:col>23</xdr:col>
      <xdr:colOff>568325</xdr:colOff>
      <xdr:row>38</xdr:row>
      <xdr:rowOff>49878</xdr:rowOff>
    </xdr:to>
    <xdr:sp macro="" textlink="">
      <xdr:nvSpPr>
        <xdr:cNvPr id="529" name="円/楕円 528"/>
        <xdr:cNvSpPr/>
      </xdr:nvSpPr>
      <xdr:spPr>
        <a:xfrm>
          <a:off x="16268700" y="64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34655</xdr:rowOff>
    </xdr:from>
    <xdr:ext cx="534377" cy="259045"/>
    <xdr:sp macro="" textlink="">
      <xdr:nvSpPr>
        <xdr:cNvPr id="530" name="消防費該当値テキスト"/>
        <xdr:cNvSpPr txBox="1"/>
      </xdr:nvSpPr>
      <xdr:spPr>
        <a:xfrm>
          <a:off x="16370300" y="63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126831</xdr:rowOff>
    </xdr:from>
    <xdr:to>
      <xdr:col>22</xdr:col>
      <xdr:colOff>415925</xdr:colOff>
      <xdr:row>38</xdr:row>
      <xdr:rowOff>56981</xdr:rowOff>
    </xdr:to>
    <xdr:sp macro="" textlink="">
      <xdr:nvSpPr>
        <xdr:cNvPr id="531" name="円/楕円 530"/>
        <xdr:cNvSpPr/>
      </xdr:nvSpPr>
      <xdr:spPr>
        <a:xfrm>
          <a:off x="15430500" y="6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48108</xdr:rowOff>
    </xdr:from>
    <xdr:ext cx="534377" cy="259045"/>
    <xdr:sp macro="" textlink="">
      <xdr:nvSpPr>
        <xdr:cNvPr id="532" name="テキスト ボックス 531"/>
        <xdr:cNvSpPr txBox="1"/>
      </xdr:nvSpPr>
      <xdr:spPr>
        <a:xfrm>
          <a:off x="15214111" y="6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124888</xdr:rowOff>
    </xdr:from>
    <xdr:to>
      <xdr:col>21</xdr:col>
      <xdr:colOff>212725</xdr:colOff>
      <xdr:row>38</xdr:row>
      <xdr:rowOff>55039</xdr:rowOff>
    </xdr:to>
    <xdr:sp macro="" textlink="">
      <xdr:nvSpPr>
        <xdr:cNvPr id="533" name="円/楕円 532"/>
        <xdr:cNvSpPr/>
      </xdr:nvSpPr>
      <xdr:spPr>
        <a:xfrm>
          <a:off x="14541500" y="64685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46166</xdr:rowOff>
    </xdr:from>
    <xdr:ext cx="534377" cy="259045"/>
    <xdr:sp macro="" textlink="">
      <xdr:nvSpPr>
        <xdr:cNvPr id="534" name="テキスト ボックス 533"/>
        <xdr:cNvSpPr txBox="1"/>
      </xdr:nvSpPr>
      <xdr:spPr>
        <a:xfrm>
          <a:off x="14325111" y="65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89553</xdr:rowOff>
    </xdr:from>
    <xdr:to>
      <xdr:col>20</xdr:col>
      <xdr:colOff>9525</xdr:colOff>
      <xdr:row>38</xdr:row>
      <xdr:rowOff>19703</xdr:rowOff>
    </xdr:to>
    <xdr:sp macro="" textlink="">
      <xdr:nvSpPr>
        <xdr:cNvPr id="535" name="円/楕円 534"/>
        <xdr:cNvSpPr/>
      </xdr:nvSpPr>
      <xdr:spPr>
        <a:xfrm>
          <a:off x="13652500" y="6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10830</xdr:rowOff>
    </xdr:from>
    <xdr:ext cx="534377" cy="259045"/>
    <xdr:sp macro="" textlink="">
      <xdr:nvSpPr>
        <xdr:cNvPr id="536" name="テキスト ボックス 535"/>
        <xdr:cNvSpPr txBox="1"/>
      </xdr:nvSpPr>
      <xdr:spPr>
        <a:xfrm>
          <a:off x="13436111" y="65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108592</xdr:rowOff>
    </xdr:from>
    <xdr:to>
      <xdr:col>18</xdr:col>
      <xdr:colOff>492125</xdr:colOff>
      <xdr:row>38</xdr:row>
      <xdr:rowOff>38742</xdr:rowOff>
    </xdr:to>
    <xdr:sp macro="" textlink="">
      <xdr:nvSpPr>
        <xdr:cNvPr id="537" name="円/楕円 536"/>
        <xdr:cNvSpPr/>
      </xdr:nvSpPr>
      <xdr:spPr>
        <a:xfrm>
          <a:off x="12763500" y="64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29870</xdr:rowOff>
    </xdr:from>
    <xdr:ext cx="534377" cy="259045"/>
    <xdr:sp macro="" textlink="">
      <xdr:nvSpPr>
        <xdr:cNvPr id="538" name="テキスト ボックス 537"/>
        <xdr:cNvSpPr txBox="1"/>
      </xdr:nvSpPr>
      <xdr:spPr>
        <a:xfrm>
          <a:off x="12547111" y="65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2408</xdr:rowOff>
    </xdr:from>
    <xdr:to>
      <xdr:col>23</xdr:col>
      <xdr:colOff>517525</xdr:colOff>
      <xdr:row>58</xdr:row>
      <xdr:rowOff>26223</xdr:rowOff>
    </xdr:to>
    <xdr:cxnSp macro="">
      <xdr:nvCxnSpPr>
        <xdr:cNvPr id="565" name="直線コネクタ 564"/>
        <xdr:cNvCxnSpPr/>
      </xdr:nvCxnSpPr>
      <xdr:spPr>
        <a:xfrm>
          <a:off x="15481300" y="9946508"/>
          <a:ext cx="8382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6"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2408</xdr:rowOff>
    </xdr:from>
    <xdr:to>
      <xdr:col>22</xdr:col>
      <xdr:colOff>365125</xdr:colOff>
      <xdr:row>58</xdr:row>
      <xdr:rowOff>31120</xdr:rowOff>
    </xdr:to>
    <xdr:cxnSp macro="">
      <xdr:nvCxnSpPr>
        <xdr:cNvPr id="568" name="直線コネクタ 567"/>
        <xdr:cNvCxnSpPr/>
      </xdr:nvCxnSpPr>
      <xdr:spPr>
        <a:xfrm flipV="1">
          <a:off x="14592300" y="9946508"/>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0" name="テキスト ボックス 569"/>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171256</xdr:rowOff>
    </xdr:from>
    <xdr:to>
      <xdr:col>21</xdr:col>
      <xdr:colOff>161925</xdr:colOff>
      <xdr:row>58</xdr:row>
      <xdr:rowOff>31120</xdr:rowOff>
    </xdr:to>
    <xdr:cxnSp macro="">
      <xdr:nvCxnSpPr>
        <xdr:cNvPr id="571" name="直線コネクタ 570"/>
        <xdr:cNvCxnSpPr/>
      </xdr:nvCxnSpPr>
      <xdr:spPr>
        <a:xfrm>
          <a:off x="13703300" y="9943906"/>
          <a:ext cx="8890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3" name="テキスト ボックス 572"/>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171256</xdr:rowOff>
    </xdr:from>
    <xdr:to>
      <xdr:col>19</xdr:col>
      <xdr:colOff>644525</xdr:colOff>
      <xdr:row>58</xdr:row>
      <xdr:rowOff>53724</xdr:rowOff>
    </xdr:to>
    <xdr:cxnSp macro="">
      <xdr:nvCxnSpPr>
        <xdr:cNvPr id="574" name="直線コネクタ 573"/>
        <xdr:cNvCxnSpPr/>
      </xdr:nvCxnSpPr>
      <xdr:spPr>
        <a:xfrm flipV="1">
          <a:off x="12814300" y="9943906"/>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6" name="テキスト ボックス 575"/>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78" name="テキスト ボックス 577"/>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146873</xdr:rowOff>
    </xdr:from>
    <xdr:to>
      <xdr:col>23</xdr:col>
      <xdr:colOff>568325</xdr:colOff>
      <xdr:row>58</xdr:row>
      <xdr:rowOff>77023</xdr:rowOff>
    </xdr:to>
    <xdr:sp macro="" textlink="">
      <xdr:nvSpPr>
        <xdr:cNvPr id="584" name="円/楕円 583"/>
        <xdr:cNvSpPr/>
      </xdr:nvSpPr>
      <xdr:spPr>
        <a:xfrm>
          <a:off x="162687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61800</xdr:rowOff>
    </xdr:from>
    <xdr:ext cx="534377" cy="259045"/>
    <xdr:sp macro="" textlink="">
      <xdr:nvSpPr>
        <xdr:cNvPr id="585" name="教育費該当値テキスト"/>
        <xdr:cNvSpPr txBox="1"/>
      </xdr:nvSpPr>
      <xdr:spPr>
        <a:xfrm>
          <a:off x="16370300" y="983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123058</xdr:rowOff>
    </xdr:from>
    <xdr:to>
      <xdr:col>22</xdr:col>
      <xdr:colOff>415925</xdr:colOff>
      <xdr:row>58</xdr:row>
      <xdr:rowOff>53208</xdr:rowOff>
    </xdr:to>
    <xdr:sp macro="" textlink="">
      <xdr:nvSpPr>
        <xdr:cNvPr id="586" name="円/楕円 585"/>
        <xdr:cNvSpPr/>
      </xdr:nvSpPr>
      <xdr:spPr>
        <a:xfrm>
          <a:off x="15430500" y="98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44335</xdr:rowOff>
    </xdr:from>
    <xdr:ext cx="534377" cy="259045"/>
    <xdr:sp macro="" textlink="">
      <xdr:nvSpPr>
        <xdr:cNvPr id="587" name="テキスト ボックス 586"/>
        <xdr:cNvSpPr txBox="1"/>
      </xdr:nvSpPr>
      <xdr:spPr>
        <a:xfrm>
          <a:off x="15214111" y="99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151770</xdr:rowOff>
    </xdr:from>
    <xdr:to>
      <xdr:col>21</xdr:col>
      <xdr:colOff>212725</xdr:colOff>
      <xdr:row>58</xdr:row>
      <xdr:rowOff>81920</xdr:rowOff>
    </xdr:to>
    <xdr:sp macro="" textlink="">
      <xdr:nvSpPr>
        <xdr:cNvPr id="588" name="円/楕円 587"/>
        <xdr:cNvSpPr/>
      </xdr:nvSpPr>
      <xdr:spPr>
        <a:xfrm>
          <a:off x="14541500" y="99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73047</xdr:rowOff>
    </xdr:from>
    <xdr:ext cx="534377" cy="259045"/>
    <xdr:sp macro="" textlink="">
      <xdr:nvSpPr>
        <xdr:cNvPr id="589" name="テキスト ボックス 588"/>
        <xdr:cNvSpPr txBox="1"/>
      </xdr:nvSpPr>
      <xdr:spPr>
        <a:xfrm>
          <a:off x="14325111" y="100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120456</xdr:rowOff>
    </xdr:from>
    <xdr:to>
      <xdr:col>20</xdr:col>
      <xdr:colOff>9525</xdr:colOff>
      <xdr:row>58</xdr:row>
      <xdr:rowOff>50606</xdr:rowOff>
    </xdr:to>
    <xdr:sp macro="" textlink="">
      <xdr:nvSpPr>
        <xdr:cNvPr id="590" name="円/楕円 589"/>
        <xdr:cNvSpPr/>
      </xdr:nvSpPr>
      <xdr:spPr>
        <a:xfrm>
          <a:off x="13652500" y="989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41733</xdr:rowOff>
    </xdr:from>
    <xdr:ext cx="534377" cy="259045"/>
    <xdr:sp macro="" textlink="">
      <xdr:nvSpPr>
        <xdr:cNvPr id="591" name="テキスト ボックス 590"/>
        <xdr:cNvSpPr txBox="1"/>
      </xdr:nvSpPr>
      <xdr:spPr>
        <a:xfrm>
          <a:off x="13436111" y="99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2924</xdr:rowOff>
    </xdr:from>
    <xdr:to>
      <xdr:col>18</xdr:col>
      <xdr:colOff>492125</xdr:colOff>
      <xdr:row>58</xdr:row>
      <xdr:rowOff>104524</xdr:rowOff>
    </xdr:to>
    <xdr:sp macro="" textlink="">
      <xdr:nvSpPr>
        <xdr:cNvPr id="592" name="円/楕円 591"/>
        <xdr:cNvSpPr/>
      </xdr:nvSpPr>
      <xdr:spPr>
        <a:xfrm>
          <a:off x="12763500" y="99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95651</xdr:rowOff>
    </xdr:from>
    <xdr:ext cx="534377" cy="259045"/>
    <xdr:sp macro="" textlink="">
      <xdr:nvSpPr>
        <xdr:cNvPr id="593" name="テキスト ボックス 592"/>
        <xdr:cNvSpPr txBox="1"/>
      </xdr:nvSpPr>
      <xdr:spPr>
        <a:xfrm>
          <a:off x="12547111" y="100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36830</xdr:rowOff>
    </xdr:from>
    <xdr:to>
      <xdr:col>23</xdr:col>
      <xdr:colOff>517525</xdr:colOff>
      <xdr:row>79</xdr:row>
      <xdr:rowOff>44450</xdr:rowOff>
    </xdr:to>
    <xdr:cxnSp macro="">
      <xdr:nvCxnSpPr>
        <xdr:cNvPr id="622" name="直線コネクタ 621"/>
        <xdr:cNvCxnSpPr/>
      </xdr:nvCxnSpPr>
      <xdr:spPr>
        <a:xfrm flipV="1">
          <a:off x="15481300" y="13581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3"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28181</xdr:rowOff>
    </xdr:from>
    <xdr:to>
      <xdr:col>22</xdr:col>
      <xdr:colOff>365125</xdr:colOff>
      <xdr:row>79</xdr:row>
      <xdr:rowOff>44450</xdr:rowOff>
    </xdr:to>
    <xdr:cxnSp macro="">
      <xdr:nvCxnSpPr>
        <xdr:cNvPr id="625" name="直線コネクタ 624"/>
        <xdr:cNvCxnSpPr/>
      </xdr:nvCxnSpPr>
      <xdr:spPr>
        <a:xfrm>
          <a:off x="14592300" y="13572731"/>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7" name="テキスト ボックス 626"/>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28181</xdr:rowOff>
    </xdr:from>
    <xdr:to>
      <xdr:col>21</xdr:col>
      <xdr:colOff>161925</xdr:colOff>
      <xdr:row>79</xdr:row>
      <xdr:rowOff>30505</xdr:rowOff>
    </xdr:to>
    <xdr:cxnSp macro="">
      <xdr:nvCxnSpPr>
        <xdr:cNvPr id="628" name="直線コネクタ 627"/>
        <xdr:cNvCxnSpPr/>
      </xdr:nvCxnSpPr>
      <xdr:spPr>
        <a:xfrm flipV="1">
          <a:off x="13703300" y="1357273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0" name="テキスト ボックス 629"/>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30505</xdr:rowOff>
    </xdr:from>
    <xdr:to>
      <xdr:col>19</xdr:col>
      <xdr:colOff>644525</xdr:colOff>
      <xdr:row>79</xdr:row>
      <xdr:rowOff>44450</xdr:rowOff>
    </xdr:to>
    <xdr:cxnSp macro="">
      <xdr:nvCxnSpPr>
        <xdr:cNvPr id="631" name="直線コネクタ 630"/>
        <xdr:cNvCxnSpPr/>
      </xdr:nvCxnSpPr>
      <xdr:spPr>
        <a:xfrm flipV="1">
          <a:off x="12814300" y="1357505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157480</xdr:rowOff>
    </xdr:from>
    <xdr:to>
      <xdr:col>23</xdr:col>
      <xdr:colOff>568325</xdr:colOff>
      <xdr:row>79</xdr:row>
      <xdr:rowOff>87630</xdr:rowOff>
    </xdr:to>
    <xdr:sp macro="" textlink="">
      <xdr:nvSpPr>
        <xdr:cNvPr id="641" name="円/楕円 640"/>
        <xdr:cNvSpPr/>
      </xdr:nvSpPr>
      <xdr:spPr>
        <a:xfrm>
          <a:off x="162687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2"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3" name="円/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4" name="テキスト ボックス 643"/>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148831</xdr:rowOff>
    </xdr:from>
    <xdr:to>
      <xdr:col>21</xdr:col>
      <xdr:colOff>212725</xdr:colOff>
      <xdr:row>79</xdr:row>
      <xdr:rowOff>78981</xdr:rowOff>
    </xdr:to>
    <xdr:sp macro="" textlink="">
      <xdr:nvSpPr>
        <xdr:cNvPr id="645" name="円/楕円 644"/>
        <xdr:cNvSpPr/>
      </xdr:nvSpPr>
      <xdr:spPr>
        <a:xfrm>
          <a:off x="14541500" y="135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70108</xdr:rowOff>
    </xdr:from>
    <xdr:ext cx="378565" cy="259045"/>
    <xdr:sp macro="" textlink="">
      <xdr:nvSpPr>
        <xdr:cNvPr id="646" name="テキスト ボックス 645"/>
        <xdr:cNvSpPr txBox="1"/>
      </xdr:nvSpPr>
      <xdr:spPr>
        <a:xfrm>
          <a:off x="14403017" y="1361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151155</xdr:rowOff>
    </xdr:from>
    <xdr:to>
      <xdr:col>20</xdr:col>
      <xdr:colOff>9525</xdr:colOff>
      <xdr:row>79</xdr:row>
      <xdr:rowOff>81305</xdr:rowOff>
    </xdr:to>
    <xdr:sp macro="" textlink="">
      <xdr:nvSpPr>
        <xdr:cNvPr id="647" name="円/楕円 646"/>
        <xdr:cNvSpPr/>
      </xdr:nvSpPr>
      <xdr:spPr>
        <a:xfrm>
          <a:off x="13652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72432</xdr:rowOff>
    </xdr:from>
    <xdr:ext cx="378565" cy="259045"/>
    <xdr:sp macro="" textlink="">
      <xdr:nvSpPr>
        <xdr:cNvPr id="648" name="テキスト ボックス 647"/>
        <xdr:cNvSpPr txBox="1"/>
      </xdr:nvSpPr>
      <xdr:spPr>
        <a:xfrm>
          <a:off x="13514017" y="1361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9" name="円/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0" name="テキスト ボックス 649"/>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159665</xdr:rowOff>
    </xdr:from>
    <xdr:to>
      <xdr:col>23</xdr:col>
      <xdr:colOff>517525</xdr:colOff>
      <xdr:row>97</xdr:row>
      <xdr:rowOff>169480</xdr:rowOff>
    </xdr:to>
    <xdr:cxnSp macro="">
      <xdr:nvCxnSpPr>
        <xdr:cNvPr id="679" name="直線コネクタ 678"/>
        <xdr:cNvCxnSpPr/>
      </xdr:nvCxnSpPr>
      <xdr:spPr>
        <a:xfrm flipV="1">
          <a:off x="15481300" y="16790315"/>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160243</xdr:rowOff>
    </xdr:from>
    <xdr:to>
      <xdr:col>22</xdr:col>
      <xdr:colOff>365125</xdr:colOff>
      <xdr:row>97</xdr:row>
      <xdr:rowOff>169480</xdr:rowOff>
    </xdr:to>
    <xdr:cxnSp macro="">
      <xdr:nvCxnSpPr>
        <xdr:cNvPr id="682" name="直線コネクタ 681"/>
        <xdr:cNvCxnSpPr/>
      </xdr:nvCxnSpPr>
      <xdr:spPr>
        <a:xfrm>
          <a:off x="14592300" y="16790893"/>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4" name="テキスト ボックス 683"/>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160243</xdr:rowOff>
    </xdr:from>
    <xdr:to>
      <xdr:col>21</xdr:col>
      <xdr:colOff>161925</xdr:colOff>
      <xdr:row>97</xdr:row>
      <xdr:rowOff>164184</xdr:rowOff>
    </xdr:to>
    <xdr:cxnSp macro="">
      <xdr:nvCxnSpPr>
        <xdr:cNvPr id="685" name="直線コネクタ 684"/>
        <xdr:cNvCxnSpPr/>
      </xdr:nvCxnSpPr>
      <xdr:spPr>
        <a:xfrm flipV="1">
          <a:off x="13703300" y="1679089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7" name="テキスト ボックス 686"/>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163199</xdr:rowOff>
    </xdr:from>
    <xdr:to>
      <xdr:col>19</xdr:col>
      <xdr:colOff>644525</xdr:colOff>
      <xdr:row>97</xdr:row>
      <xdr:rowOff>164184</xdr:rowOff>
    </xdr:to>
    <xdr:cxnSp macro="">
      <xdr:nvCxnSpPr>
        <xdr:cNvPr id="688" name="直線コネクタ 687"/>
        <xdr:cNvCxnSpPr/>
      </xdr:nvCxnSpPr>
      <xdr:spPr>
        <a:xfrm>
          <a:off x="12814300" y="16793849"/>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0" name="テキスト ボックス 689"/>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2" name="テキスト ボックス 691"/>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108865</xdr:rowOff>
    </xdr:from>
    <xdr:to>
      <xdr:col>23</xdr:col>
      <xdr:colOff>568325</xdr:colOff>
      <xdr:row>98</xdr:row>
      <xdr:rowOff>39015</xdr:rowOff>
    </xdr:to>
    <xdr:sp macro="" textlink="">
      <xdr:nvSpPr>
        <xdr:cNvPr id="698" name="円/楕円 697"/>
        <xdr:cNvSpPr/>
      </xdr:nvSpPr>
      <xdr:spPr>
        <a:xfrm>
          <a:off x="162687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87292</xdr:rowOff>
    </xdr:from>
    <xdr:ext cx="534377" cy="259045"/>
    <xdr:sp macro="" textlink="">
      <xdr:nvSpPr>
        <xdr:cNvPr id="699" name="公債費該当値テキスト"/>
        <xdr:cNvSpPr txBox="1"/>
      </xdr:nvSpPr>
      <xdr:spPr>
        <a:xfrm>
          <a:off x="16370300" y="1671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118680</xdr:rowOff>
    </xdr:from>
    <xdr:to>
      <xdr:col>22</xdr:col>
      <xdr:colOff>415925</xdr:colOff>
      <xdr:row>98</xdr:row>
      <xdr:rowOff>48830</xdr:rowOff>
    </xdr:to>
    <xdr:sp macro="" textlink="">
      <xdr:nvSpPr>
        <xdr:cNvPr id="700" name="円/楕円 699"/>
        <xdr:cNvSpPr/>
      </xdr:nvSpPr>
      <xdr:spPr>
        <a:xfrm>
          <a:off x="15430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39957</xdr:rowOff>
    </xdr:from>
    <xdr:ext cx="534377" cy="259045"/>
    <xdr:sp macro="" textlink="">
      <xdr:nvSpPr>
        <xdr:cNvPr id="701" name="テキスト ボックス 700"/>
        <xdr:cNvSpPr txBox="1"/>
      </xdr:nvSpPr>
      <xdr:spPr>
        <a:xfrm>
          <a:off x="15214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109443</xdr:rowOff>
    </xdr:from>
    <xdr:to>
      <xdr:col>21</xdr:col>
      <xdr:colOff>212725</xdr:colOff>
      <xdr:row>98</xdr:row>
      <xdr:rowOff>39593</xdr:rowOff>
    </xdr:to>
    <xdr:sp macro="" textlink="">
      <xdr:nvSpPr>
        <xdr:cNvPr id="702" name="円/楕円 701"/>
        <xdr:cNvSpPr/>
      </xdr:nvSpPr>
      <xdr:spPr>
        <a:xfrm>
          <a:off x="14541500" y="167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30720</xdr:rowOff>
    </xdr:from>
    <xdr:ext cx="534377" cy="259045"/>
    <xdr:sp macro="" textlink="">
      <xdr:nvSpPr>
        <xdr:cNvPr id="703" name="テキスト ボックス 702"/>
        <xdr:cNvSpPr txBox="1"/>
      </xdr:nvSpPr>
      <xdr:spPr>
        <a:xfrm>
          <a:off x="14325111" y="168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113384</xdr:rowOff>
    </xdr:from>
    <xdr:to>
      <xdr:col>20</xdr:col>
      <xdr:colOff>9525</xdr:colOff>
      <xdr:row>98</xdr:row>
      <xdr:rowOff>43534</xdr:rowOff>
    </xdr:to>
    <xdr:sp macro="" textlink="">
      <xdr:nvSpPr>
        <xdr:cNvPr id="704" name="円/楕円 703"/>
        <xdr:cNvSpPr/>
      </xdr:nvSpPr>
      <xdr:spPr>
        <a:xfrm>
          <a:off x="13652500" y="167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34661</xdr:rowOff>
    </xdr:from>
    <xdr:ext cx="534377" cy="259045"/>
    <xdr:sp macro="" textlink="">
      <xdr:nvSpPr>
        <xdr:cNvPr id="705" name="テキスト ボックス 704"/>
        <xdr:cNvSpPr txBox="1"/>
      </xdr:nvSpPr>
      <xdr:spPr>
        <a:xfrm>
          <a:off x="13436111" y="168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112399</xdr:rowOff>
    </xdr:from>
    <xdr:to>
      <xdr:col>18</xdr:col>
      <xdr:colOff>492125</xdr:colOff>
      <xdr:row>98</xdr:row>
      <xdr:rowOff>42549</xdr:rowOff>
    </xdr:to>
    <xdr:sp macro="" textlink="">
      <xdr:nvSpPr>
        <xdr:cNvPr id="706" name="円/楕円 705"/>
        <xdr:cNvSpPr/>
      </xdr:nvSpPr>
      <xdr:spPr>
        <a:xfrm>
          <a:off x="12763500" y="16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33676</xdr:rowOff>
    </xdr:from>
    <xdr:ext cx="534377" cy="259045"/>
    <xdr:sp macro="" textlink="">
      <xdr:nvSpPr>
        <xdr:cNvPr id="707" name="テキスト ボックス 706"/>
        <xdr:cNvSpPr txBox="1"/>
      </xdr:nvSpPr>
      <xdr:spPr>
        <a:xfrm>
          <a:off x="12547111" y="168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住民一人当たりのコスト）では、議会費以外の費目では、類似団体平均値を下回る決算額となっていますが、総務費や民生費など千葉県平均を上回る費目もあることから、適切な水準の維持に向け、見直しや改善に積極的に取組んで参ります。</a:t>
          </a:r>
          <a:endParaRPr kumimoji="1" lang="en-US" altLang="ja-JP" sz="1300">
            <a:latin typeface="ＭＳ Ｐゴシック"/>
          </a:endParaRPr>
        </a:p>
        <a:p>
          <a:r>
            <a:rPr kumimoji="1" lang="ja-JP" altLang="en-US" sz="1300">
              <a:latin typeface="ＭＳ Ｐゴシック"/>
            </a:rPr>
            <a:t>　議会費については、住民一人当たり７，７７６円となっておりますが、これは、議員報酬手当が要因となり、類似団体平均値より１，０５６円高い決算となっております。</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民生費については、住民一人当たり１３５，２４５円となっており、千葉県平均より２，７８４円高い決算となっております。これは、一宮地区認定子ども園整備事業などが要因となっております。</a:t>
          </a:r>
          <a:endParaRPr kumimoji="1" lang="en-US" altLang="ja-JP" sz="1300">
            <a:latin typeface="ＭＳ Ｐゴシック"/>
          </a:endParaRPr>
        </a:p>
        <a:p>
          <a:r>
            <a:rPr kumimoji="1" lang="ja-JP" altLang="en-US" sz="1300">
              <a:latin typeface="ＭＳ Ｐゴシック"/>
            </a:rPr>
            <a:t>　農林水産業費については、住民一人当たり１５，７２７円となっており、類似団体平均値より１２，１２８円低い決算となっております。これは、強い農業づくり交付金事業の終了が要因となっております。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当初１億２千万円取崩しましたが、決算余剰金７千２百万円を積立て、標準財政規模に占める割合では、３．４６％増加しました。実質収支については、ほぼ横ばいの推移であり、標準財政規模に占める割合では、０．１６％増加しました。実質単年度収支は、財政調整基金積立額の約１億９千万円の減少から標準財政規模に占める割合では４．７７％減少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健全化判断比率の算定が導入された平成１９年度決算以降、一般会計のほか、全ての会計は黒字決算となっているため、連結実質赤字比率は生じておりません。</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引き続き、全ての会計において赤字決算とならないよう、適切な財政運営に努めて参ります。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4683658</v>
      </c>
      <c r="BO4" s="381"/>
      <c r="BP4" s="381"/>
      <c r="BQ4" s="381"/>
      <c r="BR4" s="381"/>
      <c r="BS4" s="381"/>
      <c r="BT4" s="381"/>
      <c r="BU4" s="382"/>
      <c r="BV4" s="380">
        <v>4944119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7.5</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4416769</v>
      </c>
      <c r="BO5" s="418"/>
      <c r="BP5" s="418"/>
      <c r="BQ5" s="418"/>
      <c r="BR5" s="418"/>
      <c r="BS5" s="418"/>
      <c r="BT5" s="418"/>
      <c r="BU5" s="419"/>
      <c r="BV5" s="417">
        <v>4708185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88.4</v>
      </c>
      <c r="CU5" s="415"/>
      <c r="CV5" s="415"/>
      <c r="CW5" s="415"/>
      <c r="CX5" s="415"/>
      <c r="CY5" s="415"/>
      <c r="CZ5" s="415"/>
      <c r="DA5" s="416"/>
      <c r="DB5" s="414">
        <v>84.3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266889</v>
      </c>
      <c r="BO6" s="418"/>
      <c r="BP6" s="418"/>
      <c r="BQ6" s="418"/>
      <c r="BR6" s="418"/>
      <c r="BS6" s="418"/>
      <c r="BT6" s="418"/>
      <c r="BU6" s="419"/>
      <c r="BV6" s="417">
        <v>235934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88.7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45636</v>
      </c>
      <c r="BO7" s="418"/>
      <c r="BP7" s="418"/>
      <c r="BQ7" s="418"/>
      <c r="BR7" s="418"/>
      <c r="BS7" s="418"/>
      <c r="BT7" s="418"/>
      <c r="BU7" s="419"/>
      <c r="BV7" s="417">
        <v>13769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2958033</v>
      </c>
      <c r="CU7" s="418"/>
      <c r="CV7" s="418"/>
      <c r="CW7" s="418"/>
      <c r="CX7" s="418"/>
      <c r="CY7" s="418"/>
      <c r="CZ7" s="418"/>
      <c r="DA7" s="419"/>
      <c r="DB7" s="417">
        <v>3035888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221253</v>
      </c>
      <c r="BO8" s="418"/>
      <c r="BP8" s="418"/>
      <c r="BQ8" s="418"/>
      <c r="BR8" s="418"/>
      <c r="BS8" s="418"/>
      <c r="BT8" s="418"/>
      <c r="BU8" s="419"/>
      <c r="BV8" s="417">
        <v>222165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11767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-912</v>
      </c>
      <c r="BO9" s="418"/>
      <c r="BP9" s="418"/>
      <c r="BQ9" s="418"/>
      <c r="BR9" s="418"/>
      <c r="BS9" s="418"/>
      <c r="BT9" s="418"/>
      <c r="BU9" s="419"/>
      <c r="BV9" s="417">
        <v>-42228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12034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72377</v>
      </c>
      <c r="BO10" s="418"/>
      <c r="BP10" s="418"/>
      <c r="BQ10" s="418"/>
      <c r="BR10" s="418"/>
      <c r="BS10" s="418"/>
      <c r="BT10" s="418"/>
      <c r="BU10" s="419"/>
      <c r="BV10" s="417">
        <v>260576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12416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12314</v>
      </c>
      <c r="S13" s="499"/>
      <c r="T13" s="499"/>
      <c r="U13" s="499"/>
      <c r="V13" s="500"/>
      <c r="W13" s="433" t="s">
        <v>123</v>
      </c>
      <c r="X13" s="434"/>
      <c r="Y13" s="434"/>
      <c r="Z13" s="434"/>
      <c r="AA13" s="434"/>
      <c r="AB13" s="424"/>
      <c r="AC13" s="468">
        <v>549</v>
      </c>
      <c r="AD13" s="469"/>
      <c r="AE13" s="469"/>
      <c r="AF13" s="469"/>
      <c r="AG13" s="508"/>
      <c r="AH13" s="468">
        <v>549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71465</v>
      </c>
      <c r="BO13" s="418"/>
      <c r="BP13" s="418"/>
      <c r="BQ13" s="418"/>
      <c r="BR13" s="418"/>
      <c r="BS13" s="418"/>
      <c r="BT13" s="418"/>
      <c r="BU13" s="419"/>
      <c r="BV13" s="417">
        <v>218348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7.1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12469</v>
      </c>
      <c r="S14" s="499"/>
      <c r="T14" s="499"/>
      <c r="U14" s="499"/>
      <c r="V14" s="500"/>
      <c r="W14" s="407"/>
      <c r="X14" s="408"/>
      <c r="Y14" s="408"/>
      <c r="Z14" s="408"/>
      <c r="AA14" s="408"/>
      <c r="AB14" s="397"/>
      <c r="AC14" s="501">
        <v>9.9</v>
      </c>
      <c r="AD14" s="502"/>
      <c r="AE14" s="502"/>
      <c r="AF14" s="502"/>
      <c r="AG14" s="503"/>
      <c r="AH14" s="501">
        <v>10.199999999999999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15.3</v>
      </c>
      <c r="CU14" s="513"/>
      <c r="CV14" s="513"/>
      <c r="CW14" s="513"/>
      <c r="CX14" s="513"/>
      <c r="CY14" s="513"/>
      <c r="CZ14" s="513"/>
      <c r="DA14" s="514"/>
      <c r="DB14" s="512">
        <v>25.8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12362</v>
      </c>
      <c r="S15" s="499"/>
      <c r="T15" s="499"/>
      <c r="U15" s="499"/>
      <c r="V15" s="500"/>
      <c r="W15" s="433" t="s">
        <v>130</v>
      </c>
      <c r="X15" s="434"/>
      <c r="Y15" s="434"/>
      <c r="Z15" s="434"/>
      <c r="AA15" s="434"/>
      <c r="AB15" s="424"/>
      <c r="AC15" s="468">
        <v>1053</v>
      </c>
      <c r="AD15" s="469"/>
      <c r="AE15" s="469"/>
      <c r="AF15" s="469"/>
      <c r="AG15" s="508"/>
      <c r="AH15" s="468">
        <v>1131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1330190</v>
      </c>
      <c r="BO15" s="381"/>
      <c r="BP15" s="381"/>
      <c r="BQ15" s="381"/>
      <c r="BR15" s="381"/>
      <c r="BS15" s="381"/>
      <c r="BT15" s="381"/>
      <c r="BU15" s="382"/>
      <c r="BV15" s="380">
        <v>1324580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19</v>
      </c>
      <c r="AD16" s="502"/>
      <c r="AE16" s="502"/>
      <c r="AF16" s="502"/>
      <c r="AG16" s="503"/>
      <c r="AH16" s="501">
        <v>21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2430495</v>
      </c>
      <c r="BO16" s="418"/>
      <c r="BP16" s="418"/>
      <c r="BQ16" s="418"/>
      <c r="BR16" s="418"/>
      <c r="BS16" s="418"/>
      <c r="BT16" s="418"/>
      <c r="BU16" s="419"/>
      <c r="BV16" s="417">
        <v>2473558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3929</v>
      </c>
      <c r="AD17" s="469"/>
      <c r="AE17" s="469"/>
      <c r="AF17" s="469"/>
      <c r="AG17" s="508"/>
      <c r="AH17" s="468">
        <v>3707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1686335</v>
      </c>
      <c r="BO17" s="418"/>
      <c r="BP17" s="418"/>
      <c r="BQ17" s="418"/>
      <c r="BR17" s="418"/>
      <c r="BS17" s="418"/>
      <c r="BT17" s="418"/>
      <c r="BU17" s="419"/>
      <c r="BV17" s="417">
        <v>1677422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22.97</v>
      </c>
      <c r="M18" s="530"/>
      <c r="N18" s="530"/>
      <c r="O18" s="530"/>
      <c r="P18" s="530"/>
      <c r="Q18" s="530"/>
      <c r="R18" s="531"/>
      <c r="S18" s="531"/>
      <c r="T18" s="531"/>
      <c r="U18" s="531"/>
      <c r="V18" s="532"/>
      <c r="W18" s="435"/>
      <c r="X18" s="436"/>
      <c r="Y18" s="436"/>
      <c r="Z18" s="436"/>
      <c r="AA18" s="436"/>
      <c r="AB18" s="427"/>
      <c r="AC18" s="533">
        <v>71</v>
      </c>
      <c r="AD18" s="534"/>
      <c r="AE18" s="534"/>
      <c r="AF18" s="534"/>
      <c r="AG18" s="535"/>
      <c r="AH18" s="533">
        <v>68.8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2647772</v>
      </c>
      <c r="BO18" s="418"/>
      <c r="BP18" s="418"/>
      <c r="BQ18" s="418"/>
      <c r="BR18" s="418"/>
      <c r="BS18" s="418"/>
      <c r="BT18" s="418"/>
      <c r="BU18" s="419"/>
      <c r="BV18" s="417">
        <v>2574556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512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3438413</v>
      </c>
      <c r="BO19" s="418"/>
      <c r="BP19" s="418"/>
      <c r="BQ19" s="418"/>
      <c r="BR19" s="418"/>
      <c r="BS19" s="418"/>
      <c r="BT19" s="418"/>
      <c r="BU19" s="419"/>
      <c r="BV19" s="417">
        <v>3580783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4485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3553070</v>
      </c>
      <c r="BO23" s="418"/>
      <c r="BP23" s="418"/>
      <c r="BQ23" s="418"/>
      <c r="BR23" s="418"/>
      <c r="BS23" s="418"/>
      <c r="BT23" s="418"/>
      <c r="BU23" s="419"/>
      <c r="BV23" s="417">
        <v>3703755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7880</v>
      </c>
      <c r="R24" s="469"/>
      <c r="S24" s="469"/>
      <c r="T24" s="469"/>
      <c r="U24" s="469"/>
      <c r="V24" s="508"/>
      <c r="W24" s="563"/>
      <c r="X24" s="551"/>
      <c r="Y24" s="552"/>
      <c r="Z24" s="467" t="s">
        <v>153</v>
      </c>
      <c r="AA24" s="447"/>
      <c r="AB24" s="447"/>
      <c r="AC24" s="447"/>
      <c r="AD24" s="447"/>
      <c r="AE24" s="447"/>
      <c r="AF24" s="447"/>
      <c r="AG24" s="448"/>
      <c r="AH24" s="468">
        <v>117</v>
      </c>
      <c r="AI24" s="469"/>
      <c r="AJ24" s="469"/>
      <c r="AK24" s="469"/>
      <c r="AL24" s="508"/>
      <c r="AM24" s="468">
        <v>357903</v>
      </c>
      <c r="AN24" s="469"/>
      <c r="AO24" s="469"/>
      <c r="AP24" s="469"/>
      <c r="AQ24" s="469"/>
      <c r="AR24" s="508"/>
      <c r="AS24" s="468">
        <v>3059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3402829</v>
      </c>
      <c r="BO24" s="418"/>
      <c r="BP24" s="418"/>
      <c r="BQ24" s="418"/>
      <c r="BR24" s="418"/>
      <c r="BS24" s="418"/>
      <c r="BT24" s="418"/>
      <c r="BU24" s="419"/>
      <c r="BV24" s="417">
        <v>3513796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6390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48729</v>
      </c>
      <c r="BO25" s="381"/>
      <c r="BP25" s="381"/>
      <c r="BQ25" s="381"/>
      <c r="BR25" s="381"/>
      <c r="BS25" s="381"/>
      <c r="BT25" s="381"/>
      <c r="BU25" s="382"/>
      <c r="BV25" s="380">
        <v>66169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3770</v>
      </c>
      <c r="R26" s="469"/>
      <c r="S26" s="469"/>
      <c r="T26" s="469"/>
      <c r="U26" s="469"/>
      <c r="V26" s="508"/>
      <c r="W26" s="563"/>
      <c r="X26" s="551"/>
      <c r="Y26" s="552"/>
      <c r="Z26" s="467" t="s">
        <v>159</v>
      </c>
      <c r="AA26" s="573"/>
      <c r="AB26" s="573"/>
      <c r="AC26" s="573"/>
      <c r="AD26" s="573"/>
      <c r="AE26" s="573"/>
      <c r="AF26" s="573"/>
      <c r="AG26" s="574"/>
      <c r="AH26" s="468">
        <v>6</v>
      </c>
      <c r="AI26" s="469"/>
      <c r="AJ26" s="469"/>
      <c r="AK26" s="469"/>
      <c r="AL26" s="508"/>
      <c r="AM26" s="468">
        <v>13974</v>
      </c>
      <c r="AN26" s="469"/>
      <c r="AO26" s="469"/>
      <c r="AP26" s="469"/>
      <c r="AQ26" s="469"/>
      <c r="AR26" s="508"/>
      <c r="AS26" s="468">
        <v>2329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2840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58404</v>
      </c>
      <c r="BO27" s="587"/>
      <c r="BP27" s="587"/>
      <c r="BQ27" s="587"/>
      <c r="BR27" s="587"/>
      <c r="BS27" s="587"/>
      <c r="BT27" s="587"/>
      <c r="BU27" s="588"/>
      <c r="BV27" s="586">
        <v>58052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2370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1247837</v>
      </c>
      <c r="BO28" s="381"/>
      <c r="BP28" s="381"/>
      <c r="BQ28" s="381"/>
      <c r="BR28" s="381"/>
      <c r="BS28" s="381"/>
      <c r="BT28" s="381"/>
      <c r="BU28" s="382"/>
      <c r="BV28" s="380">
        <v>1175460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14</v>
      </c>
      <c r="M29" s="469"/>
      <c r="N29" s="469"/>
      <c r="O29" s="469"/>
      <c r="P29" s="508"/>
      <c r="Q29" s="468">
        <v>2130</v>
      </c>
      <c r="R29" s="469"/>
      <c r="S29" s="469"/>
      <c r="T29" s="469"/>
      <c r="U29" s="469"/>
      <c r="V29" s="508"/>
      <c r="W29" s="564"/>
      <c r="X29" s="565"/>
      <c r="Y29" s="566"/>
      <c r="Z29" s="467" t="s">
        <v>169</v>
      </c>
      <c r="AA29" s="447"/>
      <c r="AB29" s="447"/>
      <c r="AC29" s="447"/>
      <c r="AD29" s="447"/>
      <c r="AE29" s="447"/>
      <c r="AF29" s="447"/>
      <c r="AG29" s="448"/>
      <c r="AH29" s="468">
        <v>117</v>
      </c>
      <c r="AI29" s="469"/>
      <c r="AJ29" s="469"/>
      <c r="AK29" s="469"/>
      <c r="AL29" s="508"/>
      <c r="AM29" s="468">
        <v>357903</v>
      </c>
      <c r="AN29" s="469"/>
      <c r="AO29" s="469"/>
      <c r="AP29" s="469"/>
      <c r="AQ29" s="469"/>
      <c r="AR29" s="508"/>
      <c r="AS29" s="468">
        <v>3059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147</v>
      </c>
      <c r="BO29" s="418"/>
      <c r="BP29" s="418"/>
      <c r="BQ29" s="418"/>
      <c r="BR29" s="418"/>
      <c r="BS29" s="418"/>
      <c r="BT29" s="418"/>
      <c r="BU29" s="419"/>
      <c r="BV29" s="417">
        <v>146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581707</v>
      </c>
      <c r="BO30" s="587"/>
      <c r="BP30" s="587"/>
      <c r="BQ30" s="587"/>
      <c r="BR30" s="587"/>
      <c r="BS30" s="587"/>
      <c r="BT30" s="587"/>
      <c r="BU30" s="588"/>
      <c r="BV30" s="586">
        <v>571072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農業集落排水事業</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長生郡市広域市町村圏組合（一般会計）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株式会社一宮リアライズ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長生郡市広域市町村圏組合（水道事業会計）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長生郡市広域市町村圏組合（病院事業会計）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一宮聖苑</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千葉県市町村総合事務組合（一般会計）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千葉県市町村総合事務組合（千葉県自治会館管理運営特別会計）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千葉県市町村総合事務組合（千葉県自治研修センター特別会計）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千葉県市町村総合事務組合（千葉県市町村交通災害共済特別会計）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千葉県後期高齢者医療広域連合（一般会計）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千葉県後期高齢者医療広域連合（後期高齢者医療特別会計）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4" t="s">
        <v>519</v>
      </c>
      <c r="D34" s="1184"/>
      <c r="E34" s="1185"/>
      <c r="F34" s="32">
        <v>7.93</v>
      </c>
      <c r="G34" s="33">
        <v>7.44</v>
      </c>
      <c r="H34" s="33">
        <v>8.9499999999999993</v>
      </c>
      <c r="I34" s="33">
        <v>7.31</v>
      </c>
      <c r="J34" s="34">
        <v>7.47</v>
      </c>
      <c r="K34" s="22"/>
      <c r="L34" s="22"/>
      <c r="M34" s="22"/>
      <c r="N34" s="22"/>
      <c r="O34" s="22"/>
      <c r="P34" s="22"/>
    </row>
    <row r="35" spans="1:16" ht="39" customHeight="1" x14ac:dyDescent="0.15">
      <c r="A35" s="22"/>
      <c r="B35" s="35"/>
      <c r="C35" s="1178" t="s">
        <v>520</v>
      </c>
      <c r="D35" s="1179"/>
      <c r="E35" s="1180"/>
      <c r="F35" s="36">
        <v>1.46</v>
      </c>
      <c r="G35" s="37">
        <v>3.73</v>
      </c>
      <c r="H35" s="37">
        <v>2.94</v>
      </c>
      <c r="I35" s="37">
        <v>2.78</v>
      </c>
      <c r="J35" s="38">
        <v>1.9</v>
      </c>
      <c r="K35" s="22"/>
      <c r="L35" s="22"/>
      <c r="M35" s="22"/>
      <c r="N35" s="22"/>
      <c r="O35" s="22"/>
      <c r="P35" s="22"/>
    </row>
    <row r="36" spans="1:16" ht="39" customHeight="1" x14ac:dyDescent="0.15">
      <c r="A36" s="22"/>
      <c r="B36" s="35"/>
      <c r="C36" s="1178" t="s">
        <v>521</v>
      </c>
      <c r="D36" s="1179"/>
      <c r="E36" s="1180"/>
      <c r="F36" s="36">
        <v>0.78</v>
      </c>
      <c r="G36" s="37">
        <v>0.67</v>
      </c>
      <c r="H36" s="37">
        <v>1.06</v>
      </c>
      <c r="I36" s="37">
        <v>0.62</v>
      </c>
      <c r="J36" s="38">
        <v>1</v>
      </c>
      <c r="K36" s="22"/>
      <c r="L36" s="22"/>
      <c r="M36" s="22"/>
      <c r="N36" s="22"/>
      <c r="O36" s="22"/>
      <c r="P36" s="22"/>
    </row>
    <row r="37" spans="1:16" ht="39" customHeight="1" x14ac:dyDescent="0.15">
      <c r="A37" s="22"/>
      <c r="B37" s="35"/>
      <c r="C37" s="1178" t="s">
        <v>522</v>
      </c>
      <c r="D37" s="1179"/>
      <c r="E37" s="1180"/>
      <c r="F37" s="36">
        <v>0.05</v>
      </c>
      <c r="G37" s="37">
        <v>0.09</v>
      </c>
      <c r="H37" s="37">
        <v>7.0000000000000007E-2</v>
      </c>
      <c r="I37" s="37">
        <v>0.15</v>
      </c>
      <c r="J37" s="38">
        <v>0.06</v>
      </c>
      <c r="K37" s="22"/>
      <c r="L37" s="22"/>
      <c r="M37" s="22"/>
      <c r="N37" s="22"/>
      <c r="O37" s="22"/>
      <c r="P37" s="22"/>
    </row>
    <row r="38" spans="1:16" ht="39" customHeight="1" x14ac:dyDescent="0.15">
      <c r="A38" s="22"/>
      <c r="B38" s="35"/>
      <c r="C38" s="1178" t="s">
        <v>523</v>
      </c>
      <c r="D38" s="1179"/>
      <c r="E38" s="1180"/>
      <c r="F38" s="36">
        <v>0</v>
      </c>
      <c r="G38" s="37">
        <v>0.01</v>
      </c>
      <c r="H38" s="37">
        <v>0.01</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524</v>
      </c>
      <c r="D42" s="1179"/>
      <c r="E42" s="1180"/>
      <c r="F42" s="36" t="s">
        <v>474</v>
      </c>
      <c r="G42" s="37" t="s">
        <v>474</v>
      </c>
      <c r="H42" s="37" t="s">
        <v>474</v>
      </c>
      <c r="I42" s="37" t="s">
        <v>474</v>
      </c>
      <c r="J42" s="38" t="s">
        <v>474</v>
      </c>
      <c r="K42" s="22"/>
      <c r="L42" s="22"/>
      <c r="M42" s="22"/>
      <c r="N42" s="22"/>
      <c r="O42" s="22"/>
      <c r="P42" s="22"/>
    </row>
    <row r="43" spans="1:16" ht="39" customHeight="1" thickBot="1" x14ac:dyDescent="0.2">
      <c r="A43" s="22"/>
      <c r="B43" s="40"/>
      <c r="C43" s="1181" t="s">
        <v>525</v>
      </c>
      <c r="D43" s="1182"/>
      <c r="E43" s="1183"/>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366</v>
      </c>
      <c r="L45" s="60">
        <v>365</v>
      </c>
      <c r="M45" s="60">
        <v>371</v>
      </c>
      <c r="N45" s="60">
        <v>357</v>
      </c>
      <c r="O45" s="61">
        <v>371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v>
      </c>
      <c r="L48" s="64">
        <v>40</v>
      </c>
      <c r="M48" s="64">
        <v>44</v>
      </c>
      <c r="N48" s="64">
        <v>45</v>
      </c>
      <c r="O48" s="65">
        <v>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93</v>
      </c>
      <c r="L49" s="64">
        <v>71</v>
      </c>
      <c r="M49" s="64">
        <v>47</v>
      </c>
      <c r="N49" s="64">
        <v>49</v>
      </c>
      <c r="O49" s="65">
        <v>51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28</v>
      </c>
      <c r="L50" s="64">
        <v>26</v>
      </c>
      <c r="M50" s="64">
        <v>21</v>
      </c>
      <c r="N50" s="64">
        <v>17</v>
      </c>
      <c r="O50" s="65">
        <v>14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474</v>
      </c>
      <c r="L51" s="64" t="s">
        <v>474</v>
      </c>
      <c r="M51" s="64" t="s">
        <v>474</v>
      </c>
      <c r="N51" s="64" t="s">
        <v>474</v>
      </c>
      <c r="O51" s="65" t="s">
        <v>474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279</v>
      </c>
      <c r="L52" s="64">
        <v>284</v>
      </c>
      <c r="M52" s="64">
        <v>295</v>
      </c>
      <c r="N52" s="64">
        <v>296</v>
      </c>
      <c r="O52" s="65">
        <v>302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248</v>
      </c>
      <c r="L53" s="69">
        <v>218</v>
      </c>
      <c r="M53" s="69">
        <v>188</v>
      </c>
      <c r="N53" s="69">
        <v>172</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02" t="s">
        <v>24</v>
      </c>
      <c r="C41" s="1203"/>
      <c r="D41" s="81"/>
      <c r="E41" s="1208" t="s">
        <v>25</v>
      </c>
      <c r="F41" s="1208"/>
      <c r="G41" s="1208"/>
      <c r="H41" s="1209"/>
      <c r="I41" s="82">
        <v>3696</v>
      </c>
      <c r="J41" s="83">
        <v>3857</v>
      </c>
      <c r="K41" s="83">
        <v>3777</v>
      </c>
      <c r="L41" s="83">
        <v>3704</v>
      </c>
      <c r="M41" s="84">
        <v>3553</v>
      </c>
    </row>
    <row r="42" spans="2:13" ht="27.75" customHeight="1" x14ac:dyDescent="0.15">
      <c r="B42" s="1204"/>
      <c r="C42" s="1205"/>
      <c r="D42" s="85"/>
      <c r="E42" s="1210" t="s">
        <v>26</v>
      </c>
      <c r="F42" s="1210"/>
      <c r="G42" s="1210"/>
      <c r="H42" s="1211"/>
      <c r="I42" s="86">
        <v>132</v>
      </c>
      <c r="J42" s="87">
        <v>107</v>
      </c>
      <c r="K42" s="87">
        <v>84</v>
      </c>
      <c r="L42" s="87">
        <v>65</v>
      </c>
      <c r="M42" s="88">
        <v>48</v>
      </c>
    </row>
    <row r="43" spans="2:13" ht="27.75" customHeight="1" x14ac:dyDescent="0.15">
      <c r="B43" s="1204"/>
      <c r="C43" s="1205"/>
      <c r="D43" s="85"/>
      <c r="E43" s="1210" t="s">
        <v>27</v>
      </c>
      <c r="F43" s="1210"/>
      <c r="G43" s="1210"/>
      <c r="H43" s="1211"/>
      <c r="I43" s="86">
        <v>378</v>
      </c>
      <c r="J43" s="87">
        <v>345</v>
      </c>
      <c r="K43" s="87">
        <v>325</v>
      </c>
      <c r="L43" s="87">
        <v>306</v>
      </c>
      <c r="M43" s="88">
        <v>262</v>
      </c>
    </row>
    <row r="44" spans="2:13" ht="27.75" customHeight="1" x14ac:dyDescent="0.15">
      <c r="B44" s="1204"/>
      <c r="C44" s="1205"/>
      <c r="D44" s="85"/>
      <c r="E44" s="1210" t="s">
        <v>28</v>
      </c>
      <c r="F44" s="1210"/>
      <c r="G44" s="1210"/>
      <c r="H44" s="1211"/>
      <c r="I44" s="86">
        <v>349</v>
      </c>
      <c r="J44" s="87">
        <v>324</v>
      </c>
      <c r="K44" s="87">
        <v>303</v>
      </c>
      <c r="L44" s="87">
        <v>297</v>
      </c>
      <c r="M44" s="88">
        <v>330</v>
      </c>
    </row>
    <row r="45" spans="2:13" ht="27.75" customHeight="1" x14ac:dyDescent="0.15">
      <c r="B45" s="1204"/>
      <c r="C45" s="1205"/>
      <c r="D45" s="85"/>
      <c r="E45" s="1210" t="s">
        <v>29</v>
      </c>
      <c r="F45" s="1210"/>
      <c r="G45" s="1210"/>
      <c r="H45" s="1211"/>
      <c r="I45" s="86">
        <v>1621</v>
      </c>
      <c r="J45" s="87">
        <v>1546</v>
      </c>
      <c r="K45" s="87">
        <v>1480</v>
      </c>
      <c r="L45" s="87">
        <v>1457</v>
      </c>
      <c r="M45" s="88">
        <v>1418</v>
      </c>
    </row>
    <row r="46" spans="2:13" ht="27.75" customHeight="1" x14ac:dyDescent="0.15">
      <c r="B46" s="1204"/>
      <c r="C46" s="1205"/>
      <c r="D46" s="89"/>
      <c r="E46" s="1210" t="s">
        <v>30</v>
      </c>
      <c r="F46" s="1210"/>
      <c r="G46" s="1210"/>
      <c r="H46" s="1211"/>
      <c r="I46" s="86" t="s">
        <v>474</v>
      </c>
      <c r="J46" s="87" t="s">
        <v>474</v>
      </c>
      <c r="K46" s="87" t="s">
        <v>474</v>
      </c>
      <c r="L46" s="87" t="s">
        <v>474</v>
      </c>
      <c r="M46" s="88" t="s">
        <v>474</v>
      </c>
    </row>
    <row r="47" spans="2:13" ht="27.75" customHeight="1" x14ac:dyDescent="0.15">
      <c r="B47" s="1204"/>
      <c r="C47" s="1205"/>
      <c r="D47" s="90"/>
      <c r="E47" s="1212" t="s">
        <v>31</v>
      </c>
      <c r="F47" s="1213"/>
      <c r="G47" s="1213"/>
      <c r="H47" s="1214"/>
      <c r="I47" s="86" t="s">
        <v>474</v>
      </c>
      <c r="J47" s="87" t="s">
        <v>474</v>
      </c>
      <c r="K47" s="87" t="s">
        <v>474</v>
      </c>
      <c r="L47" s="87" t="s">
        <v>474</v>
      </c>
      <c r="M47" s="88" t="s">
        <v>474</v>
      </c>
    </row>
    <row r="48" spans="2:13" ht="27.75" customHeight="1" x14ac:dyDescent="0.15">
      <c r="B48" s="1204"/>
      <c r="C48" s="1205"/>
      <c r="D48" s="85"/>
      <c r="E48" s="1210" t="s">
        <v>32</v>
      </c>
      <c r="F48" s="1210"/>
      <c r="G48" s="1210"/>
      <c r="H48" s="1211"/>
      <c r="I48" s="86" t="s">
        <v>474</v>
      </c>
      <c r="J48" s="87" t="s">
        <v>474</v>
      </c>
      <c r="K48" s="87" t="s">
        <v>474</v>
      </c>
      <c r="L48" s="87" t="s">
        <v>474</v>
      </c>
      <c r="M48" s="88" t="s">
        <v>474</v>
      </c>
    </row>
    <row r="49" spans="2:13" ht="27.75" customHeight="1" x14ac:dyDescent="0.15">
      <c r="B49" s="1206"/>
      <c r="C49" s="1207"/>
      <c r="D49" s="85"/>
      <c r="E49" s="1210" t="s">
        <v>33</v>
      </c>
      <c r="F49" s="1210"/>
      <c r="G49" s="1210"/>
      <c r="H49" s="1211"/>
      <c r="I49" s="86" t="s">
        <v>474</v>
      </c>
      <c r="J49" s="87" t="s">
        <v>474</v>
      </c>
      <c r="K49" s="87" t="s">
        <v>474</v>
      </c>
      <c r="L49" s="87" t="s">
        <v>474</v>
      </c>
      <c r="M49" s="88" t="s">
        <v>474</v>
      </c>
    </row>
    <row r="50" spans="2:13" ht="27.75" customHeight="1" x14ac:dyDescent="0.15">
      <c r="B50" s="1215" t="s">
        <v>34</v>
      </c>
      <c r="C50" s="1216"/>
      <c r="D50" s="91"/>
      <c r="E50" s="1210" t="s">
        <v>35</v>
      </c>
      <c r="F50" s="1210"/>
      <c r="G50" s="1210"/>
      <c r="H50" s="1211"/>
      <c r="I50" s="86">
        <v>2091</v>
      </c>
      <c r="J50" s="87">
        <v>1753</v>
      </c>
      <c r="K50" s="87">
        <v>1602</v>
      </c>
      <c r="L50" s="87">
        <v>1829</v>
      </c>
      <c r="M50" s="88">
        <v>1953</v>
      </c>
    </row>
    <row r="51" spans="2:13" ht="27.75" customHeight="1" x14ac:dyDescent="0.15">
      <c r="B51" s="1204"/>
      <c r="C51" s="1205"/>
      <c r="D51" s="85"/>
      <c r="E51" s="1210" t="s">
        <v>36</v>
      </c>
      <c r="F51" s="1210"/>
      <c r="G51" s="1210"/>
      <c r="H51" s="1211"/>
      <c r="I51" s="86" t="s">
        <v>474</v>
      </c>
      <c r="J51" s="87" t="s">
        <v>474</v>
      </c>
      <c r="K51" s="87" t="s">
        <v>474</v>
      </c>
      <c r="L51" s="87" t="s">
        <v>474</v>
      </c>
      <c r="M51" s="88" t="s">
        <v>474</v>
      </c>
    </row>
    <row r="52" spans="2:13" ht="27.75" customHeight="1" x14ac:dyDescent="0.15">
      <c r="B52" s="1206"/>
      <c r="C52" s="1207"/>
      <c r="D52" s="85"/>
      <c r="E52" s="1210" t="s">
        <v>37</v>
      </c>
      <c r="F52" s="1210"/>
      <c r="G52" s="1210"/>
      <c r="H52" s="1211"/>
      <c r="I52" s="86">
        <v>3303</v>
      </c>
      <c r="J52" s="87">
        <v>3391</v>
      </c>
      <c r="K52" s="87">
        <v>3354</v>
      </c>
      <c r="L52" s="87">
        <v>3290</v>
      </c>
      <c r="M52" s="88">
        <v>3251</v>
      </c>
    </row>
    <row r="53" spans="2:13" ht="27.75" customHeight="1" thickBot="1" x14ac:dyDescent="0.2">
      <c r="B53" s="1217" t="s">
        <v>21</v>
      </c>
      <c r="C53" s="1218"/>
      <c r="D53" s="92"/>
      <c r="E53" s="1219" t="s">
        <v>38</v>
      </c>
      <c r="F53" s="1219"/>
      <c r="G53" s="1219"/>
      <c r="H53" s="1220"/>
      <c r="I53" s="93">
        <v>781</v>
      </c>
      <c r="J53" s="94">
        <v>1035</v>
      </c>
      <c r="K53" s="94">
        <v>1014</v>
      </c>
      <c r="L53" s="94">
        <v>709</v>
      </c>
      <c r="M53" s="95">
        <v>408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85" zoomScaleNormal="85" zoomScaleSheetLayoutView="55" workbookViewId="0">
      <selection activeCell="I71" sqref="I7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4"/>
      <c r="H50" s="1245"/>
      <c r="I50" s="1245"/>
      <c r="J50" s="1246"/>
      <c r="K50" s="356" t="s">
        <v>513</v>
      </c>
      <c r="L50" s="356" t="s">
        <v>514</v>
      </c>
      <c r="M50" s="356" t="s">
        <v>515</v>
      </c>
      <c r="N50" s="356" t="s">
        <v>516</v>
      </c>
      <c r="O50" s="356" t="s">
        <v>517</v>
      </c>
    </row>
    <row r="51" spans="1:17" x14ac:dyDescent="0.15">
      <c r="B51" s="250"/>
      <c r="C51" s="246"/>
      <c r="D51" s="246"/>
      <c r="E51" s="246"/>
      <c r="F51" s="246"/>
      <c r="G51" s="1247" t="s">
        <v>546</v>
      </c>
      <c r="H51" s="1248"/>
      <c r="I51" s="1253" t="s">
        <v>547</v>
      </c>
      <c r="J51" s="1253"/>
      <c r="K51" s="1255"/>
      <c r="L51" s="1255"/>
      <c r="M51" s="1255"/>
      <c r="N51" s="1221">
        <v>25.8</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552</v>
      </c>
      <c r="J53" s="1233"/>
      <c r="K53" s="1256"/>
      <c r="L53" s="1256"/>
      <c r="M53" s="1256"/>
      <c r="N53" s="1225">
        <v>49.2</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548</v>
      </c>
      <c r="H55" s="1228"/>
      <c r="I55" s="1233" t="s">
        <v>547</v>
      </c>
      <c r="J55" s="1233"/>
      <c r="K55" s="1255"/>
      <c r="L55" s="1255"/>
      <c r="M55" s="1255"/>
      <c r="N55" s="1221">
        <v>13.1</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552</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5" t="s">
        <v>553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4"/>
      <c r="H72" s="1245"/>
      <c r="I72" s="1245"/>
      <c r="J72" s="1246"/>
      <c r="K72" s="356" t="s">
        <v>513</v>
      </c>
      <c r="L72" s="356" t="s">
        <v>514</v>
      </c>
      <c r="M72" s="356" t="s">
        <v>515</v>
      </c>
      <c r="N72" s="356" t="s">
        <v>516</v>
      </c>
      <c r="O72" s="356" t="s">
        <v>517</v>
      </c>
    </row>
    <row r="73" spans="2:30" x14ac:dyDescent="0.15">
      <c r="B73" s="250"/>
      <c r="C73" s="246"/>
      <c r="D73" s="246"/>
      <c r="E73" s="246"/>
      <c r="F73" s="246"/>
      <c r="G73" s="1247" t="s">
        <v>546</v>
      </c>
      <c r="H73" s="1248"/>
      <c r="I73" s="1253" t="s">
        <v>547</v>
      </c>
      <c r="J73" s="1253"/>
      <c r="K73" s="1234">
        <v>29.4</v>
      </c>
      <c r="L73" s="1234">
        <v>38.5</v>
      </c>
      <c r="M73" s="1221">
        <v>38.1</v>
      </c>
      <c r="N73" s="1221">
        <v>25.8</v>
      </c>
      <c r="O73" s="1221">
        <v>15.3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551</v>
      </c>
      <c r="J75" s="1233"/>
      <c r="K75" s="1225">
        <v>10</v>
      </c>
      <c r="L75" s="1225">
        <v>9.1</v>
      </c>
      <c r="M75" s="1225">
        <v>8.1</v>
      </c>
      <c r="N75" s="1225">
        <v>7.1</v>
      </c>
      <c r="O75" s="1225">
        <v>6.5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548</v>
      </c>
      <c r="H77" s="1228"/>
      <c r="I77" s="1233" t="s">
        <v>547</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551</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4" zoomScale="85" zoomScaleNormal="85" zoomScaleSheetLayoutView="70" workbookViewId="0">
      <selection activeCell="I71" sqref="I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I71" sqref="I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12313</v>
      </c>
      <c r="E3" s="118"/>
      <c r="F3" s="119">
        <v>66496</v>
      </c>
      <c r="G3" s="120"/>
      <c r="H3" s="121"/>
    </row>
    <row r="4" spans="1:8" x14ac:dyDescent="0.15">
      <c r="A4" s="122"/>
      <c r="B4" s="123"/>
      <c r="C4" s="124"/>
      <c r="D4" s="125">
        <v>9805</v>
      </c>
      <c r="E4" s="126"/>
      <c r="F4" s="127">
        <v>36530</v>
      </c>
      <c r="G4" s="128"/>
      <c r="H4" s="129"/>
    </row>
    <row r="5" spans="1:8" x14ac:dyDescent="0.15">
      <c r="A5" s="110" t="s">
        <v>507</v>
      </c>
      <c r="B5" s="115"/>
      <c r="C5" s="116"/>
      <c r="D5" s="117">
        <v>105908</v>
      </c>
      <c r="E5" s="118"/>
      <c r="F5" s="119">
        <v>82748</v>
      </c>
      <c r="G5" s="120"/>
      <c r="H5" s="121"/>
    </row>
    <row r="6" spans="1:8" x14ac:dyDescent="0.15">
      <c r="A6" s="122"/>
      <c r="B6" s="123"/>
      <c r="C6" s="124"/>
      <c r="D6" s="125">
        <v>69310</v>
      </c>
      <c r="E6" s="126"/>
      <c r="F6" s="127">
        <v>44732</v>
      </c>
      <c r="G6" s="128"/>
      <c r="H6" s="129"/>
    </row>
    <row r="7" spans="1:8" x14ac:dyDescent="0.15">
      <c r="A7" s="110" t="s">
        <v>508</v>
      </c>
      <c r="B7" s="115"/>
      <c r="C7" s="116"/>
      <c r="D7" s="117">
        <v>44492</v>
      </c>
      <c r="E7" s="118"/>
      <c r="F7" s="119">
        <v>91837</v>
      </c>
      <c r="G7" s="120"/>
      <c r="H7" s="121"/>
    </row>
    <row r="8" spans="1:8" x14ac:dyDescent="0.15">
      <c r="A8" s="122"/>
      <c r="B8" s="123"/>
      <c r="C8" s="124"/>
      <c r="D8" s="125">
        <v>30599</v>
      </c>
      <c r="E8" s="126"/>
      <c r="F8" s="127">
        <v>54439</v>
      </c>
      <c r="G8" s="128"/>
      <c r="H8" s="129"/>
    </row>
    <row r="9" spans="1:8" x14ac:dyDescent="0.15">
      <c r="A9" s="110" t="s">
        <v>509</v>
      </c>
      <c r="B9" s="115"/>
      <c r="C9" s="116"/>
      <c r="D9" s="117">
        <v>54121</v>
      </c>
      <c r="E9" s="118"/>
      <c r="F9" s="119">
        <v>75972</v>
      </c>
      <c r="G9" s="120"/>
      <c r="H9" s="121"/>
    </row>
    <row r="10" spans="1:8" x14ac:dyDescent="0.15">
      <c r="A10" s="122"/>
      <c r="B10" s="123"/>
      <c r="C10" s="124"/>
      <c r="D10" s="125">
        <v>22149</v>
      </c>
      <c r="E10" s="126"/>
      <c r="F10" s="127">
        <v>40712</v>
      </c>
      <c r="G10" s="128"/>
      <c r="H10" s="129"/>
    </row>
    <row r="11" spans="1:8" x14ac:dyDescent="0.15">
      <c r="A11" s="110" t="s">
        <v>510</v>
      </c>
      <c r="B11" s="115"/>
      <c r="C11" s="116"/>
      <c r="D11" s="117">
        <v>36789</v>
      </c>
      <c r="E11" s="118"/>
      <c r="F11" s="119">
        <v>79466</v>
      </c>
      <c r="G11" s="120"/>
      <c r="H11" s="121"/>
    </row>
    <row r="12" spans="1:8" x14ac:dyDescent="0.15">
      <c r="A12" s="122"/>
      <c r="B12" s="123"/>
      <c r="C12" s="130"/>
      <c r="D12" s="125">
        <v>14329</v>
      </c>
      <c r="E12" s="126"/>
      <c r="F12" s="127">
        <v>44645</v>
      </c>
      <c r="G12" s="128"/>
      <c r="H12" s="129"/>
    </row>
    <row r="13" spans="1:8" x14ac:dyDescent="0.15">
      <c r="A13" s="110"/>
      <c r="B13" s="115"/>
      <c r="C13" s="131"/>
      <c r="D13" s="132">
        <v>50725</v>
      </c>
      <c r="E13" s="133"/>
      <c r="F13" s="134">
        <v>79304</v>
      </c>
      <c r="G13" s="135"/>
      <c r="H13" s="121"/>
    </row>
    <row r="14" spans="1:8" x14ac:dyDescent="0.15">
      <c r="A14" s="122"/>
      <c r="B14" s="123"/>
      <c r="C14" s="124"/>
      <c r="D14" s="125">
        <v>29238</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7.93</v>
      </c>
      <c r="C19" s="136">
        <f>ROUND(VALUE(SUBSTITUTE(実質収支比率等に係る経年分析!G$48,"▲","-")),2)</f>
        <v>7.45</v>
      </c>
      <c r="D19" s="136">
        <f>ROUND(VALUE(SUBSTITUTE(実質収支比率等に係る経年分析!H$48,"▲","-")),2)</f>
        <v>8.9600000000000009</v>
      </c>
      <c r="E19" s="136">
        <f>ROUND(VALUE(SUBSTITUTE(実質収支比率等に係る経年分析!I$48,"▲","-")),2)</f>
        <v>7.32</v>
      </c>
      <c r="F19" s="136">
        <f>ROUND(VALUE(SUBSTITUTE(実質収支比率等に係る経年分析!J$48,"▲","-")),2)</f>
        <v>7.48</v>
      </c>
    </row>
    <row r="20" spans="1:11" x14ac:dyDescent="0.15">
      <c r="A20" s="136" t="s">
        <v>43</v>
      </c>
      <c r="B20" s="136">
        <f>ROUND(VALUE(SUBSTITUTE(実質収支比率等に係る経年分析!F$47,"▲","-")),2)</f>
        <v>35.590000000000003</v>
      </c>
      <c r="C20" s="136">
        <f>ROUND(VALUE(SUBSTITUTE(実質収支比率等に係る経年分析!G$47,"▲","-")),2)</f>
        <v>35.71</v>
      </c>
      <c r="D20" s="136">
        <f>ROUND(VALUE(SUBSTITUTE(実質収支比率等に係る経年分析!H$47,"▲","-")),2)</f>
        <v>31</v>
      </c>
      <c r="E20" s="136">
        <f>ROUND(VALUE(SUBSTITUTE(実質収支比率等に係る経年分析!I$47,"▲","-")),2)</f>
        <v>38.72</v>
      </c>
      <c r="F20" s="136">
        <f>ROUND(VALUE(SUBSTITUTE(実質収支比率等に係る経年分析!J$47,"▲","-")),2)</f>
        <v>42.18</v>
      </c>
    </row>
    <row r="21" spans="1:11" x14ac:dyDescent="0.15">
      <c r="A21" s="136" t="s">
        <v>44</v>
      </c>
      <c r="B21" s="136">
        <f>IF(ISNUMBER(VALUE(SUBSTITUTE(実質収支比率等に係る経年分析!F$49,"▲","-"))),ROUND(VALUE(SUBSTITUTE(実質収支比率等に係る経年分析!F$49,"▲","-")),2),NA())</f>
        <v>4.03</v>
      </c>
      <c r="C21" s="136">
        <f>IF(ISNUMBER(VALUE(SUBSTITUTE(実質収支比率等に係る経年分析!G$49,"▲","-"))),ROUND(VALUE(SUBSTITUTE(実質収支比率等に係る経年分析!G$49,"▲","-")),2),NA())</f>
        <v>0.23</v>
      </c>
      <c r="D21" s="136">
        <f>IF(ISNUMBER(VALUE(SUBSTITUTE(実質収支比率等に係る経年分析!H$49,"▲","-"))),ROUND(VALUE(SUBSTITUTE(実質収支比率等に係る経年分析!H$49,"▲","-")),2),NA())</f>
        <v>-3.47</v>
      </c>
      <c r="E21" s="136">
        <f>IF(ISNUMBER(VALUE(SUBSTITUTE(実質収支比率等に係る経年分析!I$49,"▲","-"))),ROUND(VALUE(SUBSTITUTE(実質収支比率等に係る経年分析!I$49,"▲","-")),2),NA())</f>
        <v>7.19</v>
      </c>
      <c r="F21" s="136">
        <f>IF(ISNUMBER(VALUE(SUBSTITUTE(実質収支比率等に係る経年分析!J$49,"▲","-"))),ROUND(VALUE(SUBSTITUTE(実質収支比率等に係る経年分析!J$49,"▲","-")),2),NA())</f>
        <v>2.42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農業集落排水事業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15">
      <c r="A34" s="137" t="str">
        <f>IF(連結実質赤字比率に係る赤字・黒字の構成分析!C$36="",NA(),連結実質赤字比率に係る赤字・黒字の構成分析!C$36)</f>
        <v>介護保険事業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v>
      </c>
    </row>
    <row r="35" spans="1:16" x14ac:dyDescent="0.15">
      <c r="A35" s="137" t="str">
        <f>IF(連結実質赤字比率に係る赤字・黒字の構成分析!C$35="",NA(),連結実質赤字比率に係る赤字・黒字の構成分析!C$35)</f>
        <v>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8.9499999999999993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7.47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279</v>
      </c>
      <c r="E42" s="138"/>
      <c r="F42" s="138"/>
      <c r="G42" s="138">
        <f>'実質公債費比率（分子）の構造'!L$52</f>
        <v>284</v>
      </c>
      <c r="H42" s="138"/>
      <c r="I42" s="138"/>
      <c r="J42" s="138">
        <f>'実質公債費比率（分子）の構造'!M$52</f>
        <v>295</v>
      </c>
      <c r="K42" s="138"/>
      <c r="L42" s="138"/>
      <c r="M42" s="138">
        <f>'実質公債費比率（分子）の構造'!N$52</f>
        <v>296</v>
      </c>
      <c r="N42" s="138"/>
      <c r="O42" s="138"/>
      <c r="P42" s="138">
        <f>'実質公債費比率（分子）の構造'!O$52</f>
        <v>302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28</v>
      </c>
      <c r="C44" s="138"/>
      <c r="D44" s="138"/>
      <c r="E44" s="138">
        <f>'実質公債費比率（分子）の構造'!L$50</f>
        <v>26</v>
      </c>
      <c r="F44" s="138"/>
      <c r="G44" s="138"/>
      <c r="H44" s="138">
        <f>'実質公債費比率（分子）の構造'!M$50</f>
        <v>21</v>
      </c>
      <c r="I44" s="138"/>
      <c r="J44" s="138"/>
      <c r="K44" s="138">
        <f>'実質公債費比率（分子）の構造'!N$50</f>
        <v>17</v>
      </c>
      <c r="L44" s="138"/>
      <c r="M44" s="138"/>
      <c r="N44" s="138">
        <f>'実質公債費比率（分子）の構造'!O$50</f>
        <v>14</v>
      </c>
      <c r="O44" s="138"/>
      <c r="P44" s="138"/>
    </row>
    <row r="45" spans="1:16" x14ac:dyDescent="0.15">
      <c r="A45" s="138" t="s">
        <v>54</v>
      </c>
      <c r="B45" s="138">
        <f>'実質公債費比率（分子）の構造'!K$49</f>
        <v>93</v>
      </c>
      <c r="C45" s="138"/>
      <c r="D45" s="138"/>
      <c r="E45" s="138">
        <f>'実質公債費比率（分子）の構造'!L$49</f>
        <v>71</v>
      </c>
      <c r="F45" s="138"/>
      <c r="G45" s="138"/>
      <c r="H45" s="138">
        <f>'実質公債費比率（分子）の構造'!M$49</f>
        <v>47</v>
      </c>
      <c r="I45" s="138"/>
      <c r="J45" s="138"/>
      <c r="K45" s="138">
        <f>'実質公債費比率（分子）の構造'!N$49</f>
        <v>49</v>
      </c>
      <c r="L45" s="138"/>
      <c r="M45" s="138"/>
      <c r="N45" s="138">
        <f>'実質公債費比率（分子）の構造'!O$49</f>
        <v>51</v>
      </c>
      <c r="O45" s="138"/>
      <c r="P45" s="138"/>
    </row>
    <row r="46" spans="1:16" x14ac:dyDescent="0.15">
      <c r="A46" s="138" t="s">
        <v>55</v>
      </c>
      <c r="B46" s="138">
        <f>'実質公債費比率（分子）の構造'!K$48</f>
        <v>40</v>
      </c>
      <c r="C46" s="138"/>
      <c r="D46" s="138"/>
      <c r="E46" s="138">
        <f>'実質公債費比率（分子）の構造'!L$48</f>
        <v>40</v>
      </c>
      <c r="F46" s="138"/>
      <c r="G46" s="138"/>
      <c r="H46" s="138">
        <f>'実質公債費比率（分子）の構造'!M$48</f>
        <v>44</v>
      </c>
      <c r="I46" s="138"/>
      <c r="J46" s="138"/>
      <c r="K46" s="138">
        <f>'実質公債費比率（分子）の構造'!N$48</f>
        <v>45</v>
      </c>
      <c r="L46" s="138"/>
      <c r="M46" s="138"/>
      <c r="N46" s="138">
        <f>'実質公債費比率（分子）の構造'!O$48</f>
        <v>33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366</v>
      </c>
      <c r="C49" s="138"/>
      <c r="D49" s="138"/>
      <c r="E49" s="138">
        <f>'実質公債費比率（分子）の構造'!L$45</f>
        <v>365</v>
      </c>
      <c r="F49" s="138"/>
      <c r="G49" s="138"/>
      <c r="H49" s="138">
        <f>'実質公債費比率（分子）の構造'!M$45</f>
        <v>371</v>
      </c>
      <c r="I49" s="138"/>
      <c r="J49" s="138"/>
      <c r="K49" s="138">
        <f>'実質公債費比率（分子）の構造'!N$45</f>
        <v>357</v>
      </c>
      <c r="L49" s="138"/>
      <c r="M49" s="138"/>
      <c r="N49" s="138">
        <f>'実質公債費比率（分子）の構造'!O$45</f>
        <v>371</v>
      </c>
      <c r="O49" s="138"/>
      <c r="P49" s="138"/>
    </row>
    <row r="50" spans="1:16" x14ac:dyDescent="0.15">
      <c r="A50" s="138" t="s">
        <v>59</v>
      </c>
      <c r="B50" s="138" t="e">
        <f>NA()</f>
        <v>#N/A</v>
      </c>
      <c r="C50" s="138">
        <f>IF(ISNUMBER('実質公債費比率（分子）の構造'!K$53),'実質公債費比率（分子）の構造'!K$53,NA())</f>
        <v>248</v>
      </c>
      <c r="D50" s="138" t="e">
        <f>NA()</f>
        <v>#N/A</v>
      </c>
      <c r="E50" s="138" t="e">
        <f>NA()</f>
        <v>#N/A</v>
      </c>
      <c r="F50" s="138">
        <f>IF(ISNUMBER('実質公債費比率（分子）の構造'!L$53),'実質公債費比率（分子）の構造'!L$53,NA())</f>
        <v>218</v>
      </c>
      <c r="G50" s="138" t="e">
        <f>NA()</f>
        <v>#N/A</v>
      </c>
      <c r="H50" s="138" t="e">
        <f>NA()</f>
        <v>#N/A</v>
      </c>
      <c r="I50" s="138">
        <f>IF(ISNUMBER('実質公債費比率（分子）の構造'!M$53),'実質公債費比率（分子）の構造'!M$53,NA())</f>
        <v>188</v>
      </c>
      <c r="J50" s="138" t="e">
        <f>NA()</f>
        <v>#N/A</v>
      </c>
      <c r="K50" s="138" t="e">
        <f>NA()</f>
        <v>#N/A</v>
      </c>
      <c r="L50" s="138">
        <f>IF(ISNUMBER('実質公債費比率（分子）の構造'!N$53),'実質公債費比率（分子）の構造'!N$53,NA())</f>
        <v>172</v>
      </c>
      <c r="M50" s="138" t="e">
        <f>NA()</f>
        <v>#N/A</v>
      </c>
      <c r="N50" s="138" t="e">
        <f>NA()</f>
        <v>#N/A</v>
      </c>
      <c r="O50" s="138">
        <f>IF(ISNUMBER('実質公債費比率（分子）の構造'!O$53),'実質公債費比率（分子）の構造'!O$53,NA())</f>
        <v>167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3303</v>
      </c>
      <c r="E56" s="137"/>
      <c r="F56" s="137"/>
      <c r="G56" s="137">
        <f>'将来負担比率（分子）の構造'!J$52</f>
        <v>3391</v>
      </c>
      <c r="H56" s="137"/>
      <c r="I56" s="137"/>
      <c r="J56" s="137">
        <f>'将来負担比率（分子）の構造'!K$52</f>
        <v>3354</v>
      </c>
      <c r="K56" s="137"/>
      <c r="L56" s="137"/>
      <c r="M56" s="137">
        <f>'将来負担比率（分子）の構造'!L$52</f>
        <v>3290</v>
      </c>
      <c r="N56" s="137"/>
      <c r="O56" s="137"/>
      <c r="P56" s="137">
        <f>'将来負担比率（分子）の構造'!M$52</f>
        <v>3251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2091</v>
      </c>
      <c r="E58" s="137"/>
      <c r="F58" s="137"/>
      <c r="G58" s="137">
        <f>'将来負担比率（分子）の構造'!J$50</f>
        <v>1753</v>
      </c>
      <c r="H58" s="137"/>
      <c r="I58" s="137"/>
      <c r="J58" s="137">
        <f>'将来負担比率（分子）の構造'!K$50</f>
        <v>1602</v>
      </c>
      <c r="K58" s="137"/>
      <c r="L58" s="137"/>
      <c r="M58" s="137">
        <f>'将来負担比率（分子）の構造'!L$50</f>
        <v>1829</v>
      </c>
      <c r="N58" s="137"/>
      <c r="O58" s="137"/>
      <c r="P58" s="137">
        <f>'将来負担比率（分子）の構造'!M$50</f>
        <v>1953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1621</v>
      </c>
      <c r="C62" s="137"/>
      <c r="D62" s="137"/>
      <c r="E62" s="137">
        <f>'将来負担比率（分子）の構造'!J$45</f>
        <v>1546</v>
      </c>
      <c r="F62" s="137"/>
      <c r="G62" s="137"/>
      <c r="H62" s="137">
        <f>'将来負担比率（分子）の構造'!K$45</f>
        <v>1480</v>
      </c>
      <c r="I62" s="137"/>
      <c r="J62" s="137"/>
      <c r="K62" s="137">
        <f>'将来負担比率（分子）の構造'!L$45</f>
        <v>1457</v>
      </c>
      <c r="L62" s="137"/>
      <c r="M62" s="137"/>
      <c r="N62" s="137">
        <f>'将来負担比率（分子）の構造'!M$45</f>
        <v>1418</v>
      </c>
      <c r="O62" s="137"/>
      <c r="P62" s="137"/>
    </row>
    <row r="63" spans="1:16" x14ac:dyDescent="0.15">
      <c r="A63" s="137" t="s">
        <v>28</v>
      </c>
      <c r="B63" s="137">
        <f>'将来負担比率（分子）の構造'!I$44</f>
        <v>349</v>
      </c>
      <c r="C63" s="137"/>
      <c r="D63" s="137"/>
      <c r="E63" s="137">
        <f>'将来負担比率（分子）の構造'!J$44</f>
        <v>324</v>
      </c>
      <c r="F63" s="137"/>
      <c r="G63" s="137"/>
      <c r="H63" s="137">
        <f>'将来負担比率（分子）の構造'!K$44</f>
        <v>303</v>
      </c>
      <c r="I63" s="137"/>
      <c r="J63" s="137"/>
      <c r="K63" s="137">
        <f>'将来負担比率（分子）の構造'!L$44</f>
        <v>297</v>
      </c>
      <c r="L63" s="137"/>
      <c r="M63" s="137"/>
      <c r="N63" s="137">
        <f>'将来負担比率（分子）の構造'!M$44</f>
        <v>330</v>
      </c>
      <c r="O63" s="137"/>
      <c r="P63" s="137"/>
    </row>
    <row r="64" spans="1:16" x14ac:dyDescent="0.15">
      <c r="A64" s="137" t="s">
        <v>27</v>
      </c>
      <c r="B64" s="137">
        <f>'将来負担比率（分子）の構造'!I$43</f>
        <v>378</v>
      </c>
      <c r="C64" s="137"/>
      <c r="D64" s="137"/>
      <c r="E64" s="137">
        <f>'将来負担比率（分子）の構造'!J$43</f>
        <v>345</v>
      </c>
      <c r="F64" s="137"/>
      <c r="G64" s="137"/>
      <c r="H64" s="137">
        <f>'将来負担比率（分子）の構造'!K$43</f>
        <v>325</v>
      </c>
      <c r="I64" s="137"/>
      <c r="J64" s="137"/>
      <c r="K64" s="137">
        <f>'将来負担比率（分子）の構造'!L$43</f>
        <v>306</v>
      </c>
      <c r="L64" s="137"/>
      <c r="M64" s="137"/>
      <c r="N64" s="137">
        <f>'将来負担比率（分子）の構造'!M$43</f>
        <v>262</v>
      </c>
      <c r="O64" s="137"/>
      <c r="P64" s="137"/>
    </row>
    <row r="65" spans="1:16" x14ac:dyDescent="0.15">
      <c r="A65" s="137" t="s">
        <v>26</v>
      </c>
      <c r="B65" s="137">
        <f>'将来負担比率（分子）の構造'!I$42</f>
        <v>132</v>
      </c>
      <c r="C65" s="137"/>
      <c r="D65" s="137"/>
      <c r="E65" s="137">
        <f>'将来負担比率（分子）の構造'!J$42</f>
        <v>107</v>
      </c>
      <c r="F65" s="137"/>
      <c r="G65" s="137"/>
      <c r="H65" s="137">
        <f>'将来負担比率（分子）の構造'!K$42</f>
        <v>84</v>
      </c>
      <c r="I65" s="137"/>
      <c r="J65" s="137"/>
      <c r="K65" s="137">
        <f>'将来負担比率（分子）の構造'!L$42</f>
        <v>65</v>
      </c>
      <c r="L65" s="137"/>
      <c r="M65" s="137"/>
      <c r="N65" s="137">
        <f>'将来負担比率（分子）の構造'!M$42</f>
        <v>48</v>
      </c>
      <c r="O65" s="137"/>
      <c r="P65" s="137"/>
    </row>
    <row r="66" spans="1:16" x14ac:dyDescent="0.15">
      <c r="A66" s="137" t="s">
        <v>25</v>
      </c>
      <c r="B66" s="137">
        <f>'将来負担比率（分子）の構造'!I$41</f>
        <v>3696</v>
      </c>
      <c r="C66" s="137"/>
      <c r="D66" s="137"/>
      <c r="E66" s="137">
        <f>'将来負担比率（分子）の構造'!J$41</f>
        <v>3857</v>
      </c>
      <c r="F66" s="137"/>
      <c r="G66" s="137"/>
      <c r="H66" s="137">
        <f>'将来負担比率（分子）の構造'!K$41</f>
        <v>3777</v>
      </c>
      <c r="I66" s="137"/>
      <c r="J66" s="137"/>
      <c r="K66" s="137">
        <f>'将来負担比率（分子）の構造'!L$41</f>
        <v>3704</v>
      </c>
      <c r="L66" s="137"/>
      <c r="M66" s="137"/>
      <c r="N66" s="137">
        <f>'将来負担比率（分子）の構造'!M$41</f>
        <v>3553</v>
      </c>
      <c r="O66" s="137"/>
      <c r="P66" s="137"/>
    </row>
    <row r="67" spans="1:16" x14ac:dyDescent="0.15">
      <c r="A67" s="137" t="s">
        <v>63</v>
      </c>
      <c r="B67" s="137" t="e">
        <f>NA()</f>
        <v>#N/A</v>
      </c>
      <c r="C67" s="137">
        <f>IF(ISNUMBER('将来負担比率（分子）の構造'!I$53), IF('将来負担比率（分子）の構造'!I$53 &lt; 0, 0, '将来負担比率（分子）の構造'!I$53), NA())</f>
        <v>781</v>
      </c>
      <c r="D67" s="137" t="e">
        <f>NA()</f>
        <v>#N/A</v>
      </c>
      <c r="E67" s="137" t="e">
        <f>NA()</f>
        <v>#N/A</v>
      </c>
      <c r="F67" s="137">
        <f>IF(ISNUMBER('将来負担比率（分子）の構造'!J$53), IF('将来負担比率（分子）の構造'!J$53 &lt; 0, 0, '将来負担比率（分子）の構造'!J$53), NA())</f>
        <v>1035</v>
      </c>
      <c r="G67" s="137" t="e">
        <f>NA()</f>
        <v>#N/A</v>
      </c>
      <c r="H67" s="137" t="e">
        <f>NA()</f>
        <v>#N/A</v>
      </c>
      <c r="I67" s="137">
        <f>IF(ISNUMBER('将来負担比率（分子）の構造'!K$53), IF('将来負担比率（分子）の構造'!K$53 &lt; 0, 0, '将来負担比率（分子）の構造'!K$53), NA())</f>
        <v>1014</v>
      </c>
      <c r="J67" s="137" t="e">
        <f>NA()</f>
        <v>#N/A</v>
      </c>
      <c r="K67" s="137" t="e">
        <f>NA()</f>
        <v>#N/A</v>
      </c>
      <c r="L67" s="137">
        <f>IF(ISNUMBER('将来負担比率（分子）の構造'!L$53), IF('将来負担比率（分子）の構造'!L$53 &lt; 0, 0, '将来負担比率（分子）の構造'!L$53), NA())</f>
        <v>709</v>
      </c>
      <c r="M67" s="137" t="e">
        <f>NA()</f>
        <v>#N/A</v>
      </c>
      <c r="N67" s="137" t="e">
        <f>NA()</f>
        <v>#N/A</v>
      </c>
      <c r="O67" s="137">
        <f>IF(ISNUMBER('将来負担比率（分子）の構造'!M$53), IF('将来負担比率（分子）の構造'!M$53 &lt; 0, 0, '将来負担比率（分子）の構造'!M$53), NA())</f>
        <v>408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1388896</v>
      </c>
      <c r="S5" s="615"/>
      <c r="T5" s="615"/>
      <c r="U5" s="615"/>
      <c r="V5" s="615"/>
      <c r="W5" s="615"/>
      <c r="X5" s="615"/>
      <c r="Y5" s="616"/>
      <c r="Z5" s="617">
        <v>29.7</v>
      </c>
      <c r="AA5" s="617"/>
      <c r="AB5" s="617"/>
      <c r="AC5" s="617"/>
      <c r="AD5" s="618">
        <v>1388896</v>
      </c>
      <c r="AE5" s="618"/>
      <c r="AF5" s="618"/>
      <c r="AG5" s="618"/>
      <c r="AH5" s="618"/>
      <c r="AI5" s="618"/>
      <c r="AJ5" s="618"/>
      <c r="AK5" s="618"/>
      <c r="AL5" s="619">
        <v>48.8</v>
      </c>
      <c r="AM5" s="620"/>
      <c r="AN5" s="620"/>
      <c r="AO5" s="621"/>
      <c r="AP5" s="611" t="s">
        <v>208</v>
      </c>
      <c r="AQ5" s="612"/>
      <c r="AR5" s="612"/>
      <c r="AS5" s="612"/>
      <c r="AT5" s="612"/>
      <c r="AU5" s="612"/>
      <c r="AV5" s="612"/>
      <c r="AW5" s="612"/>
      <c r="AX5" s="612"/>
      <c r="AY5" s="612"/>
      <c r="AZ5" s="612"/>
      <c r="BA5" s="612"/>
      <c r="BB5" s="612"/>
      <c r="BC5" s="612"/>
      <c r="BD5" s="612"/>
      <c r="BE5" s="612"/>
      <c r="BF5" s="613"/>
      <c r="BG5" s="625">
        <v>1383121</v>
      </c>
      <c r="BH5" s="626"/>
      <c r="BI5" s="626"/>
      <c r="BJ5" s="626"/>
      <c r="BK5" s="626"/>
      <c r="BL5" s="626"/>
      <c r="BM5" s="626"/>
      <c r="BN5" s="627"/>
      <c r="BO5" s="628">
        <v>99.6</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64961</v>
      </c>
      <c r="S6" s="626"/>
      <c r="T6" s="626"/>
      <c r="U6" s="626"/>
      <c r="V6" s="626"/>
      <c r="W6" s="626"/>
      <c r="X6" s="626"/>
      <c r="Y6" s="627"/>
      <c r="Z6" s="628">
        <v>1.4</v>
      </c>
      <c r="AA6" s="628"/>
      <c r="AB6" s="628"/>
      <c r="AC6" s="628"/>
      <c r="AD6" s="629">
        <v>64961</v>
      </c>
      <c r="AE6" s="629"/>
      <c r="AF6" s="629"/>
      <c r="AG6" s="629"/>
      <c r="AH6" s="629"/>
      <c r="AI6" s="629"/>
      <c r="AJ6" s="629"/>
      <c r="AK6" s="629"/>
      <c r="AL6" s="630">
        <v>2.2999999999999998</v>
      </c>
      <c r="AM6" s="631"/>
      <c r="AN6" s="631"/>
      <c r="AO6" s="632"/>
      <c r="AP6" s="622" t="s">
        <v>214</v>
      </c>
      <c r="AQ6" s="623"/>
      <c r="AR6" s="623"/>
      <c r="AS6" s="623"/>
      <c r="AT6" s="623"/>
      <c r="AU6" s="623"/>
      <c r="AV6" s="623"/>
      <c r="AW6" s="623"/>
      <c r="AX6" s="623"/>
      <c r="AY6" s="623"/>
      <c r="AZ6" s="623"/>
      <c r="BA6" s="623"/>
      <c r="BB6" s="623"/>
      <c r="BC6" s="623"/>
      <c r="BD6" s="623"/>
      <c r="BE6" s="623"/>
      <c r="BF6" s="624"/>
      <c r="BG6" s="625">
        <v>1383121</v>
      </c>
      <c r="BH6" s="626"/>
      <c r="BI6" s="626"/>
      <c r="BJ6" s="626"/>
      <c r="BK6" s="626"/>
      <c r="BL6" s="626"/>
      <c r="BM6" s="626"/>
      <c r="BN6" s="627"/>
      <c r="BO6" s="628">
        <v>99.6</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96544</v>
      </c>
      <c r="CS6" s="626"/>
      <c r="CT6" s="626"/>
      <c r="CU6" s="626"/>
      <c r="CV6" s="626"/>
      <c r="CW6" s="626"/>
      <c r="CX6" s="626"/>
      <c r="CY6" s="627"/>
      <c r="CZ6" s="628">
        <v>2.2000000000000002</v>
      </c>
      <c r="DA6" s="628"/>
      <c r="DB6" s="628"/>
      <c r="DC6" s="628"/>
      <c r="DD6" s="634" t="s">
        <v>209</v>
      </c>
      <c r="DE6" s="626"/>
      <c r="DF6" s="626"/>
      <c r="DG6" s="626"/>
      <c r="DH6" s="626"/>
      <c r="DI6" s="626"/>
      <c r="DJ6" s="626"/>
      <c r="DK6" s="626"/>
      <c r="DL6" s="626"/>
      <c r="DM6" s="626"/>
      <c r="DN6" s="626"/>
      <c r="DO6" s="626"/>
      <c r="DP6" s="627"/>
      <c r="DQ6" s="634">
        <v>96544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1248</v>
      </c>
      <c r="S7" s="626"/>
      <c r="T7" s="626"/>
      <c r="U7" s="626"/>
      <c r="V7" s="626"/>
      <c r="W7" s="626"/>
      <c r="X7" s="626"/>
      <c r="Y7" s="627"/>
      <c r="Z7" s="628">
        <v>0</v>
      </c>
      <c r="AA7" s="628"/>
      <c r="AB7" s="628"/>
      <c r="AC7" s="628"/>
      <c r="AD7" s="629">
        <v>1248</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649282</v>
      </c>
      <c r="BH7" s="626"/>
      <c r="BI7" s="626"/>
      <c r="BJ7" s="626"/>
      <c r="BK7" s="626"/>
      <c r="BL7" s="626"/>
      <c r="BM7" s="626"/>
      <c r="BN7" s="627"/>
      <c r="BO7" s="628">
        <v>46.7</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874758</v>
      </c>
      <c r="CS7" s="626"/>
      <c r="CT7" s="626"/>
      <c r="CU7" s="626"/>
      <c r="CV7" s="626"/>
      <c r="CW7" s="626"/>
      <c r="CX7" s="626"/>
      <c r="CY7" s="627"/>
      <c r="CZ7" s="628">
        <v>19.8</v>
      </c>
      <c r="DA7" s="628"/>
      <c r="DB7" s="628"/>
      <c r="DC7" s="628"/>
      <c r="DD7" s="634">
        <v>31715</v>
      </c>
      <c r="DE7" s="626"/>
      <c r="DF7" s="626"/>
      <c r="DG7" s="626"/>
      <c r="DH7" s="626"/>
      <c r="DI7" s="626"/>
      <c r="DJ7" s="626"/>
      <c r="DK7" s="626"/>
      <c r="DL7" s="626"/>
      <c r="DM7" s="626"/>
      <c r="DN7" s="626"/>
      <c r="DO7" s="626"/>
      <c r="DP7" s="627"/>
      <c r="DQ7" s="634">
        <v>732841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5477</v>
      </c>
      <c r="S8" s="626"/>
      <c r="T8" s="626"/>
      <c r="U8" s="626"/>
      <c r="V8" s="626"/>
      <c r="W8" s="626"/>
      <c r="X8" s="626"/>
      <c r="Y8" s="627"/>
      <c r="Z8" s="628">
        <v>0.1</v>
      </c>
      <c r="AA8" s="628"/>
      <c r="AB8" s="628"/>
      <c r="AC8" s="628"/>
      <c r="AD8" s="629">
        <v>5477</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22286</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1679200</v>
      </c>
      <c r="CS8" s="626"/>
      <c r="CT8" s="626"/>
      <c r="CU8" s="626"/>
      <c r="CV8" s="626"/>
      <c r="CW8" s="626"/>
      <c r="CX8" s="626"/>
      <c r="CY8" s="627"/>
      <c r="CZ8" s="628">
        <v>38</v>
      </c>
      <c r="DA8" s="628"/>
      <c r="DB8" s="628"/>
      <c r="DC8" s="628"/>
      <c r="DD8" s="634">
        <v>194604</v>
      </c>
      <c r="DE8" s="626"/>
      <c r="DF8" s="626"/>
      <c r="DG8" s="626"/>
      <c r="DH8" s="626"/>
      <c r="DI8" s="626"/>
      <c r="DJ8" s="626"/>
      <c r="DK8" s="626"/>
      <c r="DL8" s="626"/>
      <c r="DM8" s="626"/>
      <c r="DN8" s="626"/>
      <c r="DO8" s="626"/>
      <c r="DP8" s="627"/>
      <c r="DQ8" s="634">
        <v>819561</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4036</v>
      </c>
      <c r="S9" s="626"/>
      <c r="T9" s="626"/>
      <c r="U9" s="626"/>
      <c r="V9" s="626"/>
      <c r="W9" s="626"/>
      <c r="X9" s="626"/>
      <c r="Y9" s="627"/>
      <c r="Z9" s="628">
        <v>0.1</v>
      </c>
      <c r="AA9" s="628"/>
      <c r="AB9" s="628"/>
      <c r="AC9" s="628"/>
      <c r="AD9" s="629">
        <v>4036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543353</v>
      </c>
      <c r="BH9" s="626"/>
      <c r="BI9" s="626"/>
      <c r="BJ9" s="626"/>
      <c r="BK9" s="626"/>
      <c r="BL9" s="626"/>
      <c r="BM9" s="626"/>
      <c r="BN9" s="627"/>
      <c r="BO9" s="628">
        <v>39.1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348090</v>
      </c>
      <c r="CS9" s="626"/>
      <c r="CT9" s="626"/>
      <c r="CU9" s="626"/>
      <c r="CV9" s="626"/>
      <c r="CW9" s="626"/>
      <c r="CX9" s="626"/>
      <c r="CY9" s="627"/>
      <c r="CZ9" s="628">
        <v>7.9</v>
      </c>
      <c r="DA9" s="628"/>
      <c r="DB9" s="628"/>
      <c r="DC9" s="628"/>
      <c r="DD9" s="634">
        <v>3113</v>
      </c>
      <c r="DE9" s="626"/>
      <c r="DF9" s="626"/>
      <c r="DG9" s="626"/>
      <c r="DH9" s="626"/>
      <c r="DI9" s="626"/>
      <c r="DJ9" s="626"/>
      <c r="DK9" s="626"/>
      <c r="DL9" s="626"/>
      <c r="DM9" s="626"/>
      <c r="DN9" s="626"/>
      <c r="DO9" s="626"/>
      <c r="DP9" s="627"/>
      <c r="DQ9" s="634">
        <v>336322</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174425</v>
      </c>
      <c r="S10" s="626"/>
      <c r="T10" s="626"/>
      <c r="U10" s="626"/>
      <c r="V10" s="626"/>
      <c r="W10" s="626"/>
      <c r="X10" s="626"/>
      <c r="Y10" s="627"/>
      <c r="Z10" s="628">
        <v>3.7</v>
      </c>
      <c r="AA10" s="628"/>
      <c r="AB10" s="628"/>
      <c r="AC10" s="628"/>
      <c r="AD10" s="629">
        <v>174425</v>
      </c>
      <c r="AE10" s="629"/>
      <c r="AF10" s="629"/>
      <c r="AG10" s="629"/>
      <c r="AH10" s="629"/>
      <c r="AI10" s="629"/>
      <c r="AJ10" s="629"/>
      <c r="AK10" s="629"/>
      <c r="AL10" s="630">
        <v>6.1</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31004</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19186</v>
      </c>
      <c r="S11" s="626"/>
      <c r="T11" s="626"/>
      <c r="U11" s="626"/>
      <c r="V11" s="626"/>
      <c r="W11" s="626"/>
      <c r="X11" s="626"/>
      <c r="Y11" s="627"/>
      <c r="Z11" s="628">
        <v>0.4</v>
      </c>
      <c r="AA11" s="628"/>
      <c r="AB11" s="628"/>
      <c r="AC11" s="628"/>
      <c r="AD11" s="629">
        <v>19186</v>
      </c>
      <c r="AE11" s="629"/>
      <c r="AF11" s="629"/>
      <c r="AG11" s="629"/>
      <c r="AH11" s="629"/>
      <c r="AI11" s="629"/>
      <c r="AJ11" s="629"/>
      <c r="AK11" s="629"/>
      <c r="AL11" s="630">
        <v>0.7</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52639</v>
      </c>
      <c r="BH11" s="626"/>
      <c r="BI11" s="626"/>
      <c r="BJ11" s="626"/>
      <c r="BK11" s="626"/>
      <c r="BL11" s="626"/>
      <c r="BM11" s="626"/>
      <c r="BN11" s="627"/>
      <c r="BO11" s="628">
        <v>3.8</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195272</v>
      </c>
      <c r="CS11" s="626"/>
      <c r="CT11" s="626"/>
      <c r="CU11" s="626"/>
      <c r="CV11" s="626"/>
      <c r="CW11" s="626"/>
      <c r="CX11" s="626"/>
      <c r="CY11" s="627"/>
      <c r="CZ11" s="628">
        <v>4.4000000000000004</v>
      </c>
      <c r="DA11" s="628"/>
      <c r="DB11" s="628"/>
      <c r="DC11" s="628"/>
      <c r="DD11" s="634">
        <v>39608</v>
      </c>
      <c r="DE11" s="626"/>
      <c r="DF11" s="626"/>
      <c r="DG11" s="626"/>
      <c r="DH11" s="626"/>
      <c r="DI11" s="626"/>
      <c r="DJ11" s="626"/>
      <c r="DK11" s="626"/>
      <c r="DL11" s="626"/>
      <c r="DM11" s="626"/>
      <c r="DN11" s="626"/>
      <c r="DO11" s="626"/>
      <c r="DP11" s="627"/>
      <c r="DQ11" s="634">
        <v>140325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641368</v>
      </c>
      <c r="BH12" s="626"/>
      <c r="BI12" s="626"/>
      <c r="BJ12" s="626"/>
      <c r="BK12" s="626"/>
      <c r="BL12" s="626"/>
      <c r="BM12" s="626"/>
      <c r="BN12" s="627"/>
      <c r="BO12" s="628">
        <v>46.2</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97348</v>
      </c>
      <c r="CS12" s="626"/>
      <c r="CT12" s="626"/>
      <c r="CU12" s="626"/>
      <c r="CV12" s="626"/>
      <c r="CW12" s="626"/>
      <c r="CX12" s="626"/>
      <c r="CY12" s="627"/>
      <c r="CZ12" s="628">
        <v>2.2000000000000002</v>
      </c>
      <c r="DA12" s="628"/>
      <c r="DB12" s="628"/>
      <c r="DC12" s="628"/>
      <c r="DD12" s="634">
        <v>18397</v>
      </c>
      <c r="DE12" s="626"/>
      <c r="DF12" s="626"/>
      <c r="DG12" s="626"/>
      <c r="DH12" s="626"/>
      <c r="DI12" s="626"/>
      <c r="DJ12" s="626"/>
      <c r="DK12" s="626"/>
      <c r="DL12" s="626"/>
      <c r="DM12" s="626"/>
      <c r="DN12" s="626"/>
      <c r="DO12" s="626"/>
      <c r="DP12" s="627"/>
      <c r="DQ12" s="634">
        <v>61000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17347</v>
      </c>
      <c r="S13" s="626"/>
      <c r="T13" s="626"/>
      <c r="U13" s="626"/>
      <c r="V13" s="626"/>
      <c r="W13" s="626"/>
      <c r="X13" s="626"/>
      <c r="Y13" s="627"/>
      <c r="Z13" s="628">
        <v>0.4</v>
      </c>
      <c r="AA13" s="628"/>
      <c r="AB13" s="628"/>
      <c r="AC13" s="628"/>
      <c r="AD13" s="629">
        <v>17347</v>
      </c>
      <c r="AE13" s="629"/>
      <c r="AF13" s="629"/>
      <c r="AG13" s="629"/>
      <c r="AH13" s="629"/>
      <c r="AI13" s="629"/>
      <c r="AJ13" s="629"/>
      <c r="AK13" s="629"/>
      <c r="AL13" s="630">
        <v>0.6</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637564</v>
      </c>
      <c r="BH13" s="626"/>
      <c r="BI13" s="626"/>
      <c r="BJ13" s="626"/>
      <c r="BK13" s="626"/>
      <c r="BL13" s="626"/>
      <c r="BM13" s="626"/>
      <c r="BN13" s="627"/>
      <c r="BO13" s="628">
        <v>45.9</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235181</v>
      </c>
      <c r="CS13" s="626"/>
      <c r="CT13" s="626"/>
      <c r="CU13" s="626"/>
      <c r="CV13" s="626"/>
      <c r="CW13" s="626"/>
      <c r="CX13" s="626"/>
      <c r="CY13" s="627"/>
      <c r="CZ13" s="628">
        <v>5.3</v>
      </c>
      <c r="DA13" s="628"/>
      <c r="DB13" s="628"/>
      <c r="DC13" s="628"/>
      <c r="DD13" s="634">
        <v>114092</v>
      </c>
      <c r="DE13" s="626"/>
      <c r="DF13" s="626"/>
      <c r="DG13" s="626"/>
      <c r="DH13" s="626"/>
      <c r="DI13" s="626"/>
      <c r="DJ13" s="626"/>
      <c r="DK13" s="626"/>
      <c r="DL13" s="626"/>
      <c r="DM13" s="626"/>
      <c r="DN13" s="626"/>
      <c r="DO13" s="626"/>
      <c r="DP13" s="627"/>
      <c r="DQ13" s="634">
        <v>147652</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28678</v>
      </c>
      <c r="BH14" s="626"/>
      <c r="BI14" s="626"/>
      <c r="BJ14" s="626"/>
      <c r="BK14" s="626"/>
      <c r="BL14" s="626"/>
      <c r="BM14" s="626"/>
      <c r="BN14" s="627"/>
      <c r="BO14" s="628">
        <v>2.1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206254</v>
      </c>
      <c r="CS14" s="626"/>
      <c r="CT14" s="626"/>
      <c r="CU14" s="626"/>
      <c r="CV14" s="626"/>
      <c r="CW14" s="626"/>
      <c r="CX14" s="626"/>
      <c r="CY14" s="627"/>
      <c r="CZ14" s="628">
        <v>4.7</v>
      </c>
      <c r="DA14" s="628"/>
      <c r="DB14" s="628"/>
      <c r="DC14" s="628"/>
      <c r="DD14" s="634">
        <v>733</v>
      </c>
      <c r="DE14" s="626"/>
      <c r="DF14" s="626"/>
      <c r="DG14" s="626"/>
      <c r="DH14" s="626"/>
      <c r="DI14" s="626"/>
      <c r="DJ14" s="626"/>
      <c r="DK14" s="626"/>
      <c r="DL14" s="626"/>
      <c r="DM14" s="626"/>
      <c r="DN14" s="626"/>
      <c r="DO14" s="626"/>
      <c r="DP14" s="627"/>
      <c r="DQ14" s="634">
        <v>205765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7961</v>
      </c>
      <c r="S15" s="626"/>
      <c r="T15" s="626"/>
      <c r="U15" s="626"/>
      <c r="V15" s="626"/>
      <c r="W15" s="626"/>
      <c r="X15" s="626"/>
      <c r="Y15" s="627"/>
      <c r="Z15" s="628">
        <v>0.2</v>
      </c>
      <c r="AA15" s="628"/>
      <c r="AB15" s="628"/>
      <c r="AC15" s="628"/>
      <c r="AD15" s="629">
        <v>7961</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61352</v>
      </c>
      <c r="BH15" s="626"/>
      <c r="BI15" s="626"/>
      <c r="BJ15" s="626"/>
      <c r="BK15" s="626"/>
      <c r="BL15" s="626"/>
      <c r="BM15" s="626"/>
      <c r="BN15" s="627"/>
      <c r="BO15" s="628">
        <v>4.4000000000000004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308171</v>
      </c>
      <c r="CS15" s="626"/>
      <c r="CT15" s="626"/>
      <c r="CU15" s="626"/>
      <c r="CV15" s="626"/>
      <c r="CW15" s="626"/>
      <c r="CX15" s="626"/>
      <c r="CY15" s="627"/>
      <c r="CZ15" s="628">
        <v>7</v>
      </c>
      <c r="DA15" s="628"/>
      <c r="DB15" s="628"/>
      <c r="DC15" s="628"/>
      <c r="DD15" s="634">
        <v>54514</v>
      </c>
      <c r="DE15" s="626"/>
      <c r="DF15" s="626"/>
      <c r="DG15" s="626"/>
      <c r="DH15" s="626"/>
      <c r="DI15" s="626"/>
      <c r="DJ15" s="626"/>
      <c r="DK15" s="626"/>
      <c r="DL15" s="626"/>
      <c r="DM15" s="626"/>
      <c r="DN15" s="626"/>
      <c r="DO15" s="626"/>
      <c r="DP15" s="627"/>
      <c r="DQ15" s="634">
        <v>257835</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1197115</v>
      </c>
      <c r="S16" s="626"/>
      <c r="T16" s="626"/>
      <c r="U16" s="626"/>
      <c r="V16" s="626"/>
      <c r="W16" s="626"/>
      <c r="X16" s="626"/>
      <c r="Y16" s="627"/>
      <c r="Z16" s="628">
        <v>25.6</v>
      </c>
      <c r="AA16" s="628"/>
      <c r="AB16" s="628"/>
      <c r="AC16" s="628"/>
      <c r="AD16" s="629">
        <v>1100723</v>
      </c>
      <c r="AE16" s="629"/>
      <c r="AF16" s="629"/>
      <c r="AG16" s="629"/>
      <c r="AH16" s="629"/>
      <c r="AI16" s="629"/>
      <c r="AJ16" s="629"/>
      <c r="AK16" s="629"/>
      <c r="AL16" s="630">
        <v>38.700000000000003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2441</v>
      </c>
      <c r="BH16" s="626"/>
      <c r="BI16" s="626"/>
      <c r="BJ16" s="626"/>
      <c r="BK16" s="626"/>
      <c r="BL16" s="626"/>
      <c r="BM16" s="626"/>
      <c r="BN16" s="627"/>
      <c r="BO16" s="628">
        <v>0.2</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4967</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2695</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1100723</v>
      </c>
      <c r="S17" s="626"/>
      <c r="T17" s="626"/>
      <c r="U17" s="626"/>
      <c r="V17" s="626"/>
      <c r="W17" s="626"/>
      <c r="X17" s="626"/>
      <c r="Y17" s="627"/>
      <c r="Z17" s="628">
        <v>23.5</v>
      </c>
      <c r="AA17" s="628"/>
      <c r="AB17" s="628"/>
      <c r="AC17" s="628"/>
      <c r="AD17" s="629">
        <v>1100723</v>
      </c>
      <c r="AE17" s="629"/>
      <c r="AF17" s="629"/>
      <c r="AG17" s="629"/>
      <c r="AH17" s="629"/>
      <c r="AI17" s="629"/>
      <c r="AJ17" s="629"/>
      <c r="AK17" s="629"/>
      <c r="AL17" s="630">
        <v>38.700000000000003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370984</v>
      </c>
      <c r="CS17" s="626"/>
      <c r="CT17" s="626"/>
      <c r="CU17" s="626"/>
      <c r="CV17" s="626"/>
      <c r="CW17" s="626"/>
      <c r="CX17" s="626"/>
      <c r="CY17" s="627"/>
      <c r="CZ17" s="628">
        <v>8.4</v>
      </c>
      <c r="DA17" s="628"/>
      <c r="DB17" s="628"/>
      <c r="DC17" s="628"/>
      <c r="DD17" s="634" t="s">
        <v>111</v>
      </c>
      <c r="DE17" s="626"/>
      <c r="DF17" s="626"/>
      <c r="DG17" s="626"/>
      <c r="DH17" s="626"/>
      <c r="DI17" s="626"/>
      <c r="DJ17" s="626"/>
      <c r="DK17" s="626"/>
      <c r="DL17" s="626"/>
      <c r="DM17" s="626"/>
      <c r="DN17" s="626"/>
      <c r="DO17" s="626"/>
      <c r="DP17" s="627"/>
      <c r="DQ17" s="634">
        <v>370984</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96387</v>
      </c>
      <c r="S18" s="626"/>
      <c r="T18" s="626"/>
      <c r="U18" s="626"/>
      <c r="V18" s="626"/>
      <c r="W18" s="626"/>
      <c r="X18" s="626"/>
      <c r="Y18" s="627"/>
      <c r="Z18" s="628">
        <v>2.1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5</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5775</v>
      </c>
      <c r="BH19" s="626"/>
      <c r="BI19" s="626"/>
      <c r="BJ19" s="626"/>
      <c r="BK19" s="626"/>
      <c r="BL19" s="626"/>
      <c r="BM19" s="626"/>
      <c r="BN19" s="627"/>
      <c r="BO19" s="628">
        <v>0.4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2880652</v>
      </c>
      <c r="S20" s="626"/>
      <c r="T20" s="626"/>
      <c r="U20" s="626"/>
      <c r="V20" s="626"/>
      <c r="W20" s="626"/>
      <c r="X20" s="626"/>
      <c r="Y20" s="627"/>
      <c r="Z20" s="628">
        <v>61.5</v>
      </c>
      <c r="AA20" s="628"/>
      <c r="AB20" s="628"/>
      <c r="AC20" s="628"/>
      <c r="AD20" s="629">
        <v>2784260</v>
      </c>
      <c r="AE20" s="629"/>
      <c r="AF20" s="629"/>
      <c r="AG20" s="629"/>
      <c r="AH20" s="629"/>
      <c r="AI20" s="629"/>
      <c r="AJ20" s="629"/>
      <c r="AK20" s="629"/>
      <c r="AL20" s="630">
        <v>97.8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5775</v>
      </c>
      <c r="BH20" s="626"/>
      <c r="BI20" s="626"/>
      <c r="BJ20" s="626"/>
      <c r="BK20" s="626"/>
      <c r="BL20" s="626"/>
      <c r="BM20" s="626"/>
      <c r="BN20" s="627"/>
      <c r="BO20" s="628">
        <v>0.4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4416769</v>
      </c>
      <c r="CS20" s="626"/>
      <c r="CT20" s="626"/>
      <c r="CU20" s="626"/>
      <c r="CV20" s="626"/>
      <c r="CW20" s="626"/>
      <c r="CX20" s="626"/>
      <c r="CY20" s="627"/>
      <c r="CZ20" s="628">
        <v>100</v>
      </c>
      <c r="DA20" s="628"/>
      <c r="DB20" s="628"/>
      <c r="DC20" s="628"/>
      <c r="DD20" s="634">
        <v>456776</v>
      </c>
      <c r="DE20" s="626"/>
      <c r="DF20" s="626"/>
      <c r="DG20" s="626"/>
      <c r="DH20" s="626"/>
      <c r="DI20" s="626"/>
      <c r="DJ20" s="626"/>
      <c r="DK20" s="626"/>
      <c r="DL20" s="626"/>
      <c r="DM20" s="626"/>
      <c r="DN20" s="626"/>
      <c r="DO20" s="626"/>
      <c r="DP20" s="627"/>
      <c r="DQ20" s="634">
        <v>3171524</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2229</v>
      </c>
      <c r="S21" s="626"/>
      <c r="T21" s="626"/>
      <c r="U21" s="626"/>
      <c r="V21" s="626"/>
      <c r="W21" s="626"/>
      <c r="X21" s="626"/>
      <c r="Y21" s="627"/>
      <c r="Z21" s="628">
        <v>0</v>
      </c>
      <c r="AA21" s="628"/>
      <c r="AB21" s="628"/>
      <c r="AC21" s="628"/>
      <c r="AD21" s="629">
        <v>2229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5775</v>
      </c>
      <c r="BH21" s="626"/>
      <c r="BI21" s="626"/>
      <c r="BJ21" s="626"/>
      <c r="BK21" s="626"/>
      <c r="BL21" s="626"/>
      <c r="BM21" s="626"/>
      <c r="BN21" s="627"/>
      <c r="BO21" s="628">
        <v>0.4</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43274</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133469</v>
      </c>
      <c r="S23" s="626"/>
      <c r="T23" s="626"/>
      <c r="U23" s="626"/>
      <c r="V23" s="626"/>
      <c r="W23" s="626"/>
      <c r="X23" s="626"/>
      <c r="Y23" s="627"/>
      <c r="Z23" s="628">
        <v>2.8</v>
      </c>
      <c r="AA23" s="628"/>
      <c r="AB23" s="628"/>
      <c r="AC23" s="628"/>
      <c r="AD23" s="629">
        <v>57662</v>
      </c>
      <c r="AE23" s="629"/>
      <c r="AF23" s="629"/>
      <c r="AG23" s="629"/>
      <c r="AH23" s="629"/>
      <c r="AI23" s="629"/>
      <c r="AJ23" s="629"/>
      <c r="AK23" s="629"/>
      <c r="AL23" s="630">
        <v>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7553</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2048293</v>
      </c>
      <c r="CS24" s="615"/>
      <c r="CT24" s="615"/>
      <c r="CU24" s="615"/>
      <c r="CV24" s="615"/>
      <c r="CW24" s="615"/>
      <c r="CX24" s="615"/>
      <c r="CY24" s="616"/>
      <c r="CZ24" s="652">
        <v>46.4</v>
      </c>
      <c r="DA24" s="653"/>
      <c r="DB24" s="653"/>
      <c r="DC24" s="654"/>
      <c r="DD24" s="651">
        <v>1469588</v>
      </c>
      <c r="DE24" s="615"/>
      <c r="DF24" s="615"/>
      <c r="DG24" s="615"/>
      <c r="DH24" s="615"/>
      <c r="DI24" s="615"/>
      <c r="DJ24" s="615"/>
      <c r="DK24" s="616"/>
      <c r="DL24" s="651">
        <v>1457086</v>
      </c>
      <c r="DM24" s="615"/>
      <c r="DN24" s="615"/>
      <c r="DO24" s="615"/>
      <c r="DP24" s="615"/>
      <c r="DQ24" s="615"/>
      <c r="DR24" s="615"/>
      <c r="DS24" s="615"/>
      <c r="DT24" s="615"/>
      <c r="DU24" s="615"/>
      <c r="DV24" s="616"/>
      <c r="DW24" s="619">
        <v>48.6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472253</v>
      </c>
      <c r="S25" s="626"/>
      <c r="T25" s="626"/>
      <c r="U25" s="626"/>
      <c r="V25" s="626"/>
      <c r="W25" s="626"/>
      <c r="X25" s="626"/>
      <c r="Y25" s="627"/>
      <c r="Z25" s="628">
        <v>10.1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982055</v>
      </c>
      <c r="CS25" s="657"/>
      <c r="CT25" s="657"/>
      <c r="CU25" s="657"/>
      <c r="CV25" s="657"/>
      <c r="CW25" s="657"/>
      <c r="CX25" s="657"/>
      <c r="CY25" s="658"/>
      <c r="CZ25" s="659">
        <v>22.2</v>
      </c>
      <c r="DA25" s="660"/>
      <c r="DB25" s="660"/>
      <c r="DC25" s="661"/>
      <c r="DD25" s="634">
        <v>887165</v>
      </c>
      <c r="DE25" s="657"/>
      <c r="DF25" s="657"/>
      <c r="DG25" s="657"/>
      <c r="DH25" s="657"/>
      <c r="DI25" s="657"/>
      <c r="DJ25" s="657"/>
      <c r="DK25" s="658"/>
      <c r="DL25" s="634">
        <v>874663</v>
      </c>
      <c r="DM25" s="657"/>
      <c r="DN25" s="657"/>
      <c r="DO25" s="657"/>
      <c r="DP25" s="657"/>
      <c r="DQ25" s="657"/>
      <c r="DR25" s="657"/>
      <c r="DS25" s="657"/>
      <c r="DT25" s="657"/>
      <c r="DU25" s="657"/>
      <c r="DV25" s="658"/>
      <c r="DW25" s="630">
        <v>29.2</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607176</v>
      </c>
      <c r="CS26" s="626"/>
      <c r="CT26" s="626"/>
      <c r="CU26" s="626"/>
      <c r="CV26" s="626"/>
      <c r="CW26" s="626"/>
      <c r="CX26" s="626"/>
      <c r="CY26" s="627"/>
      <c r="CZ26" s="659">
        <v>13.7</v>
      </c>
      <c r="DA26" s="660"/>
      <c r="DB26" s="660"/>
      <c r="DC26" s="661"/>
      <c r="DD26" s="634">
        <v>516295</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491707</v>
      </c>
      <c r="S27" s="626"/>
      <c r="T27" s="626"/>
      <c r="U27" s="626"/>
      <c r="V27" s="626"/>
      <c r="W27" s="626"/>
      <c r="X27" s="626"/>
      <c r="Y27" s="627"/>
      <c r="Z27" s="628">
        <v>10.5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1388896</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695254</v>
      </c>
      <c r="CS27" s="657"/>
      <c r="CT27" s="657"/>
      <c r="CU27" s="657"/>
      <c r="CV27" s="657"/>
      <c r="CW27" s="657"/>
      <c r="CX27" s="657"/>
      <c r="CY27" s="658"/>
      <c r="CZ27" s="659">
        <v>15.7</v>
      </c>
      <c r="DA27" s="660"/>
      <c r="DB27" s="660"/>
      <c r="DC27" s="661"/>
      <c r="DD27" s="634">
        <v>211439</v>
      </c>
      <c r="DE27" s="657"/>
      <c r="DF27" s="657"/>
      <c r="DG27" s="657"/>
      <c r="DH27" s="657"/>
      <c r="DI27" s="657"/>
      <c r="DJ27" s="657"/>
      <c r="DK27" s="658"/>
      <c r="DL27" s="634">
        <v>211439</v>
      </c>
      <c r="DM27" s="657"/>
      <c r="DN27" s="657"/>
      <c r="DO27" s="657"/>
      <c r="DP27" s="657"/>
      <c r="DQ27" s="657"/>
      <c r="DR27" s="657"/>
      <c r="DS27" s="657"/>
      <c r="DT27" s="657"/>
      <c r="DU27" s="657"/>
      <c r="DV27" s="658"/>
      <c r="DW27" s="630">
        <v>7.1</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11685</v>
      </c>
      <c r="S28" s="626"/>
      <c r="T28" s="626"/>
      <c r="U28" s="626"/>
      <c r="V28" s="626"/>
      <c r="W28" s="626"/>
      <c r="X28" s="626"/>
      <c r="Y28" s="627"/>
      <c r="Z28" s="628">
        <v>0.2</v>
      </c>
      <c r="AA28" s="628"/>
      <c r="AB28" s="628"/>
      <c r="AC28" s="628"/>
      <c r="AD28" s="629">
        <v>2250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370984</v>
      </c>
      <c r="CS28" s="626"/>
      <c r="CT28" s="626"/>
      <c r="CU28" s="626"/>
      <c r="CV28" s="626"/>
      <c r="CW28" s="626"/>
      <c r="CX28" s="626"/>
      <c r="CY28" s="627"/>
      <c r="CZ28" s="659">
        <v>8.4</v>
      </c>
      <c r="DA28" s="660"/>
      <c r="DB28" s="660"/>
      <c r="DC28" s="661"/>
      <c r="DD28" s="634">
        <v>370984</v>
      </c>
      <c r="DE28" s="626"/>
      <c r="DF28" s="626"/>
      <c r="DG28" s="626"/>
      <c r="DH28" s="626"/>
      <c r="DI28" s="626"/>
      <c r="DJ28" s="626"/>
      <c r="DK28" s="627"/>
      <c r="DL28" s="634">
        <v>370984</v>
      </c>
      <c r="DM28" s="626"/>
      <c r="DN28" s="626"/>
      <c r="DO28" s="626"/>
      <c r="DP28" s="626"/>
      <c r="DQ28" s="626"/>
      <c r="DR28" s="626"/>
      <c r="DS28" s="626"/>
      <c r="DT28" s="626"/>
      <c r="DU28" s="626"/>
      <c r="DV28" s="627"/>
      <c r="DW28" s="630">
        <v>12.4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99412</v>
      </c>
      <c r="S29" s="626"/>
      <c r="T29" s="626"/>
      <c r="U29" s="626"/>
      <c r="V29" s="626"/>
      <c r="W29" s="626"/>
      <c r="X29" s="626"/>
      <c r="Y29" s="627"/>
      <c r="Z29" s="628">
        <v>2.1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370984</v>
      </c>
      <c r="CS29" s="657"/>
      <c r="CT29" s="657"/>
      <c r="CU29" s="657"/>
      <c r="CV29" s="657"/>
      <c r="CW29" s="657"/>
      <c r="CX29" s="657"/>
      <c r="CY29" s="658"/>
      <c r="CZ29" s="659">
        <v>8.4</v>
      </c>
      <c r="DA29" s="660"/>
      <c r="DB29" s="660"/>
      <c r="DC29" s="661"/>
      <c r="DD29" s="634">
        <v>370984</v>
      </c>
      <c r="DE29" s="657"/>
      <c r="DF29" s="657"/>
      <c r="DG29" s="657"/>
      <c r="DH29" s="657"/>
      <c r="DI29" s="657"/>
      <c r="DJ29" s="657"/>
      <c r="DK29" s="658"/>
      <c r="DL29" s="634">
        <v>370984</v>
      </c>
      <c r="DM29" s="657"/>
      <c r="DN29" s="657"/>
      <c r="DO29" s="657"/>
      <c r="DP29" s="657"/>
      <c r="DQ29" s="657"/>
      <c r="DR29" s="657"/>
      <c r="DS29" s="657"/>
      <c r="DT29" s="657"/>
      <c r="DU29" s="657"/>
      <c r="DV29" s="658"/>
      <c r="DW29" s="630">
        <v>12.4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86778</v>
      </c>
      <c r="S30" s="626"/>
      <c r="T30" s="626"/>
      <c r="U30" s="626"/>
      <c r="V30" s="626"/>
      <c r="W30" s="626"/>
      <c r="X30" s="626"/>
      <c r="Y30" s="627"/>
      <c r="Z30" s="628">
        <v>1.9</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97.8</v>
      </c>
      <c r="BH30" s="684"/>
      <c r="BI30" s="684"/>
      <c r="BJ30" s="684"/>
      <c r="BK30" s="684"/>
      <c r="BL30" s="684"/>
      <c r="BM30" s="620">
        <v>87.9</v>
      </c>
      <c r="BN30" s="684"/>
      <c r="BO30" s="684"/>
      <c r="BP30" s="684"/>
      <c r="BQ30" s="685"/>
      <c r="BR30" s="683">
        <v>97.6</v>
      </c>
      <c r="BS30" s="684"/>
      <c r="BT30" s="684"/>
      <c r="BU30" s="684"/>
      <c r="BV30" s="684"/>
      <c r="BW30" s="684"/>
      <c r="BX30" s="620">
        <v>86.9</v>
      </c>
      <c r="BY30" s="684"/>
      <c r="BZ30" s="684"/>
      <c r="CA30" s="684"/>
      <c r="CB30" s="685"/>
      <c r="CD30" s="688"/>
      <c r="CE30" s="689"/>
      <c r="CF30" s="639" t="s">
        <v>291</v>
      </c>
      <c r="CG30" s="640"/>
      <c r="CH30" s="640"/>
      <c r="CI30" s="640"/>
      <c r="CJ30" s="640"/>
      <c r="CK30" s="640"/>
      <c r="CL30" s="640"/>
      <c r="CM30" s="640"/>
      <c r="CN30" s="640"/>
      <c r="CO30" s="640"/>
      <c r="CP30" s="640"/>
      <c r="CQ30" s="641"/>
      <c r="CR30" s="625">
        <v>331585</v>
      </c>
      <c r="CS30" s="626"/>
      <c r="CT30" s="626"/>
      <c r="CU30" s="626"/>
      <c r="CV30" s="626"/>
      <c r="CW30" s="626"/>
      <c r="CX30" s="626"/>
      <c r="CY30" s="627"/>
      <c r="CZ30" s="659">
        <v>7.5</v>
      </c>
      <c r="DA30" s="660"/>
      <c r="DB30" s="660"/>
      <c r="DC30" s="661"/>
      <c r="DD30" s="634">
        <v>331585</v>
      </c>
      <c r="DE30" s="626"/>
      <c r="DF30" s="626"/>
      <c r="DG30" s="626"/>
      <c r="DH30" s="626"/>
      <c r="DI30" s="626"/>
      <c r="DJ30" s="626"/>
      <c r="DK30" s="627"/>
      <c r="DL30" s="634">
        <v>331585</v>
      </c>
      <c r="DM30" s="626"/>
      <c r="DN30" s="626"/>
      <c r="DO30" s="626"/>
      <c r="DP30" s="626"/>
      <c r="DQ30" s="626"/>
      <c r="DR30" s="626"/>
      <c r="DS30" s="626"/>
      <c r="DT30" s="626"/>
      <c r="DU30" s="626"/>
      <c r="DV30" s="627"/>
      <c r="DW30" s="630">
        <v>11.1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235934</v>
      </c>
      <c r="S31" s="626"/>
      <c r="T31" s="626"/>
      <c r="U31" s="626"/>
      <c r="V31" s="626"/>
      <c r="W31" s="626"/>
      <c r="X31" s="626"/>
      <c r="Y31" s="627"/>
      <c r="Z31" s="628">
        <v>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98.2</v>
      </c>
      <c r="BH31" s="657"/>
      <c r="BI31" s="657"/>
      <c r="BJ31" s="657"/>
      <c r="BK31" s="657"/>
      <c r="BL31" s="657"/>
      <c r="BM31" s="631">
        <v>89.3</v>
      </c>
      <c r="BN31" s="681"/>
      <c r="BO31" s="681"/>
      <c r="BP31" s="681"/>
      <c r="BQ31" s="682"/>
      <c r="BR31" s="680">
        <v>97.9</v>
      </c>
      <c r="BS31" s="657"/>
      <c r="BT31" s="657"/>
      <c r="BU31" s="657"/>
      <c r="BV31" s="657"/>
      <c r="BW31" s="657"/>
      <c r="BX31" s="631">
        <v>88.1</v>
      </c>
      <c r="BY31" s="681"/>
      <c r="BZ31" s="681"/>
      <c r="CA31" s="681"/>
      <c r="CB31" s="682"/>
      <c r="CD31" s="688"/>
      <c r="CE31" s="689"/>
      <c r="CF31" s="639" t="s">
        <v>295</v>
      </c>
      <c r="CG31" s="640"/>
      <c r="CH31" s="640"/>
      <c r="CI31" s="640"/>
      <c r="CJ31" s="640"/>
      <c r="CK31" s="640"/>
      <c r="CL31" s="640"/>
      <c r="CM31" s="640"/>
      <c r="CN31" s="640"/>
      <c r="CO31" s="640"/>
      <c r="CP31" s="640"/>
      <c r="CQ31" s="641"/>
      <c r="CR31" s="625">
        <v>39399</v>
      </c>
      <c r="CS31" s="657"/>
      <c r="CT31" s="657"/>
      <c r="CU31" s="657"/>
      <c r="CV31" s="657"/>
      <c r="CW31" s="657"/>
      <c r="CX31" s="657"/>
      <c r="CY31" s="658"/>
      <c r="CZ31" s="659">
        <v>0.9</v>
      </c>
      <c r="DA31" s="660"/>
      <c r="DB31" s="660"/>
      <c r="DC31" s="661"/>
      <c r="DD31" s="634">
        <v>39399</v>
      </c>
      <c r="DE31" s="657"/>
      <c r="DF31" s="657"/>
      <c r="DG31" s="657"/>
      <c r="DH31" s="657"/>
      <c r="DI31" s="657"/>
      <c r="DJ31" s="657"/>
      <c r="DK31" s="658"/>
      <c r="DL31" s="634">
        <v>39399</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37812</v>
      </c>
      <c r="S32" s="626"/>
      <c r="T32" s="626"/>
      <c r="U32" s="626"/>
      <c r="V32" s="626"/>
      <c r="W32" s="626"/>
      <c r="X32" s="626"/>
      <c r="Y32" s="627"/>
      <c r="Z32" s="628">
        <v>0.8</v>
      </c>
      <c r="AA32" s="628"/>
      <c r="AB32" s="628"/>
      <c r="AC32" s="628"/>
      <c r="AD32" s="629">
        <v>140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97.3</v>
      </c>
      <c r="BH32" s="693"/>
      <c r="BI32" s="693"/>
      <c r="BJ32" s="693"/>
      <c r="BK32" s="693"/>
      <c r="BL32" s="693"/>
      <c r="BM32" s="694">
        <v>85.3</v>
      </c>
      <c r="BN32" s="693"/>
      <c r="BO32" s="693"/>
      <c r="BP32" s="693"/>
      <c r="BQ32" s="695"/>
      <c r="BR32" s="692">
        <v>97</v>
      </c>
      <c r="BS32" s="693"/>
      <c r="BT32" s="693"/>
      <c r="BU32" s="693"/>
      <c r="BV32" s="693"/>
      <c r="BW32" s="693"/>
      <c r="BX32" s="694">
        <v>84.1</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180900</v>
      </c>
      <c r="S33" s="626"/>
      <c r="T33" s="626"/>
      <c r="U33" s="626"/>
      <c r="V33" s="626"/>
      <c r="W33" s="626"/>
      <c r="X33" s="626"/>
      <c r="Y33" s="627"/>
      <c r="Z33" s="628">
        <v>3.9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1906733</v>
      </c>
      <c r="CS33" s="657"/>
      <c r="CT33" s="657"/>
      <c r="CU33" s="657"/>
      <c r="CV33" s="657"/>
      <c r="CW33" s="657"/>
      <c r="CX33" s="657"/>
      <c r="CY33" s="658"/>
      <c r="CZ33" s="659">
        <v>43.2</v>
      </c>
      <c r="DA33" s="660"/>
      <c r="DB33" s="660"/>
      <c r="DC33" s="661"/>
      <c r="DD33" s="634">
        <v>1586197</v>
      </c>
      <c r="DE33" s="657"/>
      <c r="DF33" s="657"/>
      <c r="DG33" s="657"/>
      <c r="DH33" s="657"/>
      <c r="DI33" s="657"/>
      <c r="DJ33" s="657"/>
      <c r="DK33" s="658"/>
      <c r="DL33" s="634">
        <v>1190686</v>
      </c>
      <c r="DM33" s="657"/>
      <c r="DN33" s="657"/>
      <c r="DO33" s="657"/>
      <c r="DP33" s="657"/>
      <c r="DQ33" s="657"/>
      <c r="DR33" s="657"/>
      <c r="DS33" s="657"/>
      <c r="DT33" s="657"/>
      <c r="DU33" s="657"/>
      <c r="DV33" s="658"/>
      <c r="DW33" s="630">
        <v>39.700000000000003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611902</v>
      </c>
      <c r="CS34" s="626"/>
      <c r="CT34" s="626"/>
      <c r="CU34" s="626"/>
      <c r="CV34" s="626"/>
      <c r="CW34" s="626"/>
      <c r="CX34" s="626"/>
      <c r="CY34" s="627"/>
      <c r="CZ34" s="659">
        <v>13.9</v>
      </c>
      <c r="DA34" s="660"/>
      <c r="DB34" s="660"/>
      <c r="DC34" s="661"/>
      <c r="DD34" s="634">
        <v>502207</v>
      </c>
      <c r="DE34" s="626"/>
      <c r="DF34" s="626"/>
      <c r="DG34" s="626"/>
      <c r="DH34" s="626"/>
      <c r="DI34" s="626"/>
      <c r="DJ34" s="626"/>
      <c r="DK34" s="627"/>
      <c r="DL34" s="634">
        <v>362368</v>
      </c>
      <c r="DM34" s="626"/>
      <c r="DN34" s="626"/>
      <c r="DO34" s="626"/>
      <c r="DP34" s="626"/>
      <c r="DQ34" s="626"/>
      <c r="DR34" s="626"/>
      <c r="DS34" s="626"/>
      <c r="DT34" s="626"/>
      <c r="DU34" s="626"/>
      <c r="DV34" s="627"/>
      <c r="DW34" s="630">
        <v>12.1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150000</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578579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56322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13067</v>
      </c>
      <c r="CS35" s="657"/>
      <c r="CT35" s="657"/>
      <c r="CU35" s="657"/>
      <c r="CV35" s="657"/>
      <c r="CW35" s="657"/>
      <c r="CX35" s="657"/>
      <c r="CY35" s="658"/>
      <c r="CZ35" s="659">
        <v>0.3</v>
      </c>
      <c r="DA35" s="660"/>
      <c r="DB35" s="660"/>
      <c r="DC35" s="661"/>
      <c r="DD35" s="634">
        <v>12569</v>
      </c>
      <c r="DE35" s="657"/>
      <c r="DF35" s="657"/>
      <c r="DG35" s="657"/>
      <c r="DH35" s="657"/>
      <c r="DI35" s="657"/>
      <c r="DJ35" s="657"/>
      <c r="DK35" s="658"/>
      <c r="DL35" s="634">
        <v>12569</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4683658</v>
      </c>
      <c r="S36" s="698"/>
      <c r="T36" s="698"/>
      <c r="U36" s="698"/>
      <c r="V36" s="698"/>
      <c r="W36" s="698"/>
      <c r="X36" s="698"/>
      <c r="Y36" s="699"/>
      <c r="Z36" s="700">
        <v>100</v>
      </c>
      <c r="AA36" s="700"/>
      <c r="AB36" s="700"/>
      <c r="AC36" s="700"/>
      <c r="AD36" s="701">
        <v>2846541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54321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41218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612141</v>
      </c>
      <c r="CS36" s="626"/>
      <c r="CT36" s="626"/>
      <c r="CU36" s="626"/>
      <c r="CV36" s="626"/>
      <c r="CW36" s="626"/>
      <c r="CX36" s="626"/>
      <c r="CY36" s="627"/>
      <c r="CZ36" s="659">
        <v>13.9</v>
      </c>
      <c r="DA36" s="660"/>
      <c r="DB36" s="660"/>
      <c r="DC36" s="661"/>
      <c r="DD36" s="634">
        <v>572488</v>
      </c>
      <c r="DE36" s="626"/>
      <c r="DF36" s="626"/>
      <c r="DG36" s="626"/>
      <c r="DH36" s="626"/>
      <c r="DI36" s="626"/>
      <c r="DJ36" s="626"/>
      <c r="DK36" s="627"/>
      <c r="DL36" s="634">
        <v>438482</v>
      </c>
      <c r="DM36" s="626"/>
      <c r="DN36" s="626"/>
      <c r="DO36" s="626"/>
      <c r="DP36" s="626"/>
      <c r="DQ36" s="626"/>
      <c r="DR36" s="626"/>
      <c r="DS36" s="626"/>
      <c r="DT36" s="626"/>
      <c r="DU36" s="626"/>
      <c r="DV36" s="627"/>
      <c r="DW36" s="630">
        <v>14.6</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46588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2204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337389</v>
      </c>
      <c r="CS37" s="657"/>
      <c r="CT37" s="657"/>
      <c r="CU37" s="657"/>
      <c r="CV37" s="657"/>
      <c r="CW37" s="657"/>
      <c r="CX37" s="657"/>
      <c r="CY37" s="658"/>
      <c r="CZ37" s="659">
        <v>7.6</v>
      </c>
      <c r="DA37" s="660"/>
      <c r="DB37" s="660"/>
      <c r="DC37" s="661"/>
      <c r="DD37" s="634">
        <v>337389</v>
      </c>
      <c r="DE37" s="657"/>
      <c r="DF37" s="657"/>
      <c r="DG37" s="657"/>
      <c r="DH37" s="657"/>
      <c r="DI37" s="657"/>
      <c r="DJ37" s="657"/>
      <c r="DK37" s="658"/>
      <c r="DL37" s="634">
        <v>302527</v>
      </c>
      <c r="DM37" s="657"/>
      <c r="DN37" s="657"/>
      <c r="DO37" s="657"/>
      <c r="DP37" s="657"/>
      <c r="DQ37" s="657"/>
      <c r="DR37" s="657"/>
      <c r="DS37" s="657"/>
      <c r="DT37" s="657"/>
      <c r="DU37" s="657"/>
      <c r="DV37" s="658"/>
      <c r="DW37" s="630">
        <v>10.1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34638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3868</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497353</v>
      </c>
      <c r="CS38" s="626"/>
      <c r="CT38" s="626"/>
      <c r="CU38" s="626"/>
      <c r="CV38" s="626"/>
      <c r="CW38" s="626"/>
      <c r="CX38" s="626"/>
      <c r="CY38" s="627"/>
      <c r="CZ38" s="659">
        <v>11.3</v>
      </c>
      <c r="DA38" s="660"/>
      <c r="DB38" s="660"/>
      <c r="DC38" s="661"/>
      <c r="DD38" s="634">
        <v>414766</v>
      </c>
      <c r="DE38" s="626"/>
      <c r="DF38" s="626"/>
      <c r="DG38" s="626"/>
      <c r="DH38" s="626"/>
      <c r="DI38" s="626"/>
      <c r="DJ38" s="626"/>
      <c r="DK38" s="627"/>
      <c r="DL38" s="634">
        <v>377267</v>
      </c>
      <c r="DM38" s="626"/>
      <c r="DN38" s="626"/>
      <c r="DO38" s="626"/>
      <c r="DP38" s="626"/>
      <c r="DQ38" s="626"/>
      <c r="DR38" s="626"/>
      <c r="DS38" s="626"/>
      <c r="DT38" s="626"/>
      <c r="DU38" s="626"/>
      <c r="DV38" s="627"/>
      <c r="DW38" s="630">
        <v>12.6</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167298</v>
      </c>
      <c r="CS39" s="657"/>
      <c r="CT39" s="657"/>
      <c r="CU39" s="657"/>
      <c r="CV39" s="657"/>
      <c r="CW39" s="657"/>
      <c r="CX39" s="657"/>
      <c r="CY39" s="658"/>
      <c r="CZ39" s="659">
        <v>3.8</v>
      </c>
      <c r="DA39" s="660"/>
      <c r="DB39" s="660"/>
      <c r="DC39" s="661"/>
      <c r="DD39" s="634">
        <v>79195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114871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4972</v>
      </c>
      <c r="CS40" s="626"/>
      <c r="CT40" s="626"/>
      <c r="CU40" s="626"/>
      <c r="CV40" s="626"/>
      <c r="CW40" s="626"/>
      <c r="CX40" s="626"/>
      <c r="CY40" s="627"/>
      <c r="CZ40" s="659">
        <v>0.1</v>
      </c>
      <c r="DA40" s="660"/>
      <c r="DB40" s="660"/>
      <c r="DC40" s="661"/>
      <c r="DD40" s="634">
        <v>4972</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328161</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266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461743</v>
      </c>
      <c r="CS42" s="626"/>
      <c r="CT42" s="626"/>
      <c r="CU42" s="626"/>
      <c r="CV42" s="626"/>
      <c r="CW42" s="626"/>
      <c r="CX42" s="626"/>
      <c r="CY42" s="627"/>
      <c r="CZ42" s="659">
        <v>10.5</v>
      </c>
      <c r="DA42" s="708"/>
      <c r="DB42" s="708"/>
      <c r="DC42" s="709"/>
      <c r="DD42" s="634">
        <v>115739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14016</v>
      </c>
      <c r="CS43" s="657"/>
      <c r="CT43" s="657"/>
      <c r="CU43" s="657"/>
      <c r="CV43" s="657"/>
      <c r="CW43" s="657"/>
      <c r="CX43" s="657"/>
      <c r="CY43" s="658"/>
      <c r="CZ43" s="659">
        <v>0.3</v>
      </c>
      <c r="DA43" s="660"/>
      <c r="DB43" s="660"/>
      <c r="DC43" s="661"/>
      <c r="DD43" s="634">
        <v>14016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456776</v>
      </c>
      <c r="CS44" s="626"/>
      <c r="CT44" s="626"/>
      <c r="CU44" s="626"/>
      <c r="CV44" s="626"/>
      <c r="CW44" s="626"/>
      <c r="CX44" s="626"/>
      <c r="CY44" s="627"/>
      <c r="CZ44" s="659">
        <v>10.3</v>
      </c>
      <c r="DA44" s="708"/>
      <c r="DB44" s="708"/>
      <c r="DC44" s="709"/>
      <c r="DD44" s="634">
        <v>113044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271654</v>
      </c>
      <c r="CS45" s="657"/>
      <c r="CT45" s="657"/>
      <c r="CU45" s="657"/>
      <c r="CV45" s="657"/>
      <c r="CW45" s="657"/>
      <c r="CX45" s="657"/>
      <c r="CY45" s="658"/>
      <c r="CZ45" s="659">
        <v>6.2</v>
      </c>
      <c r="DA45" s="660"/>
      <c r="DB45" s="660"/>
      <c r="DC45" s="661"/>
      <c r="DD45" s="634">
        <v>10652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177912</v>
      </c>
      <c r="CS46" s="626"/>
      <c r="CT46" s="626"/>
      <c r="CU46" s="626"/>
      <c r="CV46" s="626"/>
      <c r="CW46" s="626"/>
      <c r="CX46" s="626"/>
      <c r="CY46" s="627"/>
      <c r="CZ46" s="659">
        <v>4</v>
      </c>
      <c r="DA46" s="708"/>
      <c r="DB46" s="708"/>
      <c r="DC46" s="709"/>
      <c r="DD46" s="634">
        <v>97927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4967</v>
      </c>
      <c r="CS47" s="657"/>
      <c r="CT47" s="657"/>
      <c r="CU47" s="657"/>
      <c r="CV47" s="657"/>
      <c r="CW47" s="657"/>
      <c r="CX47" s="657"/>
      <c r="CY47" s="658"/>
      <c r="CZ47" s="659">
        <v>0.1</v>
      </c>
      <c r="DA47" s="660"/>
      <c r="DB47" s="660"/>
      <c r="DC47" s="661"/>
      <c r="DD47" s="634">
        <v>2695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4416769</v>
      </c>
      <c r="CS49" s="693"/>
      <c r="CT49" s="693"/>
      <c r="CU49" s="693"/>
      <c r="CV49" s="693"/>
      <c r="CW49" s="693"/>
      <c r="CX49" s="693"/>
      <c r="CY49" s="720"/>
      <c r="CZ49" s="721">
        <v>100</v>
      </c>
      <c r="DA49" s="722"/>
      <c r="DB49" s="722"/>
      <c r="DC49" s="723"/>
      <c r="DD49" s="724">
        <v>3171524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4693</v>
      </c>
      <c r="R7" s="755"/>
      <c r="S7" s="755"/>
      <c r="T7" s="755"/>
      <c r="U7" s="755"/>
      <c r="V7" s="755">
        <v>4426</v>
      </c>
      <c r="W7" s="755"/>
      <c r="X7" s="755"/>
      <c r="Y7" s="755"/>
      <c r="Z7" s="755"/>
      <c r="AA7" s="755">
        <v>267</v>
      </c>
      <c r="AB7" s="755"/>
      <c r="AC7" s="755"/>
      <c r="AD7" s="755"/>
      <c r="AE7" s="756"/>
      <c r="AF7" s="757">
        <v>221</v>
      </c>
      <c r="AG7" s="758"/>
      <c r="AH7" s="758"/>
      <c r="AI7" s="758"/>
      <c r="AJ7" s="759"/>
      <c r="AK7" s="794">
        <v>87</v>
      </c>
      <c r="AL7" s="795"/>
      <c r="AM7" s="795"/>
      <c r="AN7" s="795"/>
      <c r="AO7" s="795"/>
      <c r="AP7" s="795">
        <v>3553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-8</v>
      </c>
      <c r="CI7" s="792"/>
      <c r="CJ7" s="792"/>
      <c r="CK7" s="792"/>
      <c r="CL7" s="793"/>
      <c r="CM7" s="791">
        <v>1</v>
      </c>
      <c r="CN7" s="792"/>
      <c r="CO7" s="792"/>
      <c r="CP7" s="792"/>
      <c r="CQ7" s="793"/>
      <c r="CR7" s="791">
        <v>3</v>
      </c>
      <c r="CS7" s="792"/>
      <c r="CT7" s="792"/>
      <c r="CU7" s="792"/>
      <c r="CV7" s="793"/>
      <c r="CW7" s="791">
        <v>0</v>
      </c>
      <c r="CX7" s="792"/>
      <c r="CY7" s="792"/>
      <c r="CZ7" s="792"/>
      <c r="DA7" s="793"/>
      <c r="DB7" s="791" t="s">
        <v>541</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4684</v>
      </c>
      <c r="R23" s="814"/>
      <c r="S23" s="814"/>
      <c r="T23" s="814"/>
      <c r="U23" s="814"/>
      <c r="V23" s="814">
        <v>4417</v>
      </c>
      <c r="W23" s="814"/>
      <c r="X23" s="814"/>
      <c r="Y23" s="814"/>
      <c r="Z23" s="814"/>
      <c r="AA23" s="814">
        <v>267</v>
      </c>
      <c r="AB23" s="814"/>
      <c r="AC23" s="814"/>
      <c r="AD23" s="814"/>
      <c r="AE23" s="815"/>
      <c r="AF23" s="816">
        <v>221</v>
      </c>
      <c r="AG23" s="814"/>
      <c r="AH23" s="814"/>
      <c r="AI23" s="814"/>
      <c r="AJ23" s="817"/>
      <c r="AK23" s="818"/>
      <c r="AL23" s="819"/>
      <c r="AM23" s="819"/>
      <c r="AN23" s="819"/>
      <c r="AO23" s="819"/>
      <c r="AP23" s="814">
        <v>3553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1825</v>
      </c>
      <c r="R28" s="843"/>
      <c r="S28" s="843"/>
      <c r="T28" s="843"/>
      <c r="U28" s="843"/>
      <c r="V28" s="843">
        <v>1769</v>
      </c>
      <c r="W28" s="843"/>
      <c r="X28" s="843"/>
      <c r="Y28" s="843"/>
      <c r="Z28" s="843"/>
      <c r="AA28" s="843">
        <v>56</v>
      </c>
      <c r="AB28" s="843"/>
      <c r="AC28" s="843"/>
      <c r="AD28" s="843"/>
      <c r="AE28" s="844"/>
      <c r="AF28" s="845">
        <v>56</v>
      </c>
      <c r="AG28" s="843"/>
      <c r="AH28" s="843"/>
      <c r="AI28" s="843"/>
      <c r="AJ28" s="846"/>
      <c r="AK28" s="847">
        <v>115</v>
      </c>
      <c r="AL28" s="838"/>
      <c r="AM28" s="838"/>
      <c r="AN28" s="838"/>
      <c r="AO28" s="838"/>
      <c r="AP28" s="838" t="s">
        <v>526</v>
      </c>
      <c r="AQ28" s="838"/>
      <c r="AR28" s="838"/>
      <c r="AS28" s="838"/>
      <c r="AT28" s="838"/>
      <c r="AU28" s="838" t="s">
        <v>526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1044</v>
      </c>
      <c r="R29" s="779"/>
      <c r="S29" s="779"/>
      <c r="T29" s="779"/>
      <c r="U29" s="779"/>
      <c r="V29" s="779">
        <v>1014</v>
      </c>
      <c r="W29" s="779"/>
      <c r="X29" s="779"/>
      <c r="Y29" s="779"/>
      <c r="Z29" s="779"/>
      <c r="AA29" s="779">
        <v>30</v>
      </c>
      <c r="AB29" s="779"/>
      <c r="AC29" s="779"/>
      <c r="AD29" s="779"/>
      <c r="AE29" s="780"/>
      <c r="AF29" s="781">
        <v>30</v>
      </c>
      <c r="AG29" s="782"/>
      <c r="AH29" s="782"/>
      <c r="AI29" s="782"/>
      <c r="AJ29" s="783"/>
      <c r="AK29" s="850">
        <v>170</v>
      </c>
      <c r="AL29" s="851"/>
      <c r="AM29" s="851"/>
      <c r="AN29" s="851"/>
      <c r="AO29" s="851"/>
      <c r="AP29" s="851" t="s">
        <v>526</v>
      </c>
      <c r="AQ29" s="851"/>
      <c r="AR29" s="851"/>
      <c r="AS29" s="851"/>
      <c r="AT29" s="851"/>
      <c r="AU29" s="851" t="s">
        <v>526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133</v>
      </c>
      <c r="R30" s="779"/>
      <c r="S30" s="779"/>
      <c r="T30" s="779"/>
      <c r="U30" s="779"/>
      <c r="V30" s="779">
        <v>133</v>
      </c>
      <c r="W30" s="779"/>
      <c r="X30" s="779"/>
      <c r="Y30" s="779"/>
      <c r="Z30" s="779"/>
      <c r="AA30" s="779">
        <v>0</v>
      </c>
      <c r="AB30" s="779"/>
      <c r="AC30" s="779"/>
      <c r="AD30" s="779"/>
      <c r="AE30" s="780"/>
      <c r="AF30" s="781">
        <v>0</v>
      </c>
      <c r="AG30" s="782"/>
      <c r="AH30" s="782"/>
      <c r="AI30" s="782"/>
      <c r="AJ30" s="783"/>
      <c r="AK30" s="850">
        <v>40</v>
      </c>
      <c r="AL30" s="851"/>
      <c r="AM30" s="851"/>
      <c r="AN30" s="851"/>
      <c r="AO30" s="851"/>
      <c r="AP30" s="851" t="s">
        <v>526</v>
      </c>
      <c r="AQ30" s="851"/>
      <c r="AR30" s="851"/>
      <c r="AS30" s="851"/>
      <c r="AT30" s="851"/>
      <c r="AU30" s="851" t="s">
        <v>526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102</v>
      </c>
      <c r="R31" s="779"/>
      <c r="S31" s="779"/>
      <c r="T31" s="779"/>
      <c r="U31" s="779"/>
      <c r="V31" s="779">
        <v>100</v>
      </c>
      <c r="W31" s="779"/>
      <c r="X31" s="779"/>
      <c r="Y31" s="779"/>
      <c r="Z31" s="779"/>
      <c r="AA31" s="779">
        <v>2</v>
      </c>
      <c r="AB31" s="779"/>
      <c r="AC31" s="779"/>
      <c r="AD31" s="779"/>
      <c r="AE31" s="780"/>
      <c r="AF31" s="781">
        <v>2</v>
      </c>
      <c r="AG31" s="782"/>
      <c r="AH31" s="782"/>
      <c r="AI31" s="782"/>
      <c r="AJ31" s="783"/>
      <c r="AK31" s="850">
        <v>54</v>
      </c>
      <c r="AL31" s="851"/>
      <c r="AM31" s="851"/>
      <c r="AN31" s="851"/>
      <c r="AO31" s="851"/>
      <c r="AP31" s="851">
        <v>350</v>
      </c>
      <c r="AQ31" s="851"/>
      <c r="AR31" s="851"/>
      <c r="AS31" s="851"/>
      <c r="AT31" s="851"/>
      <c r="AU31" s="851">
        <v>262</v>
      </c>
      <c r="AV31" s="851"/>
      <c r="AW31" s="851"/>
      <c r="AX31" s="851"/>
      <c r="AY31" s="851"/>
      <c r="AZ31" s="852" t="s">
        <v>526</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88</v>
      </c>
      <c r="AG63" s="862"/>
      <c r="AH63" s="862"/>
      <c r="AI63" s="862"/>
      <c r="AJ63" s="863"/>
      <c r="AK63" s="864"/>
      <c r="AL63" s="859"/>
      <c r="AM63" s="859"/>
      <c r="AN63" s="859"/>
      <c r="AO63" s="859"/>
      <c r="AP63" s="862">
        <v>350</v>
      </c>
      <c r="AQ63" s="862"/>
      <c r="AR63" s="862"/>
      <c r="AS63" s="862"/>
      <c r="AT63" s="862"/>
      <c r="AU63" s="862">
        <v>262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387</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527</v>
      </c>
      <c r="C68" s="890"/>
      <c r="D68" s="890"/>
      <c r="E68" s="890"/>
      <c r="F68" s="890"/>
      <c r="G68" s="890"/>
      <c r="H68" s="890"/>
      <c r="I68" s="890"/>
      <c r="J68" s="890"/>
      <c r="K68" s="890"/>
      <c r="L68" s="890"/>
      <c r="M68" s="890"/>
      <c r="N68" s="890"/>
      <c r="O68" s="890"/>
      <c r="P68" s="891"/>
      <c r="Q68" s="892">
        <v>6532</v>
      </c>
      <c r="R68" s="886"/>
      <c r="S68" s="886"/>
      <c r="T68" s="886"/>
      <c r="U68" s="886"/>
      <c r="V68" s="886">
        <v>6382</v>
      </c>
      <c r="W68" s="886"/>
      <c r="X68" s="886"/>
      <c r="Y68" s="886"/>
      <c r="Z68" s="886"/>
      <c r="AA68" s="886">
        <v>150</v>
      </c>
      <c r="AB68" s="886"/>
      <c r="AC68" s="886"/>
      <c r="AD68" s="886"/>
      <c r="AE68" s="886"/>
      <c r="AF68" s="886">
        <v>150</v>
      </c>
      <c r="AG68" s="886"/>
      <c r="AH68" s="886"/>
      <c r="AI68" s="886"/>
      <c r="AJ68" s="886"/>
      <c r="AK68" s="886" t="s">
        <v>526</v>
      </c>
      <c r="AL68" s="886"/>
      <c r="AM68" s="886"/>
      <c r="AN68" s="886"/>
      <c r="AO68" s="886"/>
      <c r="AP68" s="886">
        <v>3094</v>
      </c>
      <c r="AQ68" s="886"/>
      <c r="AR68" s="886"/>
      <c r="AS68" s="886"/>
      <c r="AT68" s="886"/>
      <c r="AU68" s="886">
        <v>183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528</v>
      </c>
      <c r="C69" s="894"/>
      <c r="D69" s="894"/>
      <c r="E69" s="894"/>
      <c r="F69" s="894"/>
      <c r="G69" s="894"/>
      <c r="H69" s="894"/>
      <c r="I69" s="894"/>
      <c r="J69" s="894"/>
      <c r="K69" s="894"/>
      <c r="L69" s="894"/>
      <c r="M69" s="894"/>
      <c r="N69" s="894"/>
      <c r="O69" s="894"/>
      <c r="P69" s="895"/>
      <c r="Q69" s="896">
        <v>4830</v>
      </c>
      <c r="R69" s="851"/>
      <c r="S69" s="851"/>
      <c r="T69" s="851"/>
      <c r="U69" s="851"/>
      <c r="V69" s="851">
        <v>4809</v>
      </c>
      <c r="W69" s="851"/>
      <c r="X69" s="851"/>
      <c r="Y69" s="851"/>
      <c r="Z69" s="851"/>
      <c r="AA69" s="851">
        <v>21</v>
      </c>
      <c r="AB69" s="851"/>
      <c r="AC69" s="851"/>
      <c r="AD69" s="851"/>
      <c r="AE69" s="851"/>
      <c r="AF69" s="851">
        <v>2039</v>
      </c>
      <c r="AG69" s="851"/>
      <c r="AH69" s="851"/>
      <c r="AI69" s="851"/>
      <c r="AJ69" s="851"/>
      <c r="AK69" s="851" t="s">
        <v>526</v>
      </c>
      <c r="AL69" s="851"/>
      <c r="AM69" s="851"/>
      <c r="AN69" s="851"/>
      <c r="AO69" s="851"/>
      <c r="AP69" s="851">
        <v>12076</v>
      </c>
      <c r="AQ69" s="851"/>
      <c r="AR69" s="851"/>
      <c r="AS69" s="851"/>
      <c r="AT69" s="851"/>
      <c r="AU69" s="851">
        <v>85</v>
      </c>
      <c r="AV69" s="851"/>
      <c r="AW69" s="851"/>
      <c r="AX69" s="851"/>
      <c r="AY69" s="851"/>
      <c r="AZ69" s="897" t="s">
        <v>539</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529</v>
      </c>
      <c r="C70" s="894"/>
      <c r="D70" s="894"/>
      <c r="E70" s="894"/>
      <c r="F70" s="894"/>
      <c r="G70" s="894"/>
      <c r="H70" s="894"/>
      <c r="I70" s="894"/>
      <c r="J70" s="894"/>
      <c r="K70" s="894"/>
      <c r="L70" s="894"/>
      <c r="M70" s="894"/>
      <c r="N70" s="894"/>
      <c r="O70" s="894"/>
      <c r="P70" s="895"/>
      <c r="Q70" s="896">
        <v>3393</v>
      </c>
      <c r="R70" s="851"/>
      <c r="S70" s="851"/>
      <c r="T70" s="851"/>
      <c r="U70" s="851"/>
      <c r="V70" s="851">
        <v>3515</v>
      </c>
      <c r="W70" s="851"/>
      <c r="X70" s="851"/>
      <c r="Y70" s="851"/>
      <c r="Z70" s="851"/>
      <c r="AA70" s="851">
        <v>-122</v>
      </c>
      <c r="AB70" s="851"/>
      <c r="AC70" s="851"/>
      <c r="AD70" s="851"/>
      <c r="AE70" s="851"/>
      <c r="AF70" s="851">
        <v>555</v>
      </c>
      <c r="AG70" s="851"/>
      <c r="AH70" s="851"/>
      <c r="AI70" s="851"/>
      <c r="AJ70" s="851"/>
      <c r="AK70" s="851" t="s">
        <v>526</v>
      </c>
      <c r="AL70" s="851"/>
      <c r="AM70" s="851"/>
      <c r="AN70" s="851"/>
      <c r="AO70" s="851"/>
      <c r="AP70" s="851">
        <v>1427</v>
      </c>
      <c r="AQ70" s="851"/>
      <c r="AR70" s="851"/>
      <c r="AS70" s="851"/>
      <c r="AT70" s="851"/>
      <c r="AU70" s="851">
        <v>63</v>
      </c>
      <c r="AV70" s="851"/>
      <c r="AW70" s="851"/>
      <c r="AX70" s="851"/>
      <c r="AY70" s="851"/>
      <c r="AZ70" s="897" t="s">
        <v>539</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530</v>
      </c>
      <c r="C71" s="894"/>
      <c r="D71" s="894"/>
      <c r="E71" s="894"/>
      <c r="F71" s="894"/>
      <c r="G71" s="894"/>
      <c r="H71" s="894"/>
      <c r="I71" s="894"/>
      <c r="J71" s="894"/>
      <c r="K71" s="894"/>
      <c r="L71" s="894"/>
      <c r="M71" s="894"/>
      <c r="N71" s="894"/>
      <c r="O71" s="894"/>
      <c r="P71" s="895"/>
      <c r="Q71" s="896">
        <v>47</v>
      </c>
      <c r="R71" s="851"/>
      <c r="S71" s="851"/>
      <c r="T71" s="851"/>
      <c r="U71" s="851"/>
      <c r="V71" s="851">
        <v>43</v>
      </c>
      <c r="W71" s="851"/>
      <c r="X71" s="851"/>
      <c r="Y71" s="851"/>
      <c r="Z71" s="851"/>
      <c r="AA71" s="851">
        <v>4</v>
      </c>
      <c r="AB71" s="851"/>
      <c r="AC71" s="851"/>
      <c r="AD71" s="851"/>
      <c r="AE71" s="851"/>
      <c r="AF71" s="851">
        <v>4</v>
      </c>
      <c r="AG71" s="851"/>
      <c r="AH71" s="851"/>
      <c r="AI71" s="851"/>
      <c r="AJ71" s="851"/>
      <c r="AK71" s="851" t="s">
        <v>526</v>
      </c>
      <c r="AL71" s="851"/>
      <c r="AM71" s="851"/>
      <c r="AN71" s="851"/>
      <c r="AO71" s="851"/>
      <c r="AP71" s="851" t="s">
        <v>526</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531</v>
      </c>
      <c r="C72" s="894"/>
      <c r="D72" s="894"/>
      <c r="E72" s="894"/>
      <c r="F72" s="894"/>
      <c r="G72" s="894"/>
      <c r="H72" s="894"/>
      <c r="I72" s="894"/>
      <c r="J72" s="894"/>
      <c r="K72" s="894"/>
      <c r="L72" s="894"/>
      <c r="M72" s="894"/>
      <c r="N72" s="894"/>
      <c r="O72" s="894"/>
      <c r="P72" s="895"/>
      <c r="Q72" s="896">
        <v>22493</v>
      </c>
      <c r="R72" s="851"/>
      <c r="S72" s="851"/>
      <c r="T72" s="851"/>
      <c r="U72" s="851"/>
      <c r="V72" s="851">
        <v>22018</v>
      </c>
      <c r="W72" s="851"/>
      <c r="X72" s="851"/>
      <c r="Y72" s="851"/>
      <c r="Z72" s="851"/>
      <c r="AA72" s="851">
        <v>475</v>
      </c>
      <c r="AB72" s="851"/>
      <c r="AC72" s="851"/>
      <c r="AD72" s="851"/>
      <c r="AE72" s="851"/>
      <c r="AF72" s="851">
        <v>475</v>
      </c>
      <c r="AG72" s="851"/>
      <c r="AH72" s="851"/>
      <c r="AI72" s="851"/>
      <c r="AJ72" s="851"/>
      <c r="AK72" s="851">
        <v>1327</v>
      </c>
      <c r="AL72" s="851"/>
      <c r="AM72" s="851"/>
      <c r="AN72" s="851"/>
      <c r="AO72" s="851"/>
      <c r="AP72" s="851" t="s">
        <v>526</v>
      </c>
      <c r="AQ72" s="851"/>
      <c r="AR72" s="851"/>
      <c r="AS72" s="851"/>
      <c r="AT72" s="851"/>
      <c r="AU72" s="851" t="s">
        <v>526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532</v>
      </c>
      <c r="C73" s="894"/>
      <c r="D73" s="894"/>
      <c r="E73" s="894"/>
      <c r="F73" s="894"/>
      <c r="G73" s="894"/>
      <c r="H73" s="894"/>
      <c r="I73" s="894"/>
      <c r="J73" s="894"/>
      <c r="K73" s="894"/>
      <c r="L73" s="894"/>
      <c r="M73" s="894"/>
      <c r="N73" s="894"/>
      <c r="O73" s="894"/>
      <c r="P73" s="895"/>
      <c r="Q73" s="896">
        <v>186</v>
      </c>
      <c r="R73" s="851"/>
      <c r="S73" s="851"/>
      <c r="T73" s="851"/>
      <c r="U73" s="851"/>
      <c r="V73" s="851">
        <v>154</v>
      </c>
      <c r="W73" s="851"/>
      <c r="X73" s="851"/>
      <c r="Y73" s="851"/>
      <c r="Z73" s="851"/>
      <c r="AA73" s="851">
        <v>32</v>
      </c>
      <c r="AB73" s="851"/>
      <c r="AC73" s="851"/>
      <c r="AD73" s="851"/>
      <c r="AE73" s="851"/>
      <c r="AF73" s="851">
        <v>32</v>
      </c>
      <c r="AG73" s="851"/>
      <c r="AH73" s="851"/>
      <c r="AI73" s="851"/>
      <c r="AJ73" s="851"/>
      <c r="AK73" s="851" t="s">
        <v>526</v>
      </c>
      <c r="AL73" s="851"/>
      <c r="AM73" s="851"/>
      <c r="AN73" s="851"/>
      <c r="AO73" s="851"/>
      <c r="AP73" s="851" t="s">
        <v>526</v>
      </c>
      <c r="AQ73" s="851"/>
      <c r="AR73" s="851"/>
      <c r="AS73" s="851"/>
      <c r="AT73" s="851"/>
      <c r="AU73" s="851" t="s">
        <v>526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533</v>
      </c>
      <c r="C74" s="894"/>
      <c r="D74" s="894"/>
      <c r="E74" s="894"/>
      <c r="F74" s="894"/>
      <c r="G74" s="894"/>
      <c r="H74" s="894"/>
      <c r="I74" s="894"/>
      <c r="J74" s="894"/>
      <c r="K74" s="894"/>
      <c r="L74" s="894"/>
      <c r="M74" s="894"/>
      <c r="N74" s="894"/>
      <c r="O74" s="894"/>
      <c r="P74" s="895"/>
      <c r="Q74" s="896">
        <v>112</v>
      </c>
      <c r="R74" s="851"/>
      <c r="S74" s="851"/>
      <c r="T74" s="851"/>
      <c r="U74" s="851"/>
      <c r="V74" s="851">
        <v>97</v>
      </c>
      <c r="W74" s="851"/>
      <c r="X74" s="851"/>
      <c r="Y74" s="851"/>
      <c r="Z74" s="851"/>
      <c r="AA74" s="851">
        <v>15</v>
      </c>
      <c r="AB74" s="851"/>
      <c r="AC74" s="851"/>
      <c r="AD74" s="851"/>
      <c r="AE74" s="851"/>
      <c r="AF74" s="851">
        <v>15</v>
      </c>
      <c r="AG74" s="851"/>
      <c r="AH74" s="851"/>
      <c r="AI74" s="851"/>
      <c r="AJ74" s="851"/>
      <c r="AK74" s="851">
        <v>2</v>
      </c>
      <c r="AL74" s="851"/>
      <c r="AM74" s="851"/>
      <c r="AN74" s="851"/>
      <c r="AO74" s="851"/>
      <c r="AP74" s="851" t="s">
        <v>526</v>
      </c>
      <c r="AQ74" s="851"/>
      <c r="AR74" s="851"/>
      <c r="AS74" s="851"/>
      <c r="AT74" s="851"/>
      <c r="AU74" s="851" t="s">
        <v>526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534</v>
      </c>
      <c r="C75" s="894"/>
      <c r="D75" s="894"/>
      <c r="E75" s="894"/>
      <c r="F75" s="894"/>
      <c r="G75" s="894"/>
      <c r="H75" s="894"/>
      <c r="I75" s="894"/>
      <c r="J75" s="894"/>
      <c r="K75" s="894"/>
      <c r="L75" s="894"/>
      <c r="M75" s="894"/>
      <c r="N75" s="894"/>
      <c r="O75" s="894"/>
      <c r="P75" s="895"/>
      <c r="Q75" s="899">
        <v>111</v>
      </c>
      <c r="R75" s="900"/>
      <c r="S75" s="900"/>
      <c r="T75" s="900"/>
      <c r="U75" s="850"/>
      <c r="V75" s="901">
        <v>81</v>
      </c>
      <c r="W75" s="900"/>
      <c r="X75" s="900"/>
      <c r="Y75" s="900"/>
      <c r="Z75" s="850"/>
      <c r="AA75" s="901">
        <v>30</v>
      </c>
      <c r="AB75" s="900"/>
      <c r="AC75" s="900"/>
      <c r="AD75" s="900"/>
      <c r="AE75" s="850"/>
      <c r="AF75" s="901">
        <v>30</v>
      </c>
      <c r="AG75" s="900"/>
      <c r="AH75" s="900"/>
      <c r="AI75" s="900"/>
      <c r="AJ75" s="850"/>
      <c r="AK75" s="901" t="s">
        <v>526</v>
      </c>
      <c r="AL75" s="900"/>
      <c r="AM75" s="900"/>
      <c r="AN75" s="900"/>
      <c r="AO75" s="850"/>
      <c r="AP75" s="901" t="s">
        <v>526</v>
      </c>
      <c r="AQ75" s="900"/>
      <c r="AR75" s="900"/>
      <c r="AS75" s="900"/>
      <c r="AT75" s="850"/>
      <c r="AU75" s="901" t="s">
        <v>526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535</v>
      </c>
      <c r="C76" s="894"/>
      <c r="D76" s="894"/>
      <c r="E76" s="894"/>
      <c r="F76" s="894"/>
      <c r="G76" s="894"/>
      <c r="H76" s="894"/>
      <c r="I76" s="894"/>
      <c r="J76" s="894"/>
      <c r="K76" s="894"/>
      <c r="L76" s="894"/>
      <c r="M76" s="894"/>
      <c r="N76" s="894"/>
      <c r="O76" s="894"/>
      <c r="P76" s="895"/>
      <c r="Q76" s="899">
        <v>2076</v>
      </c>
      <c r="R76" s="900"/>
      <c r="S76" s="900"/>
      <c r="T76" s="900"/>
      <c r="U76" s="850"/>
      <c r="V76" s="901">
        <v>1822</v>
      </c>
      <c r="W76" s="900"/>
      <c r="X76" s="900"/>
      <c r="Y76" s="900"/>
      <c r="Z76" s="850"/>
      <c r="AA76" s="901">
        <v>254</v>
      </c>
      <c r="AB76" s="900"/>
      <c r="AC76" s="900"/>
      <c r="AD76" s="900"/>
      <c r="AE76" s="850"/>
      <c r="AF76" s="901">
        <v>254</v>
      </c>
      <c r="AG76" s="900"/>
      <c r="AH76" s="900"/>
      <c r="AI76" s="900"/>
      <c r="AJ76" s="850"/>
      <c r="AK76" s="901">
        <v>73</v>
      </c>
      <c r="AL76" s="900"/>
      <c r="AM76" s="900"/>
      <c r="AN76" s="900"/>
      <c r="AO76" s="850"/>
      <c r="AP76" s="901" t="s">
        <v>526</v>
      </c>
      <c r="AQ76" s="900"/>
      <c r="AR76" s="900"/>
      <c r="AS76" s="900"/>
      <c r="AT76" s="850"/>
      <c r="AU76" s="901" t="s">
        <v>538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536</v>
      </c>
      <c r="C77" s="894"/>
      <c r="D77" s="894"/>
      <c r="E77" s="894"/>
      <c r="F77" s="894"/>
      <c r="G77" s="894"/>
      <c r="H77" s="894"/>
      <c r="I77" s="894"/>
      <c r="J77" s="894"/>
      <c r="K77" s="894"/>
      <c r="L77" s="894"/>
      <c r="M77" s="894"/>
      <c r="N77" s="894"/>
      <c r="O77" s="894"/>
      <c r="P77" s="895"/>
      <c r="Q77" s="899">
        <v>565538</v>
      </c>
      <c r="R77" s="900"/>
      <c r="S77" s="900"/>
      <c r="T77" s="900"/>
      <c r="U77" s="850"/>
      <c r="V77" s="901">
        <v>552543</v>
      </c>
      <c r="W77" s="900"/>
      <c r="X77" s="900"/>
      <c r="Y77" s="900"/>
      <c r="Z77" s="850"/>
      <c r="AA77" s="901">
        <v>12995</v>
      </c>
      <c r="AB77" s="900"/>
      <c r="AC77" s="900"/>
      <c r="AD77" s="900"/>
      <c r="AE77" s="850"/>
      <c r="AF77" s="901">
        <v>12995</v>
      </c>
      <c r="AG77" s="900"/>
      <c r="AH77" s="900"/>
      <c r="AI77" s="900"/>
      <c r="AJ77" s="850"/>
      <c r="AK77" s="901">
        <v>3497</v>
      </c>
      <c r="AL77" s="900"/>
      <c r="AM77" s="900"/>
      <c r="AN77" s="900"/>
      <c r="AO77" s="850"/>
      <c r="AP77" s="901" t="s">
        <v>526</v>
      </c>
      <c r="AQ77" s="900"/>
      <c r="AR77" s="900"/>
      <c r="AS77" s="900"/>
      <c r="AT77" s="850"/>
      <c r="AU77" s="901" t="s">
        <v>526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537</v>
      </c>
      <c r="C78" s="894"/>
      <c r="D78" s="894"/>
      <c r="E78" s="894"/>
      <c r="F78" s="894"/>
      <c r="G78" s="894"/>
      <c r="H78" s="894"/>
      <c r="I78" s="894"/>
      <c r="J78" s="894"/>
      <c r="K78" s="894"/>
      <c r="L78" s="894"/>
      <c r="M78" s="894"/>
      <c r="N78" s="894"/>
      <c r="O78" s="894"/>
      <c r="P78" s="895"/>
      <c r="Q78" s="896">
        <v>6714</v>
      </c>
      <c r="R78" s="851"/>
      <c r="S78" s="851"/>
      <c r="T78" s="851"/>
      <c r="U78" s="851"/>
      <c r="V78" s="851">
        <v>5593</v>
      </c>
      <c r="W78" s="851"/>
      <c r="X78" s="851"/>
      <c r="Y78" s="851"/>
      <c r="Z78" s="851"/>
      <c r="AA78" s="851">
        <v>1121</v>
      </c>
      <c r="AB78" s="851"/>
      <c r="AC78" s="851"/>
      <c r="AD78" s="851"/>
      <c r="AE78" s="851"/>
      <c r="AF78" s="851">
        <v>6573</v>
      </c>
      <c r="AG78" s="851"/>
      <c r="AH78" s="851"/>
      <c r="AI78" s="851"/>
      <c r="AJ78" s="851"/>
      <c r="AK78" s="851" t="s">
        <v>526</v>
      </c>
      <c r="AL78" s="851"/>
      <c r="AM78" s="851"/>
      <c r="AN78" s="851"/>
      <c r="AO78" s="851"/>
      <c r="AP78" s="851">
        <v>6957</v>
      </c>
      <c r="AQ78" s="851"/>
      <c r="AR78" s="851"/>
      <c r="AS78" s="851"/>
      <c r="AT78" s="851"/>
      <c r="AU78" s="851">
        <v>0</v>
      </c>
      <c r="AV78" s="851"/>
      <c r="AW78" s="851"/>
      <c r="AX78" s="851"/>
      <c r="AY78" s="851"/>
      <c r="AZ78" s="897" t="s">
        <v>539</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388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23122</v>
      </c>
      <c r="AG88" s="862"/>
      <c r="AH88" s="862"/>
      <c r="AI88" s="862"/>
      <c r="AJ88" s="862"/>
      <c r="AK88" s="859"/>
      <c r="AL88" s="859"/>
      <c r="AM88" s="859"/>
      <c r="AN88" s="859"/>
      <c r="AO88" s="859"/>
      <c r="AP88" s="862">
        <v>23554</v>
      </c>
      <c r="AQ88" s="862"/>
      <c r="AR88" s="862"/>
      <c r="AS88" s="862"/>
      <c r="AT88" s="862"/>
      <c r="AU88" s="862">
        <v>331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389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286</v>
      </c>
      <c r="AG109" s="915"/>
      <c r="AH109" s="915"/>
      <c r="AI109" s="915"/>
      <c r="AJ109" s="916"/>
      <c r="AK109" s="914" t="s">
        <v>285</v>
      </c>
      <c r="AL109" s="915"/>
      <c r="AM109" s="915"/>
      <c r="AN109" s="915"/>
      <c r="AO109" s="916"/>
      <c r="AP109" s="914" t="s">
        <v>398</v>
      </c>
      <c r="AQ109" s="915"/>
      <c r="AR109" s="915"/>
      <c r="AS109" s="915"/>
      <c r="AT109" s="917"/>
      <c r="AU109" s="934"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286</v>
      </c>
      <c r="BW109" s="915"/>
      <c r="BX109" s="915"/>
      <c r="BY109" s="915"/>
      <c r="BZ109" s="916"/>
      <c r="CA109" s="914" t="s">
        <v>285</v>
      </c>
      <c r="CB109" s="915"/>
      <c r="CC109" s="915"/>
      <c r="CD109" s="915"/>
      <c r="CE109" s="916"/>
      <c r="CF109" s="935" t="s">
        <v>398</v>
      </c>
      <c r="CG109" s="935"/>
      <c r="CH109" s="935"/>
      <c r="CI109" s="935"/>
      <c r="CJ109" s="935"/>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286</v>
      </c>
      <c r="DM109" s="915"/>
      <c r="DN109" s="915"/>
      <c r="DO109" s="915"/>
      <c r="DP109" s="916"/>
      <c r="DQ109" s="914" t="s">
        <v>285</v>
      </c>
      <c r="DR109" s="915"/>
      <c r="DS109" s="915"/>
      <c r="DT109" s="915"/>
      <c r="DU109" s="916"/>
      <c r="DV109" s="914" t="s">
        <v>398</v>
      </c>
      <c r="DW109" s="915"/>
      <c r="DX109" s="915"/>
      <c r="DY109" s="915"/>
      <c r="DZ109" s="917"/>
    </row>
    <row r="110" spans="1:131" s="199" customFormat="1" ht="26.25" customHeight="1" x14ac:dyDescent="0.15">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370734</v>
      </c>
      <c r="AB110" s="922"/>
      <c r="AC110" s="922"/>
      <c r="AD110" s="922"/>
      <c r="AE110" s="923"/>
      <c r="AF110" s="924">
        <v>356517</v>
      </c>
      <c r="AG110" s="922"/>
      <c r="AH110" s="922"/>
      <c r="AI110" s="922"/>
      <c r="AJ110" s="923"/>
      <c r="AK110" s="924">
        <v>370984</v>
      </c>
      <c r="AL110" s="922"/>
      <c r="AM110" s="922"/>
      <c r="AN110" s="922"/>
      <c r="AO110" s="923"/>
      <c r="AP110" s="925">
        <v>14</v>
      </c>
      <c r="AQ110" s="926"/>
      <c r="AR110" s="926"/>
      <c r="AS110" s="926"/>
      <c r="AT110" s="927"/>
      <c r="AU110" s="928" t="s">
        <v>61</v>
      </c>
      <c r="AV110" s="929"/>
      <c r="AW110" s="929"/>
      <c r="AX110" s="929"/>
      <c r="AY110" s="929"/>
      <c r="AZ110" s="970" t="s">
        <v>401</v>
      </c>
      <c r="BA110" s="919"/>
      <c r="BB110" s="919"/>
      <c r="BC110" s="919"/>
      <c r="BD110" s="919"/>
      <c r="BE110" s="919"/>
      <c r="BF110" s="919"/>
      <c r="BG110" s="919"/>
      <c r="BH110" s="919"/>
      <c r="BI110" s="919"/>
      <c r="BJ110" s="919"/>
      <c r="BK110" s="919"/>
      <c r="BL110" s="919"/>
      <c r="BM110" s="919"/>
      <c r="BN110" s="919"/>
      <c r="BO110" s="919"/>
      <c r="BP110" s="920"/>
      <c r="BQ110" s="956">
        <v>3777370</v>
      </c>
      <c r="BR110" s="957"/>
      <c r="BS110" s="957"/>
      <c r="BT110" s="957"/>
      <c r="BU110" s="957"/>
      <c r="BV110" s="957">
        <v>3703755</v>
      </c>
      <c r="BW110" s="957"/>
      <c r="BX110" s="957"/>
      <c r="BY110" s="957"/>
      <c r="BZ110" s="957"/>
      <c r="CA110" s="957">
        <v>3553070</v>
      </c>
      <c r="CB110" s="957"/>
      <c r="CC110" s="957"/>
      <c r="CD110" s="957"/>
      <c r="CE110" s="957"/>
      <c r="CF110" s="971">
        <v>133.80000000000001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405</v>
      </c>
      <c r="BA111" s="980"/>
      <c r="BB111" s="980"/>
      <c r="BC111" s="980"/>
      <c r="BD111" s="980"/>
      <c r="BE111" s="980"/>
      <c r="BF111" s="980"/>
      <c r="BG111" s="980"/>
      <c r="BH111" s="980"/>
      <c r="BI111" s="980"/>
      <c r="BJ111" s="980"/>
      <c r="BK111" s="980"/>
      <c r="BL111" s="980"/>
      <c r="BM111" s="980"/>
      <c r="BN111" s="980"/>
      <c r="BO111" s="980"/>
      <c r="BP111" s="981"/>
      <c r="BQ111" s="949">
        <v>84490</v>
      </c>
      <c r="BR111" s="950"/>
      <c r="BS111" s="950"/>
      <c r="BT111" s="950"/>
      <c r="BU111" s="950"/>
      <c r="BV111" s="950">
        <v>64712</v>
      </c>
      <c r="BW111" s="950"/>
      <c r="BX111" s="950"/>
      <c r="BY111" s="950"/>
      <c r="BZ111" s="950"/>
      <c r="CA111" s="950">
        <v>47979</v>
      </c>
      <c r="CB111" s="950"/>
      <c r="CC111" s="950"/>
      <c r="CD111" s="950"/>
      <c r="CE111" s="950"/>
      <c r="CF111" s="944">
        <v>1.8</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325151</v>
      </c>
      <c r="BR112" s="950"/>
      <c r="BS112" s="950"/>
      <c r="BT112" s="950"/>
      <c r="BU112" s="950"/>
      <c r="BV112" s="950">
        <v>306486</v>
      </c>
      <c r="BW112" s="950"/>
      <c r="BX112" s="950"/>
      <c r="BY112" s="950"/>
      <c r="BZ112" s="950"/>
      <c r="CA112" s="950">
        <v>261639</v>
      </c>
      <c r="CB112" s="950"/>
      <c r="CC112" s="950"/>
      <c r="CD112" s="950"/>
      <c r="CE112" s="950"/>
      <c r="CF112" s="944">
        <v>9.8000000000000007</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44428</v>
      </c>
      <c r="AB113" s="964"/>
      <c r="AC113" s="964"/>
      <c r="AD113" s="964"/>
      <c r="AE113" s="965"/>
      <c r="AF113" s="966">
        <v>45336</v>
      </c>
      <c r="AG113" s="964"/>
      <c r="AH113" s="964"/>
      <c r="AI113" s="964"/>
      <c r="AJ113" s="965"/>
      <c r="AK113" s="966">
        <v>33066</v>
      </c>
      <c r="AL113" s="964"/>
      <c r="AM113" s="964"/>
      <c r="AN113" s="964"/>
      <c r="AO113" s="965"/>
      <c r="AP113" s="967">
        <v>1.2</v>
      </c>
      <c r="AQ113" s="968"/>
      <c r="AR113" s="968"/>
      <c r="AS113" s="968"/>
      <c r="AT113" s="969"/>
      <c r="AU113" s="930"/>
      <c r="AV113" s="931"/>
      <c r="AW113" s="931"/>
      <c r="AX113" s="931"/>
      <c r="AY113" s="931"/>
      <c r="AZ113" s="979" t="s">
        <v>412</v>
      </c>
      <c r="BA113" s="980"/>
      <c r="BB113" s="980"/>
      <c r="BC113" s="980"/>
      <c r="BD113" s="980"/>
      <c r="BE113" s="980"/>
      <c r="BF113" s="980"/>
      <c r="BG113" s="980"/>
      <c r="BH113" s="980"/>
      <c r="BI113" s="980"/>
      <c r="BJ113" s="980"/>
      <c r="BK113" s="980"/>
      <c r="BL113" s="980"/>
      <c r="BM113" s="980"/>
      <c r="BN113" s="980"/>
      <c r="BO113" s="980"/>
      <c r="BP113" s="981"/>
      <c r="BQ113" s="949">
        <v>302887</v>
      </c>
      <c r="BR113" s="950"/>
      <c r="BS113" s="950"/>
      <c r="BT113" s="950"/>
      <c r="BU113" s="950"/>
      <c r="BV113" s="950">
        <v>297063</v>
      </c>
      <c r="BW113" s="950"/>
      <c r="BX113" s="950"/>
      <c r="BY113" s="950"/>
      <c r="BZ113" s="950"/>
      <c r="CA113" s="950">
        <v>330170</v>
      </c>
      <c r="CB113" s="950"/>
      <c r="CC113" s="950"/>
      <c r="CD113" s="950"/>
      <c r="CE113" s="950"/>
      <c r="CF113" s="944">
        <v>12.4</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47612</v>
      </c>
      <c r="AB114" s="989"/>
      <c r="AC114" s="989"/>
      <c r="AD114" s="989"/>
      <c r="AE114" s="990"/>
      <c r="AF114" s="991">
        <v>49150</v>
      </c>
      <c r="AG114" s="989"/>
      <c r="AH114" s="989"/>
      <c r="AI114" s="989"/>
      <c r="AJ114" s="990"/>
      <c r="AK114" s="991">
        <v>51451</v>
      </c>
      <c r="AL114" s="989"/>
      <c r="AM114" s="989"/>
      <c r="AN114" s="989"/>
      <c r="AO114" s="990"/>
      <c r="AP114" s="992">
        <v>1.9</v>
      </c>
      <c r="AQ114" s="993"/>
      <c r="AR114" s="993"/>
      <c r="AS114" s="993"/>
      <c r="AT114" s="994"/>
      <c r="AU114" s="930"/>
      <c r="AV114" s="931"/>
      <c r="AW114" s="931"/>
      <c r="AX114" s="931"/>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1480224</v>
      </c>
      <c r="BR114" s="950"/>
      <c r="BS114" s="950"/>
      <c r="BT114" s="950"/>
      <c r="BU114" s="950"/>
      <c r="BV114" s="950">
        <v>1456720</v>
      </c>
      <c r="BW114" s="950"/>
      <c r="BX114" s="950"/>
      <c r="BY114" s="950"/>
      <c r="BZ114" s="950"/>
      <c r="CA114" s="950">
        <v>1418473</v>
      </c>
      <c r="CB114" s="950"/>
      <c r="CC114" s="950"/>
      <c r="CD114" s="950"/>
      <c r="CE114" s="950"/>
      <c r="CF114" s="944">
        <v>53.4</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20538</v>
      </c>
      <c r="AB115" s="964"/>
      <c r="AC115" s="964"/>
      <c r="AD115" s="964"/>
      <c r="AE115" s="965"/>
      <c r="AF115" s="966">
        <v>17230</v>
      </c>
      <c r="AG115" s="964"/>
      <c r="AH115" s="964"/>
      <c r="AI115" s="964"/>
      <c r="AJ115" s="965"/>
      <c r="AK115" s="966">
        <v>13876</v>
      </c>
      <c r="AL115" s="964"/>
      <c r="AM115" s="964"/>
      <c r="AN115" s="964"/>
      <c r="AO115" s="965"/>
      <c r="AP115" s="967">
        <v>0.5</v>
      </c>
      <c r="AQ115" s="968"/>
      <c r="AR115" s="968"/>
      <c r="AS115" s="968"/>
      <c r="AT115" s="969"/>
      <c r="AU115" s="930"/>
      <c r="AV115" s="931"/>
      <c r="AW115" s="931"/>
      <c r="AX115" s="931"/>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419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423</v>
      </c>
      <c r="Z117" s="916"/>
      <c r="AA117" s="1006">
        <v>483312</v>
      </c>
      <c r="AB117" s="1007"/>
      <c r="AC117" s="1007"/>
      <c r="AD117" s="1007"/>
      <c r="AE117" s="1008"/>
      <c r="AF117" s="1009">
        <v>468233</v>
      </c>
      <c r="AG117" s="1007"/>
      <c r="AH117" s="1007"/>
      <c r="AI117" s="1007"/>
      <c r="AJ117" s="1008"/>
      <c r="AK117" s="1009">
        <v>469377</v>
      </c>
      <c r="AL117" s="1007"/>
      <c r="AM117" s="1007"/>
      <c r="AN117" s="1007"/>
      <c r="AO117" s="1008"/>
      <c r="AP117" s="1010"/>
      <c r="AQ117" s="1011"/>
      <c r="AR117" s="1011"/>
      <c r="AS117" s="1011"/>
      <c r="AT117" s="1012"/>
      <c r="AU117" s="930"/>
      <c r="AV117" s="931"/>
      <c r="AW117" s="931"/>
      <c r="AX117" s="931"/>
      <c r="AY117" s="931"/>
      <c r="AZ117" s="997" t="s">
        <v>424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286</v>
      </c>
      <c r="AG118" s="915"/>
      <c r="AH118" s="915"/>
      <c r="AI118" s="915"/>
      <c r="AJ118" s="916"/>
      <c r="AK118" s="914" t="s">
        <v>285</v>
      </c>
      <c r="AL118" s="915"/>
      <c r="AM118" s="915"/>
      <c r="AN118" s="915"/>
      <c r="AO118" s="916"/>
      <c r="AP118" s="1001" t="s">
        <v>398</v>
      </c>
      <c r="AQ118" s="1002"/>
      <c r="AR118" s="1002"/>
      <c r="AS118" s="1002"/>
      <c r="AT118" s="1003"/>
      <c r="AU118" s="930"/>
      <c r="AV118" s="931"/>
      <c r="AW118" s="931"/>
      <c r="AX118" s="931"/>
      <c r="AY118" s="931"/>
      <c r="AZ118" s="1004" t="s">
        <v>426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428</v>
      </c>
      <c r="BP119" s="1036"/>
      <c r="BQ119" s="1027">
        <v>5970122</v>
      </c>
      <c r="BR119" s="1028"/>
      <c r="BS119" s="1028"/>
      <c r="BT119" s="1028"/>
      <c r="BU119" s="1028"/>
      <c r="BV119" s="1028">
        <v>5828736</v>
      </c>
      <c r="BW119" s="1028"/>
      <c r="BX119" s="1028"/>
      <c r="BY119" s="1028"/>
      <c r="BZ119" s="1028"/>
      <c r="CA119" s="1028">
        <v>5611331</v>
      </c>
      <c r="CB119" s="1028"/>
      <c r="CC119" s="1028"/>
      <c r="CD119" s="1028"/>
      <c r="CE119" s="1028"/>
      <c r="CF119" s="1029"/>
      <c r="CG119" s="1030"/>
      <c r="CH119" s="1030"/>
      <c r="CI119" s="1030"/>
      <c r="CJ119" s="1031"/>
      <c r="CK119" s="977"/>
      <c r="CL119" s="978"/>
      <c r="CM119" s="1032" t="s">
        <v>429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84490</v>
      </c>
      <c r="DH119" s="1014"/>
      <c r="DI119" s="1014"/>
      <c r="DJ119" s="1014"/>
      <c r="DK119" s="1015"/>
      <c r="DL119" s="1013">
        <v>64712</v>
      </c>
      <c r="DM119" s="1014"/>
      <c r="DN119" s="1014"/>
      <c r="DO119" s="1014"/>
      <c r="DP119" s="1015"/>
      <c r="DQ119" s="1013">
        <v>47979</v>
      </c>
      <c r="DR119" s="1014"/>
      <c r="DS119" s="1014"/>
      <c r="DT119" s="1014"/>
      <c r="DU119" s="1015"/>
      <c r="DV119" s="1016">
        <v>1.8</v>
      </c>
      <c r="DW119" s="1017"/>
      <c r="DX119" s="1017"/>
      <c r="DY119" s="1017"/>
      <c r="DZ119" s="1018"/>
    </row>
    <row r="120" spans="1:130" s="199" customFormat="1" ht="26.25" customHeight="1" x14ac:dyDescent="0.15">
      <c r="A120" s="1089"/>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430</v>
      </c>
      <c r="AV120" s="1020"/>
      <c r="AW120" s="1020"/>
      <c r="AX120" s="1020"/>
      <c r="AY120" s="1021"/>
      <c r="AZ120" s="970" t="s">
        <v>431</v>
      </c>
      <c r="BA120" s="919"/>
      <c r="BB120" s="919"/>
      <c r="BC120" s="919"/>
      <c r="BD120" s="919"/>
      <c r="BE120" s="919"/>
      <c r="BF120" s="919"/>
      <c r="BG120" s="919"/>
      <c r="BH120" s="919"/>
      <c r="BI120" s="919"/>
      <c r="BJ120" s="919"/>
      <c r="BK120" s="919"/>
      <c r="BL120" s="919"/>
      <c r="BM120" s="919"/>
      <c r="BN120" s="919"/>
      <c r="BO120" s="919"/>
      <c r="BP120" s="920"/>
      <c r="BQ120" s="956">
        <v>1601940</v>
      </c>
      <c r="BR120" s="957"/>
      <c r="BS120" s="957"/>
      <c r="BT120" s="957"/>
      <c r="BU120" s="957"/>
      <c r="BV120" s="957">
        <v>1829301</v>
      </c>
      <c r="BW120" s="957"/>
      <c r="BX120" s="957"/>
      <c r="BY120" s="957"/>
      <c r="BZ120" s="957"/>
      <c r="CA120" s="957">
        <v>1953153</v>
      </c>
      <c r="CB120" s="957"/>
      <c r="CC120" s="957"/>
      <c r="CD120" s="957"/>
      <c r="CE120" s="957"/>
      <c r="CF120" s="971">
        <v>73.5</v>
      </c>
      <c r="CG120" s="972"/>
      <c r="CH120" s="972"/>
      <c r="CI120" s="972"/>
      <c r="CJ120" s="972"/>
      <c r="CK120" s="1037" t="s">
        <v>432</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v>325151</v>
      </c>
      <c r="DH120" s="957"/>
      <c r="DI120" s="957"/>
      <c r="DJ120" s="957"/>
      <c r="DK120" s="957"/>
      <c r="DL120" s="957">
        <v>306486</v>
      </c>
      <c r="DM120" s="957"/>
      <c r="DN120" s="957"/>
      <c r="DO120" s="957"/>
      <c r="DP120" s="957"/>
      <c r="DQ120" s="957">
        <v>261639</v>
      </c>
      <c r="DR120" s="957"/>
      <c r="DS120" s="957"/>
      <c r="DT120" s="957"/>
      <c r="DU120" s="957"/>
      <c r="DV120" s="958">
        <v>9.8000000000000007</v>
      </c>
      <c r="DW120" s="958"/>
      <c r="DX120" s="958"/>
      <c r="DY120" s="958"/>
      <c r="DZ120" s="959"/>
    </row>
    <row r="121" spans="1:130" s="199" customFormat="1" ht="26.25" customHeight="1" x14ac:dyDescent="0.15">
      <c r="A121" s="1089"/>
      <c r="B121" s="976"/>
      <c r="C121" s="997" t="s">
        <v>433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434</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379</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435</v>
      </c>
      <c r="BA122" s="995"/>
      <c r="BB122" s="995"/>
      <c r="BC122" s="995"/>
      <c r="BD122" s="995"/>
      <c r="BE122" s="995"/>
      <c r="BF122" s="995"/>
      <c r="BG122" s="995"/>
      <c r="BH122" s="995"/>
      <c r="BI122" s="995"/>
      <c r="BJ122" s="995"/>
      <c r="BK122" s="995"/>
      <c r="BL122" s="995"/>
      <c r="BM122" s="995"/>
      <c r="BN122" s="995"/>
      <c r="BO122" s="995"/>
      <c r="BP122" s="996"/>
      <c r="BQ122" s="1027">
        <v>3354268</v>
      </c>
      <c r="BR122" s="1028"/>
      <c r="BS122" s="1028"/>
      <c r="BT122" s="1028"/>
      <c r="BU122" s="1028"/>
      <c r="BV122" s="1028">
        <v>3290338</v>
      </c>
      <c r="BW122" s="1028"/>
      <c r="BX122" s="1028"/>
      <c r="BY122" s="1028"/>
      <c r="BZ122" s="1028"/>
      <c r="CA122" s="1028">
        <v>3250503</v>
      </c>
      <c r="CB122" s="1028"/>
      <c r="CC122" s="1028"/>
      <c r="CD122" s="1028"/>
      <c r="CE122" s="1028"/>
      <c r="CF122" s="1048">
        <v>122.4</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436</v>
      </c>
      <c r="BP123" s="1036"/>
      <c r="BQ123" s="1095">
        <v>4956208</v>
      </c>
      <c r="BR123" s="1096"/>
      <c r="BS123" s="1096"/>
      <c r="BT123" s="1096"/>
      <c r="BU123" s="1096"/>
      <c r="BV123" s="1096">
        <v>5119639</v>
      </c>
      <c r="BW123" s="1096"/>
      <c r="BX123" s="1096"/>
      <c r="BY123" s="1096"/>
      <c r="BZ123" s="1096"/>
      <c r="CA123" s="1096">
        <v>5203656</v>
      </c>
      <c r="CB123" s="1096"/>
      <c r="CC123" s="1096"/>
      <c r="CD123" s="1096"/>
      <c r="CE123" s="1096"/>
      <c r="CF123" s="1029"/>
      <c r="CG123" s="1030"/>
      <c r="CH123" s="1030"/>
      <c r="CI123" s="1030"/>
      <c r="CJ123" s="1031"/>
      <c r="CK123" s="1040"/>
      <c r="CL123" s="1041"/>
      <c r="CM123" s="1041"/>
      <c r="CN123" s="1041"/>
      <c r="CO123" s="1042"/>
      <c r="CP123" s="1050" t="s">
        <v>378</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38.1</v>
      </c>
      <c r="BR124" s="1058"/>
      <c r="BS124" s="1058"/>
      <c r="BT124" s="1058"/>
      <c r="BU124" s="1058"/>
      <c r="BV124" s="1058">
        <v>25.8</v>
      </c>
      <c r="BW124" s="1058"/>
      <c r="BX124" s="1058"/>
      <c r="BY124" s="1058"/>
      <c r="BZ124" s="1058"/>
      <c r="CA124" s="1058">
        <v>15.3</v>
      </c>
      <c r="CB124" s="1058"/>
      <c r="CC124" s="1058"/>
      <c r="CD124" s="1058"/>
      <c r="CE124" s="1058"/>
      <c r="CF124" s="1059"/>
      <c r="CG124" s="1060"/>
      <c r="CH124" s="1060"/>
      <c r="CI124" s="1060"/>
      <c r="CJ124" s="1061"/>
      <c r="CK124" s="1043"/>
      <c r="CL124" s="1043"/>
      <c r="CM124" s="1043"/>
      <c r="CN124" s="1043"/>
      <c r="CO124" s="1044"/>
      <c r="CP124" s="1050" t="s">
        <v>438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439</v>
      </c>
      <c r="CL125" s="1038"/>
      <c r="CM125" s="1038"/>
      <c r="CN125" s="1038"/>
      <c r="CO125" s="1039"/>
      <c r="CP125" s="970" t="s">
        <v>440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20538</v>
      </c>
      <c r="AB126" s="989"/>
      <c r="AC126" s="989"/>
      <c r="AD126" s="989"/>
      <c r="AE126" s="990"/>
      <c r="AF126" s="991">
        <v>17230</v>
      </c>
      <c r="AG126" s="989"/>
      <c r="AH126" s="989"/>
      <c r="AI126" s="989"/>
      <c r="AJ126" s="990"/>
      <c r="AK126" s="991">
        <v>13876</v>
      </c>
      <c r="AL126" s="989"/>
      <c r="AM126" s="989"/>
      <c r="AN126" s="989"/>
      <c r="AO126" s="990"/>
      <c r="AP126" s="992">
        <v>0.5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443</v>
      </c>
      <c r="AY127" s="1063"/>
      <c r="AZ127" s="1063"/>
      <c r="BA127" s="1063"/>
      <c r="BB127" s="1063"/>
      <c r="BC127" s="1063"/>
      <c r="BD127" s="1063"/>
      <c r="BE127" s="1064"/>
      <c r="BF127" s="1065" t="s">
        <v>444</v>
      </c>
      <c r="BG127" s="1063"/>
      <c r="BH127" s="1063"/>
      <c r="BI127" s="1063"/>
      <c r="BJ127" s="1063"/>
      <c r="BK127" s="1063"/>
      <c r="BL127" s="1064"/>
      <c r="BM127" s="1065" t="s">
        <v>445</v>
      </c>
      <c r="BN127" s="1063"/>
      <c r="BO127" s="1063"/>
      <c r="BP127" s="1063"/>
      <c r="BQ127" s="1063"/>
      <c r="BR127" s="1063"/>
      <c r="BS127" s="1064"/>
      <c r="BT127" s="1065" t="s">
        <v>446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449</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450</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452</v>
      </c>
      <c r="X129" s="1104"/>
      <c r="Y129" s="1104"/>
      <c r="Z129" s="1105"/>
      <c r="AA129" s="988">
        <v>2951539</v>
      </c>
      <c r="AB129" s="989"/>
      <c r="AC129" s="989"/>
      <c r="AD129" s="989"/>
      <c r="AE129" s="990"/>
      <c r="AF129" s="991">
        <v>3035888</v>
      </c>
      <c r="AG129" s="989"/>
      <c r="AH129" s="989"/>
      <c r="AI129" s="989"/>
      <c r="AJ129" s="990"/>
      <c r="AK129" s="991">
        <v>2958033</v>
      </c>
      <c r="AL129" s="989"/>
      <c r="AM129" s="989"/>
      <c r="AN129" s="989"/>
      <c r="AO129" s="990"/>
      <c r="AP129" s="1106"/>
      <c r="AQ129" s="1107"/>
      <c r="AR129" s="1107"/>
      <c r="AS129" s="1107"/>
      <c r="AT129" s="1108"/>
      <c r="AU129" s="237"/>
      <c r="AV129" s="237"/>
      <c r="AW129" s="237"/>
      <c r="AX129" s="1097" t="s">
        <v>453</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455</v>
      </c>
      <c r="X130" s="1104"/>
      <c r="Y130" s="1104"/>
      <c r="Z130" s="1105"/>
      <c r="AA130" s="988">
        <v>295410</v>
      </c>
      <c r="AB130" s="989"/>
      <c r="AC130" s="989"/>
      <c r="AD130" s="989"/>
      <c r="AE130" s="990"/>
      <c r="AF130" s="991">
        <v>296158</v>
      </c>
      <c r="AG130" s="989"/>
      <c r="AH130" s="989"/>
      <c r="AI130" s="989"/>
      <c r="AJ130" s="990"/>
      <c r="AK130" s="991">
        <v>301682</v>
      </c>
      <c r="AL130" s="989"/>
      <c r="AM130" s="989"/>
      <c r="AN130" s="989"/>
      <c r="AO130" s="990"/>
      <c r="AP130" s="1106"/>
      <c r="AQ130" s="1107"/>
      <c r="AR130" s="1107"/>
      <c r="AS130" s="1107"/>
      <c r="AT130" s="1108"/>
      <c r="AU130" s="237"/>
      <c r="AV130" s="237"/>
      <c r="AW130" s="237"/>
      <c r="AX130" s="1097" t="s">
        <v>456</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457</v>
      </c>
      <c r="X131" s="1142"/>
      <c r="Y131" s="1142"/>
      <c r="Z131" s="1143"/>
      <c r="AA131" s="1035">
        <v>2656129</v>
      </c>
      <c r="AB131" s="1014"/>
      <c r="AC131" s="1014"/>
      <c r="AD131" s="1014"/>
      <c r="AE131" s="1015"/>
      <c r="AF131" s="1013">
        <v>2739730</v>
      </c>
      <c r="AG131" s="1014"/>
      <c r="AH131" s="1014"/>
      <c r="AI131" s="1014"/>
      <c r="AJ131" s="1015"/>
      <c r="AK131" s="1013">
        <v>2656351</v>
      </c>
      <c r="AL131" s="1014"/>
      <c r="AM131" s="1014"/>
      <c r="AN131" s="1014"/>
      <c r="AO131" s="1015"/>
      <c r="AP131" s="1144"/>
      <c r="AQ131" s="1145"/>
      <c r="AR131" s="1145"/>
      <c r="AS131" s="1145"/>
      <c r="AT131" s="1146"/>
      <c r="AU131" s="237"/>
      <c r="AV131" s="237"/>
      <c r="AW131" s="237"/>
      <c r="AX131" s="1116" t="s">
        <v>458</v>
      </c>
      <c r="AY131" s="1067"/>
      <c r="AZ131" s="1067"/>
      <c r="BA131" s="1067"/>
      <c r="BB131" s="1067"/>
      <c r="BC131" s="1067"/>
      <c r="BD131" s="1067"/>
      <c r="BE131" s="1068"/>
      <c r="BF131" s="1117">
        <v>15.3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460</v>
      </c>
      <c r="W132" s="1127"/>
      <c r="X132" s="1127"/>
      <c r="Y132" s="1127"/>
      <c r="Z132" s="1128"/>
      <c r="AA132" s="1129">
        <v>7.0742799009999997</v>
      </c>
      <c r="AB132" s="1130"/>
      <c r="AC132" s="1130"/>
      <c r="AD132" s="1130"/>
      <c r="AE132" s="1131"/>
      <c r="AF132" s="1132">
        <v>6.2807283930000004</v>
      </c>
      <c r="AG132" s="1130"/>
      <c r="AH132" s="1130"/>
      <c r="AI132" s="1130"/>
      <c r="AJ132" s="1131"/>
      <c r="AK132" s="1132">
        <v>6.3129834870000003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461</v>
      </c>
      <c r="W133" s="1110"/>
      <c r="X133" s="1110"/>
      <c r="Y133" s="1110"/>
      <c r="Z133" s="1111"/>
      <c r="AA133" s="1112">
        <v>8.1</v>
      </c>
      <c r="AB133" s="1113"/>
      <c r="AC133" s="1113"/>
      <c r="AD133" s="1113"/>
      <c r="AE133" s="1114"/>
      <c r="AF133" s="1112">
        <v>7.1</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0" t="s">
        <v>464</v>
      </c>
      <c r="L7" s="256"/>
      <c r="M7" s="257" t="s">
        <v>465</v>
      </c>
      <c r="N7" s="258"/>
    </row>
    <row r="8" spans="1:16" x14ac:dyDescent="0.15">
      <c r="A8" s="250"/>
      <c r="B8" s="246"/>
      <c r="C8" s="246"/>
      <c r="D8" s="246"/>
      <c r="E8" s="246"/>
      <c r="F8" s="246"/>
      <c r="G8" s="259"/>
      <c r="H8" s="260"/>
      <c r="I8" s="260"/>
      <c r="J8" s="261"/>
      <c r="K8" s="1151"/>
      <c r="L8" s="262" t="s">
        <v>466</v>
      </c>
      <c r="M8" s="263" t="s">
        <v>467</v>
      </c>
      <c r="N8" s="264" t="s">
        <v>468</v>
      </c>
    </row>
    <row r="9" spans="1:16" x14ac:dyDescent="0.15">
      <c r="A9" s="250"/>
      <c r="B9" s="246"/>
      <c r="C9" s="246"/>
      <c r="D9" s="246"/>
      <c r="E9" s="246"/>
      <c r="F9" s="246"/>
      <c r="G9" s="1152" t="s">
        <v>469</v>
      </c>
      <c r="H9" s="1153"/>
      <c r="I9" s="1153"/>
      <c r="J9" s="1154"/>
      <c r="K9" s="265">
        <v>982055</v>
      </c>
      <c r="L9" s="266">
        <v>79096</v>
      </c>
      <c r="M9" s="267">
        <v>85687</v>
      </c>
      <c r="N9" s="268">
        <v>-7.7</v>
      </c>
    </row>
    <row r="10" spans="1:16" x14ac:dyDescent="0.15">
      <c r="A10" s="250"/>
      <c r="B10" s="246"/>
      <c r="C10" s="246"/>
      <c r="D10" s="246"/>
      <c r="E10" s="246"/>
      <c r="F10" s="246"/>
      <c r="G10" s="1152" t="s">
        <v>470</v>
      </c>
      <c r="H10" s="1153"/>
      <c r="I10" s="1153"/>
      <c r="J10" s="1154"/>
      <c r="K10" s="269">
        <v>74264</v>
      </c>
      <c r="L10" s="270">
        <v>5981</v>
      </c>
      <c r="M10" s="271">
        <v>10096</v>
      </c>
      <c r="N10" s="272">
        <v>-40.799999999999997</v>
      </c>
    </row>
    <row r="11" spans="1:16" ht="13.5" customHeight="1" x14ac:dyDescent="0.15">
      <c r="A11" s="250"/>
      <c r="B11" s="246"/>
      <c r="C11" s="246"/>
      <c r="D11" s="246"/>
      <c r="E11" s="246"/>
      <c r="F11" s="246"/>
      <c r="G11" s="1152" t="s">
        <v>471</v>
      </c>
      <c r="H11" s="1153"/>
      <c r="I11" s="1153"/>
      <c r="J11" s="1154"/>
      <c r="K11" s="269">
        <v>181637</v>
      </c>
      <c r="L11" s="270">
        <v>14629</v>
      </c>
      <c r="M11" s="271">
        <v>13592</v>
      </c>
      <c r="N11" s="272">
        <v>7.6</v>
      </c>
    </row>
    <row r="12" spans="1:16" ht="13.5" customHeight="1" x14ac:dyDescent="0.15">
      <c r="A12" s="250"/>
      <c r="B12" s="246"/>
      <c r="C12" s="246"/>
      <c r="D12" s="246"/>
      <c r="E12" s="246"/>
      <c r="F12" s="246"/>
      <c r="G12" s="1152" t="s">
        <v>472</v>
      </c>
      <c r="H12" s="1153"/>
      <c r="I12" s="1153"/>
      <c r="J12" s="1154"/>
      <c r="K12" s="269">
        <v>28369</v>
      </c>
      <c r="L12" s="270">
        <v>2285</v>
      </c>
      <c r="M12" s="271">
        <v>962</v>
      </c>
      <c r="N12" s="272">
        <v>137.5</v>
      </c>
    </row>
    <row r="13" spans="1:16" ht="13.5" customHeight="1" x14ac:dyDescent="0.15">
      <c r="A13" s="250"/>
      <c r="B13" s="246"/>
      <c r="C13" s="246"/>
      <c r="D13" s="246"/>
      <c r="E13" s="246"/>
      <c r="F13" s="246"/>
      <c r="G13" s="1152" t="s">
        <v>473</v>
      </c>
      <c r="H13" s="1153"/>
      <c r="I13" s="1153"/>
      <c r="J13" s="1154"/>
      <c r="K13" s="269" t="s">
        <v>474</v>
      </c>
      <c r="L13" s="270" t="s">
        <v>474</v>
      </c>
      <c r="M13" s="271">
        <v>34</v>
      </c>
      <c r="N13" s="272" t="s">
        <v>474</v>
      </c>
    </row>
    <row r="14" spans="1:16" ht="13.5" customHeight="1" x14ac:dyDescent="0.15">
      <c r="A14" s="250"/>
      <c r="B14" s="246"/>
      <c r="C14" s="246"/>
      <c r="D14" s="246"/>
      <c r="E14" s="246"/>
      <c r="F14" s="246"/>
      <c r="G14" s="1152" t="s">
        <v>475</v>
      </c>
      <c r="H14" s="1153"/>
      <c r="I14" s="1153"/>
      <c r="J14" s="1154"/>
      <c r="K14" s="269">
        <v>64392</v>
      </c>
      <c r="L14" s="270">
        <v>5186</v>
      </c>
      <c r="M14" s="271">
        <v>3922</v>
      </c>
      <c r="N14" s="272">
        <v>32.200000000000003</v>
      </c>
    </row>
    <row r="15" spans="1:16" ht="13.5" customHeight="1" x14ac:dyDescent="0.15">
      <c r="A15" s="250"/>
      <c r="B15" s="246"/>
      <c r="C15" s="246"/>
      <c r="D15" s="246"/>
      <c r="E15" s="246"/>
      <c r="F15" s="246"/>
      <c r="G15" s="1152" t="s">
        <v>476</v>
      </c>
      <c r="H15" s="1153"/>
      <c r="I15" s="1153"/>
      <c r="J15" s="1154"/>
      <c r="K15" s="269">
        <v>14016</v>
      </c>
      <c r="L15" s="270">
        <v>1129</v>
      </c>
      <c r="M15" s="271">
        <v>1815</v>
      </c>
      <c r="N15" s="272">
        <v>-37.799999999999997</v>
      </c>
    </row>
    <row r="16" spans="1:16" x14ac:dyDescent="0.15">
      <c r="A16" s="250"/>
      <c r="B16" s="246"/>
      <c r="C16" s="246"/>
      <c r="D16" s="246"/>
      <c r="E16" s="246"/>
      <c r="F16" s="246"/>
      <c r="G16" s="1155" t="s">
        <v>477</v>
      </c>
      <c r="H16" s="1156"/>
      <c r="I16" s="1156"/>
      <c r="J16" s="1157"/>
      <c r="K16" s="270">
        <v>-123434</v>
      </c>
      <c r="L16" s="270">
        <v>-9942</v>
      </c>
      <c r="M16" s="271">
        <v>-9409</v>
      </c>
      <c r="N16" s="272">
        <v>5.7</v>
      </c>
    </row>
    <row r="17" spans="1:16" x14ac:dyDescent="0.15">
      <c r="A17" s="250"/>
      <c r="B17" s="246"/>
      <c r="C17" s="246"/>
      <c r="D17" s="246"/>
      <c r="E17" s="246"/>
      <c r="F17" s="246"/>
      <c r="G17" s="1155" t="s">
        <v>169</v>
      </c>
      <c r="H17" s="1156"/>
      <c r="I17" s="1156"/>
      <c r="J17" s="1157"/>
      <c r="K17" s="270">
        <v>1221299</v>
      </c>
      <c r="L17" s="270">
        <v>98365</v>
      </c>
      <c r="M17" s="271">
        <v>106699</v>
      </c>
      <c r="N17" s="272">
        <v>-7.8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47" t="s">
        <v>482</v>
      </c>
      <c r="H21" s="1148"/>
      <c r="I21" s="1148"/>
      <c r="J21" s="1149"/>
      <c r="K21" s="282">
        <v>9.42</v>
      </c>
      <c r="L21" s="283">
        <v>9.99</v>
      </c>
      <c r="M21" s="284">
        <v>-0.56999999999999995</v>
      </c>
      <c r="N21" s="251"/>
      <c r="O21" s="285"/>
      <c r="P21" s="281"/>
    </row>
    <row r="22" spans="1:16" s="286" customFormat="1" x14ac:dyDescent="0.15">
      <c r="A22" s="281"/>
      <c r="B22" s="251"/>
      <c r="C22" s="251"/>
      <c r="D22" s="251"/>
      <c r="E22" s="251"/>
      <c r="F22" s="251"/>
      <c r="G22" s="1147" t="s">
        <v>483</v>
      </c>
      <c r="H22" s="1148"/>
      <c r="I22" s="1148"/>
      <c r="J22" s="1149"/>
      <c r="K22" s="287">
        <v>98</v>
      </c>
      <c r="L22" s="288">
        <v>96.4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0" t="s">
        <v>464</v>
      </c>
      <c r="L30" s="256"/>
      <c r="M30" s="257" t="s">
        <v>465</v>
      </c>
      <c r="N30" s="258"/>
    </row>
    <row r="31" spans="1:16" x14ac:dyDescent="0.15">
      <c r="A31" s="250"/>
      <c r="B31" s="246"/>
      <c r="C31" s="246"/>
      <c r="D31" s="246"/>
      <c r="E31" s="246"/>
      <c r="F31" s="246"/>
      <c r="G31" s="259"/>
      <c r="H31" s="260"/>
      <c r="I31" s="260"/>
      <c r="J31" s="261"/>
      <c r="K31" s="1151"/>
      <c r="L31" s="262" t="s">
        <v>466</v>
      </c>
      <c r="M31" s="263" t="s">
        <v>467</v>
      </c>
      <c r="N31" s="264" t="s">
        <v>468</v>
      </c>
    </row>
    <row r="32" spans="1:16" ht="27" customHeight="1" x14ac:dyDescent="0.15">
      <c r="A32" s="250"/>
      <c r="B32" s="246"/>
      <c r="C32" s="246"/>
      <c r="D32" s="246"/>
      <c r="E32" s="246"/>
      <c r="F32" s="246"/>
      <c r="G32" s="1163" t="s">
        <v>487</v>
      </c>
      <c r="H32" s="1164"/>
      <c r="I32" s="1164"/>
      <c r="J32" s="1165"/>
      <c r="K32" s="296">
        <v>370984</v>
      </c>
      <c r="L32" s="296">
        <v>29880</v>
      </c>
      <c r="M32" s="297">
        <v>51894</v>
      </c>
      <c r="N32" s="298">
        <v>-42.4</v>
      </c>
    </row>
    <row r="33" spans="1:16" ht="13.5" customHeight="1" x14ac:dyDescent="0.15">
      <c r="A33" s="250"/>
      <c r="B33" s="246"/>
      <c r="C33" s="246"/>
      <c r="D33" s="246"/>
      <c r="E33" s="246"/>
      <c r="F33" s="246"/>
      <c r="G33" s="1163" t="s">
        <v>488</v>
      </c>
      <c r="H33" s="1164"/>
      <c r="I33" s="1164"/>
      <c r="J33" s="1165"/>
      <c r="K33" s="296" t="s">
        <v>474</v>
      </c>
      <c r="L33" s="296" t="s">
        <v>474</v>
      </c>
      <c r="M33" s="297" t="s">
        <v>474</v>
      </c>
      <c r="N33" s="298" t="s">
        <v>474</v>
      </c>
    </row>
    <row r="34" spans="1:16" ht="27" customHeight="1" x14ac:dyDescent="0.15">
      <c r="A34" s="250"/>
      <c r="B34" s="246"/>
      <c r="C34" s="246"/>
      <c r="D34" s="246"/>
      <c r="E34" s="246"/>
      <c r="F34" s="246"/>
      <c r="G34" s="1163" t="s">
        <v>489</v>
      </c>
      <c r="H34" s="1164"/>
      <c r="I34" s="1164"/>
      <c r="J34" s="1165"/>
      <c r="K34" s="296" t="s">
        <v>474</v>
      </c>
      <c r="L34" s="296" t="s">
        <v>474</v>
      </c>
      <c r="M34" s="297">
        <v>10</v>
      </c>
      <c r="N34" s="298" t="s">
        <v>474</v>
      </c>
    </row>
    <row r="35" spans="1:16" ht="27" customHeight="1" x14ac:dyDescent="0.15">
      <c r="A35" s="250"/>
      <c r="B35" s="246"/>
      <c r="C35" s="246"/>
      <c r="D35" s="246"/>
      <c r="E35" s="246"/>
      <c r="F35" s="246"/>
      <c r="G35" s="1163" t="s">
        <v>490</v>
      </c>
      <c r="H35" s="1164"/>
      <c r="I35" s="1164"/>
      <c r="J35" s="1165"/>
      <c r="K35" s="296">
        <v>33066</v>
      </c>
      <c r="L35" s="296">
        <v>2663</v>
      </c>
      <c r="M35" s="297">
        <v>15077</v>
      </c>
      <c r="N35" s="298">
        <v>-82.3</v>
      </c>
    </row>
    <row r="36" spans="1:16" ht="27" customHeight="1" x14ac:dyDescent="0.15">
      <c r="A36" s="250"/>
      <c r="B36" s="246"/>
      <c r="C36" s="246"/>
      <c r="D36" s="246"/>
      <c r="E36" s="246"/>
      <c r="F36" s="246"/>
      <c r="G36" s="1163" t="s">
        <v>491</v>
      </c>
      <c r="H36" s="1164"/>
      <c r="I36" s="1164"/>
      <c r="J36" s="1165"/>
      <c r="K36" s="296">
        <v>51451</v>
      </c>
      <c r="L36" s="296">
        <v>4144</v>
      </c>
      <c r="M36" s="297">
        <v>4066</v>
      </c>
      <c r="N36" s="298">
        <v>1.9</v>
      </c>
    </row>
    <row r="37" spans="1:16" ht="13.5" customHeight="1" x14ac:dyDescent="0.15">
      <c r="A37" s="250"/>
      <c r="B37" s="246"/>
      <c r="C37" s="246"/>
      <c r="D37" s="246"/>
      <c r="E37" s="246"/>
      <c r="F37" s="246"/>
      <c r="G37" s="1163" t="s">
        <v>492</v>
      </c>
      <c r="H37" s="1164"/>
      <c r="I37" s="1164"/>
      <c r="J37" s="1165"/>
      <c r="K37" s="296">
        <v>13876</v>
      </c>
      <c r="L37" s="296">
        <v>1118</v>
      </c>
      <c r="M37" s="297">
        <v>901</v>
      </c>
      <c r="N37" s="298">
        <v>24.1</v>
      </c>
    </row>
    <row r="38" spans="1:16" ht="27" customHeight="1" x14ac:dyDescent="0.15">
      <c r="A38" s="250"/>
      <c r="B38" s="246"/>
      <c r="C38" s="246"/>
      <c r="D38" s="246"/>
      <c r="E38" s="246"/>
      <c r="F38" s="246"/>
      <c r="G38" s="1166" t="s">
        <v>493</v>
      </c>
      <c r="H38" s="1167"/>
      <c r="I38" s="1167"/>
      <c r="J38" s="1168"/>
      <c r="K38" s="299" t="s">
        <v>474</v>
      </c>
      <c r="L38" s="299" t="s">
        <v>474</v>
      </c>
      <c r="M38" s="300">
        <v>5</v>
      </c>
      <c r="N38" s="301" t="s">
        <v>474</v>
      </c>
      <c r="O38" s="295"/>
    </row>
    <row r="39" spans="1:16" x14ac:dyDescent="0.15">
      <c r="A39" s="250"/>
      <c r="B39" s="246"/>
      <c r="C39" s="246"/>
      <c r="D39" s="246"/>
      <c r="E39" s="246"/>
      <c r="F39" s="246"/>
      <c r="G39" s="1166" t="s">
        <v>494</v>
      </c>
      <c r="H39" s="1167"/>
      <c r="I39" s="1167"/>
      <c r="J39" s="1168"/>
      <c r="K39" s="302" t="s">
        <v>474</v>
      </c>
      <c r="L39" s="302" t="s">
        <v>474</v>
      </c>
      <c r="M39" s="303">
        <v>-2383</v>
      </c>
      <c r="N39" s="304" t="s">
        <v>474</v>
      </c>
      <c r="O39" s="295"/>
    </row>
    <row r="40" spans="1:16" ht="27" customHeight="1" x14ac:dyDescent="0.15">
      <c r="A40" s="250"/>
      <c r="B40" s="246"/>
      <c r="C40" s="246"/>
      <c r="D40" s="246"/>
      <c r="E40" s="246"/>
      <c r="F40" s="246"/>
      <c r="G40" s="1163" t="s">
        <v>495</v>
      </c>
      <c r="H40" s="1164"/>
      <c r="I40" s="1164"/>
      <c r="J40" s="1165"/>
      <c r="K40" s="302">
        <v>-301682</v>
      </c>
      <c r="L40" s="302">
        <v>-24298</v>
      </c>
      <c r="M40" s="303">
        <v>-48190</v>
      </c>
      <c r="N40" s="304">
        <v>-49.6</v>
      </c>
      <c r="O40" s="295"/>
    </row>
    <row r="41" spans="1:16" x14ac:dyDescent="0.15">
      <c r="A41" s="250"/>
      <c r="B41" s="246"/>
      <c r="C41" s="246"/>
      <c r="D41" s="246"/>
      <c r="E41" s="246"/>
      <c r="F41" s="246"/>
      <c r="G41" s="1169" t="s">
        <v>280</v>
      </c>
      <c r="H41" s="1170"/>
      <c r="I41" s="1170"/>
      <c r="J41" s="1171"/>
      <c r="K41" s="296">
        <v>167695</v>
      </c>
      <c r="L41" s="302">
        <v>13506</v>
      </c>
      <c r="M41" s="303">
        <v>21380</v>
      </c>
      <c r="N41" s="304">
        <v>-36.799999999999997</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8" t="s">
        <v>464</v>
      </c>
      <c r="J49" s="1160" t="s">
        <v>499</v>
      </c>
      <c r="K49" s="1161"/>
      <c r="L49" s="1161"/>
      <c r="M49" s="1161"/>
      <c r="N49" s="1162"/>
    </row>
    <row r="50" spans="1:14" x14ac:dyDescent="0.15">
      <c r="A50" s="250"/>
      <c r="B50" s="246"/>
      <c r="C50" s="246"/>
      <c r="D50" s="246"/>
      <c r="E50" s="246"/>
      <c r="F50" s="246"/>
      <c r="G50" s="314"/>
      <c r="H50" s="315"/>
      <c r="I50" s="1159"/>
      <c r="J50" s="316" t="s">
        <v>500</v>
      </c>
      <c r="K50" s="317" t="s">
        <v>501</v>
      </c>
      <c r="L50" s="318" t="s">
        <v>502</v>
      </c>
      <c r="M50" s="319" t="s">
        <v>503</v>
      </c>
      <c r="N50" s="320" t="s">
        <v>504</v>
      </c>
    </row>
    <row r="51" spans="1:14" x14ac:dyDescent="0.15">
      <c r="A51" s="250"/>
      <c r="B51" s="246"/>
      <c r="C51" s="246"/>
      <c r="D51" s="246"/>
      <c r="E51" s="246"/>
      <c r="F51" s="246"/>
      <c r="G51" s="312" t="s">
        <v>505</v>
      </c>
      <c r="H51" s="313"/>
      <c r="I51" s="321">
        <v>153333</v>
      </c>
      <c r="J51" s="322">
        <v>12313</v>
      </c>
      <c r="K51" s="323">
        <v>-55</v>
      </c>
      <c r="L51" s="324">
        <v>66496</v>
      </c>
      <c r="M51" s="325">
        <v>-6.2</v>
      </c>
      <c r="N51" s="326">
        <v>-48.8</v>
      </c>
    </row>
    <row r="52" spans="1:14" x14ac:dyDescent="0.15">
      <c r="A52" s="250"/>
      <c r="B52" s="246"/>
      <c r="C52" s="246"/>
      <c r="D52" s="246"/>
      <c r="E52" s="246"/>
      <c r="F52" s="246"/>
      <c r="G52" s="327"/>
      <c r="H52" s="328" t="s">
        <v>506</v>
      </c>
      <c r="I52" s="329">
        <v>122097</v>
      </c>
      <c r="J52" s="330">
        <v>9805</v>
      </c>
      <c r="K52" s="331">
        <v>-61.1</v>
      </c>
      <c r="L52" s="332">
        <v>36530</v>
      </c>
      <c r="M52" s="333">
        <v>-8.4</v>
      </c>
      <c r="N52" s="334">
        <v>-52.7</v>
      </c>
    </row>
    <row r="53" spans="1:14" x14ac:dyDescent="0.15">
      <c r="A53" s="250"/>
      <c r="B53" s="246"/>
      <c r="C53" s="246"/>
      <c r="D53" s="246"/>
      <c r="E53" s="246"/>
      <c r="F53" s="246"/>
      <c r="G53" s="312" t="s">
        <v>507</v>
      </c>
      <c r="H53" s="313"/>
      <c r="I53" s="321">
        <v>1320040</v>
      </c>
      <c r="J53" s="322">
        <v>105908</v>
      </c>
      <c r="K53" s="323">
        <v>760.1</v>
      </c>
      <c r="L53" s="324">
        <v>82748</v>
      </c>
      <c r="M53" s="325">
        <v>24.4</v>
      </c>
      <c r="N53" s="326">
        <v>735.7</v>
      </c>
    </row>
    <row r="54" spans="1:14" x14ac:dyDescent="0.15">
      <c r="A54" s="250"/>
      <c r="B54" s="246"/>
      <c r="C54" s="246"/>
      <c r="D54" s="246"/>
      <c r="E54" s="246"/>
      <c r="F54" s="246"/>
      <c r="G54" s="327"/>
      <c r="H54" s="328" t="s">
        <v>506</v>
      </c>
      <c r="I54" s="329">
        <v>863884</v>
      </c>
      <c r="J54" s="330">
        <v>69310</v>
      </c>
      <c r="K54" s="331">
        <v>606.9</v>
      </c>
      <c r="L54" s="332">
        <v>44732</v>
      </c>
      <c r="M54" s="333">
        <v>22.5</v>
      </c>
      <c r="N54" s="334">
        <v>584.4</v>
      </c>
    </row>
    <row r="55" spans="1:14" x14ac:dyDescent="0.15">
      <c r="A55" s="250"/>
      <c r="B55" s="246"/>
      <c r="C55" s="246"/>
      <c r="D55" s="246"/>
      <c r="E55" s="246"/>
      <c r="F55" s="246"/>
      <c r="G55" s="312" t="s">
        <v>508</v>
      </c>
      <c r="H55" s="313"/>
      <c r="I55" s="321">
        <v>553431</v>
      </c>
      <c r="J55" s="322">
        <v>44492</v>
      </c>
      <c r="K55" s="323">
        <v>-58</v>
      </c>
      <c r="L55" s="324">
        <v>91837</v>
      </c>
      <c r="M55" s="325">
        <v>11</v>
      </c>
      <c r="N55" s="326">
        <v>-69</v>
      </c>
    </row>
    <row r="56" spans="1:14" x14ac:dyDescent="0.15">
      <c r="A56" s="250"/>
      <c r="B56" s="246"/>
      <c r="C56" s="246"/>
      <c r="D56" s="246"/>
      <c r="E56" s="246"/>
      <c r="F56" s="246"/>
      <c r="G56" s="327"/>
      <c r="H56" s="328" t="s">
        <v>506</v>
      </c>
      <c r="I56" s="329">
        <v>380615</v>
      </c>
      <c r="J56" s="330">
        <v>30599</v>
      </c>
      <c r="K56" s="331">
        <v>-55.9</v>
      </c>
      <c r="L56" s="332">
        <v>54439</v>
      </c>
      <c r="M56" s="333">
        <v>21.7</v>
      </c>
      <c r="N56" s="334">
        <v>-77.599999999999994</v>
      </c>
    </row>
    <row r="57" spans="1:14" x14ac:dyDescent="0.15">
      <c r="A57" s="250"/>
      <c r="B57" s="246"/>
      <c r="C57" s="246"/>
      <c r="D57" s="246"/>
      <c r="E57" s="246"/>
      <c r="F57" s="246"/>
      <c r="G57" s="312" t="s">
        <v>509</v>
      </c>
      <c r="H57" s="313"/>
      <c r="I57" s="321">
        <v>674833</v>
      </c>
      <c r="J57" s="322">
        <v>54121</v>
      </c>
      <c r="K57" s="323">
        <v>21.6</v>
      </c>
      <c r="L57" s="324">
        <v>75972</v>
      </c>
      <c r="M57" s="325">
        <v>-17.3</v>
      </c>
      <c r="N57" s="326">
        <v>38.9</v>
      </c>
    </row>
    <row r="58" spans="1:14" x14ac:dyDescent="0.15">
      <c r="A58" s="250"/>
      <c r="B58" s="246"/>
      <c r="C58" s="246"/>
      <c r="D58" s="246"/>
      <c r="E58" s="246"/>
      <c r="F58" s="246"/>
      <c r="G58" s="327"/>
      <c r="H58" s="328" t="s">
        <v>506</v>
      </c>
      <c r="I58" s="329">
        <v>276181</v>
      </c>
      <c r="J58" s="330">
        <v>22149</v>
      </c>
      <c r="K58" s="331">
        <v>-27.6</v>
      </c>
      <c r="L58" s="332">
        <v>40712</v>
      </c>
      <c r="M58" s="333">
        <v>-25.2</v>
      </c>
      <c r="N58" s="334">
        <v>-2.4</v>
      </c>
    </row>
    <row r="59" spans="1:14" x14ac:dyDescent="0.15">
      <c r="A59" s="250"/>
      <c r="B59" s="246"/>
      <c r="C59" s="246"/>
      <c r="D59" s="246"/>
      <c r="E59" s="246"/>
      <c r="F59" s="246"/>
      <c r="G59" s="312" t="s">
        <v>510</v>
      </c>
      <c r="H59" s="313"/>
      <c r="I59" s="321">
        <v>456776</v>
      </c>
      <c r="J59" s="322">
        <v>36789</v>
      </c>
      <c r="K59" s="323">
        <v>-32</v>
      </c>
      <c r="L59" s="324">
        <v>79466</v>
      </c>
      <c r="M59" s="325">
        <v>4.5999999999999996</v>
      </c>
      <c r="N59" s="326">
        <v>-36.6</v>
      </c>
    </row>
    <row r="60" spans="1:14" x14ac:dyDescent="0.15">
      <c r="A60" s="250"/>
      <c r="B60" s="246"/>
      <c r="C60" s="246"/>
      <c r="D60" s="246"/>
      <c r="E60" s="246"/>
      <c r="F60" s="246"/>
      <c r="G60" s="327"/>
      <c r="H60" s="328" t="s">
        <v>506</v>
      </c>
      <c r="I60" s="335">
        <v>177912</v>
      </c>
      <c r="J60" s="330">
        <v>14329</v>
      </c>
      <c r="K60" s="331">
        <v>-35.299999999999997</v>
      </c>
      <c r="L60" s="332">
        <v>44645</v>
      </c>
      <c r="M60" s="333">
        <v>9.6999999999999993</v>
      </c>
      <c r="N60" s="334">
        <v>-45</v>
      </c>
    </row>
    <row r="61" spans="1:14" x14ac:dyDescent="0.15">
      <c r="A61" s="250"/>
      <c r="B61" s="246"/>
      <c r="C61" s="246"/>
      <c r="D61" s="246"/>
      <c r="E61" s="246"/>
      <c r="F61" s="246"/>
      <c r="G61" s="312" t="s">
        <v>511</v>
      </c>
      <c r="H61" s="336"/>
      <c r="I61" s="337">
        <v>631683</v>
      </c>
      <c r="J61" s="338">
        <v>50725</v>
      </c>
      <c r="K61" s="339">
        <v>127.3</v>
      </c>
      <c r="L61" s="340">
        <v>79304</v>
      </c>
      <c r="M61" s="341">
        <v>3.3</v>
      </c>
      <c r="N61" s="326">
        <v>124</v>
      </c>
    </row>
    <row r="62" spans="1:14" x14ac:dyDescent="0.15">
      <c r="A62" s="250"/>
      <c r="B62" s="246"/>
      <c r="C62" s="246"/>
      <c r="D62" s="246"/>
      <c r="E62" s="246"/>
      <c r="F62" s="246"/>
      <c r="G62" s="327"/>
      <c r="H62" s="328" t="s">
        <v>506</v>
      </c>
      <c r="I62" s="329">
        <v>364138</v>
      </c>
      <c r="J62" s="330">
        <v>29238</v>
      </c>
      <c r="K62" s="331">
        <v>85.4</v>
      </c>
      <c r="L62" s="332">
        <v>44212</v>
      </c>
      <c r="M62" s="333">
        <v>4.0999999999999996</v>
      </c>
      <c r="N62" s="334">
        <v>81.3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2" t="s">
        <v>3</v>
      </c>
      <c r="D47" s="1172"/>
      <c r="E47" s="1173"/>
      <c r="F47" s="11">
        <v>35.590000000000003</v>
      </c>
      <c r="G47" s="12">
        <v>35.71</v>
      </c>
      <c r="H47" s="12">
        <v>31</v>
      </c>
      <c r="I47" s="12">
        <v>38.72</v>
      </c>
      <c r="J47" s="13">
        <v>42.18</v>
      </c>
    </row>
    <row r="48" spans="2:10" ht="57.75" customHeight="1" x14ac:dyDescent="0.15">
      <c r="B48" s="14"/>
      <c r="C48" s="1174" t="s">
        <v>4</v>
      </c>
      <c r="D48" s="1174"/>
      <c r="E48" s="1175"/>
      <c r="F48" s="15">
        <v>7.93</v>
      </c>
      <c r="G48" s="16">
        <v>7.45</v>
      </c>
      <c r="H48" s="16">
        <v>8.9600000000000009</v>
      </c>
      <c r="I48" s="16">
        <v>7.32</v>
      </c>
      <c r="J48" s="17">
        <v>7.48</v>
      </c>
    </row>
    <row r="49" spans="2:10" ht="57.75" customHeight="1" thickBot="1" x14ac:dyDescent="0.2">
      <c r="B49" s="18"/>
      <c r="C49" s="1176" t="s">
        <v>5</v>
      </c>
      <c r="D49" s="1176"/>
      <c r="E49" s="1177"/>
      <c r="F49" s="19">
        <v>4.03</v>
      </c>
      <c r="G49" s="20">
        <v>0.23</v>
      </c>
      <c r="H49" s="20" t="s">
        <v>518</v>
      </c>
      <c r="I49" s="20">
        <v>7.19</v>
      </c>
      <c r="J49" s="21">
        <v>2.42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2018-10-25T06:34:21Z</cp:lastPrinted>
  <dcterms:created xsi:type="dcterms:W3CDTF">2018-01-24T04:26:32Z</dcterms:created>
  <dcterms:modified xsi:type="dcterms:W3CDTF">2018-10-26T00:39:16Z</dcterms:modified>
  <cp:category/>
</cp:coreProperties>
</file>