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B0ADB0CA-E62E-46A3-BC62-55F1FBCDFDCA}"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BW43" i="10" s="1"/>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s="1"/>
  <c r="BE35" i="10" s="1"/>
</calcChain>
</file>

<file path=xl/sharedStrings.xml><?xml version="1.0" encoding="utf-8"?>
<sst xmlns="http://schemas.openxmlformats.org/spreadsheetml/2006/main" count="1152" uniqueCount="616">
  <si>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</si>
  <si>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</si>
  <si>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</si>
  <si>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</si>
  <si>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</si>
  <si>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</si>
  <si>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</si>
  <si>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</si>
  <si>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</si>
  <si>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</si>
  <si>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</si>
  <si>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</si>
  <si>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</si>
  <si>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</si>
  <si>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</si>
  <si>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</si>
  <si>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</si>
  <si>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</si>
  <si>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</si>
  <si>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</si>
  <si>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</si>
  <si>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</si>
  <si>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</si>
  <si>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</si>
  <si>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</si>
  <si>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</si>
  <si>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</si>
  <si>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</si>
  <si>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</si>
  <si>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</si>
  <si>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</si>
  <si>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</si>
  <si>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</si>
  <si>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</si>
  <si>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</si>
  <si>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</si>
  <si>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</si>
  <si>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</si>
  <si>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</si>
  <si>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</si>
  <si>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</si>
  <si>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</si>
  <si>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</si>
  <si>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</si>
  <si>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</si>
  <si>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</si>
  <si>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</si>
  <si>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</si>
  <si>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</si>
  <si>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</si>
  <si>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</si>
  <si>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</si>
  <si>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</si>
  <si>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</si>
  <si>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</si>
  <si>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</si>
  <si>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</si>
  <si>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</si>
  <si>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</si>
  <si>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</si>
  <si>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</si>
  <si>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</si>
  <si>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</si>
  <si>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</si>
  <si>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</si>
  <si>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</si>
  <si>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</si>
  <si>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</si>
  <si>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</si>
  <si>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</si>
  <si>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</si>
  <si>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</si>
  <si>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</si>
  <si>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</si>
  <si>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</si>
  <si>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</si>
  <si>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</si>
  <si>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</si>
  <si>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</si>
  <si>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</si>
  <si>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</si>
  <si>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</si>
  <si>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</si>
  <si>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</si>
  <si>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</si>
  <si>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</si>
  <si>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</si>
  <si>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</si>
  <si>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</si>
  <si>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</si>
  <si>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</si>
  <si>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</si>
  <si>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</si>
  <si>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</si>
  <si>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</si>
  <si>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</si>
  <si>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</si>
  <si>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</si>
  <si>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</si>
  <si>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</si>
  <si>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横芝光町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</si>
  <si>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</si>
  <si>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</si>
  <si>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</si>
  <si>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</si>
  <si>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</si>
  <si>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</si>
  <si>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</si>
  <si>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</si>
  <si>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</si>
  <si>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</si>
  <si>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</si>
  <si>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</si>
  <si>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</si>
  <si>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</si>
  <si>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</si>
  <si>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</si>
  <si>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</si>
  <si>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</si>
  <si>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</si>
  <si>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</si>
  <si>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</si>
  <si>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</si>
  <si>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</si>
  <si>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</si>
  <si>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</si>
  <si>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</si>
  <si>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</si>
  <si>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</si>
  <si>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</si>
  <si>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</si>
  <si>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</si>
  <si>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</si>
  <si>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</si>
  <si>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</si>
  <si>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</si>
  <si>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</si>
  <si>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</si>
  <si>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</si>
  <si>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</si>
  <si>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</si>
  <si>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</si>
  <si>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</si>
  <si>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</si>
  <si>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</si>
  <si>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</si>
  <si>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</si>
  <si>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</si>
  <si>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</si>
  <si>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</si>
  <si>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</si>
  <si>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</si>
  <si>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</si>
  <si>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</si>
  <si>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</si>
  <si>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</si>
  <si>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</si>
  <si>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</si>
  <si>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</si>
  <si>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</si>
  <si>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</si>
  <si>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</si>
  <si>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</si>
  <si>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</si>
  <si>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</si>
  <si>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</si>
  <si>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</si>
  <si>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</si>
  <si>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</si>
  <si>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</si>
  <si>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</si>
  <si>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</si>
  <si>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</si>
  <si>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</si>
  <si>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</si>
  <si>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</si>
  <si>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</si>
  <si>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</si>
  <si>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</si>
  <si>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</si>
  <si>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</si>
  <si>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</si>
  <si>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</si>
  <si>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</si>
  <si>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</si>
  <si>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</si>
  <si>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</si>
  <si>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</si>
  <si>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</si>
  <si>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</si>
  <si>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</si>
  <si>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</si>
  <si>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</si>
  <si>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</si>
  <si>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</si>
  <si>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</si>
  <si>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</si>
  <si>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</si>
  <si>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</si>
  <si>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</si>
  <si>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</si>
  <si>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</si>
  <si>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</si>
  <si>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</si>
  <si>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</si>
  <si>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</si>
  <si>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</si>
  <si>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</si>
  <si>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</si>
  <si>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</si>
  <si>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</si>
  <si>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</si>
  <si>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</si>
  <si>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</si>
  <si>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</si>
  <si>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</si>
  <si>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</si>
  <si>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</si>
  <si>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</si>
  <si>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</si>
  <si>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</si>
  <si>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千葉県横芝光町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</si>
  <si>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</si>
  <si>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</si>
  <si>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</si>
  <si>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</si>
  <si>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</si>
  <si>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</si>
  <si>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</si>
  <si>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</si>
  <si>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</si>
  <si>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</si>
  <si>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</si>
  <si>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</si>
  <si>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</si>
  <si>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</si>
  <si>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</si>
  <si>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</si>
  <si>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</si>
  <si>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</si>
  <si>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</si>
  <si>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</si>
  <si>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</si>
  <si>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</si>
  <si>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</si>
  <si>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</si>
  <si>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</si>
  <si>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</si>
  <si>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</si>
  <si>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</si>
  <si>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</si>
  <si>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</si>
  <si>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</si>
  <si>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</si>
  <si>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</si>
  <si>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</si>
  <si>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</si>
  <si>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</si>
  <si>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</si>
  <si>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</si>
  <si>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</si>
  <si>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</si>
  <si>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</si>
  <si>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</si>
  <si>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</si>
  <si>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</si>
  <si>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</si>
  <si>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</si>
  <si>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</si>
  <si>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</si>
  <si>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</si>
  <si>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</si>
  <si>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</si>
  <si>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</si>
  <si>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</si>
  <si>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</si>
  <si>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</si>
  <si>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</si>
  <si>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</si>
  <si>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</si>
  <si>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</si>
  <si>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</si>
  <si>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</si>
  <si>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</si>
  <si>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</si>
  <si>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</si>
  <si>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</si>
  <si>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</si>
  <si>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</si>
  <si>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</si>
  <si>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</si>
  <si>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</si>
  <si>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</si>
  <si>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</si>
  <si>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</si>
  <si>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</si>
  <si>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</si>
  <si>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</si>
  <si>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</si>
  <si>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</si>
  <si>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</si>
  <si>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</si>
  <si>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</si>
  <si>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</si>
  <si>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</si>
  <si>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</si>
  <si>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</si>
  <si>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</si>
  <si>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</si>
  <si>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</si>
  <si>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</si>
  <si>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</si>
  <si>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</si>
  <si>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</si>
  <si>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</si>
  <si>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</si>
  <si>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</si>
  <si>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</si>
  <si>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</si>
  <si>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</si>
  <si>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</si>
  <si>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</si>
  <si>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</si>
  <si>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</si>
  <si>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</si>
  <si>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</si>
  <si>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</si>
  <si>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</si>
  <si>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</si>
  <si>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</si>
  <si>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</si>
  <si>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</si>
  <si>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</si>
  <si>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</si>
  <si>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</si>
  <si>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</si>
  <si>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</si>
  <si>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</si>
  <si>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</si>
  <si>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</si>
  <si>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</si>
  <si>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</si>
  <si>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</si>
  <si>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</si>
  <si>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</si>
  <si>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</si>
  <si>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</si>
  <si>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</si>
  <si>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</si>
  <si>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</si>
  <si>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</si>
  <si>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</si>
  <si>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</si>
  <si>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</si>
  <si>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</si>
  <si>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</si>
  <si>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</si>
  <si>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</si>
  <si>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</si>
  <si>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</si>
  <si>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</si>
  <si>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</si>
  <si>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</si>
  <si>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</si>
  <si>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</si>
  <si>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</si>
  <si>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</si>
  <si>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</si>
  <si>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</si>
  <si>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</si>
  <si>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</si>
  <si>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</si>
  <si>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</si>
  <si>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</si>
  <si>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</si>
  <si>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千葉県横芝光町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</si>
  <si>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</si>
  <si>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</si>
  <si>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</si>
  <si>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</si>
  <si>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</si>
  <si>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</si>
  <si>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</si>
  <si>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</si>
  <si>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</si>
  <si>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</si>
  <si>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</si>
  <si>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</si>
  <si>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</si>
  <si>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</si>
  <si>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</si>
  <si>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</si>
  <si>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</si>
  <si>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</si>
  <si>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</si>
  <si>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</si>
  <si>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</si>
  <si>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</si>
  <si>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</si>
  <si>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</si>
  <si>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</si>
  <si>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</si>
  <si>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</si>
  <si>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</si>
  <si>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</si>
  <si>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</si>
  <si>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</si>
  <si>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</si>
  <si>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</si>
  <si>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</si>
  <si>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</si>
  <si>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</si>
  <si>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</si>
  <si>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</si>
  <si>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農業集落排水事業特別会計</t>
    <phoneticPr fontId="5"/>
  </si>
  <si>
    <t>法非適用企業</t>
    <phoneticPr fontId="5"/>
  </si>
  <si>
    <t>東陽食肉センター特別会計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</si>
  <si>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</si>
  <si>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</si>
  <si>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</si>
  <si>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</si>
  <si>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</si>
  <si>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</si>
  <si>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</si>
  <si>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</si>
  <si>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</si>
  <si>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</si>
  <si>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</si>
  <si>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</si>
  <si>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</si>
  <si>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</si>
  <si>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</si>
  <si>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</si>
  <si>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</si>
  <si>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</si>
  <si>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</si>
  <si>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</si>
  <si>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</si>
  <si>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</si>
  <si>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</si>
  <si>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</si>
  <si>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</si>
  <si>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</si>
  <si>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</si>
  <si>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</si>
  <si>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</si>
  <si>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</si>
  <si>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</si>
  <si>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</si>
  <si>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</si>
  <si>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</si>
  <si>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</si>
  <si>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</si>
  <si>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</si>
  <si>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</si>
  <si>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</si>
  <si>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</si>
  <si>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</si>
  <si>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</si>
  <si>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</si>
  <si>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</si>
  <si>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</si>
  <si>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</si>
  <si>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</si>
  <si>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</si>
  <si>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</si>
  <si>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</si>
  <si>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</si>
  <si>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</si>
  <si>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</si>
  <si>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</si>
  <si>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</si>
  <si>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</si>
  <si>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</si>
  <si>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</si>
  <si>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</si>
  <si>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</si>
  <si>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</si>
  <si>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</si>
  <si>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</si>
  <si>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</si>
  <si>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</si>
  <si>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</si>
  <si>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</si>
  <si>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</si>
  <si>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</si>
  <si>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</si>
  <si>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</si>
  <si>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</si>
  <si>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</si>
  <si>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</si>
  <si>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</si>
  <si>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</si>
  <si>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</si>
  <si>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</si>
  <si>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</si>
  <si>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</si>
  <si>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</si>
  <si>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</si>
  <si>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</si>
  <si>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</si>
  <si>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</si>
  <si>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</si>
  <si>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</si>
  <si>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</si>
  <si>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</si>
  <si>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</si>
  <si>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</si>
  <si>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</si>
  <si>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</si>
  <si>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</si>
  <si>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</si>
  <si>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</si>
  <si>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</si>
  <si>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</si>
  <si>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</si>
  <si>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</si>
  <si>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</si>
  <si>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</si>
  <si>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</si>
  <si>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</si>
  <si>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</si>
  <si>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</si>
  <si>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</si>
  <si>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</si>
  <si>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</si>
  <si>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</si>
  <si>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</si>
  <si>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</si>
  <si>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</si>
  <si>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</si>
  <si>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</si>
  <si>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</si>
  <si>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</si>
  <si>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</si>
  <si>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</si>
  <si>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</si>
  <si>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</si>
  <si>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</si>
  <si>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</si>
  <si>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</si>
  <si>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</si>
  <si>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</si>
  <si>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</si>
  <si>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</si>
  <si>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</si>
  <si>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</si>
  <si>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</si>
  <si>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</si>
  <si>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</si>
  <si>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</si>
  <si>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</si>
  <si>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</si>
  <si>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</si>
  <si>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</si>
  <si>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</si>
  <si>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</si>
  <si>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</si>
  <si>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</si>
  <si>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</si>
  <si>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</si>
  <si>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</si>
  <si>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</si>
  <si>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</si>
  <si>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</si>
  <si>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</si>
  <si>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</si>
  <si>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</si>
  <si>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3.00</t>
  </si>
  <si>
    <t>▲ 8.21</t>
  </si>
  <si>
    <t>▲ 1.59</t>
  </si>
  <si>
    <t>一般会計</t>
  </si>
  <si>
    <t>介護保険特別会計</t>
  </si>
  <si>
    <t>病院事業会計</t>
  </si>
  <si>
    <t>国民健康保険特別会計</t>
  </si>
  <si>
    <t>東陽食肉センター特別会計</t>
  </si>
  <si>
    <t>後期高齢者医療特別会計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</si>
  <si>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</si>
  <si>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</si>
  <si>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</si>
  <si>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</si>
  <si>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</si>
  <si>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</si>
  <si>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</si>
  <si>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</si>
  <si>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</si>
  <si>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</si>
  <si>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</si>
  <si>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ウネイ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</si>
  <si>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</si>
  <si>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</si>
  <si>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東総衛生組合（一般会計）</t>
    <rPh sb="0" eb="1">
      <t>ヒガシ</t>
    </rPh>
    <rPh sb="2" eb="4">
      <t>エイセイ</t>
    </rPh>
    <rPh sb="4" eb="6">
      <t>クミアイ</t>
    </rPh>
    <rPh sb="7" eb="9">
      <t>イッパン</t>
    </rPh>
    <rPh sb="9" eb="11">
      <t>カイケイ</t>
    </rPh>
    <phoneticPr fontId="2"/>
  </si>
  <si>
    <t>山武郡市環境衛生組合（一般会計）</t>
    <rPh sb="0" eb="2">
      <t>サンブ</t>
    </rPh>
    <rPh sb="2" eb="4">
      <t>グンシ</t>
    </rPh>
    <rPh sb="4" eb="6">
      <t>カンキョウ</t>
    </rPh>
    <rPh sb="6" eb="8">
      <t>エイセイ</t>
    </rPh>
    <rPh sb="8" eb="10">
      <t>クミアイ</t>
    </rPh>
    <rPh sb="11" eb="13">
      <t>イッパン</t>
    </rPh>
    <rPh sb="13" eb="15">
      <t>カイケイ</t>
    </rPh>
    <phoneticPr fontId="2"/>
  </si>
  <si>
    <t>匝瑳市ほか二町環境衛生組合（一般会計）</t>
    <rPh sb="0" eb="3">
      <t>ソウサシ</t>
    </rPh>
    <rPh sb="5" eb="7">
      <t>ニチョウ</t>
    </rPh>
    <rPh sb="7" eb="9">
      <t>カンキョウ</t>
    </rPh>
    <rPh sb="9" eb="11">
      <t>エイセイ</t>
    </rPh>
    <rPh sb="11" eb="13">
      <t>クミアイ</t>
    </rPh>
    <rPh sb="14" eb="16">
      <t>イッパン</t>
    </rPh>
    <rPh sb="16" eb="18">
      <t>カイケイ</t>
    </rPh>
    <phoneticPr fontId="2"/>
  </si>
  <si>
    <t>匝瑳市横芝光町消防組合（一般会計）</t>
    <rPh sb="0" eb="3">
      <t>ソウサシ</t>
    </rPh>
    <rPh sb="3" eb="5">
      <t>ヨコシバ</t>
    </rPh>
    <rPh sb="5" eb="6">
      <t>ヒカリ</t>
    </rPh>
    <rPh sb="6" eb="7">
      <t>マチ</t>
    </rPh>
    <rPh sb="7" eb="9">
      <t>ショウボウ</t>
    </rPh>
    <rPh sb="9" eb="11">
      <t>クミアイ</t>
    </rPh>
    <rPh sb="12" eb="14">
      <t>イッパン</t>
    </rPh>
    <rPh sb="14" eb="16">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</si>
  <si>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</si>
  <si>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山武郡市広域水道企業団（水道事業会計）</t>
    <rPh sb="0" eb="2">
      <t>サンブ</t>
    </rPh>
    <rPh sb="2" eb="4">
      <t>グンシ</t>
    </rPh>
    <rPh sb="4" eb="6">
      <t>コウイキ</t>
    </rPh>
    <rPh sb="6" eb="8">
      <t>スイドウ</t>
    </rPh>
    <rPh sb="8" eb="10">
      <t>キギョウ</t>
    </rPh>
    <rPh sb="10" eb="11">
      <t>ダン</t>
    </rPh>
    <rPh sb="12" eb="14">
      <t>スイドウ</t>
    </rPh>
    <rPh sb="14" eb="16">
      <t>ジギョウ</t>
    </rPh>
    <rPh sb="16" eb="18">
      <t>カイケイ</t>
    </rPh>
    <phoneticPr fontId="2"/>
  </si>
  <si>
    <t>八匝水道企業団（水道事業会計）</t>
    <rPh sb="0" eb="1">
      <t>ハチ</t>
    </rPh>
    <rPh sb="1" eb="2">
      <t>ソウ</t>
    </rPh>
    <rPh sb="2" eb="4">
      <t>スイドウ</t>
    </rPh>
    <rPh sb="4" eb="6">
      <t>キギョウ</t>
    </rPh>
    <rPh sb="6" eb="7">
      <t>ダン</t>
    </rPh>
    <rPh sb="8" eb="10">
      <t>スイドウ</t>
    </rPh>
    <rPh sb="10" eb="12">
      <t>ジギョウ</t>
    </rPh>
    <rPh sb="12" eb="14">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</si>
  <si>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</si>
  <si>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</si>
  <si>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公共施設総合管理基金</t>
    <phoneticPr fontId="5"/>
  </si>
  <si>
    <t>地域振興基金</t>
    <phoneticPr fontId="2"/>
  </si>
  <si>
    <t>ふるさとまちづくり基金</t>
  </si>
  <si>
    <t>地方創生基金</t>
  </si>
  <si>
    <t>企業立地促進基金</t>
    <rPh sb="0" eb="4">
      <t>キギョウリッチ</t>
    </rPh>
    <rPh sb="4" eb="8">
      <t>ソクシンキキン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</si>
  <si>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</si>
  <si>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</si>
  <si>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の償還により地方債現在高や公営企業債等繰入見込額が減少したことにより改善した。一方で有形固定資産減価償却率は前年度と比較して1.3ポイント増加しており、今後も更なる施設の老朽化が進むことから数年は上昇する見込みであるため、公共施設等総合管理計画や個別施設計画に基づき適正管理していく必要がある。また、今後も計画に基づいた施設の長寿命化や集約化、除却等に係る事業や大規模事業に係る地方債の発行が見込まれるが、交付税措置がある有利な起債を選択するなど将来にわたる財政的な負担を考慮し、計画的な財政運営を行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</si>
  <si>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</si>
  <si>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</si>
  <si>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</si>
  <si>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</si>
  <si>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</si>
  <si>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</si>
  <si>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基金造成のために借り入れた合併特例事業債や道路改良事業や小学校屋内運動場の耐震補強事業などの大規模事業に係る地方債の償還が終了したことから地方債残高は減少し、それに伴い将来負担比率は改善した。実質公債費比率は、前年度と比較すると0.6ポイント減少し、類似団体と比較しても下回っている。
今後も義務教育施設の改築事業等の大規模事業の新規の借入れが予定されていることから、将来負担比率と実質公債費比率の上昇を抑えるため、財源措置のない地方債の発行を抑え、財政の健全化に努める。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</si>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</sst>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C033285-D34C-47D1-9E94-790EE3259CF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3D12-478C-9325-553CE7B313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44233</c:v>
                </c:pt>
                <c:pt idx="1">
                  <c:v>29963</c:v>
                </c:pt>
                <c:pt idx="2">
                  <c:v>57520</c:v>
                </c:pt>
                <c:pt idx="3">
                  <c:v>63485</c:v>
                </c:pt>
                <c:pt idx="4">
                  <c:v>46833</c:v>
                </c:pt>
              </c:numCache>
            </c:numRef>
          </c:val>
          <c:smooth val="0"/>
          <c:extLst>
            <c:ext xmlns:c16="http://schemas.microsoft.com/office/drawing/2014/chart" uri="{C3380CC4-5D6E-409C-BE32-E72D297353CC}">
              <c16:uniqueId val="{00000001-3D12-478C-9325-553CE7B313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5.72</c:v>
                </c:pt>
                <c:pt idx="1">
                  <c:v>6.67</c:v>
                </c:pt>
                <c:pt idx="2">
                  <c:v>6.14</c:v>
                </c:pt>
                <c:pt idx="3">
                  <c:v>6.59</c:v>
                </c:pt>
                <c:pt idx="4">
                  <c:v>6.17</c:v>
                </c:pt>
              </c:numCache>
            </c:numRef>
          </c:val>
          <c:extLst>
            <c:ext xmlns:c16="http://schemas.microsoft.com/office/drawing/2014/chart" uri="{C3380CC4-5D6E-409C-BE32-E72D297353CC}">
              <c16:uniqueId val="{00000000-D1EA-4326-A9BD-4D1C4E5828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33.090000000000003</c:v>
                </c:pt>
                <c:pt idx="1">
                  <c:v>24.37</c:v>
                </c:pt>
                <c:pt idx="2">
                  <c:v>25.26</c:v>
                </c:pt>
                <c:pt idx="3">
                  <c:v>26.21</c:v>
                </c:pt>
                <c:pt idx="4">
                  <c:v>26.1</c:v>
                </c:pt>
              </c:numCache>
            </c:numRef>
          </c:val>
          <c:extLst>
            <c:ext xmlns:c16="http://schemas.microsoft.com/office/drawing/2014/chart" uri="{C3380CC4-5D6E-409C-BE32-E72D297353CC}">
              <c16:uniqueId val="{00000001-D1EA-4326-A9BD-4D1C4E58289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c:v>
                </c:pt>
                <c:pt idx="1">
                  <c:v>-8.2100000000000009</c:v>
                </c:pt>
                <c:pt idx="2">
                  <c:v>1.45</c:v>
                </c:pt>
                <c:pt idx="3">
                  <c:v>2.99</c:v>
                </c:pt>
                <c:pt idx="4">
                  <c:v>-1.59</c:v>
                </c:pt>
              </c:numCache>
            </c:numRef>
          </c:val>
          <c:smooth val="0"/>
          <c:extLst>
            <c:ext xmlns:c16="http://schemas.microsoft.com/office/drawing/2014/chart" uri="{C3380CC4-5D6E-409C-BE32-E72D297353CC}">
              <c16:uniqueId val="{00000002-D1EA-4326-A9BD-4D1C4E58289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AE3-4A1E-8A97-AB673D069F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E3-4A1E-8A97-AB673D069F8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AE3-4A1E-8A97-AB673D069F88}"/>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0.02</c:v>
                </c:pt>
                <c:pt idx="4">
                  <c:v>#N/A</c:v>
                </c:pt>
                <c:pt idx="5">
                  <c:v>0.04</c:v>
                </c:pt>
                <c:pt idx="6">
                  <c:v>#N/A</c:v>
                </c:pt>
                <c:pt idx="7">
                  <c:v>0.05</c:v>
                </c:pt>
                <c:pt idx="8">
                  <c:v>#N/A</c:v>
                </c:pt>
                <c:pt idx="9">
                  <c:v>0.04</c:v>
                </c:pt>
              </c:numCache>
            </c:numRef>
          </c:val>
          <c:extLst>
            <c:ext xmlns:c16="http://schemas.microsoft.com/office/drawing/2014/chart" uri="{C3380CC4-5D6E-409C-BE32-E72D297353CC}">
              <c16:uniqueId val="{00000003-0AE3-4A1E-8A97-AB673D069F8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0.2</c:v>
                </c:pt>
                <c:pt idx="4">
                  <c:v>#N/A</c:v>
                </c:pt>
                <c:pt idx="5">
                  <c:v>0.02</c:v>
                </c:pt>
                <c:pt idx="6">
                  <c:v>#N/A</c:v>
                </c:pt>
                <c:pt idx="7">
                  <c:v>0.02</c:v>
                </c:pt>
                <c:pt idx="8">
                  <c:v>#N/A</c:v>
                </c:pt>
                <c:pt idx="9">
                  <c:v>0.16</c:v>
                </c:pt>
              </c:numCache>
            </c:numRef>
          </c:val>
          <c:extLst>
            <c:ext xmlns:c16="http://schemas.microsoft.com/office/drawing/2014/chart" uri="{C3380CC4-5D6E-409C-BE32-E72D297353CC}">
              <c16:uniqueId val="{00000004-0AE3-4A1E-8A97-AB673D069F88}"/>
            </c:ext>
          </c:extLst>
        </c:ser>
        <c:ser>
          <c:idx val="5"/>
          <c:order val="5"/>
          <c:tx>
            <c:strRef>
              <c:f>データシート!$A$32</c:f>
              <c:strCache>
                <c:ptCount val="1"/>
                <c:pt idx="0">
                  <c:v>東陽食肉センター特別会計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0.61</c:v>
                </c:pt>
                <c:pt idx="2">
                  <c:v>#N/A</c:v>
                </c:pt>
                <c:pt idx="3">
                  <c:v>0.49</c:v>
                </c:pt>
                <c:pt idx="4">
                  <c:v>#N/A</c:v>
                </c:pt>
                <c:pt idx="5">
                  <c:v>0.56000000000000005</c:v>
                </c:pt>
                <c:pt idx="6">
                  <c:v>#N/A</c:v>
                </c:pt>
                <c:pt idx="7">
                  <c:v>0.52</c:v>
                </c:pt>
                <c:pt idx="8">
                  <c:v>#N/A</c:v>
                </c:pt>
                <c:pt idx="9">
                  <c:v>0.24</c:v>
                </c:pt>
              </c:numCache>
            </c:numRef>
          </c:val>
          <c:extLst>
            <c:ext xmlns:c16="http://schemas.microsoft.com/office/drawing/2014/chart" uri="{C3380CC4-5D6E-409C-BE32-E72D297353CC}">
              <c16:uniqueId val="{00000005-0AE3-4A1E-8A97-AB673D069F8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0.87</c:v>
                </c:pt>
                <c:pt idx="2">
                  <c:v>#N/A</c:v>
                </c:pt>
                <c:pt idx="3">
                  <c:v>0.87</c:v>
                </c:pt>
                <c:pt idx="4">
                  <c:v>#N/A</c:v>
                </c:pt>
                <c:pt idx="5">
                  <c:v>1.06</c:v>
                </c:pt>
                <c:pt idx="6">
                  <c:v>#N/A</c:v>
                </c:pt>
                <c:pt idx="7">
                  <c:v>0.78</c:v>
                </c:pt>
                <c:pt idx="8">
                  <c:v>#N/A</c:v>
                </c:pt>
                <c:pt idx="9">
                  <c:v>0.24</c:v>
                </c:pt>
              </c:numCache>
            </c:numRef>
          </c:val>
          <c:extLst>
            <c:ext xmlns:c16="http://schemas.microsoft.com/office/drawing/2014/chart" uri="{C3380CC4-5D6E-409C-BE32-E72D297353CC}">
              <c16:uniqueId val="{00000006-0AE3-4A1E-8A97-AB673D069F88}"/>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2.21</c:v>
                </c:pt>
                <c:pt idx="2">
                  <c:v>#N/A</c:v>
                </c:pt>
                <c:pt idx="3">
                  <c:v>1.92</c:v>
                </c:pt>
                <c:pt idx="4">
                  <c:v>#N/A</c:v>
                </c:pt>
                <c:pt idx="5">
                  <c:v>2.66</c:v>
                </c:pt>
                <c:pt idx="6">
                  <c:v>#N/A</c:v>
                </c:pt>
                <c:pt idx="7">
                  <c:v>2.75</c:v>
                </c:pt>
                <c:pt idx="8">
                  <c:v>#N/A</c:v>
                </c:pt>
                <c:pt idx="9">
                  <c:v>2.79</c:v>
                </c:pt>
              </c:numCache>
            </c:numRef>
          </c:val>
          <c:extLst>
            <c:ext xmlns:c16="http://schemas.microsoft.com/office/drawing/2014/chart" uri="{C3380CC4-5D6E-409C-BE32-E72D297353CC}">
              <c16:uniqueId val="{00000007-0AE3-4A1E-8A97-AB673D069F8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2.5</c:v>
                </c:pt>
                <c:pt idx="2">
                  <c:v>#N/A</c:v>
                </c:pt>
                <c:pt idx="3">
                  <c:v>2.19</c:v>
                </c:pt>
                <c:pt idx="4">
                  <c:v>#N/A</c:v>
                </c:pt>
                <c:pt idx="5">
                  <c:v>2.96</c:v>
                </c:pt>
                <c:pt idx="6">
                  <c:v>#N/A</c:v>
                </c:pt>
                <c:pt idx="7">
                  <c:v>2.1</c:v>
                </c:pt>
                <c:pt idx="8">
                  <c:v>#N/A</c:v>
                </c:pt>
                <c:pt idx="9">
                  <c:v>2.97</c:v>
                </c:pt>
              </c:numCache>
            </c:numRef>
          </c:val>
          <c:extLst>
            <c:ext xmlns:c16="http://schemas.microsoft.com/office/drawing/2014/chart" uri="{C3380CC4-5D6E-409C-BE32-E72D297353CC}">
              <c16:uniqueId val="{00000008-0AE3-4A1E-8A97-AB673D069F8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5.71</c:v>
                </c:pt>
                <c:pt idx="2">
                  <c:v>#N/A</c:v>
                </c:pt>
                <c:pt idx="3">
                  <c:v>6.66</c:v>
                </c:pt>
                <c:pt idx="4">
                  <c:v>#N/A</c:v>
                </c:pt>
                <c:pt idx="5">
                  <c:v>6.13</c:v>
                </c:pt>
                <c:pt idx="6">
                  <c:v>#N/A</c:v>
                </c:pt>
                <c:pt idx="7">
                  <c:v>6.58</c:v>
                </c:pt>
                <c:pt idx="8">
                  <c:v>#N/A</c:v>
                </c:pt>
                <c:pt idx="9">
                  <c:v>6.17</c:v>
                </c:pt>
              </c:numCache>
            </c:numRef>
          </c:val>
          <c:extLst>
            <c:ext xmlns:c16="http://schemas.microsoft.com/office/drawing/2014/chart" uri="{C3380CC4-5D6E-409C-BE32-E72D297353CC}">
              <c16:uniqueId val="{00000009-0AE3-4A1E-8A97-AB673D069F8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953</c:v>
                </c:pt>
                <c:pt idx="5">
                  <c:v>985</c:v>
                </c:pt>
                <c:pt idx="8">
                  <c:v>930</c:v>
                </c:pt>
                <c:pt idx="11">
                  <c:v>978</c:v>
                </c:pt>
                <c:pt idx="14">
                  <c:v>986</c:v>
                </c:pt>
              </c:numCache>
            </c:numRef>
          </c:val>
          <c:extLst>
            <c:ext xmlns:c16="http://schemas.microsoft.com/office/drawing/2014/chart" uri="{C3380CC4-5D6E-409C-BE32-E72D297353CC}">
              <c16:uniqueId val="{00000000-A8E5-4EDC-99AC-106085CC08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8E5-4EDC-99AC-106085CC08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1</c:v>
                </c:pt>
                <c:pt idx="6">
                  <c:v>2</c:v>
                </c:pt>
                <c:pt idx="9">
                  <c:v>1</c:v>
                </c:pt>
                <c:pt idx="12">
                  <c:v>2</c:v>
                </c:pt>
              </c:numCache>
            </c:numRef>
          </c:val>
          <c:extLst>
            <c:ext xmlns:c16="http://schemas.microsoft.com/office/drawing/2014/chart" uri="{C3380CC4-5D6E-409C-BE32-E72D297353CC}">
              <c16:uniqueId val="{00000002-A8E5-4EDC-99AC-106085CC08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22</c:v>
                </c:pt>
                <c:pt idx="3">
                  <c:v>21</c:v>
                </c:pt>
                <c:pt idx="6">
                  <c:v>22</c:v>
                </c:pt>
                <c:pt idx="9">
                  <c:v>30</c:v>
                </c:pt>
                <c:pt idx="12">
                  <c:v>42</c:v>
                </c:pt>
              </c:numCache>
            </c:numRef>
          </c:val>
          <c:extLst>
            <c:ext xmlns:c16="http://schemas.microsoft.com/office/drawing/2014/chart" uri="{C3380CC4-5D6E-409C-BE32-E72D297353CC}">
              <c16:uniqueId val="{00000003-A8E5-4EDC-99AC-106085CC08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180</c:v>
                </c:pt>
                <c:pt idx="3">
                  <c:v>181</c:v>
                </c:pt>
                <c:pt idx="6">
                  <c:v>72</c:v>
                </c:pt>
                <c:pt idx="9">
                  <c:v>81</c:v>
                </c:pt>
                <c:pt idx="12">
                  <c:v>64</c:v>
                </c:pt>
              </c:numCache>
            </c:numRef>
          </c:val>
          <c:extLst>
            <c:ext xmlns:c16="http://schemas.microsoft.com/office/drawing/2014/chart" uri="{C3380CC4-5D6E-409C-BE32-E72D297353CC}">
              <c16:uniqueId val="{00000004-A8E5-4EDC-99AC-106085CC08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E5-4EDC-99AC-106085CC08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E5-4EDC-99AC-106085CC08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1092</c:v>
                </c:pt>
                <c:pt idx="3">
                  <c:v>1178</c:v>
                </c:pt>
                <c:pt idx="6">
                  <c:v>1138</c:v>
                </c:pt>
                <c:pt idx="9">
                  <c:v>1176</c:v>
                </c:pt>
                <c:pt idx="12">
                  <c:v>1196</c:v>
                </c:pt>
              </c:numCache>
            </c:numRef>
          </c:val>
          <c:extLst>
            <c:ext xmlns:c16="http://schemas.microsoft.com/office/drawing/2014/chart" uri="{C3380CC4-5D6E-409C-BE32-E72D297353CC}">
              <c16:uniqueId val="{00000007-A8E5-4EDC-99AC-106085CC08B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341</c:v>
                </c:pt>
                <c:pt idx="2">
                  <c:v>#N/A</c:v>
                </c:pt>
                <c:pt idx="3">
                  <c:v>#N/A</c:v>
                </c:pt>
                <c:pt idx="4">
                  <c:v>396</c:v>
                </c:pt>
                <c:pt idx="5">
                  <c:v>#N/A</c:v>
                </c:pt>
                <c:pt idx="6">
                  <c:v>#N/A</c:v>
                </c:pt>
                <c:pt idx="7">
                  <c:v>304</c:v>
                </c:pt>
                <c:pt idx="8">
                  <c:v>#N/A</c:v>
                </c:pt>
                <c:pt idx="9">
                  <c:v>#N/A</c:v>
                </c:pt>
                <c:pt idx="10">
                  <c:v>310</c:v>
                </c:pt>
                <c:pt idx="11">
                  <c:v>#N/A</c:v>
                </c:pt>
                <c:pt idx="12">
                  <c:v>#N/A</c:v>
                </c:pt>
                <c:pt idx="13">
                  <c:v>318</c:v>
                </c:pt>
                <c:pt idx="14">
                  <c:v>#N/A</c:v>
                </c:pt>
              </c:numCache>
            </c:numRef>
          </c:val>
          <c:smooth val="0"/>
          <c:extLst>
            <c:ext xmlns:c16="http://schemas.microsoft.com/office/drawing/2014/chart" uri="{C3380CC4-5D6E-409C-BE32-E72D297353CC}">
              <c16:uniqueId val="{00000008-A8E5-4EDC-99AC-106085CC08B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9636</c:v>
                </c:pt>
                <c:pt idx="5">
                  <c:v>9558</c:v>
                </c:pt>
                <c:pt idx="8">
                  <c:v>9033</c:v>
                </c:pt>
                <c:pt idx="11">
                  <c:v>8547</c:v>
                </c:pt>
                <c:pt idx="14">
                  <c:v>7881</c:v>
                </c:pt>
              </c:numCache>
            </c:numRef>
          </c:val>
          <c:extLst>
            <c:ext xmlns:c16="http://schemas.microsoft.com/office/drawing/2014/chart" uri="{C3380CC4-5D6E-409C-BE32-E72D297353CC}">
              <c16:uniqueId val="{00000000-18A1-4901-99B6-B154207EA8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125</c:v>
                </c:pt>
                <c:pt idx="5">
                  <c:v>120</c:v>
                </c:pt>
                <c:pt idx="8">
                  <c:v>42</c:v>
                </c:pt>
                <c:pt idx="11">
                  <c:v>29</c:v>
                </c:pt>
                <c:pt idx="14">
                  <c:v>200</c:v>
                </c:pt>
              </c:numCache>
            </c:numRef>
          </c:val>
          <c:extLst>
            <c:ext xmlns:c16="http://schemas.microsoft.com/office/drawing/2014/chart" uri="{C3380CC4-5D6E-409C-BE32-E72D297353CC}">
              <c16:uniqueId val="{00000001-18A1-4901-99B6-B154207EA8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4198</c:v>
                </c:pt>
                <c:pt idx="5">
                  <c:v>3714</c:v>
                </c:pt>
                <c:pt idx="8">
                  <c:v>3937</c:v>
                </c:pt>
                <c:pt idx="11">
                  <c:v>4389</c:v>
                </c:pt>
                <c:pt idx="14">
                  <c:v>4447</c:v>
                </c:pt>
              </c:numCache>
            </c:numRef>
          </c:val>
          <c:extLst>
            <c:ext xmlns:c16="http://schemas.microsoft.com/office/drawing/2014/chart" uri="{C3380CC4-5D6E-409C-BE32-E72D297353CC}">
              <c16:uniqueId val="{00000002-18A1-4901-99B6-B154207EA8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A1-4901-99B6-B154207EA8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A1-4901-99B6-B154207EA8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A1-4901-99B6-B154207EA8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1743</c:v>
                </c:pt>
                <c:pt idx="3">
                  <c:v>1697</c:v>
                </c:pt>
                <c:pt idx="6">
                  <c:v>1741</c:v>
                </c:pt>
                <c:pt idx="9">
                  <c:v>1604</c:v>
                </c:pt>
                <c:pt idx="12">
                  <c:v>1530</c:v>
                </c:pt>
              </c:numCache>
            </c:numRef>
          </c:val>
          <c:extLst>
            <c:ext xmlns:c16="http://schemas.microsoft.com/office/drawing/2014/chart" uri="{C3380CC4-5D6E-409C-BE32-E72D297353CC}">
              <c16:uniqueId val="{00000006-18A1-4901-99B6-B154207EA8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145</c:v>
                </c:pt>
                <c:pt idx="3">
                  <c:v>161</c:v>
                </c:pt>
                <c:pt idx="6">
                  <c:v>182</c:v>
                </c:pt>
                <c:pt idx="9">
                  <c:v>204</c:v>
                </c:pt>
                <c:pt idx="12">
                  <c:v>439</c:v>
                </c:pt>
              </c:numCache>
            </c:numRef>
          </c:val>
          <c:extLst>
            <c:ext xmlns:c16="http://schemas.microsoft.com/office/drawing/2014/chart" uri="{C3380CC4-5D6E-409C-BE32-E72D297353CC}">
              <c16:uniqueId val="{00000007-18A1-4901-99B6-B154207EA8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626</c:v>
                </c:pt>
                <c:pt idx="3">
                  <c:v>544</c:v>
                </c:pt>
                <c:pt idx="6">
                  <c:v>480</c:v>
                </c:pt>
                <c:pt idx="9">
                  <c:v>400</c:v>
                </c:pt>
                <c:pt idx="12">
                  <c:v>340</c:v>
                </c:pt>
              </c:numCache>
            </c:numRef>
          </c:val>
          <c:extLst>
            <c:ext xmlns:c16="http://schemas.microsoft.com/office/drawing/2014/chart" uri="{C3380CC4-5D6E-409C-BE32-E72D297353CC}">
              <c16:uniqueId val="{00000008-18A1-4901-99B6-B154207EA8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24</c:v>
                </c:pt>
                <c:pt idx="3">
                  <c:v>51</c:v>
                </c:pt>
                <c:pt idx="6">
                  <c:v>49</c:v>
                </c:pt>
                <c:pt idx="9">
                  <c:v>48</c:v>
                </c:pt>
                <c:pt idx="12">
                  <c:v>48</c:v>
                </c:pt>
              </c:numCache>
            </c:numRef>
          </c:val>
          <c:extLst>
            <c:ext xmlns:c16="http://schemas.microsoft.com/office/drawing/2014/chart" uri="{C3380CC4-5D6E-409C-BE32-E72D297353CC}">
              <c16:uniqueId val="{00000009-18A1-4901-99B6-B154207EA8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12088</c:v>
                </c:pt>
                <c:pt idx="3">
                  <c:v>11529</c:v>
                </c:pt>
                <c:pt idx="6">
                  <c:v>10973</c:v>
                </c:pt>
                <c:pt idx="9">
                  <c:v>10540</c:v>
                </c:pt>
                <c:pt idx="12">
                  <c:v>9861</c:v>
                </c:pt>
              </c:numCache>
            </c:numRef>
          </c:val>
          <c:extLst>
            <c:ext xmlns:c16="http://schemas.microsoft.com/office/drawing/2014/chart" uri="{C3380CC4-5D6E-409C-BE32-E72D297353CC}">
              <c16:uniqueId val="{0000000A-18A1-4901-99B6-B154207EA8D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667</c:v>
                </c:pt>
                <c:pt idx="2">
                  <c:v>#N/A</c:v>
                </c:pt>
                <c:pt idx="3">
                  <c:v>#N/A</c:v>
                </c:pt>
                <c:pt idx="4">
                  <c:v>590</c:v>
                </c:pt>
                <c:pt idx="5">
                  <c:v>#N/A</c:v>
                </c:pt>
                <c:pt idx="6">
                  <c:v>#N/A</c:v>
                </c:pt>
                <c:pt idx="7">
                  <c:v>413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8A1-4901-99B6-B154207EA8D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1693</c:v>
                </c:pt>
                <c:pt idx="1">
                  <c:v>1850</c:v>
                </c:pt>
                <c:pt idx="2">
                  <c:v>1784</c:v>
                </c:pt>
              </c:numCache>
            </c:numRef>
          </c:val>
          <c:extLst>
            <c:ext xmlns:c16="http://schemas.microsoft.com/office/drawing/2014/chart" uri="{C3380CC4-5D6E-409C-BE32-E72D297353CC}">
              <c16:uniqueId val="{00000000-847F-4049-A891-A53FB2EB7B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253</c:v>
                </c:pt>
                <c:pt idx="1">
                  <c:v>293</c:v>
                </c:pt>
                <c:pt idx="2">
                  <c:v>194</c:v>
                </c:pt>
              </c:numCache>
            </c:numRef>
          </c:val>
          <c:extLst>
            <c:ext xmlns:c16="http://schemas.microsoft.com/office/drawing/2014/chart" uri="{C3380CC4-5D6E-409C-BE32-E72D297353CC}">
              <c16:uniqueId val="{00000001-847F-4049-A891-A53FB2EB7B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2038</c:v>
                </c:pt>
                <c:pt idx="1">
                  <c:v>2242</c:v>
                </c:pt>
                <c:pt idx="2">
                  <c:v>2495</c:v>
                </c:pt>
              </c:numCache>
            </c:numRef>
          </c:val>
          <c:extLst>
            <c:ext xmlns:c16="http://schemas.microsoft.com/office/drawing/2014/chart" uri="{C3380CC4-5D6E-409C-BE32-E72D297353CC}">
              <c16:uniqueId val="{00000002-847F-4049-A891-A53FB2EB7B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{3E52FF86-6DB3-46C4-B927-CFD342F8D035}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C1D-4836-A788-170E35013A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{B84032FB-5BD6-4809-9F3A-973BEF0AAB73}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1D-4836-A788-170E35013A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{B89E246B-6AA3-4548-8136-F986E4F1A2C0}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1D-4836-A788-170E35013A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{F5E6E634-83B6-4905-BF62-7CE4EE5EF56B}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1D-4836-A788-170E35013A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{E2227B91-F379-425C-B0DB-FCBE60594870}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1D-4836-A788-170E35013AB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{887AC108-7EEB-4787-8DF3-30F3AAA5EB63}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C1D-4836-A788-170E35013AB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{1E99115F-0023-4816-AC22-14D328256A6F}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C1D-4836-A788-170E35013AB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{6215FCAC-A21C-4415-B7AD-9D38C66A3A10}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C1D-4836-A788-170E35013AB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{14861763-AAD4-424E-9139-6E0CF2475E4E}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C1D-4836-A788-170E35013A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62.9</c:v>
                </c:pt>
                <c:pt idx="8">
                  <c:v>64.7</c:v>
                </c:pt>
                <c:pt idx="16">
                  <c:v>66</c:v>
                </c:pt>
                <c:pt idx="24">
                  <c:v>66.400000000000006</c:v>
                </c:pt>
                <c:pt idx="32">
                  <c:v>67.7</c:v>
                </c:pt>
              </c:numCache>
            </c:numRef>
          </c:xVal>
          <c:yVal>
            <c:numRef>
              <c:f>公会計指標分析・財政指標組合せ分析表!$BP$51:$DC$51</c:f>
              <c:numCache>
                <c:formatCode>#,##0.0;"▲ "#,##0.0</c:formatCode>
                <c:ptCount val="40"/>
                <c:pt idx="0">
                  <c:v>11.9</c:v>
                </c:pt>
                <c:pt idx="8">
                  <c:v>10.7</c:v>
                </c:pt>
                <c:pt idx="16">
                  <c:v>7.1</c:v>
                </c:pt>
              </c:numCache>
            </c:numRef>
          </c:yVal>
          <c:smooth val="0"/>
          <c:extLst>
            <c:ext xmlns:c16="http://schemas.microsoft.com/office/drawing/2014/chart" uri="{C3380CC4-5D6E-409C-BE32-E72D297353CC}">
              <c16:uniqueId val="{00000009-8C1D-4836-A788-170E35013A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{AE93C6B2-1A7F-475A-BD21-C89AB7EB0E70}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C1D-4836-A788-170E35013A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{AB2AF933-7658-4F33-8932-228CA4B922FF}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1D-4836-A788-170E35013A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{DBE1A2C7-C322-44D5-BC38-374D2817843F}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1D-4836-A788-170E35013A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{09D37B34-0753-45C2-AD5B-75BC68B5059E}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1D-4836-A788-170E35013A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{7ACC8825-A51F-4737-93DD-F86FEBD95C9F}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1D-4836-A788-170E35013AB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{83EBED43-26BC-4EC1-BFA6-07524682DE93}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C1D-4836-A788-170E35013AB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{EF2DF56D-24D7-46B0-98D8-4119B8DBD944}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C1D-4836-A788-170E35013AB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{4A9AD716-2086-4E04-8914-707BD7F08C37}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C1D-4836-A788-170E35013AB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{DFDCDEFC-FC2A-4728-A392-7C81294D8DA8}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C1D-4836-A788-170E35013A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63.6</c:v>
                </c:pt>
                <c:pt idx="32">
                  <c:v>64.7</c:v>
                </c:pt>
              </c:numCache>
            </c:numRef>
          </c:xVal>
          <c:yVal>
            <c:numRef>
              <c:f>公会計指標分析・財政指標組合せ分析表!$BP$55:$DC$55</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8C1D-4836-A788-170E35013ABC}"/>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{88CE4CC1-41C6-4262-A3C8-394951AD361A}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F0D-47B4-A027-577C243FD8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{DF2E02A7-79F1-4FA8-B3C4-DF6D6921743A}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0D-47B4-A027-577C243FD8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{4CC3B02E-5120-4681-AC96-F11F9C45C4BB}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0D-47B4-A027-577C243FD8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{006347B3-3C23-49E4-BDE1-C94F68CBD306}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0D-47B4-A027-577C243FD8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{55C9C335-BBC3-4B9B-BC5A-DC22382D2B29}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0D-47B4-A027-577C243FD8F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{593102F9-925A-4ED9-B4C7-078623E1F53F}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F0D-47B4-A027-577C243FD8F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{7A6FB4E6-546D-45CB-BB71-10AE318763B8}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F0D-47B4-A027-577C243FD8F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{6BDC5903-7C4B-485C-B7EA-DFA26DF1F5F1}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F0D-47B4-A027-577C243FD8F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{6310E857-78ED-4763-82FE-DE46A41ABC5B}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F0D-47B4-A027-577C243FD8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6.3</c:v>
                </c:pt>
                <c:pt idx="16">
                  <c:v>6.1</c:v>
                </c:pt>
                <c:pt idx="24">
                  <c:v>5.8</c:v>
                </c:pt>
                <c:pt idx="32">
                  <c:v>5.2</c:v>
                </c:pt>
              </c:numCache>
            </c:numRef>
          </c:xVal>
          <c:yVal>
            <c:numRef>
              <c:f>公会計指標分析・財政指標組合せ分析表!$BP$73:$DC$73</c:f>
              <c:numCache>
                <c:formatCode>#,##0.0;"▲ "#,##0.0</c:formatCode>
                <c:ptCount val="40"/>
                <c:pt idx="0">
                  <c:v>11.9</c:v>
                </c:pt>
                <c:pt idx="8">
                  <c:v>10.7</c:v>
                </c:pt>
                <c:pt idx="16">
                  <c:v>7.1</c:v>
                </c:pt>
              </c:numCache>
            </c:numRef>
          </c:yVal>
          <c:smooth val="0"/>
          <c:extLst>
            <c:ext xmlns:c16="http://schemas.microsoft.com/office/drawing/2014/chart" uri="{C3380CC4-5D6E-409C-BE32-E72D297353CC}">
              <c16:uniqueId val="{00000009-0F0D-47B4-A027-577C243FD8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{26EEAD81-E489-47C2-BC45-A6E062F07E58}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F0D-47B4-A027-577C243FD8F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{6CF257D5-782B-4CFA-AC50-8D0136848D0A}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0D-47B4-A027-577C243FD8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{4AB63B3D-E535-4F2B-8D72-48BBA0C5EF10}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0D-47B4-A027-577C243FD8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{D4C06A88-0EDF-4058-9C87-7A95E319FF27}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0D-47B4-A027-577C243FD8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{079F3DA8-4A50-4506-8F87-B5293FA4F73D}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0D-47B4-A027-577C243FD8F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{F68DB53B-6124-435B-80F6-B189928C194D}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F0D-47B4-A027-577C243FD8F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{D481730D-220D-4746-886F-4AC721F30C94}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F0D-47B4-A027-577C243FD8F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{EB8EB6C3-69D3-4EA5-8961-F19AC3634569}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F0D-47B4-A027-577C243FD8F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{EF3BC777-7AE0-4A30-B217-BA185AEE7869}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F0D-47B4-A027-577C243FD8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5.9</c:v>
                </c:pt>
                <c:pt idx="32">
                  <c:v>6.1</c:v>
                </c:pt>
              </c:numCache>
            </c:numRef>
          </c:xVal>
          <c:yVal>
            <c:numRef>
              <c:f>公会計指標分析・財政指標組合せ分析表!$BP$77:$DC$77</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0F0D-47B4-A027-577C243FD8FA}"/>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22,697
22,201
67.01
12,918,714
12,477,213
421,808
6,834,302
9,860,918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当町の財政力指数は、平成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年度をピークとして減少傾向にあり、令和４年度は前年度より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0.25</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0.45</a:t>
          </a:r>
          <a:r>
            <a:rPr kumimoji="1" lang="ja-JP" altLang="en-US" sz="1300">
              <a:latin typeface="ＭＳ Ｐゴシック" panose="020B0600070205080204" pitchFamily="50" charset="-128"/>
              <a:ea typeface="ＭＳ Ｐゴシック" panose="020B0600070205080204" pitchFamily="50" charset="-128"/>
            </a:rPr>
            <a:t>となった。全国平均を上回る高齢化率（令和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　</a:t>
          </a:r>
          <a:r>
            <a:rPr kumimoji="1" lang="en-US" altLang="ja-JP" sz="1300">
              <a:latin typeface="ＭＳ Ｐゴシック" panose="020B0600070205080204" pitchFamily="50" charset="-128"/>
              <a:ea typeface="ＭＳ Ｐゴシック" panose="020B0600070205080204" pitchFamily="50" charset="-128"/>
            </a:rPr>
            <a:t>37.47%</a:t>
          </a:r>
          <a:r>
            <a:rPr kumimoji="1" lang="ja-JP" altLang="en-US" sz="1300">
              <a:latin typeface="ＭＳ Ｐゴシック" panose="020B0600070205080204" pitchFamily="50" charset="-128"/>
              <a:ea typeface="ＭＳ Ｐゴシック" panose="020B0600070205080204" pitchFamily="50" charset="-128"/>
            </a:rPr>
            <a:t>）、生産年齢人口の減少などにより、税収基盤が弱く、全国平均、千葉県平均と比較しても低い数値となっている。町税の徴収率向上推進など自主財源の確保を図るとともに、歳出構造の見直し、事務事業の効率化とスリム化に取り組み、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次総合計画に沿った計画的な事業展開を進め持続可能な行財政基盤の確立に努める。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43543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9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26307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9072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9072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令和４年度は前年度比で</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ポイント上昇し、類似団体平均を上回る</a:t>
          </a:r>
          <a:r>
            <a:rPr kumimoji="1" lang="en-US" altLang="ja-JP" sz="1300">
              <a:latin typeface="ＭＳ Ｐゴシック" panose="020B0600070205080204" pitchFamily="50" charset="-128"/>
              <a:ea typeface="ＭＳ Ｐゴシック" panose="020B0600070205080204" pitchFamily="50" charset="-128"/>
            </a:rPr>
            <a:t>89.9%</a:t>
          </a:r>
          <a:r>
            <a:rPr kumimoji="1" lang="ja-JP" altLang="en-US" sz="1300">
              <a:latin typeface="ＭＳ Ｐゴシック" panose="020B0600070205080204" pitchFamily="50" charset="-128"/>
              <a:ea typeface="ＭＳ Ｐゴシック" panose="020B0600070205080204" pitchFamily="50" charset="-128"/>
            </a:rPr>
            <a:t>となった。主な要因は、算定式における分母である経常一般財源が普通交付税や臨時財政対策債の減により減少した一方で、分子である経常経費充当一般財源が扶助費や補助費等の増により増加したことによる。</a:t>
          </a:r>
        </a:p>
        <a:p>
          <a:r>
            <a:rPr kumimoji="1" lang="ja-JP" altLang="en-US" sz="1300">
              <a:latin typeface="ＭＳ Ｐゴシック" panose="020B0600070205080204" pitchFamily="50" charset="-128"/>
              <a:ea typeface="ＭＳ Ｐゴシック" panose="020B0600070205080204" pitchFamily="50" charset="-128"/>
            </a:rPr>
            <a:t>公債費などの義務的経費は今後も増加傾向にあり、歳出面の急激な改善は見込めないことから、経常的経費の削減を図りつつ、歳入面の改善も課題となる。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056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64</xdr:row>
      <xdr:rowOff>58674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85348"/>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155448</xdr:rowOff>
    </xdr:from>
    <xdr:to>
      <xdr:col>19</xdr:col>
      <xdr:colOff>133350</xdr:colOff>
      <xdr:row>64</xdr:row>
      <xdr:rowOff>762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8534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168165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5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762</xdr:rowOff>
    </xdr:from>
    <xdr:to>
      <xdr:col>15</xdr:col>
      <xdr:colOff>82550</xdr:colOff>
      <xdr:row>65</xdr:row>
      <xdr:rowOff>118872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7356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102108</xdr:rowOff>
    </xdr:from>
    <xdr:to>
      <xdr:col>11</xdr:col>
      <xdr:colOff>31750</xdr:colOff>
      <xdr:row>65</xdr:row>
      <xdr:rowOff>118872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7490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7874</xdr:rowOff>
    </xdr:from>
    <xdr:to>
      <xdr:col>23</xdr:col>
      <xdr:colOff>184150</xdr:colOff>
      <xdr:row>64</xdr:row>
      <xdr:rowOff>109474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151401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19575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121412</xdr:rowOff>
    </xdr:from>
    <xdr:to>
      <xdr:col>15</xdr:col>
      <xdr:colOff>133350</xdr:colOff>
      <xdr:row>64</xdr:row>
      <xdr:rowOff>51562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68072</xdr:rowOff>
    </xdr:from>
    <xdr:to>
      <xdr:col>11</xdr:col>
      <xdr:colOff>82550</xdr:colOff>
      <xdr:row>65</xdr:row>
      <xdr:rowOff>169672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154449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a:t>
          </a:r>
          <a:r>
            <a:rPr kumimoji="1" lang="en-US" altLang="ja-JP" sz="1300">
              <a:latin typeface="ＭＳ Ｐゴシック" panose="020B0600070205080204" pitchFamily="50" charset="-128"/>
              <a:ea typeface="ＭＳ Ｐゴシック" panose="020B0600070205080204" pitchFamily="50" charset="-128"/>
            </a:rPr>
            <a:t>1,712</a:t>
          </a:r>
          <a:r>
            <a:rPr kumimoji="1" lang="ja-JP" altLang="en-US" sz="1300">
              <a:latin typeface="ＭＳ Ｐゴシック" panose="020B0600070205080204" pitchFamily="50" charset="-128"/>
              <a:ea typeface="ＭＳ Ｐゴシック" panose="020B0600070205080204" pitchFamily="50" charset="-128"/>
            </a:rPr>
            <a:t>円増額し、類似団体平均を</a:t>
          </a:r>
          <a:r>
            <a:rPr kumimoji="1" lang="en-US" altLang="ja-JP" sz="1300">
              <a:latin typeface="ＭＳ Ｐゴシック" panose="020B0600070205080204" pitchFamily="50" charset="-128"/>
              <a:ea typeface="ＭＳ Ｐゴシック" panose="020B0600070205080204" pitchFamily="50" charset="-128"/>
            </a:rPr>
            <a:t>2,596</a:t>
          </a:r>
          <a:r>
            <a:rPr kumimoji="1" lang="ja-JP" altLang="en-US" sz="1300">
              <a:latin typeface="ＭＳ Ｐゴシック" panose="020B0600070205080204" pitchFamily="50" charset="-128"/>
              <a:ea typeface="ＭＳ Ｐゴシック" panose="020B0600070205080204" pitchFamily="50" charset="-128"/>
            </a:rPr>
            <a:t>円上回った。主な要因は、学校給食調理業務などの委託料の増や、燃料費高騰による各施設の光熱水費の増、町内各小学校における施設営繕工事費の増などによる。今後は費用対効果を勘案した中で、委託可能な業務について民間へ移行していくとともに、職員数の適正化、時間外勤務手当の抑制などに努め、コスト縮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3774"/>
          <a:ext cx="0" cy="1521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5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93259</xdr:rowOff>
    </xdr:from>
    <xdr:to>
      <xdr:col>23</xdr:col>
      <xdr:colOff>133350</xdr:colOff>
      <xdr:row>84</xdr:row>
      <xdr:rowOff>112931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95059"/>
          <a:ext cx="838200" cy="1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48829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79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3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133212</xdr:rowOff>
    </xdr:from>
    <xdr:to>
      <xdr:col>19</xdr:col>
      <xdr:colOff>133350</xdr:colOff>
      <xdr:row>84</xdr:row>
      <xdr:rowOff>93259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363562"/>
          <a:ext cx="889000" cy="13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68494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150771</xdr:rowOff>
    </xdr:from>
    <xdr:to>
      <xdr:col>15</xdr:col>
      <xdr:colOff>82550</xdr:colOff>
      <xdr:row>83</xdr:row>
      <xdr:rowOff>133212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09671"/>
          <a:ext cx="889000" cy="1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130577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38255</xdr:rowOff>
    </xdr:from>
    <xdr:to>
      <xdr:col>11</xdr:col>
      <xdr:colOff>31750</xdr:colOff>
      <xdr:row>82</xdr:row>
      <xdr:rowOff>150771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97155"/>
          <a:ext cx="889000" cy="1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29673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22906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62131</xdr:rowOff>
    </xdr:from>
    <xdr:to>
      <xdr:col>23</xdr:col>
      <xdr:colOff>184150</xdr:colOff>
      <xdr:row>84</xdr:row>
      <xdr:rowOff>163731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6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34208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3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42459</xdr:rowOff>
    </xdr:from>
    <xdr:to>
      <xdr:col>19</xdr:col>
      <xdr:colOff>184150</xdr:colOff>
      <xdr:row>84</xdr:row>
      <xdr:rowOff>144059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4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128836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530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82412</xdr:rowOff>
    </xdr:from>
    <xdr:to>
      <xdr:col>15</xdr:col>
      <xdr:colOff>133350</xdr:colOff>
      <xdr:row>84</xdr:row>
      <xdr:rowOff>12562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168789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99971</xdr:rowOff>
    </xdr:from>
    <xdr:to>
      <xdr:col>11</xdr:col>
      <xdr:colOff>82550</xdr:colOff>
      <xdr:row>83</xdr:row>
      <xdr:rowOff>30121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5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40298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92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158905</xdr:rowOff>
    </xdr:from>
    <xdr:to>
      <xdr:col>7</xdr:col>
      <xdr:colOff>31750</xdr:colOff>
      <xdr:row>82</xdr:row>
      <xdr:rowOff>89055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99232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98.6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人事院や千葉県人事委員会の勧告制度を踏まえ、行政改革大綱に沿った給与制度、運用及び水準の適正化に努める。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055372"/>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88</xdr:row>
      <xdr:rowOff>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953545"/>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53622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0876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158045</xdr:rowOff>
    </xdr:from>
    <xdr:to>
      <xdr:col>72</xdr:col>
      <xdr:colOff>203200</xdr:colOff>
      <xdr:row>88</xdr:row>
      <xdr:rowOff>53622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0741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108955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67028</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0741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2822</xdr:rowOff>
    </xdr:from>
    <xdr:to>
      <xdr:col>73</xdr:col>
      <xdr:colOff>44450</xdr:colOff>
      <xdr:row>88</xdr:row>
      <xdr:rowOff>104422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89199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16228</xdr:rowOff>
    </xdr:from>
    <xdr:to>
      <xdr:col>64</xdr:col>
      <xdr:colOff>152400</xdr:colOff>
      <xdr:row>88</xdr:row>
      <xdr:rowOff>117828</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102605</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令和４年度は前年度比で、</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人増加しており、類似団体平均を</a:t>
          </a:r>
          <a:r>
            <a:rPr kumimoji="1" lang="en-US" altLang="ja-JP" sz="1300">
              <a:latin typeface="ＭＳ Ｐゴシック" panose="020B0600070205080204" pitchFamily="50" charset="-128"/>
              <a:ea typeface="ＭＳ Ｐゴシック" panose="020B0600070205080204" pitchFamily="50" charset="-128"/>
            </a:rPr>
            <a:t>0.78</a:t>
          </a:r>
          <a:r>
            <a:rPr kumimoji="1" lang="ja-JP" altLang="en-US" sz="1300">
              <a:latin typeface="ＭＳ Ｐゴシック" panose="020B0600070205080204" pitchFamily="50" charset="-128"/>
              <a:ea typeface="ＭＳ Ｐゴシック" panose="020B0600070205080204" pitchFamily="50" charset="-128"/>
            </a:rPr>
            <a:t>人上回っている。</a:t>
          </a:r>
        </a:p>
        <a:p>
          <a:r>
            <a:rPr kumimoji="1" lang="ja-JP" altLang="en-US" sz="1300">
              <a:latin typeface="ＭＳ Ｐゴシック" panose="020B0600070205080204" pitchFamily="50" charset="-128"/>
              <a:ea typeface="ＭＳ Ｐゴシック" panose="020B0600070205080204" pitchFamily="50" charset="-128"/>
            </a:rPr>
            <a:t>定員適正化計画や行政改革大綱に基づき、多様化する住民のニーズに適切に対応できるよう、組織機構の見直しを含めた効率的な職員の配置を進めるとともに、民間委託や再任用職員、臨時的任用職員の採用などの手法を最大限活用し簡素で効率的な行政運営を図るよう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03848"/>
          <a:ext cx="0" cy="15305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0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3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0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65133</xdr:rowOff>
    </xdr:from>
    <xdr:to>
      <xdr:col>81</xdr:col>
      <xdr:colOff>44450</xdr:colOff>
      <xdr:row>62</xdr:row>
      <xdr:rowOff>94434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95033"/>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44450</xdr:rowOff>
    </xdr:from>
    <xdr:to>
      <xdr:col>77</xdr:col>
      <xdr:colOff>44450</xdr:colOff>
      <xdr:row>62</xdr:row>
      <xdr:rowOff>65133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7435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10630</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97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3084</xdr:rowOff>
    </xdr:from>
    <xdr:to>
      <xdr:col>72</xdr:col>
      <xdr:colOff>203200</xdr:colOff>
      <xdr:row>62</xdr:row>
      <xdr:rowOff>44450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3298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143510</xdr:rowOff>
    </xdr:from>
    <xdr:to>
      <xdr:col>68</xdr:col>
      <xdr:colOff>152400</xdr:colOff>
      <xdr:row>62</xdr:row>
      <xdr:rowOff>3084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019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140715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43634</xdr:rowOff>
    </xdr:from>
    <xdr:to>
      <xdr:col>81</xdr:col>
      <xdr:colOff>95250</xdr:colOff>
      <xdr:row>62</xdr:row>
      <xdr:rowOff>145234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7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15711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64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14333</xdr:rowOff>
    </xdr:from>
    <xdr:to>
      <xdr:col>77</xdr:col>
      <xdr:colOff>95250</xdr:colOff>
      <xdr:row>62</xdr:row>
      <xdr:rowOff>115933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100710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165100</xdr:rowOff>
    </xdr:from>
    <xdr:to>
      <xdr:col>73</xdr:col>
      <xdr:colOff>44450</xdr:colOff>
      <xdr:row>62</xdr:row>
      <xdr:rowOff>95250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80027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123734</xdr:rowOff>
    </xdr:from>
    <xdr:to>
      <xdr:col>68</xdr:col>
      <xdr:colOff>203200</xdr:colOff>
      <xdr:row>62</xdr:row>
      <xdr:rowOff>53884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38661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92710</xdr:rowOff>
    </xdr:from>
    <xdr:to>
      <xdr:col>64</xdr:col>
      <xdr:colOff>152400</xdr:colOff>
      <xdr:row>62</xdr:row>
      <xdr:rowOff>22860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7637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ポイント減となり、類似団体平均を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実質公債費比率は直近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のため、比率の高かった令和元年度が要素から抜けたことにより低下しているが、単年度の比率では分子となる元利償還金の増に加え、分母を構成する臨時財政対策債発行可能額が大きく減少したことにより上昇しているため、財政状況を考慮した計画的な地方債の発行、対象事業の精査等により実質公債費比率の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46097"/>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41</xdr:row>
      <xdr:rowOff>19896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0108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9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44027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493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60113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734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60113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734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127864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108814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79604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令和４年度は財政調整基金や減債基金などの充当可能財源が地方債残高などの将来負担額を下回ったため、将来負担比率は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年連続でマイナスとなっている。主な要因は、地方債現在高の減少や、退職手当負担見込額の減少などである。</a:t>
          </a:r>
        </a:p>
        <a:p>
          <a:r>
            <a:rPr kumimoji="1" lang="ja-JP" altLang="en-US" sz="1300">
              <a:latin typeface="ＭＳ Ｐゴシック" panose="020B0600070205080204" pitchFamily="50" charset="-128"/>
              <a:ea typeface="ＭＳ Ｐゴシック" panose="020B0600070205080204" pitchFamily="50" charset="-128"/>
            </a:rPr>
            <a:t>しかし、令和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年度まで横芝小学校改築事業に係る地方債発行を見込んでいるため、今後将来負担比率は増加する見込みである。</a:t>
          </a:r>
        </a:p>
        <a:p>
          <a:r>
            <a:rPr kumimoji="1" lang="ja-JP" altLang="en-US" sz="1300">
              <a:latin typeface="ＭＳ Ｐゴシック" panose="020B0600070205080204" pitchFamily="50" charset="-128"/>
              <a:ea typeface="ＭＳ Ｐゴシック" panose="020B0600070205080204" pitchFamily="50" charset="-128"/>
            </a:rPr>
            <a:t>引き続き財政状況を考慮した計画的な地方債の発行、対象事業の精査等により将来負担比率の抑制に努める。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92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3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6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27474</xdr:rowOff>
    </xdr:from>
    <xdr:to>
      <xdr:col>72</xdr:col>
      <xdr:colOff>203200</xdr:colOff>
      <xdr:row>14</xdr:row>
      <xdr:rowOff>56430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42777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56430</xdr:rowOff>
    </xdr:from>
    <xdr:to>
      <xdr:col>68</xdr:col>
      <xdr:colOff>152400</xdr:colOff>
      <xdr:row>14</xdr:row>
      <xdr:rowOff>66082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4567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4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xdr:rowOff>
    </xdr:from>
    <xdr:to>
      <xdr:col>73</xdr:col>
      <xdr:colOff>44450</xdr:colOff>
      <xdr:row>14</xdr:row>
      <xdr:rowOff>108839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93616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49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3217</xdr:rowOff>
    </xdr:from>
    <xdr:to>
      <xdr:col>68</xdr:col>
      <xdr:colOff>203200</xdr:colOff>
      <xdr:row>14</xdr:row>
      <xdr:rowOff>104817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148124</xdr:rowOff>
    </xdr:from>
    <xdr:to>
      <xdr:col>73</xdr:col>
      <xdr:colOff>44450</xdr:colOff>
      <xdr:row>14</xdr:row>
      <xdr:rowOff>78274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3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88451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14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5630</xdr:rowOff>
    </xdr:from>
    <xdr:to>
      <xdr:col>68</xdr:col>
      <xdr:colOff>203200</xdr:colOff>
      <xdr:row>14</xdr:row>
      <xdr:rowOff>107230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4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92007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49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xdr:rowOff>
    </xdr:from>
    <xdr:to>
      <xdr:col>64</xdr:col>
      <xdr:colOff>152400</xdr:colOff>
      <xdr:row>14</xdr:row>
      <xdr:rowOff>116882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41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101659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50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22,697
22,201
67.01
12,918,714
12,477,213
421,808
6,834,302
9,860,918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今後も定員適正化計画や行政改革大綱に掲げる定員管理の適正化、給与の適正化など人件費の上昇抑制に努める。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391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2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39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0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7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63517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合併団体であることから同種の施設を多く保有しており、ランニングコストが多額となっている。今後施設の統廃合を進めるなど施設の維持・管理費経費の抑制を図っていく。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38100</xdr:rowOff>
    </xdr:from>
    <xdr:to>
      <xdr:col>82</xdr:col>
      <xdr:colOff>107950</xdr:colOff>
      <xdr:row>16</xdr:row>
      <xdr:rowOff>165100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81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41927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5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38100</xdr:rowOff>
    </xdr:from>
    <xdr:to>
      <xdr:col>78</xdr:col>
      <xdr:colOff>69850</xdr:colOff>
      <xdr:row>16</xdr:row>
      <xdr:rowOff>76200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8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76200</xdr:rowOff>
    </xdr:from>
    <xdr:to>
      <xdr:col>73</xdr:col>
      <xdr:colOff>180975</xdr:colOff>
      <xdr:row>16</xdr:row>
      <xdr:rowOff>152400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19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152400</xdr:rowOff>
    </xdr:from>
    <xdr:to>
      <xdr:col>69</xdr:col>
      <xdr:colOff>92075</xdr:colOff>
      <xdr:row>16</xdr:row>
      <xdr:rowOff>152400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9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158750</xdr:rowOff>
    </xdr:from>
    <xdr:to>
      <xdr:col>78</xdr:col>
      <xdr:colOff>120650</xdr:colOff>
      <xdr:row>16</xdr:row>
      <xdr:rowOff>88900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99077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9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25400</xdr:rowOff>
    </xdr:from>
    <xdr:to>
      <xdr:col>74</xdr:col>
      <xdr:colOff>31750</xdr:colOff>
      <xdr:row>16</xdr:row>
      <xdr:rowOff>127000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101600</xdr:rowOff>
    </xdr:from>
    <xdr:to>
      <xdr:col>69</xdr:col>
      <xdr:colOff>142875</xdr:colOff>
      <xdr:row>17</xdr:row>
      <xdr:rowOff>31750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41927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101600</xdr:rowOff>
    </xdr:from>
    <xdr:to>
      <xdr:col>65</xdr:col>
      <xdr:colOff>53975</xdr:colOff>
      <xdr:row>17</xdr:row>
      <xdr:rowOff>31750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41927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主な要因としては、介護給付・訓練等給付事業の増となっている。</a:t>
          </a:r>
        </a:p>
        <a:p>
          <a:r>
            <a:rPr kumimoji="1" lang="ja-JP" altLang="en-US" sz="1300">
              <a:latin typeface="ＭＳ Ｐゴシック" panose="020B0600070205080204" pitchFamily="50" charset="-128"/>
              <a:ea typeface="ＭＳ Ｐゴシック" panose="020B0600070205080204" pitchFamily="50" charset="-128"/>
            </a:rPr>
            <a:t>今後は、高齢化による社会福祉費及び老人福祉費の増加、少子化による児童福祉費の減少により、扶助費全体としては横ばい又は微増が見込まれる。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996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ポイント下回っている。大半を特別会計への繰出金が占めており、介護保険特別会計への繰出が増となったことが主な要因となっている。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特別会計の運営状況を把握し国民健康保険税、各種保険料の確保や経費の節減を図り、負担縮減に努める。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64407</xdr:rowOff>
    </xdr:from>
    <xdr:to>
      <xdr:col>82</xdr:col>
      <xdr:colOff>107950</xdr:colOff>
      <xdr:row>55</xdr:row>
      <xdr:rowOff>129722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941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64407</xdr:rowOff>
    </xdr:from>
    <xdr:to>
      <xdr:col>78</xdr:col>
      <xdr:colOff>69850</xdr:colOff>
      <xdr:row>55</xdr:row>
      <xdr:rowOff>97065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94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102705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97065</xdr:rowOff>
    </xdr:from>
    <xdr:to>
      <xdr:col>73</xdr:col>
      <xdr:colOff>180975</xdr:colOff>
      <xdr:row>56</xdr:row>
      <xdr:rowOff>78015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268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23585</xdr:rowOff>
    </xdr:from>
    <xdr:to>
      <xdr:col>69</xdr:col>
      <xdr:colOff>92075</xdr:colOff>
      <xdr:row>56</xdr:row>
      <xdr:rowOff>78015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24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78922</xdr:rowOff>
    </xdr:from>
    <xdr:to>
      <xdr:col>82</xdr:col>
      <xdr:colOff>158750</xdr:colOff>
      <xdr:row>56</xdr:row>
      <xdr:rowOff>9072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95449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13607</xdr:rowOff>
    </xdr:from>
    <xdr:to>
      <xdr:col>78</xdr:col>
      <xdr:colOff>120650</xdr:colOff>
      <xdr:row>55</xdr:row>
      <xdr:rowOff>115207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125384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46265</xdr:rowOff>
    </xdr:from>
    <xdr:to>
      <xdr:col>74</xdr:col>
      <xdr:colOff>31750</xdr:colOff>
      <xdr:row>55</xdr:row>
      <xdr:rowOff>147865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158042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144235</xdr:rowOff>
    </xdr:from>
    <xdr:to>
      <xdr:col>65</xdr:col>
      <xdr:colOff>53975</xdr:colOff>
      <xdr:row>56</xdr:row>
      <xdr:rowOff>74385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84562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上回っている。病院事業会計を有しており、一般会計からの繰出金が性質上補助費等に分類されることや、航空機騒音対策の対象地域であることから、環境対策事業や地域振興事業の実施により、数値が高い状況である。各種団体へ交付する補助金については、適当な事業を行っているのかなどについて、補助金交付基準及び補助金見直し基準をもとに検証及び見直しを行っ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117856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735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7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39</xdr:row>
      <xdr:rowOff>74422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9638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10414</xdr:rowOff>
    </xdr:from>
    <xdr:to>
      <xdr:col>69</xdr:col>
      <xdr:colOff>92075</xdr:colOff>
      <xdr:row>39</xdr:row>
      <xdr:rowOff>74422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6969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67056</xdr:rowOff>
    </xdr:from>
    <xdr:to>
      <xdr:col>82</xdr:col>
      <xdr:colOff>158750</xdr:colOff>
      <xdr:row>38</xdr:row>
      <xdr:rowOff>168656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39133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23622</xdr:rowOff>
    </xdr:from>
    <xdr:to>
      <xdr:col>69</xdr:col>
      <xdr:colOff>142875</xdr:colOff>
      <xdr:row>39</xdr:row>
      <xdr:rowOff>125222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109999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131064</xdr:rowOff>
    </xdr:from>
    <xdr:to>
      <xdr:col>65</xdr:col>
      <xdr:colOff>53975</xdr:colOff>
      <xdr:row>39</xdr:row>
      <xdr:rowOff>61214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45991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公債費は令和４年度をピークに減少予定ではあるものの、横芝小学校改築事業などの大型建設事業の実施による起債の償還額上昇が予定されている。事業実施に当たっては、投資効果、緊急度、必要性、国庫・県支出金などの財源措置等を十分勘案し、新規地方債発行を極力抑え、公債費の上昇を抑制するよう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79</xdr:row>
      <xdr:rowOff>19558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5001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79</xdr:row>
      <xdr:rowOff>65278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5001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65278</xdr:rowOff>
    </xdr:from>
    <xdr:to>
      <xdr:col>15</xdr:col>
      <xdr:colOff>98425</xdr:colOff>
      <xdr:row>79</xdr:row>
      <xdr:rowOff>129287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6098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10413</xdr:rowOff>
    </xdr:from>
    <xdr:to>
      <xdr:col>11</xdr:col>
      <xdr:colOff>9525</xdr:colOff>
      <xdr:row>79</xdr:row>
      <xdr:rowOff>129287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554963"/>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140208</xdr:rowOff>
    </xdr:from>
    <xdr:to>
      <xdr:col>24</xdr:col>
      <xdr:colOff>76200</xdr:colOff>
      <xdr:row>79</xdr:row>
      <xdr:rowOff>70358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112285</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14478</xdr:rowOff>
    </xdr:from>
    <xdr:to>
      <xdr:col>15</xdr:col>
      <xdr:colOff>149225</xdr:colOff>
      <xdr:row>79</xdr:row>
      <xdr:rowOff>116078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100855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78487</xdr:rowOff>
    </xdr:from>
    <xdr:to>
      <xdr:col>11</xdr:col>
      <xdr:colOff>60325</xdr:colOff>
      <xdr:row>80</xdr:row>
      <xdr:rowOff>8637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164864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131063</xdr:rowOff>
    </xdr:from>
    <xdr:to>
      <xdr:col>6</xdr:col>
      <xdr:colOff>171450</xdr:colOff>
      <xdr:row>79</xdr:row>
      <xdr:rowOff>61213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45990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令和４年度は前年度と比較して</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県平均、全国平均、類似団体平均を下回っているが、依然として補助費等が高い水準にあるため、病院事業会計繰出金や一部事務組合への負担金抑制をに努めていく。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xdr:rowOff>
    </xdr:from>
    <xdr:to>
      <xdr:col>82</xdr:col>
      <xdr:colOff>107950</xdr:colOff>
      <xdr:row>77</xdr:row>
      <xdr:rowOff>33274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033756"/>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xdr:rowOff>
    </xdr:from>
    <xdr:to>
      <xdr:col>78</xdr:col>
      <xdr:colOff>69850</xdr:colOff>
      <xdr:row>76</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03375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78</xdr:row>
      <xdr:rowOff>26415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157200"/>
          <a:ext cx="8890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78</xdr:row>
      <xdr:rowOff>26415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2806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149114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170451</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124206</xdr:rowOff>
    </xdr:from>
    <xdr:to>
      <xdr:col>78</xdr:col>
      <xdr:colOff>120650</xdr:colOff>
      <xdr:row>76</xdr:row>
      <xdr:rowOff>54356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33769</xdr:rowOff>
    </xdr:from>
    <xdr:to>
      <xdr:col>29</xdr:col>
      <xdr:colOff>127000</xdr:colOff>
      <xdr:row>17</xdr:row>
      <xdr:rowOff>51143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96044"/>
          <a:ext cx="6477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59402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2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51143</xdr:rowOff>
    </xdr:from>
    <xdr:to>
      <xdr:col>26</xdr:col>
      <xdr:colOff>50800</xdr:colOff>
      <xdr:row>17</xdr:row>
      <xdr:rowOff>76098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13418"/>
          <a:ext cx="698500" cy="24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16216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73450</xdr:rowOff>
    </xdr:from>
    <xdr:to>
      <xdr:col>22</xdr:col>
      <xdr:colOff>114300</xdr:colOff>
      <xdr:row>17</xdr:row>
      <xdr:rowOff>76098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35725"/>
          <a:ext cx="698500" cy="2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89292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73450</xdr:rowOff>
    </xdr:from>
    <xdr:to>
      <xdr:col>18</xdr:col>
      <xdr:colOff>177800</xdr:colOff>
      <xdr:row>17</xdr:row>
      <xdr:rowOff>156280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35725"/>
          <a:ext cx="698500" cy="82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101922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114895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154419</xdr:rowOff>
    </xdr:from>
    <xdr:to>
      <xdr:col>29</xdr:col>
      <xdr:colOff>177800</xdr:colOff>
      <xdr:row>17</xdr:row>
      <xdr:rowOff>84569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45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170946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9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343</xdr:rowOff>
    </xdr:from>
    <xdr:to>
      <xdr:col>26</xdr:col>
      <xdr:colOff>101600</xdr:colOff>
      <xdr:row>17</xdr:row>
      <xdr:rowOff>101943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62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112120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31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25298</xdr:rowOff>
    </xdr:from>
    <xdr:to>
      <xdr:col>22</xdr:col>
      <xdr:colOff>165100</xdr:colOff>
      <xdr:row>17</xdr:row>
      <xdr:rowOff>126898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87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137075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22650</xdr:rowOff>
    </xdr:from>
    <xdr:to>
      <xdr:col>19</xdr:col>
      <xdr:colOff>38100</xdr:colOff>
      <xdr:row>17</xdr:row>
      <xdr:rowOff>124250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84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134427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5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105480</xdr:rowOff>
    </xdr:from>
    <xdr:to>
      <xdr:col>15</xdr:col>
      <xdr:colOff>101600</xdr:colOff>
      <xdr:row>18</xdr:row>
      <xdr:rowOff>35630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67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45807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3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70003</xdr:rowOff>
    </xdr:from>
    <xdr:to>
      <xdr:col>29</xdr:col>
      <xdr:colOff>127000</xdr:colOff>
      <xdr:row>36</xdr:row>
      <xdr:rowOff>92976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23253"/>
          <a:ext cx="647700" cy="22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136465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46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92976</xdr:rowOff>
    </xdr:from>
    <xdr:to>
      <xdr:col>26</xdr:col>
      <xdr:colOff>50800</xdr:colOff>
      <xdr:row>36</xdr:row>
      <xdr:rowOff>108788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46226"/>
          <a:ext cx="698500" cy="15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307670</xdr:rowOff>
    </xdr:from>
    <xdr:to>
      <xdr:col>22</xdr:col>
      <xdr:colOff>114300</xdr:colOff>
      <xdr:row>36</xdr:row>
      <xdr:rowOff>108788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18020"/>
          <a:ext cx="698500" cy="144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164978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307670</xdr:rowOff>
    </xdr:from>
    <xdr:to>
      <xdr:col>18</xdr:col>
      <xdr:colOff>177800</xdr:colOff>
      <xdr:row>36</xdr:row>
      <xdr:rowOff>58191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18020"/>
          <a:ext cx="698500" cy="93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95749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4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101947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19203</xdr:rowOff>
    </xdr:from>
    <xdr:to>
      <xdr:col>29</xdr:col>
      <xdr:colOff>177800</xdr:colOff>
      <xdr:row>36</xdr:row>
      <xdr:rowOff>120803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72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334180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4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42176</xdr:rowOff>
    </xdr:from>
    <xdr:to>
      <xdr:col>26</xdr:col>
      <xdr:colOff>101600</xdr:colOff>
      <xdr:row>36</xdr:row>
      <xdr:rowOff>143776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95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128553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81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57988</xdr:rowOff>
    </xdr:from>
    <xdr:to>
      <xdr:col>22</xdr:col>
      <xdr:colOff>165100</xdr:colOff>
      <xdr:row>36</xdr:row>
      <xdr:rowOff>159588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1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169765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8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256870</xdr:rowOff>
    </xdr:from>
    <xdr:to>
      <xdr:col>19</xdr:col>
      <xdr:colOff>38100</xdr:colOff>
      <xdr:row>36</xdr:row>
      <xdr:rowOff>15570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67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25747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3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7391</xdr:rowOff>
    </xdr:from>
    <xdr:to>
      <xdr:col>15</xdr:col>
      <xdr:colOff>101600</xdr:colOff>
      <xdr:row>36</xdr:row>
      <xdr:rowOff>108991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60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93768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4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22,697
22,201
67.01
12,918,714
12,477,213
421,808
6,834,302
9,860,918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136696</xdr:rowOff>
    </xdr:from>
    <xdr:to>
      <xdr:col>24</xdr:col>
      <xdr:colOff>63500</xdr:colOff>
      <xdr:row>35</xdr:row>
      <xdr:rowOff>156355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37446"/>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119056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1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156355</xdr:rowOff>
    </xdr:from>
    <xdr:to>
      <xdr:col>19</xdr:col>
      <xdr:colOff>177800</xdr:colOff>
      <xdr:row>36</xdr:row>
      <xdr:rowOff>2279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5710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70691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2279</xdr:rowOff>
    </xdr:from>
    <xdr:to>
      <xdr:col>15</xdr:col>
      <xdr:colOff>50800</xdr:colOff>
      <xdr:row>36</xdr:row>
      <xdr:rowOff>124106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74479"/>
          <a:ext cx="889000" cy="12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146945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124106</xdr:rowOff>
    </xdr:from>
    <xdr:to>
      <xdr:col>10</xdr:col>
      <xdr:colOff>114300</xdr:colOff>
      <xdr:row>36</xdr:row>
      <xdr:rowOff>160470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96306"/>
          <a:ext cx="889000" cy="3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108753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106973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85896</xdr:rowOff>
    </xdr:from>
    <xdr:to>
      <xdr:col>24</xdr:col>
      <xdr:colOff>114300</xdr:colOff>
      <xdr:row>36</xdr:row>
      <xdr:rowOff>16046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8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108773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105555</xdr:rowOff>
    </xdr:from>
    <xdr:to>
      <xdr:col>20</xdr:col>
      <xdr:colOff>38100</xdr:colOff>
      <xdr:row>36</xdr:row>
      <xdr:rowOff>35705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52232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8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122929</xdr:rowOff>
    </xdr:from>
    <xdr:to>
      <xdr:col>15</xdr:col>
      <xdr:colOff>101600</xdr:colOff>
      <xdr:row>36</xdr:row>
      <xdr:rowOff>53079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2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69606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9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73306</xdr:rowOff>
    </xdr:from>
    <xdr:to>
      <xdr:col>10</xdr:col>
      <xdr:colOff>165100</xdr:colOff>
      <xdr:row>37</xdr:row>
      <xdr:rowOff>3456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4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19983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2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109670</xdr:rowOff>
    </xdr:from>
    <xdr:to>
      <xdr:col>6</xdr:col>
      <xdr:colOff>38100</xdr:colOff>
      <xdr:row>37</xdr:row>
      <xdr:rowOff>39820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56347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5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29199</xdr:rowOff>
    </xdr:from>
    <xdr:to>
      <xdr:col>24</xdr:col>
      <xdr:colOff>63500</xdr:colOff>
      <xdr:row>56</xdr:row>
      <xdr:rowOff>40139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30399"/>
          <a:ext cx="8382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26810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28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40139</xdr:rowOff>
    </xdr:from>
    <xdr:to>
      <xdr:col>19</xdr:col>
      <xdr:colOff>177800</xdr:colOff>
      <xdr:row>56</xdr:row>
      <xdr:rowOff>147636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41339"/>
          <a:ext cx="889000" cy="10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37271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0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147636</xdr:rowOff>
    </xdr:from>
    <xdr:to>
      <xdr:col>15</xdr:col>
      <xdr:colOff>50800</xdr:colOff>
      <xdr:row>57</xdr:row>
      <xdr:rowOff>43797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48836"/>
          <a:ext cx="889000" cy="6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87172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43797</xdr:rowOff>
    </xdr:from>
    <xdr:to>
      <xdr:col>10</xdr:col>
      <xdr:colOff>114300</xdr:colOff>
      <xdr:row>57</xdr:row>
      <xdr:rowOff>136674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16447"/>
          <a:ext cx="889000" cy="9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91823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2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98747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2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149849</xdr:rowOff>
    </xdr:from>
    <xdr:to>
      <xdr:col>24</xdr:col>
      <xdr:colOff>114300</xdr:colOff>
      <xdr:row>56</xdr:row>
      <xdr:rowOff>79999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4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160789</xdr:rowOff>
    </xdr:from>
    <xdr:to>
      <xdr:col>20</xdr:col>
      <xdr:colOff>38100</xdr:colOff>
      <xdr:row>56</xdr:row>
      <xdr:rowOff>90939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107466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36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96836</xdr:rowOff>
    </xdr:from>
    <xdr:to>
      <xdr:col>15</xdr:col>
      <xdr:colOff>101600</xdr:colOff>
      <xdr:row>57</xdr:row>
      <xdr:rowOff>26986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43513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47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164447</xdr:rowOff>
    </xdr:from>
    <xdr:to>
      <xdr:col>10</xdr:col>
      <xdr:colOff>165100</xdr:colOff>
      <xdr:row>57</xdr:row>
      <xdr:rowOff>94597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6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85724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5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85874</xdr:rowOff>
    </xdr:from>
    <xdr:to>
      <xdr:col>6</xdr:col>
      <xdr:colOff>38100</xdr:colOff>
      <xdr:row>58</xdr:row>
      <xdr:rowOff>16024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5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7151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112268</xdr:rowOff>
    </xdr:from>
    <xdr:to>
      <xdr:col>24</xdr:col>
      <xdr:colOff>63500</xdr:colOff>
      <xdr:row>77</xdr:row>
      <xdr:rowOff>131527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13918"/>
          <a:ext cx="838200" cy="1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57084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112268</xdr:rowOff>
    </xdr:from>
    <xdr:to>
      <xdr:col>19</xdr:col>
      <xdr:colOff>177800</xdr:colOff>
      <xdr:row>77</xdr:row>
      <xdr:rowOff>149130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13918"/>
          <a:ext cx="889000" cy="3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138733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149130</xdr:rowOff>
    </xdr:from>
    <xdr:to>
      <xdr:col>15</xdr:col>
      <xdr:colOff>50800</xdr:colOff>
      <xdr:row>77</xdr:row>
      <xdr:rowOff>160102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50780"/>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10259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6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112382</xdr:rowOff>
    </xdr:from>
    <xdr:to>
      <xdr:col>10</xdr:col>
      <xdr:colOff>114300</xdr:colOff>
      <xdr:row>77</xdr:row>
      <xdr:rowOff>160102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14032"/>
          <a:ext cx="889000" cy="4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23861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2030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80727</xdr:rowOff>
    </xdr:from>
    <xdr:to>
      <xdr:col>24</xdr:col>
      <xdr:colOff>114300</xdr:colOff>
      <xdr:row>78</xdr:row>
      <xdr:rowOff>10877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167104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61468</xdr:rowOff>
    </xdr:from>
    <xdr:to>
      <xdr:col>20</xdr:col>
      <xdr:colOff>38100</xdr:colOff>
      <xdr:row>77</xdr:row>
      <xdr:rowOff>163068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6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154195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5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98330</xdr:rowOff>
    </xdr:from>
    <xdr:to>
      <xdr:col>15</xdr:col>
      <xdr:colOff>101600</xdr:colOff>
      <xdr:row>78</xdr:row>
      <xdr:rowOff>28480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19607</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392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109302</xdr:rowOff>
    </xdr:from>
    <xdr:to>
      <xdr:col>10</xdr:col>
      <xdr:colOff>165100</xdr:colOff>
      <xdr:row>78</xdr:row>
      <xdr:rowOff>39452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1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30579</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403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61582</xdr:rowOff>
    </xdr:from>
    <xdr:to>
      <xdr:col>6</xdr:col>
      <xdr:colOff>38100</xdr:colOff>
      <xdr:row>77</xdr:row>
      <xdr:rowOff>163182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6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154309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5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42678</xdr:rowOff>
    </xdr:from>
    <xdr:to>
      <xdr:col>24</xdr:col>
      <xdr:colOff>63500</xdr:colOff>
      <xdr:row>94</xdr:row>
      <xdr:rowOff>88951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5987528"/>
          <a:ext cx="838200" cy="21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117428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42678</xdr:rowOff>
    </xdr:from>
    <xdr:to>
      <xdr:col>19</xdr:col>
      <xdr:colOff>177800</xdr:colOff>
      <xdr:row>95</xdr:row>
      <xdr:rowOff>124974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987528"/>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162368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10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124974</xdr:rowOff>
    </xdr:from>
    <xdr:to>
      <xdr:col>15</xdr:col>
      <xdr:colOff>50800</xdr:colOff>
      <xdr:row>96</xdr:row>
      <xdr:rowOff>14179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12724"/>
          <a:ext cx="8890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59041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14179</xdr:rowOff>
    </xdr:from>
    <xdr:to>
      <xdr:col>10</xdr:col>
      <xdr:colOff>114300</xdr:colOff>
      <xdr:row>96</xdr:row>
      <xdr:rowOff>65329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73379"/>
          <a:ext cx="889000" cy="5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38151</xdr:rowOff>
    </xdr:from>
    <xdr:to>
      <xdr:col>24</xdr:col>
      <xdr:colOff>114300</xdr:colOff>
      <xdr:row>94</xdr:row>
      <xdr:rowOff>139751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61028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0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163328</xdr:rowOff>
    </xdr:from>
    <xdr:to>
      <xdr:col>20</xdr:col>
      <xdr:colOff>38100</xdr:colOff>
      <xdr:row>93</xdr:row>
      <xdr:rowOff>93478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93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110005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71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74174</xdr:rowOff>
    </xdr:from>
    <xdr:to>
      <xdr:col>15</xdr:col>
      <xdr:colOff>101600</xdr:colOff>
      <xdr:row>96</xdr:row>
      <xdr:rowOff>4324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20851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3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134829</xdr:rowOff>
    </xdr:from>
    <xdr:to>
      <xdr:col>10</xdr:col>
      <xdr:colOff>165100</xdr:colOff>
      <xdr:row>96</xdr:row>
      <xdr:rowOff>64979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81506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9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14529</xdr:rowOff>
    </xdr:from>
    <xdr:to>
      <xdr:col>6</xdr:col>
      <xdr:colOff>38100</xdr:colOff>
      <xdr:row>96</xdr:row>
      <xdr:rowOff>116129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7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132656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144242</xdr:rowOff>
    </xdr:from>
    <xdr:to>
      <xdr:col>54</xdr:col>
      <xdr:colOff>189865</xdr:colOff>
      <xdr:row>39</xdr:row>
      <xdr:rowOff>111376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802092"/>
          <a:ext cx="1270" cy="99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115203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0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111376</xdr:rowOff>
    </xdr:from>
    <xdr:to>
      <xdr:col>55</xdr:col>
      <xdr:colOff>88900</xdr:colOff>
      <xdr:row>39</xdr:row>
      <xdr:rowOff>111376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9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90919</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57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144242</xdr:rowOff>
    </xdr:from>
    <xdr:to>
      <xdr:col>55</xdr:col>
      <xdr:colOff>88900</xdr:colOff>
      <xdr:row>33</xdr:row>
      <xdr:rowOff>144242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802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93157</xdr:rowOff>
    </xdr:from>
    <xdr:to>
      <xdr:col>55</xdr:col>
      <xdr:colOff>0</xdr:colOff>
      <xdr:row>36</xdr:row>
      <xdr:rowOff>55583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093907"/>
          <a:ext cx="838200" cy="13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158242</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50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8365</xdr:rowOff>
    </xdr:from>
    <xdr:to>
      <xdr:col>55</xdr:col>
      <xdr:colOff>50800</xdr:colOff>
      <xdr:row>38</xdr:row>
      <xdr:rowOff>109965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118448</xdr:rowOff>
    </xdr:from>
    <xdr:to>
      <xdr:col>50</xdr:col>
      <xdr:colOff>114300</xdr:colOff>
      <xdr:row>36</xdr:row>
      <xdr:rowOff>55583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433398"/>
          <a:ext cx="889000" cy="79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50754</xdr:rowOff>
    </xdr:from>
    <xdr:to>
      <xdr:col>50</xdr:col>
      <xdr:colOff>165100</xdr:colOff>
      <xdr:row>38</xdr:row>
      <xdr:rowOff>152354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143481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65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118448</xdr:rowOff>
    </xdr:from>
    <xdr:to>
      <xdr:col>45</xdr:col>
      <xdr:colOff>177800</xdr:colOff>
      <xdr:row>37</xdr:row>
      <xdr:rowOff>105913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433398"/>
          <a:ext cx="889000" cy="10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140952</xdr:rowOff>
    </xdr:from>
    <xdr:to>
      <xdr:col>46</xdr:col>
      <xdr:colOff>38100</xdr:colOff>
      <xdr:row>34</xdr:row>
      <xdr:rowOff>71102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62229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89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105913</xdr:rowOff>
    </xdr:from>
    <xdr:to>
      <xdr:col>41</xdr:col>
      <xdr:colOff>50800</xdr:colOff>
      <xdr:row>38</xdr:row>
      <xdr:rowOff>3004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49563"/>
          <a:ext cx="889000" cy="6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91742</xdr:rowOff>
    </xdr:from>
    <xdr:to>
      <xdr:col>41</xdr:col>
      <xdr:colOff>101600</xdr:colOff>
      <xdr:row>39</xdr:row>
      <xdr:rowOff>21892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13019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69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115577</xdr:rowOff>
    </xdr:from>
    <xdr:to>
      <xdr:col>36</xdr:col>
      <xdr:colOff>165100</xdr:colOff>
      <xdr:row>39</xdr:row>
      <xdr:rowOff>45727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36854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7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42357</xdr:rowOff>
    </xdr:from>
    <xdr:to>
      <xdr:col>55</xdr:col>
      <xdr:colOff>50800</xdr:colOff>
      <xdr:row>35</xdr:row>
      <xdr:rowOff>143957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4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65234</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9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4783</xdr:rowOff>
    </xdr:from>
    <xdr:to>
      <xdr:col>50</xdr:col>
      <xdr:colOff>165100</xdr:colOff>
      <xdr:row>36</xdr:row>
      <xdr:rowOff>106383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7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122910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52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67648</xdr:rowOff>
    </xdr:from>
    <xdr:to>
      <xdr:col>46</xdr:col>
      <xdr:colOff>38100</xdr:colOff>
      <xdr:row>31</xdr:row>
      <xdr:rowOff>169248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38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14325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15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55113</xdr:rowOff>
    </xdr:from>
    <xdr:to>
      <xdr:col>41</xdr:col>
      <xdr:colOff>101600</xdr:colOff>
      <xdr:row>37</xdr:row>
      <xdr:rowOff>156713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9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1790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1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123655</xdr:rowOff>
    </xdr:from>
    <xdr:to>
      <xdr:col>36</xdr:col>
      <xdr:colOff>165100</xdr:colOff>
      <xdr:row>38</xdr:row>
      <xdr:rowOff>53804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673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70332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4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93599</xdr:rowOff>
    </xdr:from>
    <xdr:to>
      <xdr:col>55</xdr:col>
      <xdr:colOff>0</xdr:colOff>
      <xdr:row>56</xdr:row>
      <xdr:rowOff>103418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523349"/>
          <a:ext cx="838200" cy="18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65730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9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93599</xdr:rowOff>
    </xdr:from>
    <xdr:to>
      <xdr:col>50</xdr:col>
      <xdr:colOff>114300</xdr:colOff>
      <xdr:row>55</xdr:row>
      <xdr:rowOff>158532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523349"/>
          <a:ext cx="889000" cy="6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43585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158532</xdr:rowOff>
    </xdr:from>
    <xdr:to>
      <xdr:col>45</xdr:col>
      <xdr:colOff>177800</xdr:colOff>
      <xdr:row>57</xdr:row>
      <xdr:rowOff>115610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588282"/>
          <a:ext cx="889000" cy="29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7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68470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131721</xdr:rowOff>
    </xdr:from>
    <xdr:to>
      <xdr:col>41</xdr:col>
      <xdr:colOff>50800</xdr:colOff>
      <xdr:row>57</xdr:row>
      <xdr:rowOff>115610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732921"/>
          <a:ext cx="889000" cy="15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37003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29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94153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52618</xdr:rowOff>
    </xdr:from>
    <xdr:to>
      <xdr:col>55</xdr:col>
      <xdr:colOff>50800</xdr:colOff>
      <xdr:row>56</xdr:row>
      <xdr:rowOff>154218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5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31045</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3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42799</xdr:rowOff>
    </xdr:from>
    <xdr:to>
      <xdr:col>50</xdr:col>
      <xdr:colOff>165100</xdr:colOff>
      <xdr:row>55</xdr:row>
      <xdr:rowOff>144399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47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160926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24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107732</xdr:rowOff>
    </xdr:from>
    <xdr:to>
      <xdr:col>46</xdr:col>
      <xdr:colOff>38100</xdr:colOff>
      <xdr:row>56</xdr:row>
      <xdr:rowOff>37882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3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54409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31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64810</xdr:rowOff>
    </xdr:from>
    <xdr:to>
      <xdr:col>41</xdr:col>
      <xdr:colOff>101600</xdr:colOff>
      <xdr:row>57</xdr:row>
      <xdr:rowOff>166410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157537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3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80921</xdr:rowOff>
    </xdr:from>
    <xdr:to>
      <xdr:col>36</xdr:col>
      <xdr:colOff>165100</xdr:colOff>
      <xdr:row>57</xdr:row>
      <xdr:rowOff>11071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8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2198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77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167768</xdr:rowOff>
    </xdr:from>
    <xdr:to>
      <xdr:col>55</xdr:col>
      <xdr:colOff>0</xdr:colOff>
      <xdr:row>78</xdr:row>
      <xdr:rowOff>15881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369418"/>
          <a:ext cx="838200" cy="1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16725</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89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15881</xdr:rowOff>
    </xdr:from>
    <xdr:to>
      <xdr:col>50</xdr:col>
      <xdr:colOff>114300</xdr:colOff>
      <xdr:row>78</xdr:row>
      <xdr:rowOff>122098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388981"/>
          <a:ext cx="889000" cy="10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84146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45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122098</xdr:rowOff>
    </xdr:from>
    <xdr:to>
      <xdr:col>45</xdr:col>
      <xdr:colOff>177800</xdr:colOff>
      <xdr:row>78</xdr:row>
      <xdr:rowOff>162854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495198"/>
          <a:ext cx="889000" cy="4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119241</xdr:rowOff>
    </xdr:from>
    <xdr:to>
      <xdr:col>41</xdr:col>
      <xdr:colOff>50800</xdr:colOff>
      <xdr:row>78</xdr:row>
      <xdr:rowOff>162854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492341"/>
          <a:ext cx="889000" cy="4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76888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98426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116968</xdr:rowOff>
    </xdr:from>
    <xdr:to>
      <xdr:col>55</xdr:col>
      <xdr:colOff>50800</xdr:colOff>
      <xdr:row>78</xdr:row>
      <xdr:rowOff>47118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139845</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17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136531</xdr:rowOff>
    </xdr:from>
    <xdr:to>
      <xdr:col>50</xdr:col>
      <xdr:colOff>165100</xdr:colOff>
      <xdr:row>78</xdr:row>
      <xdr:rowOff>66681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83208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11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71298</xdr:rowOff>
    </xdr:from>
    <xdr:to>
      <xdr:col>46</xdr:col>
      <xdr:colOff>38100</xdr:colOff>
      <xdr:row>79</xdr:row>
      <xdr:rowOff>1448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164025</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112054</xdr:rowOff>
    </xdr:from>
    <xdr:to>
      <xdr:col>41</xdr:col>
      <xdr:colOff>101600</xdr:colOff>
      <xdr:row>79</xdr:row>
      <xdr:rowOff>42204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8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33331</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57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68441</xdr:rowOff>
    </xdr:from>
    <xdr:to>
      <xdr:col>36</xdr:col>
      <xdr:colOff>165100</xdr:colOff>
      <xdr:row>78</xdr:row>
      <xdr:rowOff>170041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4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161168</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3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72524</xdr:rowOff>
    </xdr:from>
    <xdr:to>
      <xdr:col>55</xdr:col>
      <xdr:colOff>0</xdr:colOff>
      <xdr:row>97</xdr:row>
      <xdr:rowOff>118129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531724"/>
          <a:ext cx="838200" cy="21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125803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13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117019</xdr:rowOff>
    </xdr:from>
    <xdr:to>
      <xdr:col>50</xdr:col>
      <xdr:colOff>114300</xdr:colOff>
      <xdr:row>96</xdr:row>
      <xdr:rowOff>72524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404769"/>
          <a:ext cx="889000" cy="12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118533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5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117019</xdr:rowOff>
    </xdr:from>
    <xdr:to>
      <xdr:col>45</xdr:col>
      <xdr:colOff>177800</xdr:colOff>
      <xdr:row>98</xdr:row>
      <xdr:rowOff>66923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404769"/>
          <a:ext cx="889000" cy="46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164760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6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33728</xdr:rowOff>
    </xdr:from>
    <xdr:to>
      <xdr:col>41</xdr:col>
      <xdr:colOff>50800</xdr:colOff>
      <xdr:row>98</xdr:row>
      <xdr:rowOff>66923</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664378"/>
          <a:ext cx="889000" cy="20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149762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6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19280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67329</xdr:rowOff>
    </xdr:from>
    <xdr:to>
      <xdr:col>55</xdr:col>
      <xdr:colOff>50800</xdr:colOff>
      <xdr:row>97</xdr:row>
      <xdr:rowOff>168929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9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45756</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21724</xdr:rowOff>
    </xdr:from>
    <xdr:to>
      <xdr:col>50</xdr:col>
      <xdr:colOff>165100</xdr:colOff>
      <xdr:row>96</xdr:row>
      <xdr:rowOff>123324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48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139851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25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66219</xdr:rowOff>
    </xdr:from>
    <xdr:to>
      <xdr:col>46</xdr:col>
      <xdr:colOff>38100</xdr:colOff>
      <xdr:row>95</xdr:row>
      <xdr:rowOff>167819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3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12896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12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16123</xdr:rowOff>
    </xdr:from>
    <xdr:to>
      <xdr:col>41</xdr:col>
      <xdr:colOff>101600</xdr:colOff>
      <xdr:row>98</xdr:row>
      <xdr:rowOff>117723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81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108850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9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154378</xdr:rowOff>
    </xdr:from>
    <xdr:to>
      <xdr:col>36</xdr:col>
      <xdr:colOff>165100</xdr:colOff>
      <xdr:row>97</xdr:row>
      <xdr:rowOff>84528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61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75655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7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27391</xdr:rowOff>
    </xdr:from>
    <xdr:ext cx="469744"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54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109300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45059</xdr:rowOff>
    </xdr:from>
    <xdr:to>
      <xdr:col>76</xdr:col>
      <xdr:colOff>114300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3703300" y="6731609"/>
          <a:ext cx="889000" cy="5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45059</xdr:rowOff>
    </xdr:from>
    <xdr:to>
      <xdr:col>71</xdr:col>
      <xdr:colOff>177800</xdr:colOff>
      <xdr:row>39</xdr:row>
      <xdr:rowOff>96903</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2814300" y="6731609"/>
          <a:ext cx="889000" cy="5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154390</xdr:rowOff>
    </xdr:from>
    <xdr:ext cx="249299"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669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165709</xdr:rowOff>
    </xdr:from>
    <xdr:to>
      <xdr:col>72</xdr:col>
      <xdr:colOff>38100</xdr:colOff>
      <xdr:row>39</xdr:row>
      <xdr:rowOff>95859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6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86986</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468428" y="677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46103</xdr:rowOff>
    </xdr:from>
    <xdr:to>
      <xdr:col>67</xdr:col>
      <xdr:colOff>101600</xdr:colOff>
      <xdr:row>39</xdr:row>
      <xdr:rowOff>147703</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7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138830</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25017" y="682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68986</xdr:rowOff>
    </xdr:from>
    <xdr:to>
      <xdr:col>85</xdr:col>
      <xdr:colOff>127000</xdr:colOff>
      <xdr:row>73</xdr:row>
      <xdr:rowOff>101200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584836"/>
          <a:ext cx="838200" cy="3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151033</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3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101200</xdr:rowOff>
    </xdr:from>
    <xdr:to>
      <xdr:col>81</xdr:col>
      <xdr:colOff>50800</xdr:colOff>
      <xdr:row>73</xdr:row>
      <xdr:rowOff>145300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617050"/>
          <a:ext cx="889000" cy="4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123696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121831</xdr:rowOff>
    </xdr:from>
    <xdr:to>
      <xdr:col>76</xdr:col>
      <xdr:colOff>114300</xdr:colOff>
      <xdr:row>73</xdr:row>
      <xdr:rowOff>145300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637681"/>
          <a:ext cx="889000" cy="2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5987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121831</xdr:rowOff>
    </xdr:from>
    <xdr:to>
      <xdr:col>71</xdr:col>
      <xdr:colOff>177800</xdr:colOff>
      <xdr:row>74</xdr:row>
      <xdr:rowOff>29705</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637681"/>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106075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100112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18186</xdr:rowOff>
    </xdr:from>
    <xdr:to>
      <xdr:col>85</xdr:col>
      <xdr:colOff>177800</xdr:colOff>
      <xdr:row>73</xdr:row>
      <xdr:rowOff>119786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5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41063</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3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50400</xdr:rowOff>
    </xdr:from>
    <xdr:to>
      <xdr:col>81</xdr:col>
      <xdr:colOff>101600</xdr:colOff>
      <xdr:row>73</xdr:row>
      <xdr:rowOff>152000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56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168527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34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94500</xdr:rowOff>
    </xdr:from>
    <xdr:to>
      <xdr:col>76</xdr:col>
      <xdr:colOff>165100</xdr:colOff>
      <xdr:row>74</xdr:row>
      <xdr:rowOff>24650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41177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38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71031</xdr:rowOff>
    </xdr:from>
    <xdr:to>
      <xdr:col>72</xdr:col>
      <xdr:colOff>38100</xdr:colOff>
      <xdr:row>74</xdr:row>
      <xdr:rowOff>1181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5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17708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3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150355</xdr:rowOff>
    </xdr:from>
    <xdr:to>
      <xdr:col>67</xdr:col>
      <xdr:colOff>101600</xdr:colOff>
      <xdr:row>74</xdr:row>
      <xdr:rowOff>80505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6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97032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44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155341</xdr:rowOff>
    </xdr:from>
    <xdr:to>
      <xdr:col>85</xdr:col>
      <xdr:colOff>127000</xdr:colOff>
      <xdr:row>98</xdr:row>
      <xdr:rowOff>28121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785991"/>
          <a:ext cx="838200" cy="4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148942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0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155341</xdr:rowOff>
    </xdr:from>
    <xdr:to>
      <xdr:col>81</xdr:col>
      <xdr:colOff>50800</xdr:colOff>
      <xdr:row>98</xdr:row>
      <xdr:rowOff>20472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85991"/>
          <a:ext cx="889000" cy="3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46790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84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20472</xdr:rowOff>
    </xdr:from>
    <xdr:to>
      <xdr:col>76</xdr:col>
      <xdr:colOff>114300</xdr:colOff>
      <xdr:row>98</xdr:row>
      <xdr:rowOff>44154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22572"/>
          <a:ext cx="889000" cy="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104886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6686</xdr:rowOff>
    </xdr:from>
    <xdr:to>
      <xdr:col>71</xdr:col>
      <xdr:colOff>177800</xdr:colOff>
      <xdr:row>98</xdr:row>
      <xdr:rowOff>44154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08786"/>
          <a:ext cx="889000" cy="3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99404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148771</xdr:rowOff>
    </xdr:from>
    <xdr:to>
      <xdr:col>85</xdr:col>
      <xdr:colOff>177800</xdr:colOff>
      <xdr:row>98</xdr:row>
      <xdr:rowOff>78921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7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104493</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3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104541</xdr:rowOff>
    </xdr:from>
    <xdr:to>
      <xdr:col>81</xdr:col>
      <xdr:colOff>101600</xdr:colOff>
      <xdr:row>98</xdr:row>
      <xdr:rowOff>34691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3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51218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51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141122</xdr:rowOff>
    </xdr:from>
    <xdr:to>
      <xdr:col>76</xdr:col>
      <xdr:colOff>165100</xdr:colOff>
      <xdr:row>98</xdr:row>
      <xdr:rowOff>71272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7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87799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54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164804</xdr:rowOff>
    </xdr:from>
    <xdr:to>
      <xdr:col>72</xdr:col>
      <xdr:colOff>38100</xdr:colOff>
      <xdr:row>98</xdr:row>
      <xdr:rowOff>94954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9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111481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5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127336</xdr:rowOff>
    </xdr:from>
    <xdr:to>
      <xdr:col>67</xdr:col>
      <xdr:colOff>101600</xdr:colOff>
      <xdr:row>98</xdr:row>
      <xdr:rowOff>57486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5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74013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53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3302</xdr:rowOff>
    </xdr:from>
    <xdr:to>
      <xdr:col>116</xdr:col>
      <xdr:colOff>63500</xdr:colOff>
      <xdr:row>38</xdr:row>
      <xdr:rowOff>50546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518402"/>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19194</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191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50546</xdr:rowOff>
    </xdr:from>
    <xdr:to>
      <xdr:col>111</xdr:col>
      <xdr:colOff>177800</xdr:colOff>
      <xdr:row>38</xdr:row>
      <xdr:rowOff>123889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565646"/>
          <a:ext cx="889000" cy="7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93680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77597</xdr:rowOff>
    </xdr:from>
    <xdr:to>
      <xdr:col>107</xdr:col>
      <xdr:colOff>50800</xdr:colOff>
      <xdr:row>38</xdr:row>
      <xdr:rowOff>123889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592697"/>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20147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77597</xdr:rowOff>
    </xdr:from>
    <xdr:to>
      <xdr:col>102</xdr:col>
      <xdr:colOff>114300</xdr:colOff>
      <xdr:row>38</xdr:row>
      <xdr:rowOff>130556</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592697"/>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34815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82821</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123952</xdr:rowOff>
    </xdr:from>
    <xdr:to>
      <xdr:col>116</xdr:col>
      <xdr:colOff>114300</xdr:colOff>
      <xdr:row>38</xdr:row>
      <xdr:rowOff>54102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4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102379</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4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171196</xdr:rowOff>
    </xdr:from>
    <xdr:to>
      <xdr:col>112</xdr:col>
      <xdr:colOff>38100</xdr:colOff>
      <xdr:row>38</xdr:row>
      <xdr:rowOff>101346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92473</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4017" y="660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73089</xdr:rowOff>
    </xdr:from>
    <xdr:to>
      <xdr:col>107</xdr:col>
      <xdr:colOff>101600</xdr:colOff>
      <xdr:row>39</xdr:row>
      <xdr:rowOff>3239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5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165816</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5017" y="6680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26797</xdr:rowOff>
    </xdr:from>
    <xdr:to>
      <xdr:col>102</xdr:col>
      <xdr:colOff>165100</xdr:colOff>
      <xdr:row>38</xdr:row>
      <xdr:rowOff>128397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119524</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6017"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79756</xdr:rowOff>
    </xdr:from>
    <xdr:to>
      <xdr:col>98</xdr:col>
      <xdr:colOff>38100</xdr:colOff>
      <xdr:row>39</xdr:row>
      <xdr:rowOff>9906</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1033</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24511</xdr:rowOff>
    </xdr:from>
    <xdr:to>
      <xdr:col>116</xdr:col>
      <xdr:colOff>63500</xdr:colOff>
      <xdr:row>59</xdr:row>
      <xdr:rowOff>28829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40061"/>
          <a:ext cx="838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33799</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63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22225</xdr:rowOff>
    </xdr:from>
    <xdr:to>
      <xdr:col>111</xdr:col>
      <xdr:colOff>177800</xdr:colOff>
      <xdr:row>59</xdr:row>
      <xdr:rowOff>24511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3777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115587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18415</xdr:rowOff>
    </xdr:from>
    <xdr:to>
      <xdr:col>107</xdr:col>
      <xdr:colOff>50800</xdr:colOff>
      <xdr:row>59</xdr:row>
      <xdr:rowOff>22225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339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115206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18415</xdr:rowOff>
    </xdr:from>
    <xdr:to>
      <xdr:col>102</xdr:col>
      <xdr:colOff>114300</xdr:colOff>
      <xdr:row>59</xdr:row>
      <xdr:rowOff>21082</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13396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11574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146194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149479</xdr:rowOff>
    </xdr:from>
    <xdr:to>
      <xdr:col>116</xdr:col>
      <xdr:colOff>114300</xdr:colOff>
      <xdr:row>59</xdr:row>
      <xdr:rowOff>79629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9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64406</xdr:rowOff>
    </xdr:from>
    <xdr:ext cx="378565"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08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145161</xdr:rowOff>
    </xdr:from>
    <xdr:to>
      <xdr:col>112</xdr:col>
      <xdr:colOff>38100</xdr:colOff>
      <xdr:row>59</xdr:row>
      <xdr:rowOff>75311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8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66438</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4017" y="1018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142875</xdr:rowOff>
    </xdr:from>
    <xdr:to>
      <xdr:col>107</xdr:col>
      <xdr:colOff>101600</xdr:colOff>
      <xdr:row>59</xdr:row>
      <xdr:rowOff>73025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64152</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5017" y="1017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139065</xdr:rowOff>
    </xdr:from>
    <xdr:to>
      <xdr:col>102</xdr:col>
      <xdr:colOff>165100</xdr:colOff>
      <xdr:row>59</xdr:row>
      <xdr:rowOff>69215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60342</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6017" y="10175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141732</xdr:rowOff>
    </xdr:from>
    <xdr:to>
      <xdr:col>98</xdr:col>
      <xdr:colOff>38100</xdr:colOff>
      <xdr:row>59</xdr:row>
      <xdr:rowOff>71882</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8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63009</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7017" y="10178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110210</xdr:rowOff>
    </xdr:from>
    <xdr:to>
      <xdr:col>116</xdr:col>
      <xdr:colOff>63500</xdr:colOff>
      <xdr:row>75</xdr:row>
      <xdr:rowOff>160068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968960"/>
          <a:ext cx="838200" cy="4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111538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7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160068</xdr:rowOff>
    </xdr:from>
    <xdr:to>
      <xdr:col>111</xdr:col>
      <xdr:colOff>177800</xdr:colOff>
      <xdr:row>76</xdr:row>
      <xdr:rowOff>7866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018818"/>
          <a:ext cx="8890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87307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133710</xdr:rowOff>
    </xdr:from>
    <xdr:to>
      <xdr:col>107</xdr:col>
      <xdr:colOff>50800</xdr:colOff>
      <xdr:row>76</xdr:row>
      <xdr:rowOff>7866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992460"/>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99514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133710</xdr:rowOff>
    </xdr:from>
    <xdr:to>
      <xdr:col>102</xdr:col>
      <xdr:colOff>114300</xdr:colOff>
      <xdr:row>76</xdr:row>
      <xdr:rowOff>10747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992460"/>
          <a:ext cx="889000" cy="4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5608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123222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59410</xdr:rowOff>
    </xdr:from>
    <xdr:to>
      <xdr:col>116</xdr:col>
      <xdr:colOff>114300</xdr:colOff>
      <xdr:row>75</xdr:row>
      <xdr:rowOff>161010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9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82287</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7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109269</xdr:rowOff>
    </xdr:from>
    <xdr:to>
      <xdr:col>112</xdr:col>
      <xdr:colOff>38100</xdr:colOff>
      <xdr:row>76</xdr:row>
      <xdr:rowOff>39418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680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55946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74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128516</xdr:rowOff>
    </xdr:from>
    <xdr:to>
      <xdr:col>107</xdr:col>
      <xdr:colOff>101600</xdr:colOff>
      <xdr:row>76</xdr:row>
      <xdr:rowOff>58666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75193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7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82910</xdr:rowOff>
    </xdr:from>
    <xdr:to>
      <xdr:col>102</xdr:col>
      <xdr:colOff>165100</xdr:colOff>
      <xdr:row>76</xdr:row>
      <xdr:rowOff>13060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4188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03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131397</xdr:rowOff>
    </xdr:from>
    <xdr:to>
      <xdr:col>98</xdr:col>
      <xdr:colOff>38100</xdr:colOff>
      <xdr:row>76</xdr:row>
      <xdr:rowOff>61547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9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52674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08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549,730</a:t>
          </a:r>
          <a:r>
            <a:rPr kumimoji="1" lang="ja-JP" altLang="en-US" sz="1300">
              <a:latin typeface="ＭＳ Ｐゴシック" panose="020B0600070205080204" pitchFamily="50" charset="-128"/>
              <a:ea typeface="ＭＳ Ｐゴシック" panose="020B0600070205080204" pitchFamily="50" charset="-128"/>
            </a:rPr>
            <a:t>円となっている。（前年度比△</a:t>
          </a:r>
          <a:r>
            <a:rPr kumimoji="1" lang="en-US" altLang="ja-JP" sz="1300">
              <a:latin typeface="ＭＳ Ｐゴシック" panose="020B0600070205080204" pitchFamily="50" charset="-128"/>
              <a:ea typeface="ＭＳ Ｐゴシック" panose="020B0600070205080204" pitchFamily="50" charset="-128"/>
            </a:rPr>
            <a:t>14,227</a:t>
          </a:r>
          <a:r>
            <a:rPr kumimoji="1" lang="ja-JP" altLang="en-US" sz="1300">
              <a:latin typeface="ＭＳ Ｐゴシック" panose="020B0600070205080204" pitchFamily="50" charset="-128"/>
              <a:ea typeface="ＭＳ Ｐゴシック" panose="020B0600070205080204" pitchFamily="50" charset="-128"/>
            </a:rPr>
            <a:t>円　人口は△</a:t>
          </a:r>
          <a:r>
            <a:rPr kumimoji="1" lang="en-US" altLang="ja-JP" sz="1300">
              <a:latin typeface="ＭＳ Ｐゴシック" panose="020B0600070205080204" pitchFamily="50" charset="-128"/>
              <a:ea typeface="ＭＳ Ｐゴシック" panose="020B0600070205080204" pitchFamily="50" charset="-128"/>
            </a:rPr>
            <a:t>344</a:t>
          </a:r>
          <a:r>
            <a:rPr kumimoji="1" lang="ja-JP" altLang="en-US" sz="1300">
              <a:latin typeface="ＭＳ Ｐゴシック" panose="020B0600070205080204" pitchFamily="50" charset="-128"/>
              <a:ea typeface="ＭＳ Ｐゴシック" panose="020B0600070205080204" pitchFamily="50" charset="-128"/>
            </a:rPr>
            <a:t>人）</a:t>
          </a:r>
        </a:p>
        <a:p>
          <a:r>
            <a:rPr kumimoji="1" lang="ja-JP" altLang="en-US" sz="1300">
              <a:latin typeface="ＭＳ Ｐゴシック" panose="020B0600070205080204" pitchFamily="50" charset="-128"/>
              <a:ea typeface="ＭＳ Ｐゴシック" panose="020B0600070205080204" pitchFamily="50" charset="-128"/>
            </a:rPr>
            <a:t>・類似団体平均を大きく超える項目は補助費等（類似団体平均＋</a:t>
          </a:r>
          <a:r>
            <a:rPr kumimoji="1" lang="en-US" altLang="ja-JP" sz="1300">
              <a:latin typeface="ＭＳ Ｐゴシック" panose="020B0600070205080204" pitchFamily="50" charset="-128"/>
              <a:ea typeface="ＭＳ Ｐゴシック" panose="020B0600070205080204" pitchFamily="50" charset="-128"/>
            </a:rPr>
            <a:t>63,039</a:t>
          </a:r>
          <a:r>
            <a:rPr kumimoji="1" lang="ja-JP" altLang="en-US" sz="1300">
              <a:latin typeface="ＭＳ Ｐゴシック" panose="020B0600070205080204" pitchFamily="50" charset="-128"/>
              <a:ea typeface="ＭＳ Ｐゴシック" panose="020B0600070205080204" pitchFamily="50" charset="-128"/>
            </a:rPr>
            <a:t>円）、公債費（類似団体平均＋</a:t>
          </a:r>
          <a:r>
            <a:rPr kumimoji="1" lang="en-US" altLang="ja-JP" sz="1300">
              <a:latin typeface="ＭＳ Ｐゴシック" panose="020B0600070205080204" pitchFamily="50" charset="-128"/>
              <a:ea typeface="ＭＳ Ｐゴシック" panose="020B0600070205080204" pitchFamily="50" charset="-128"/>
            </a:rPr>
            <a:t>17,106</a:t>
          </a:r>
          <a:r>
            <a:rPr kumimoji="1" lang="ja-JP" altLang="en-US" sz="1300">
              <a:latin typeface="ＭＳ Ｐゴシック" panose="020B0600070205080204" pitchFamily="50" charset="-128"/>
              <a:ea typeface="ＭＳ Ｐゴシック" panose="020B0600070205080204" pitchFamily="50" charset="-128"/>
            </a:rPr>
            <a:t>円）で、前年度比で大きく変動があった項目は、扶助費（前年度比△</a:t>
          </a:r>
          <a:r>
            <a:rPr kumimoji="1" lang="en-US" altLang="ja-JP" sz="1300">
              <a:latin typeface="ＭＳ Ｐゴシック" panose="020B0600070205080204" pitchFamily="50" charset="-128"/>
              <a:ea typeface="ＭＳ Ｐゴシック" panose="020B0600070205080204" pitchFamily="50" charset="-128"/>
            </a:rPr>
            <a:t>11,429</a:t>
          </a:r>
          <a:r>
            <a:rPr kumimoji="1" lang="ja-JP" altLang="en-US" sz="1300">
              <a:latin typeface="ＭＳ Ｐゴシック" panose="020B0600070205080204" pitchFamily="50" charset="-128"/>
              <a:ea typeface="ＭＳ Ｐゴシック" panose="020B0600070205080204" pitchFamily="50" charset="-128"/>
            </a:rPr>
            <a:t>円）、普通建設事業費（前年度比△</a:t>
          </a:r>
          <a:r>
            <a:rPr kumimoji="1" lang="en-US" altLang="ja-JP" sz="1300">
              <a:latin typeface="ＭＳ Ｐゴシック" panose="020B0600070205080204" pitchFamily="50" charset="-128"/>
              <a:ea typeface="ＭＳ Ｐゴシック" panose="020B0600070205080204" pitchFamily="50" charset="-128"/>
            </a:rPr>
            <a:t>16,652</a:t>
          </a:r>
          <a:r>
            <a:rPr kumimoji="1" lang="ja-JP" altLang="en-US" sz="1300">
              <a:latin typeface="ＭＳ Ｐゴシック" panose="020B0600070205080204" pitchFamily="50" charset="-128"/>
              <a:ea typeface="ＭＳ Ｐゴシック" panose="020B0600070205080204" pitchFamily="50" charset="-128"/>
            </a:rPr>
            <a:t>円）、補助費（前年度比＋</a:t>
          </a:r>
          <a:r>
            <a:rPr kumimoji="1" lang="en-US" altLang="ja-JP" sz="1300">
              <a:latin typeface="ＭＳ Ｐゴシック" panose="020B0600070205080204" pitchFamily="50" charset="-128"/>
              <a:ea typeface="ＭＳ Ｐゴシック" panose="020B0600070205080204" pitchFamily="50" charset="-128"/>
            </a:rPr>
            <a:t>17,569</a:t>
          </a:r>
          <a:r>
            <a:rPr kumimoji="1" lang="ja-JP" altLang="en-US" sz="1300">
              <a:latin typeface="ＭＳ Ｐゴシック" panose="020B0600070205080204" pitchFamily="50" charset="-128"/>
              <a:ea typeface="ＭＳ Ｐゴシック" panose="020B0600070205080204" pitchFamily="50" charset="-128"/>
            </a:rPr>
            <a:t>円）である。</a:t>
          </a:r>
        </a:p>
        <a:p>
          <a:r>
            <a:rPr kumimoji="1" lang="ja-JP" altLang="en-US" sz="1300">
              <a:latin typeface="ＭＳ Ｐゴシック" panose="020B0600070205080204" pitchFamily="50" charset="-128"/>
              <a:ea typeface="ＭＳ Ｐゴシック" panose="020B0600070205080204" pitchFamily="50" charset="-128"/>
            </a:rPr>
            <a:t>・補助費等は、横芝光消防署庁舎建替事業負担金などにより増加している。また、病院事業会計繰出金や一部事務組合組合負担金、空港騒音対策に係る補助金などの要因により類似団体平均を上回っている。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・扶助費は、住民税非課税世帯や子育て世帯への臨時特別給付金事業の終了などにより減少しており、県平均、全国平均も下回っている。</a:t>
          </a:r>
        </a:p>
        <a:p>
          <a:r>
            <a:rPr kumimoji="1" lang="ja-JP" altLang="en-US" sz="1300">
              <a:latin typeface="ＭＳ Ｐゴシック" panose="020B0600070205080204" pitchFamily="50" charset="-128"/>
              <a:ea typeface="ＭＳ Ｐゴシック" panose="020B0600070205080204" pitchFamily="50" charset="-128"/>
            </a:rPr>
            <a:t>・物件費は、燃料費等の高騰による光熱水費の増などにより増加している。合併団体であることから施設の保有数が多くいため、公共施設総合計画に基づき統廃合を進め、経費削減に努める。</a:t>
          </a:r>
        </a:p>
        <a:p>
          <a:r>
            <a:rPr kumimoji="1" lang="ja-JP" altLang="en-US" sz="1300">
              <a:latin typeface="ＭＳ Ｐゴシック" panose="020B0600070205080204" pitchFamily="50" charset="-128"/>
              <a:ea typeface="ＭＳ Ｐゴシック" panose="020B0600070205080204" pitchFamily="50" charset="-128"/>
            </a:rPr>
            <a:t>・公債費は、町合併関連事業の実施により借入れを行った合併特例事業債の償還により類似団体平均を上回っている。引き続き合併特例事業債を活用した事業を予定していることなどから、今後も高い水準で推移すること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22,697
22,201
67.01
12,918,714
12,477,213
421,808
6,834,302
9,860,918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108458</xdr:rowOff>
    </xdr:from>
    <xdr:to>
      <xdr:col>24</xdr:col>
      <xdr:colOff>63500</xdr:colOff>
      <xdr:row>35</xdr:row>
      <xdr:rowOff>4826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37758"/>
          <a:ext cx="8382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96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108458</xdr:rowOff>
    </xdr:from>
    <xdr:to>
      <xdr:col>19</xdr:col>
      <xdr:colOff>177800</xdr:colOff>
      <xdr:row>34</xdr:row>
      <xdr:rowOff>117602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377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29608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70358</xdr:rowOff>
    </xdr:from>
    <xdr:to>
      <xdr:col>15</xdr:col>
      <xdr:colOff>50800</xdr:colOff>
      <xdr:row>34</xdr:row>
      <xdr:rowOff>117602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99658"/>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46753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70358</xdr:rowOff>
    </xdr:from>
    <xdr:to>
      <xdr:col>10</xdr:col>
      <xdr:colOff>114300</xdr:colOff>
      <xdr:row>35</xdr:row>
      <xdr:rowOff>1397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99658"/>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142257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103903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3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57658</xdr:rowOff>
    </xdr:from>
    <xdr:to>
      <xdr:col>20</xdr:col>
      <xdr:colOff>38100</xdr:colOff>
      <xdr:row>34</xdr:row>
      <xdr:rowOff>159258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4335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66802</xdr:rowOff>
    </xdr:from>
    <xdr:to>
      <xdr:col>15</xdr:col>
      <xdr:colOff>101600</xdr:colOff>
      <xdr:row>34</xdr:row>
      <xdr:rowOff>168402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7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19558</xdr:rowOff>
    </xdr:from>
    <xdr:to>
      <xdr:col>10</xdr:col>
      <xdr:colOff>165100</xdr:colOff>
      <xdr:row>34</xdr:row>
      <xdr:rowOff>121158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137685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122047</xdr:rowOff>
    </xdr:from>
    <xdr:to>
      <xdr:col>6</xdr:col>
      <xdr:colOff>38100</xdr:colOff>
      <xdr:row>35</xdr:row>
      <xdr:rowOff>52197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43324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4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23233</xdr:rowOff>
    </xdr:from>
    <xdr:to>
      <xdr:col>24</xdr:col>
      <xdr:colOff>63500</xdr:colOff>
      <xdr:row>57</xdr:row>
      <xdr:rowOff>48664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95883"/>
          <a:ext cx="838200" cy="2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37120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167971</xdr:rowOff>
    </xdr:from>
    <xdr:to>
      <xdr:col>19</xdr:col>
      <xdr:colOff>177800</xdr:colOff>
      <xdr:row>57</xdr:row>
      <xdr:rowOff>23233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597721"/>
          <a:ext cx="889000" cy="19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158573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3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167971</xdr:rowOff>
    </xdr:from>
    <xdr:to>
      <xdr:col>15</xdr:col>
      <xdr:colOff>50800</xdr:colOff>
      <xdr:row>57</xdr:row>
      <xdr:rowOff>107195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597721"/>
          <a:ext cx="889000" cy="28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142626</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4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88050</xdr:rowOff>
    </xdr:from>
    <xdr:to>
      <xdr:col>10</xdr:col>
      <xdr:colOff>114300</xdr:colOff>
      <xdr:row>57</xdr:row>
      <xdr:rowOff>107195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60700"/>
          <a:ext cx="8890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32413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19749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6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169314</xdr:rowOff>
    </xdr:from>
    <xdr:to>
      <xdr:col>24</xdr:col>
      <xdr:colOff>114300</xdr:colOff>
      <xdr:row>57</xdr:row>
      <xdr:rowOff>99464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7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20741</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143883</xdr:rowOff>
    </xdr:from>
    <xdr:to>
      <xdr:col>20</xdr:col>
      <xdr:colOff>38100</xdr:colOff>
      <xdr:row>57</xdr:row>
      <xdr:rowOff>74033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90560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52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117171</xdr:rowOff>
    </xdr:from>
    <xdr:to>
      <xdr:col>15</xdr:col>
      <xdr:colOff>101600</xdr:colOff>
      <xdr:row>56</xdr:row>
      <xdr:rowOff>47321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4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63848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2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56395</xdr:rowOff>
    </xdr:from>
    <xdr:to>
      <xdr:col>10</xdr:col>
      <xdr:colOff>165100</xdr:colOff>
      <xdr:row>57</xdr:row>
      <xdr:rowOff>157995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3072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60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37250</xdr:rowOff>
    </xdr:from>
    <xdr:to>
      <xdr:col>6</xdr:col>
      <xdr:colOff>38100</xdr:colOff>
      <xdr:row>57</xdr:row>
      <xdr:rowOff>138850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155377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8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33604</xdr:rowOff>
    </xdr:from>
    <xdr:to>
      <xdr:col>24</xdr:col>
      <xdr:colOff>62865</xdr:colOff>
      <xdr:row>79</xdr:row>
      <xdr:rowOff>3594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35104"/>
          <a:ext cx="1270" cy="151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7421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5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3594</xdr:rowOff>
    </xdr:from>
    <xdr:to>
      <xdr:col>24</xdr:col>
      <xdr:colOff>152400</xdr:colOff>
      <xdr:row>79</xdr:row>
      <xdr:rowOff>3594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4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151731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33604</xdr:rowOff>
    </xdr:from>
    <xdr:to>
      <xdr:col>24</xdr:col>
      <xdr:colOff>152400</xdr:colOff>
      <xdr:row>70</xdr:row>
      <xdr:rowOff>33604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3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67233</xdr:rowOff>
    </xdr:from>
    <xdr:to>
      <xdr:col>24</xdr:col>
      <xdr:colOff>63500</xdr:colOff>
      <xdr:row>77</xdr:row>
      <xdr:rowOff>12192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97433"/>
          <a:ext cx="838200" cy="1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141521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71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163094</xdr:rowOff>
    </xdr:from>
    <xdr:to>
      <xdr:col>24</xdr:col>
      <xdr:colOff>114300</xdr:colOff>
      <xdr:row>77</xdr:row>
      <xdr:rowOff>93244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67233</xdr:rowOff>
    </xdr:from>
    <xdr:to>
      <xdr:col>19</xdr:col>
      <xdr:colOff>177800</xdr:colOff>
      <xdr:row>78</xdr:row>
      <xdr:rowOff>48958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97433"/>
          <a:ext cx="889000" cy="3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30862</xdr:rowOff>
    </xdr:from>
    <xdr:to>
      <xdr:col>20</xdr:col>
      <xdr:colOff>38100</xdr:colOff>
      <xdr:row>76</xdr:row>
      <xdr:rowOff>132462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123589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48958</xdr:rowOff>
    </xdr:from>
    <xdr:to>
      <xdr:col>15</xdr:col>
      <xdr:colOff>50800</xdr:colOff>
      <xdr:row>78</xdr:row>
      <xdr:rowOff>102819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22058"/>
          <a:ext cx="889000" cy="5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169850</xdr:rowOff>
    </xdr:from>
    <xdr:to>
      <xdr:col>15</xdr:col>
      <xdr:colOff>101600</xdr:colOff>
      <xdr:row>78</xdr:row>
      <xdr:rowOff>100000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91127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102819</xdr:rowOff>
    </xdr:from>
    <xdr:to>
      <xdr:col>10</xdr:col>
      <xdr:colOff>114300</xdr:colOff>
      <xdr:row>78</xdr:row>
      <xdr:rowOff>153733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75919"/>
          <a:ext cx="889000" cy="5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158360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24883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132842</xdr:rowOff>
    </xdr:from>
    <xdr:to>
      <xdr:col>24</xdr:col>
      <xdr:colOff>114300</xdr:colOff>
      <xdr:row>77</xdr:row>
      <xdr:rowOff>62992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155719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1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16433</xdr:rowOff>
    </xdr:from>
    <xdr:to>
      <xdr:col>20</xdr:col>
      <xdr:colOff>38100</xdr:colOff>
      <xdr:row>76</xdr:row>
      <xdr:rowOff>118033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134561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2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169608</xdr:rowOff>
    </xdr:from>
    <xdr:to>
      <xdr:col>15</xdr:col>
      <xdr:colOff>101600</xdr:colOff>
      <xdr:row>78</xdr:row>
      <xdr:rowOff>99758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116285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4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52019</xdr:rowOff>
    </xdr:from>
    <xdr:to>
      <xdr:col>10</xdr:col>
      <xdr:colOff>165100</xdr:colOff>
      <xdr:row>78</xdr:row>
      <xdr:rowOff>153619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2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144746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1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102933</xdr:rowOff>
    </xdr:from>
    <xdr:to>
      <xdr:col>6</xdr:col>
      <xdr:colOff>38100</xdr:colOff>
      <xdr:row>79</xdr:row>
      <xdr:rowOff>33083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7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49610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5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106781</xdr:rowOff>
    </xdr:from>
    <xdr:to>
      <xdr:col>24</xdr:col>
      <xdr:colOff>62865</xdr:colOff>
      <xdr:row>99</xdr:row>
      <xdr:rowOff>120802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37281"/>
          <a:ext cx="1270" cy="15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124629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9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120802</xdr:rowOff>
    </xdr:from>
    <xdr:to>
      <xdr:col>24</xdr:col>
      <xdr:colOff>152400</xdr:colOff>
      <xdr:row>99</xdr:row>
      <xdr:rowOff>120802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53458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1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106781</xdr:rowOff>
    </xdr:from>
    <xdr:to>
      <xdr:col>24</xdr:col>
      <xdr:colOff>152400</xdr:colOff>
      <xdr:row>90</xdr:row>
      <xdr:rowOff>106781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3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106781</xdr:rowOff>
    </xdr:from>
    <xdr:to>
      <xdr:col>24</xdr:col>
      <xdr:colOff>63500</xdr:colOff>
      <xdr:row>91</xdr:row>
      <xdr:rowOff>132271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537281"/>
          <a:ext cx="838200" cy="19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80281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3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101854</xdr:rowOff>
    </xdr:from>
    <xdr:to>
      <xdr:col>24</xdr:col>
      <xdr:colOff>114300</xdr:colOff>
      <xdr:row>97</xdr:row>
      <xdr:rowOff>32004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6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132271</xdr:rowOff>
    </xdr:from>
    <xdr:to>
      <xdr:col>19</xdr:col>
      <xdr:colOff>177800</xdr:colOff>
      <xdr:row>94</xdr:row>
      <xdr:rowOff>47916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5734221"/>
          <a:ext cx="889000" cy="42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90652</xdr:rowOff>
    </xdr:from>
    <xdr:to>
      <xdr:col>20</xdr:col>
      <xdr:colOff>38100</xdr:colOff>
      <xdr:row>97</xdr:row>
      <xdr:rowOff>20802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4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121335</xdr:rowOff>
    </xdr:from>
    <xdr:to>
      <xdr:col>15</xdr:col>
      <xdr:colOff>50800</xdr:colOff>
      <xdr:row>94</xdr:row>
      <xdr:rowOff>47916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066185"/>
          <a:ext cx="889000" cy="9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57658</xdr:rowOff>
    </xdr:from>
    <xdr:to>
      <xdr:col>15</xdr:col>
      <xdr:colOff>101600</xdr:colOff>
      <xdr:row>97</xdr:row>
      <xdr:rowOff>159258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150385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121335</xdr:rowOff>
    </xdr:from>
    <xdr:to>
      <xdr:col>10</xdr:col>
      <xdr:colOff>114300</xdr:colOff>
      <xdr:row>94</xdr:row>
      <xdr:rowOff>99237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066185"/>
          <a:ext cx="8890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64097</xdr:rowOff>
    </xdr:from>
    <xdr:to>
      <xdr:col>10</xdr:col>
      <xdr:colOff>165100</xdr:colOff>
      <xdr:row>97</xdr:row>
      <xdr:rowOff>165697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156824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133401</xdr:rowOff>
    </xdr:from>
    <xdr:to>
      <xdr:col>6</xdr:col>
      <xdr:colOff>38100</xdr:colOff>
      <xdr:row>98</xdr:row>
      <xdr:rowOff>63551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54678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55981</xdr:rowOff>
    </xdr:from>
    <xdr:to>
      <xdr:col>24</xdr:col>
      <xdr:colOff>114300</xdr:colOff>
      <xdr:row>90</xdr:row>
      <xdr:rowOff>157581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48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9008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43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81471</xdr:rowOff>
    </xdr:from>
    <xdr:to>
      <xdr:col>20</xdr:col>
      <xdr:colOff>38100</xdr:colOff>
      <xdr:row>92</xdr:row>
      <xdr:rowOff>11621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68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28148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45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168566</xdr:rowOff>
    </xdr:from>
    <xdr:to>
      <xdr:col>15</xdr:col>
      <xdr:colOff>101600</xdr:colOff>
      <xdr:row>94</xdr:row>
      <xdr:rowOff>98716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11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115243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8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70535</xdr:rowOff>
    </xdr:from>
    <xdr:to>
      <xdr:col>10</xdr:col>
      <xdr:colOff>165100</xdr:colOff>
      <xdr:row>94</xdr:row>
      <xdr:rowOff>685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0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17212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579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48437</xdr:rowOff>
    </xdr:from>
    <xdr:to>
      <xdr:col>6</xdr:col>
      <xdr:colOff>38100</xdr:colOff>
      <xdr:row>94</xdr:row>
      <xdr:rowOff>150037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1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166564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59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12336</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151782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170832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55632</xdr:rowOff>
    </xdr:from>
    <xdr:to>
      <xdr:col>55</xdr:col>
      <xdr:colOff>0</xdr:colOff>
      <xdr:row>56</xdr:row>
      <xdr:rowOff>168484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656832"/>
          <a:ext cx="838200" cy="1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134116</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35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21475</xdr:rowOff>
    </xdr:from>
    <xdr:to>
      <xdr:col>50</xdr:col>
      <xdr:colOff>114300</xdr:colOff>
      <xdr:row>56</xdr:row>
      <xdr:rowOff>55632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451225"/>
          <a:ext cx="889000" cy="20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80833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21475</xdr:rowOff>
    </xdr:from>
    <xdr:to>
      <xdr:col>45</xdr:col>
      <xdr:colOff>177800</xdr:colOff>
      <xdr:row>57</xdr:row>
      <xdr:rowOff>53575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451225"/>
          <a:ext cx="889000" cy="37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117029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46831</xdr:rowOff>
    </xdr:from>
    <xdr:to>
      <xdr:col>41</xdr:col>
      <xdr:colOff>50800</xdr:colOff>
      <xdr:row>57</xdr:row>
      <xdr:rowOff>53575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19481"/>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75868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80287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117684</xdr:rowOff>
    </xdr:from>
    <xdr:to>
      <xdr:col>55</xdr:col>
      <xdr:colOff>50800</xdr:colOff>
      <xdr:row>57</xdr:row>
      <xdr:rowOff>47834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1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140561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7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4832</xdr:rowOff>
    </xdr:from>
    <xdr:to>
      <xdr:col>50</xdr:col>
      <xdr:colOff>165100</xdr:colOff>
      <xdr:row>56</xdr:row>
      <xdr:rowOff>106432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122959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3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142125</xdr:rowOff>
    </xdr:from>
    <xdr:to>
      <xdr:col>46</xdr:col>
      <xdr:colOff>38100</xdr:colOff>
      <xdr:row>55</xdr:row>
      <xdr:rowOff>72275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0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88802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17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2775</xdr:rowOff>
    </xdr:from>
    <xdr:to>
      <xdr:col>41</xdr:col>
      <xdr:colOff>101600</xdr:colOff>
      <xdr:row>57</xdr:row>
      <xdr:rowOff>104375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95502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8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167481</xdr:rowOff>
    </xdr:from>
    <xdr:to>
      <xdr:col>36</xdr:col>
      <xdr:colOff>165100</xdr:colOff>
      <xdr:row>57</xdr:row>
      <xdr:rowOff>97631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6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88758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86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140550</xdr:rowOff>
    </xdr:from>
    <xdr:to>
      <xdr:col>55</xdr:col>
      <xdr:colOff>0</xdr:colOff>
      <xdr:row>77</xdr:row>
      <xdr:rowOff>77716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170750"/>
          <a:ext cx="838200" cy="10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97048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5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77716</xdr:rowOff>
    </xdr:from>
    <xdr:to>
      <xdr:col>50</xdr:col>
      <xdr:colOff>114300</xdr:colOff>
      <xdr:row>78</xdr:row>
      <xdr:rowOff>52408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79366"/>
          <a:ext cx="889000" cy="14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76692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3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52408</xdr:rowOff>
    </xdr:from>
    <xdr:to>
      <xdr:col>45</xdr:col>
      <xdr:colOff>177800</xdr:colOff>
      <xdr:row>79</xdr:row>
      <xdr:rowOff>11912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25508"/>
          <a:ext cx="889000" cy="13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71598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3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11912</xdr:rowOff>
    </xdr:from>
    <xdr:to>
      <xdr:col>41</xdr:col>
      <xdr:colOff>50800</xdr:colOff>
      <xdr:row>79</xdr:row>
      <xdr:rowOff>18379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56462"/>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26236</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13174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89750</xdr:rowOff>
    </xdr:from>
    <xdr:to>
      <xdr:col>55</xdr:col>
      <xdr:colOff>50800</xdr:colOff>
      <xdr:row>77</xdr:row>
      <xdr:rowOff>19900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1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68177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9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26916</xdr:rowOff>
    </xdr:from>
    <xdr:to>
      <xdr:col>50</xdr:col>
      <xdr:colOff>165100</xdr:colOff>
      <xdr:row>77</xdr:row>
      <xdr:rowOff>128516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2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119643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3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1608</xdr:rowOff>
    </xdr:from>
    <xdr:to>
      <xdr:col>46</xdr:col>
      <xdr:colOff>38100</xdr:colOff>
      <xdr:row>78</xdr:row>
      <xdr:rowOff>103208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7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94335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6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132562</xdr:rowOff>
    </xdr:from>
    <xdr:to>
      <xdr:col>41</xdr:col>
      <xdr:colOff>101600</xdr:colOff>
      <xdr:row>79</xdr:row>
      <xdr:rowOff>62712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53839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9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139029</xdr:rowOff>
    </xdr:from>
    <xdr:to>
      <xdr:col>36</xdr:col>
      <xdr:colOff>165100</xdr:colOff>
      <xdr:row>79</xdr:row>
      <xdr:rowOff>69179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60306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99169</xdr:rowOff>
    </xdr:from>
    <xdr:to>
      <xdr:col>55</xdr:col>
      <xdr:colOff>0</xdr:colOff>
      <xdr:row>97</xdr:row>
      <xdr:rowOff>115788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29819"/>
          <a:ext cx="8382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119138</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115788</xdr:rowOff>
    </xdr:from>
    <xdr:to>
      <xdr:col>50</xdr:col>
      <xdr:colOff>114300</xdr:colOff>
      <xdr:row>97</xdr:row>
      <xdr:rowOff>142283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46438"/>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38549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1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142283</xdr:rowOff>
    </xdr:from>
    <xdr:to>
      <xdr:col>45</xdr:col>
      <xdr:colOff>177800</xdr:colOff>
      <xdr:row>99</xdr:row>
      <xdr:rowOff>29240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772933"/>
          <a:ext cx="889000" cy="22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54277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141917</xdr:rowOff>
    </xdr:from>
    <xdr:to>
      <xdr:col>41</xdr:col>
      <xdr:colOff>50800</xdr:colOff>
      <xdr:row>99</xdr:row>
      <xdr:rowOff>29240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944017"/>
          <a:ext cx="889000" cy="5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37932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81160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48369</xdr:rowOff>
    </xdr:from>
    <xdr:to>
      <xdr:col>55</xdr:col>
      <xdr:colOff>50800</xdr:colOff>
      <xdr:row>97</xdr:row>
      <xdr:rowOff>149969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134746</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64988</xdr:rowOff>
    </xdr:from>
    <xdr:to>
      <xdr:col>50</xdr:col>
      <xdr:colOff>165100</xdr:colOff>
      <xdr:row>97</xdr:row>
      <xdr:rowOff>166588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157715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8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91483</xdr:rowOff>
    </xdr:from>
    <xdr:to>
      <xdr:col>46</xdr:col>
      <xdr:colOff>38100</xdr:colOff>
      <xdr:row>98</xdr:row>
      <xdr:rowOff>21633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2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12760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1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149890</xdr:rowOff>
    </xdr:from>
    <xdr:to>
      <xdr:col>41</xdr:col>
      <xdr:colOff>101600</xdr:colOff>
      <xdr:row>99</xdr:row>
      <xdr:rowOff>80040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95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71167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704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91117</xdr:rowOff>
    </xdr:from>
    <xdr:to>
      <xdr:col>36</xdr:col>
      <xdr:colOff>165100</xdr:colOff>
      <xdr:row>99</xdr:row>
      <xdr:rowOff>21267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9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12394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12050</xdr:rowOff>
    </xdr:from>
    <xdr:to>
      <xdr:col>85</xdr:col>
      <xdr:colOff>127000</xdr:colOff>
      <xdr:row>35</xdr:row>
      <xdr:rowOff>63165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5498450"/>
          <a:ext cx="838200" cy="56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166174</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6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63165</xdr:rowOff>
    </xdr:from>
    <xdr:to>
      <xdr:col>81</xdr:col>
      <xdr:colOff>50800</xdr:colOff>
      <xdr:row>35</xdr:row>
      <xdr:rowOff>102530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063915"/>
          <a:ext cx="8890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123105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2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84836</xdr:rowOff>
    </xdr:from>
    <xdr:to>
      <xdr:col>76</xdr:col>
      <xdr:colOff>114300</xdr:colOff>
      <xdr:row>35</xdr:row>
      <xdr:rowOff>102530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085586"/>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51691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84836</xdr:rowOff>
    </xdr:from>
    <xdr:to>
      <xdr:col>71</xdr:col>
      <xdr:colOff>177800</xdr:colOff>
      <xdr:row>36</xdr:row>
      <xdr:rowOff>50317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085586"/>
          <a:ext cx="889000" cy="13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109755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97594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132700</xdr:rowOff>
    </xdr:from>
    <xdr:to>
      <xdr:col>85</xdr:col>
      <xdr:colOff>177800</xdr:colOff>
      <xdr:row>32</xdr:row>
      <xdr:rowOff>62850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44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155577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29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12365</xdr:rowOff>
    </xdr:from>
    <xdr:to>
      <xdr:col>81</xdr:col>
      <xdr:colOff>101600</xdr:colOff>
      <xdr:row>35</xdr:row>
      <xdr:rowOff>113965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01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130492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78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51730</xdr:rowOff>
    </xdr:from>
    <xdr:to>
      <xdr:col>76</xdr:col>
      <xdr:colOff>165100</xdr:colOff>
      <xdr:row>35</xdr:row>
      <xdr:rowOff>153330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0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169857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82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34036</xdr:rowOff>
    </xdr:from>
    <xdr:to>
      <xdr:col>72</xdr:col>
      <xdr:colOff>38100</xdr:colOff>
      <xdr:row>35</xdr:row>
      <xdr:rowOff>135636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152163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1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170967</xdr:rowOff>
    </xdr:from>
    <xdr:to>
      <xdr:col>67</xdr:col>
      <xdr:colOff>101600</xdr:colOff>
      <xdr:row>36</xdr:row>
      <xdr:rowOff>101117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17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117644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94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115632</xdr:rowOff>
    </xdr:from>
    <xdr:to>
      <xdr:col>85</xdr:col>
      <xdr:colOff>127000</xdr:colOff>
      <xdr:row>55</xdr:row>
      <xdr:rowOff>125674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373932"/>
          <a:ext cx="838200" cy="18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1540</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2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98340</xdr:rowOff>
    </xdr:from>
    <xdr:to>
      <xdr:col>81</xdr:col>
      <xdr:colOff>50800</xdr:colOff>
      <xdr:row>54</xdr:row>
      <xdr:rowOff>115632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356640"/>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76895</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98340</xdr:rowOff>
    </xdr:from>
    <xdr:to>
      <xdr:col>76</xdr:col>
      <xdr:colOff>114300</xdr:colOff>
      <xdr:row>56</xdr:row>
      <xdr:rowOff>123649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356640"/>
          <a:ext cx="889000" cy="36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60893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123649</xdr:rowOff>
    </xdr:from>
    <xdr:to>
      <xdr:col>71</xdr:col>
      <xdr:colOff>177800</xdr:colOff>
      <xdr:row>56</xdr:row>
      <xdr:rowOff>147685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24849"/>
          <a:ext cx="8890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140880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11884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74874</xdr:rowOff>
    </xdr:from>
    <xdr:to>
      <xdr:col>85</xdr:col>
      <xdr:colOff>177800</xdr:colOff>
      <xdr:row>56</xdr:row>
      <xdr:rowOff>5024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97751</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5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64832</xdr:rowOff>
    </xdr:from>
    <xdr:to>
      <xdr:col>81</xdr:col>
      <xdr:colOff>101600</xdr:colOff>
      <xdr:row>54</xdr:row>
      <xdr:rowOff>166432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32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11509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0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47540</xdr:rowOff>
    </xdr:from>
    <xdr:to>
      <xdr:col>76</xdr:col>
      <xdr:colOff>165100</xdr:colOff>
      <xdr:row>54</xdr:row>
      <xdr:rowOff>149140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30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165667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08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72849</xdr:rowOff>
    </xdr:from>
    <xdr:to>
      <xdr:col>72</xdr:col>
      <xdr:colOff>38100</xdr:colOff>
      <xdr:row>57</xdr:row>
      <xdr:rowOff>2999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165576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7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96885</xdr:rowOff>
    </xdr:from>
    <xdr:to>
      <xdr:col>67</xdr:col>
      <xdr:colOff>101600</xdr:colOff>
      <xdr:row>57</xdr:row>
      <xdr:rowOff>27035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9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18162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9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00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45059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609"/>
          <a:ext cx="889000" cy="5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45059</xdr:rowOff>
    </xdr:from>
    <xdr:to>
      <xdr:col>71</xdr:col>
      <xdr:colOff>177800</xdr:colOff>
      <xdr:row>79</xdr:row>
      <xdr:rowOff>96903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89609"/>
          <a:ext cx="889000" cy="5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154391</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27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165709</xdr:rowOff>
    </xdr:from>
    <xdr:to>
      <xdr:col>72</xdr:col>
      <xdr:colOff>38100</xdr:colOff>
      <xdr:row>79</xdr:row>
      <xdr:rowOff>95859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86986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3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46103</xdr:rowOff>
    </xdr:from>
    <xdr:to>
      <xdr:col>67</xdr:col>
      <xdr:colOff>101600</xdr:colOff>
      <xdr:row>79</xdr:row>
      <xdr:rowOff>147703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138830</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8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68986</xdr:rowOff>
    </xdr:from>
    <xdr:to>
      <xdr:col>85</xdr:col>
      <xdr:colOff>127000</xdr:colOff>
      <xdr:row>93</xdr:row>
      <xdr:rowOff>101200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013836"/>
          <a:ext cx="838200" cy="3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151032</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67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101200</xdr:rowOff>
    </xdr:from>
    <xdr:to>
      <xdr:col>81</xdr:col>
      <xdr:colOff>50800</xdr:colOff>
      <xdr:row>93</xdr:row>
      <xdr:rowOff>145301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046050"/>
          <a:ext cx="889000" cy="4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123429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121831</xdr:rowOff>
    </xdr:from>
    <xdr:to>
      <xdr:col>76</xdr:col>
      <xdr:colOff>114300</xdr:colOff>
      <xdr:row>93</xdr:row>
      <xdr:rowOff>145301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066681"/>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5987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121831</xdr:rowOff>
    </xdr:from>
    <xdr:to>
      <xdr:col>71</xdr:col>
      <xdr:colOff>177800</xdr:colOff>
      <xdr:row>94</xdr:row>
      <xdr:rowOff>29705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066681"/>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106056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100113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18186</xdr:rowOff>
    </xdr:from>
    <xdr:to>
      <xdr:col>85</xdr:col>
      <xdr:colOff>177800</xdr:colOff>
      <xdr:row>93</xdr:row>
      <xdr:rowOff>119786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596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41063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81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50400</xdr:rowOff>
    </xdr:from>
    <xdr:to>
      <xdr:col>81</xdr:col>
      <xdr:colOff>101600</xdr:colOff>
      <xdr:row>93</xdr:row>
      <xdr:rowOff>152000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599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168527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77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94501</xdr:rowOff>
    </xdr:from>
    <xdr:to>
      <xdr:col>76</xdr:col>
      <xdr:colOff>165100</xdr:colOff>
      <xdr:row>94</xdr:row>
      <xdr:rowOff>24651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03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41178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8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71031</xdr:rowOff>
    </xdr:from>
    <xdr:to>
      <xdr:col>72</xdr:col>
      <xdr:colOff>38100</xdr:colOff>
      <xdr:row>94</xdr:row>
      <xdr:rowOff>1181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0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17708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79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150355</xdr:rowOff>
    </xdr:from>
    <xdr:to>
      <xdr:col>67</xdr:col>
      <xdr:colOff>101600</xdr:colOff>
      <xdr:row>94</xdr:row>
      <xdr:rowOff>80505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0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97032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587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・類似団体平均を大きく超える項目は衛生費（類似団体平均＋</a:t>
          </a:r>
          <a:r>
            <a:rPr kumimoji="1" lang="en-US" altLang="ja-JP" sz="1200">
              <a:latin typeface="ＭＳ Ｐゴシック" panose="020B0600070205080204" pitchFamily="50" charset="-128"/>
              <a:ea typeface="ＭＳ Ｐゴシック" panose="020B0600070205080204" pitchFamily="50" charset="-128"/>
            </a:rPr>
            <a:t>28,204</a:t>
          </a:r>
          <a:r>
            <a:rPr kumimoji="1" lang="ja-JP" altLang="en-US" sz="1200">
              <a:latin typeface="ＭＳ Ｐゴシック" panose="020B0600070205080204" pitchFamily="50" charset="-128"/>
              <a:ea typeface="ＭＳ Ｐゴシック" panose="020B0600070205080204" pitchFamily="50" charset="-128"/>
            </a:rPr>
            <a:t>円）、公債費（類似団体平均＋</a:t>
          </a:r>
          <a:r>
            <a:rPr kumimoji="1" lang="en-US" altLang="ja-JP" sz="1200">
              <a:latin typeface="ＭＳ Ｐゴシック" panose="020B0600070205080204" pitchFamily="50" charset="-128"/>
              <a:ea typeface="ＭＳ Ｐゴシック" panose="020B0600070205080204" pitchFamily="50" charset="-128"/>
            </a:rPr>
            <a:t>17,106</a:t>
          </a:r>
          <a:r>
            <a:rPr kumimoji="1" lang="ja-JP" altLang="en-US" sz="1200">
              <a:latin typeface="ＭＳ Ｐゴシック" panose="020B0600070205080204" pitchFamily="50" charset="-128"/>
              <a:ea typeface="ＭＳ Ｐゴシック" panose="020B0600070205080204" pitchFamily="50" charset="-128"/>
            </a:rPr>
            <a:t>円）、消防費（類似団体平均＋</a:t>
          </a:r>
          <a:r>
            <a:rPr kumimoji="1" lang="en-US" altLang="ja-JP" sz="1200">
              <a:latin typeface="ＭＳ Ｐゴシック" panose="020B0600070205080204" pitchFamily="50" charset="-128"/>
              <a:ea typeface="ＭＳ Ｐゴシック" panose="020B0600070205080204" pitchFamily="50" charset="-128"/>
            </a:rPr>
            <a:t>16,204</a:t>
          </a:r>
          <a:r>
            <a:rPr kumimoji="1" lang="ja-JP" altLang="en-US" sz="1200">
              <a:latin typeface="ＭＳ Ｐゴシック" panose="020B0600070205080204" pitchFamily="50" charset="-128"/>
              <a:ea typeface="ＭＳ Ｐゴシック" panose="020B0600070205080204" pitchFamily="50" charset="-128"/>
            </a:rPr>
            <a:t>円）、で、前年度比で大きく変動があった項目は、消防費（前年度比＋</a:t>
          </a:r>
          <a:r>
            <a:rPr kumimoji="1" lang="en-US" altLang="ja-JP" sz="1200">
              <a:latin typeface="ＭＳ Ｐゴシック" panose="020B0600070205080204" pitchFamily="50" charset="-128"/>
              <a:ea typeface="ＭＳ Ｐゴシック" panose="020B0600070205080204" pitchFamily="50" charset="-128"/>
            </a:rPr>
            <a:t>12,368</a:t>
          </a:r>
          <a:r>
            <a:rPr kumimoji="1" lang="ja-JP" altLang="en-US" sz="1200">
              <a:latin typeface="ＭＳ Ｐゴシック" panose="020B0600070205080204" pitchFamily="50" charset="-128"/>
              <a:ea typeface="ＭＳ Ｐゴシック" panose="020B0600070205080204" pitchFamily="50" charset="-128"/>
            </a:rPr>
            <a:t>）、衛生費（前年度比＋</a:t>
          </a:r>
          <a:r>
            <a:rPr kumimoji="1" lang="en-US" altLang="ja-JP" sz="1200">
              <a:latin typeface="ＭＳ Ｐゴシック" panose="020B0600070205080204" pitchFamily="50" charset="-128"/>
              <a:ea typeface="ＭＳ Ｐゴシック" panose="020B0600070205080204" pitchFamily="50" charset="-128"/>
            </a:rPr>
            <a:t>5,169</a:t>
          </a:r>
          <a:r>
            <a:rPr kumimoji="1" lang="ja-JP" altLang="en-US" sz="1200">
              <a:latin typeface="ＭＳ Ｐゴシック" panose="020B0600070205080204" pitchFamily="50" charset="-128"/>
              <a:ea typeface="ＭＳ Ｐゴシック" panose="020B0600070205080204" pitchFamily="50" charset="-128"/>
            </a:rPr>
            <a:t>円）、教育費（前年度比△</a:t>
          </a:r>
          <a:r>
            <a:rPr kumimoji="1" lang="en-US" altLang="ja-JP" sz="1200">
              <a:latin typeface="ＭＳ Ｐゴシック" panose="020B0600070205080204" pitchFamily="50" charset="-128"/>
              <a:ea typeface="ＭＳ Ｐゴシック" panose="020B0600070205080204" pitchFamily="50" charset="-128"/>
            </a:rPr>
            <a:t>11,115</a:t>
          </a:r>
          <a:r>
            <a:rPr kumimoji="1" lang="ja-JP" altLang="en-US" sz="1200">
              <a:latin typeface="ＭＳ Ｐゴシック" panose="020B0600070205080204" pitchFamily="50" charset="-128"/>
              <a:ea typeface="ＭＳ Ｐゴシック" panose="020B0600070205080204" pitchFamily="50" charset="-128"/>
            </a:rPr>
            <a:t>円）、民生費（前年度比△</a:t>
          </a:r>
          <a:r>
            <a:rPr kumimoji="1" lang="en-US" altLang="ja-JP" sz="1200">
              <a:latin typeface="ＭＳ Ｐゴシック" panose="020B0600070205080204" pitchFamily="50" charset="-128"/>
              <a:ea typeface="ＭＳ Ｐゴシック" panose="020B0600070205080204" pitchFamily="50" charset="-128"/>
            </a:rPr>
            <a:t>9,166</a:t>
          </a:r>
          <a:r>
            <a:rPr kumimoji="1" lang="ja-JP" altLang="en-US" sz="1200">
              <a:latin typeface="ＭＳ Ｐゴシック" panose="020B0600070205080204" pitchFamily="50" charset="-128"/>
              <a:ea typeface="ＭＳ Ｐゴシック" panose="020B0600070205080204" pitchFamily="50" charset="-128"/>
            </a:rPr>
            <a:t>円）である。</a:t>
          </a:r>
        </a:p>
        <a:p>
          <a:r>
            <a:rPr kumimoji="1" lang="ja-JP" altLang="en-US" sz="1200">
              <a:latin typeface="ＭＳ Ｐゴシック" panose="020B0600070205080204" pitchFamily="50" charset="-128"/>
              <a:ea typeface="ＭＳ Ｐゴシック" panose="020B0600070205080204" pitchFamily="50" charset="-128"/>
            </a:rPr>
            <a:t>・民生費では、主に住民税非課税世帯等に対する臨時特別給付金事業や高齢者支援商品券発行事業（臨時交付金）の減などにより前年度に比べて減少している。</a:t>
          </a:r>
        </a:p>
        <a:p>
          <a:r>
            <a:rPr kumimoji="1" lang="ja-JP" altLang="en-US" sz="1200">
              <a:latin typeface="ＭＳ Ｐゴシック" panose="020B0600070205080204" pitchFamily="50" charset="-128"/>
              <a:ea typeface="ＭＳ Ｐゴシック" panose="020B0600070205080204" pitchFamily="50" charset="-128"/>
            </a:rPr>
            <a:t>・衛生費は、類似団体平均を上回った状態が続いているが、これは東陽病院への繰出金が主な要因となっている。</a:t>
          </a:r>
        </a:p>
        <a:p>
          <a:r>
            <a:rPr kumimoji="1" lang="ja-JP" altLang="en-US" sz="1200">
              <a:latin typeface="ＭＳ Ｐゴシック" panose="020B0600070205080204" pitchFamily="50" charset="-128"/>
              <a:ea typeface="ＭＳ Ｐゴシック" panose="020B0600070205080204" pitchFamily="50" charset="-128"/>
            </a:rPr>
            <a:t>・消防費は、主に横芝光消防署庁舎建替事業負担金の増によりに前年度に比べて増加している。</a:t>
          </a:r>
        </a:p>
        <a:p>
          <a:r>
            <a:rPr kumimoji="1" lang="ja-JP" altLang="en-US" sz="1200">
              <a:latin typeface="ＭＳ Ｐゴシック" panose="020B0600070205080204" pitchFamily="50" charset="-128"/>
              <a:ea typeface="ＭＳ Ｐゴシック" panose="020B0600070205080204" pitchFamily="50" charset="-128"/>
            </a:rPr>
            <a:t>・教育費は、主にふれあい坂田池公園野球場改修工事の完了により前年度に比べて減少している。また、小学校の統合に伴う校舎建替事業があるため今後も高水準となる見込みである。</a:t>
          </a:r>
        </a:p>
        <a:p>
          <a:r>
            <a:rPr kumimoji="1" lang="ja-JP" altLang="en-US" sz="1200">
              <a:latin typeface="ＭＳ Ｐゴシック" panose="020B0600070205080204" pitchFamily="50" charset="-128"/>
              <a:ea typeface="ＭＳ Ｐゴシック" panose="020B0600070205080204" pitchFamily="50" charset="-128"/>
            </a:rPr>
            <a:t>・公債費は、町合併関連事業の実施により借入れを行った合併特例事業債の償還により類似団体平均を上回っている。引き続き合併特例事業債を活用した事業を予定していることから、今後も高い水準で推移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令和４年度の実質収支比率は</a:t>
          </a:r>
          <a:r>
            <a:rPr kumimoji="1" lang="en-US" altLang="ja-JP" sz="1400">
              <a:latin typeface="ＭＳ Ｐゴシック" panose="020B0600070205080204" pitchFamily="50" charset="-128"/>
              <a:ea typeface="ＭＳ Ｐゴシック" panose="020B0600070205080204" pitchFamily="50" charset="-128"/>
            </a:rPr>
            <a:t>6.17%</a:t>
          </a:r>
          <a:r>
            <a:rPr kumimoji="1" lang="ja-JP" altLang="en-US" sz="1400">
              <a:latin typeface="ＭＳ Ｐゴシック" panose="020B0600070205080204" pitchFamily="50" charset="-128"/>
              <a:ea typeface="ＭＳ Ｐゴシック" panose="020B0600070205080204" pitchFamily="50" charset="-128"/>
            </a:rPr>
            <a:t>となり、前年度より</a:t>
          </a:r>
          <a:r>
            <a:rPr kumimoji="1" lang="en-US" altLang="ja-JP" sz="1400">
              <a:latin typeface="ＭＳ Ｐゴシック" panose="020B0600070205080204" pitchFamily="50" charset="-128"/>
              <a:ea typeface="ＭＳ Ｐゴシック" panose="020B0600070205080204" pitchFamily="50" charset="-128"/>
            </a:rPr>
            <a:t>0.42</a:t>
          </a:r>
          <a:r>
            <a:rPr kumimoji="1" lang="ja-JP" altLang="en-US" sz="1400">
              <a:latin typeface="ＭＳ Ｐゴシック" panose="020B0600070205080204" pitchFamily="50" charset="-128"/>
              <a:ea typeface="ＭＳ Ｐゴシック" panose="020B0600070205080204" pitchFamily="50" charset="-128"/>
            </a:rPr>
            <a:t>ポイント減少した。</a:t>
          </a:r>
        </a:p>
        <a:p>
          <a:r>
            <a:rPr kumimoji="1" lang="ja-JP" altLang="en-US" sz="1400">
              <a:latin typeface="ＭＳ Ｐゴシック" panose="020B0600070205080204" pitchFamily="50" charset="-128"/>
              <a:ea typeface="ＭＳ Ｐゴシック" panose="020B0600070205080204" pitchFamily="50" charset="-128"/>
            </a:rPr>
            <a:t>実質単年度収支は前年度より</a:t>
          </a:r>
          <a:r>
            <a:rPr kumimoji="1" lang="en-US" altLang="ja-JP" sz="1400">
              <a:latin typeface="ＭＳ Ｐゴシック" panose="020B0600070205080204" pitchFamily="50" charset="-128"/>
              <a:ea typeface="ＭＳ Ｐゴシック" panose="020B0600070205080204" pitchFamily="50" charset="-128"/>
            </a:rPr>
            <a:t>4.58</a:t>
          </a:r>
          <a:r>
            <a:rPr kumimoji="1" lang="ja-JP" altLang="en-US" sz="1400">
              <a:latin typeface="ＭＳ Ｐゴシック" panose="020B0600070205080204" pitchFamily="50" charset="-128"/>
              <a:ea typeface="ＭＳ Ｐゴシック" panose="020B0600070205080204" pitchFamily="50" charset="-128"/>
            </a:rPr>
            <a:t>ポイント減少し</a:t>
          </a:r>
          <a:r>
            <a:rPr kumimoji="1" lang="en-US" altLang="ja-JP" sz="1400">
              <a:latin typeface="ＭＳ Ｐゴシック" panose="020B0600070205080204" pitchFamily="50" charset="-128"/>
              <a:ea typeface="ＭＳ Ｐゴシック" panose="020B0600070205080204" pitchFamily="50" charset="-128"/>
            </a:rPr>
            <a:t>1.59%</a:t>
          </a:r>
          <a:r>
            <a:rPr kumimoji="1" lang="ja-JP" altLang="en-US" sz="1400">
              <a:latin typeface="ＭＳ Ｐゴシック" panose="020B0600070205080204" pitchFamily="50" charset="-128"/>
              <a:ea typeface="ＭＳ Ｐゴシック" panose="020B0600070205080204" pitchFamily="50" charset="-128"/>
            </a:rPr>
            <a:t>となった。</a:t>
          </a:r>
        </a:p>
        <a:p>
          <a:r>
            <a:rPr kumimoji="1" lang="ja-JP" altLang="en-US" sz="1400">
              <a:latin typeface="ＭＳ Ｐゴシック" panose="020B0600070205080204" pitchFamily="50" charset="-128"/>
              <a:ea typeface="ＭＳ Ｐゴシック" panose="020B0600070205080204" pitchFamily="50" charset="-128"/>
            </a:rPr>
            <a:t>財政調整基金の標準財政規模比は</a:t>
          </a:r>
          <a:r>
            <a:rPr kumimoji="1" lang="en-US" altLang="ja-JP" sz="1400">
              <a:latin typeface="ＭＳ Ｐゴシック" panose="020B0600070205080204" pitchFamily="50" charset="-128"/>
              <a:ea typeface="ＭＳ Ｐゴシック" panose="020B0600070205080204" pitchFamily="50" charset="-128"/>
            </a:rPr>
            <a:t>26.10</a:t>
          </a:r>
          <a:r>
            <a:rPr kumimoji="1" lang="ja-JP" altLang="en-US" sz="1400">
              <a:latin typeface="ＭＳ Ｐゴシック" panose="020B0600070205080204" pitchFamily="50" charset="-128"/>
              <a:ea typeface="ＭＳ Ｐゴシック" panose="020B0600070205080204" pitchFamily="50" charset="-128"/>
            </a:rPr>
            <a:t>％と前年度から</a:t>
          </a:r>
          <a:r>
            <a:rPr kumimoji="1" lang="en-US" altLang="ja-JP" sz="1400">
              <a:latin typeface="ＭＳ Ｐゴシック" panose="020B0600070205080204" pitchFamily="50" charset="-128"/>
              <a:ea typeface="ＭＳ Ｐゴシック" panose="020B0600070205080204" pitchFamily="50" charset="-128"/>
            </a:rPr>
            <a:t>0.11</a:t>
          </a:r>
          <a:r>
            <a:rPr kumimoji="1" lang="ja-JP" altLang="en-US" sz="1400">
              <a:latin typeface="ＭＳ Ｐゴシック" panose="020B0600070205080204" pitchFamily="50" charset="-128"/>
              <a:ea typeface="ＭＳ Ｐゴシック" panose="020B0600070205080204" pitchFamily="50" charset="-128"/>
            </a:rPr>
            <a:t>ポイント減少している。歳入では町税等の自主財源の確保を図るとともに、歳出構造の見直し、事務事業の効率化とスリム化に取り組み、第</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次総合計画に沿った計画的な事業展開を進め持続可能な行財政基盤の確立に努める。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各会計ともに実質収支額は黒字決算されているため、実質赤字比率及び連結実質赤字比率は計上されていない。農業集落排水事業会計では一般会計からの基準外繰入金を計上しているため、今後も各事業会計の経営安定を図り、一般会計からの繰出金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令和４年度は、前年度比で元利償還金が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百万円の増、組合等が起こした地方債の元利償還金に対する負担均等が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百万円の増となったことなどにより、単年度の実質公債費比率が増加した。</a:t>
          </a:r>
        </a:p>
        <a:p>
          <a:r>
            <a:rPr kumimoji="1" lang="ja-JP" altLang="en-US" sz="1300">
              <a:latin typeface="ＭＳ Ｐゴシック" panose="020B0600070205080204" pitchFamily="50" charset="-128"/>
              <a:ea typeface="ＭＳ Ｐゴシック" panose="020B0600070205080204" pitchFamily="50" charset="-128"/>
            </a:rPr>
            <a:t>元利償還金は、町債を活用した大型建設事業が実施されていることから、上昇が見込まれる。</a:t>
          </a:r>
        </a:p>
        <a:p>
          <a:r>
            <a:rPr kumimoji="1" lang="ja-JP" altLang="en-US" sz="1300">
              <a:latin typeface="ＭＳ Ｐゴシック" panose="020B0600070205080204" pitchFamily="50" charset="-128"/>
              <a:ea typeface="ＭＳ Ｐゴシック" panose="020B0600070205080204" pitchFamily="50" charset="-128"/>
            </a:rPr>
            <a:t>町債の発行抑制に努めるとともに、発行にあたっては財政効果を十分に検討した上で交付税措置のある有利な起債を選択していく。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満期一括償還地方債の償還財源として積み立てた減債基金はない。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分子である実質的な将来負担額については、地方債現在高の減少や、退職手当負担見込額の減少などにより、</a:t>
          </a:r>
          <a:r>
            <a:rPr kumimoji="1" lang="en-US" altLang="ja-JP" sz="1400">
              <a:latin typeface="ＭＳ Ｐゴシック" panose="020B0600070205080204" pitchFamily="50" charset="-128"/>
              <a:ea typeface="ＭＳ Ｐゴシック" panose="020B0600070205080204" pitchFamily="50" charset="-128"/>
            </a:rPr>
            <a:t>1</a:t>
          </a:r>
          <a:r>
            <a:rPr kumimoji="1" lang="ja-JP" altLang="en-US" sz="1400">
              <a:latin typeface="ＭＳ Ｐゴシック" panose="020B0600070205080204" pitchFamily="50" charset="-128"/>
              <a:ea typeface="ＭＳ Ｐゴシック" panose="020B0600070205080204" pitchFamily="50" charset="-128"/>
            </a:rPr>
            <a:t>億</a:t>
          </a:r>
          <a:r>
            <a:rPr kumimoji="1" lang="en-US" altLang="ja-JP" sz="1400">
              <a:latin typeface="ＭＳ Ｐゴシック" panose="020B0600070205080204" pitchFamily="50" charset="-128"/>
              <a:ea typeface="ＭＳ Ｐゴシック" panose="020B0600070205080204" pitchFamily="50" charset="-128"/>
            </a:rPr>
            <a:t>4,024</a:t>
          </a:r>
          <a:r>
            <a:rPr kumimoji="1" lang="ja-JP" altLang="en-US" sz="1400">
              <a:latin typeface="ＭＳ Ｐゴシック" panose="020B0600070205080204" pitchFamily="50" charset="-128"/>
              <a:ea typeface="ＭＳ Ｐゴシック" panose="020B0600070205080204" pitchFamily="50" charset="-128"/>
            </a:rPr>
            <a:t>万円の減少となった。　　　　　　　</a:t>
          </a:r>
        </a:p>
        <a:p>
          <a:r>
            <a:rPr kumimoji="1" lang="ja-JP" altLang="en-US" sz="1400">
              <a:latin typeface="ＭＳ Ｐゴシック" panose="020B0600070205080204" pitchFamily="50" charset="-128"/>
              <a:ea typeface="ＭＳ Ｐゴシック" panose="020B0600070205080204" pitchFamily="50" charset="-128"/>
            </a:rPr>
            <a:t>一方、分母については、臨時財政対策債発行可能額が大きく減少したため、前年度に比べて「標準財政規模」が減少したことなどにより、</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億</a:t>
          </a:r>
          <a:r>
            <a:rPr kumimoji="1" lang="en-US" altLang="ja-JP" sz="1400">
              <a:latin typeface="ＭＳ Ｐゴシック" panose="020B0600070205080204" pitchFamily="50" charset="-128"/>
              <a:ea typeface="ＭＳ Ｐゴシック" panose="020B0600070205080204" pitchFamily="50" charset="-128"/>
            </a:rPr>
            <a:t>2,072</a:t>
          </a:r>
          <a:r>
            <a:rPr kumimoji="1" lang="ja-JP" altLang="en-US" sz="1400">
              <a:latin typeface="ＭＳ Ｐゴシック" panose="020B0600070205080204" pitchFamily="50" charset="-128"/>
              <a:ea typeface="ＭＳ Ｐゴシック" panose="020B0600070205080204" pitchFamily="50" charset="-128"/>
            </a:rPr>
            <a:t>万円の減少となった。</a:t>
          </a:r>
        </a:p>
        <a:p>
          <a:r>
            <a:rPr kumimoji="1" lang="ja-JP" altLang="en-US" sz="1400">
              <a:latin typeface="ＭＳ Ｐゴシック" panose="020B0600070205080204" pitchFamily="50" charset="-128"/>
              <a:ea typeface="ＭＳ Ｐゴシック" panose="020B0600070205080204" pitchFamily="50" charset="-128"/>
            </a:rPr>
            <a:t>分子と分母が共に減少となったが、分子の減少率が分母を上回るため、比率は改善した。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千葉県横芝光町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企業立地促進に係る造成費や道路整備費等に充てるため企業立地促進基金に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百万円、町民の連帯の強化及び地域振興を図るため合併特例事業債を原資とした地域振興基金へ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百万円、町の活性化及び活力あるまちづくりを推進する事業の財源確保を図るため、ふるさとまちづくり基金へ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百万円、財政調整基金へ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百万円、その他へ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百万円積立てを行った一方で、財源調整として財政調整基金を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百万円、元利償還費として減債基金を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百万円、その他を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百万円取崩しを行ったため、基金全体としては前年度比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将来の財政負担に備え、各基金の積立てを行うとともに、基金の使途の明確化を図るため財政調整基金については適正額の確保を図った中で、超過分は適宜、個々の特定目的基金へ積替えを予定している。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公共施設総合管理基金：公共施設の更新、統廃合及び長寿命化等を計画的に実施するための積立金</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地域振興基金：町民の連帯の強化及び地域振興を図るための積立金</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地方創生基金：横芝光町まち・ひと・しごと創生総合戦略を着実かつ円滑に実施するための積立金</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ふるさとまちづくり基金：町の活性化及び活力あるまちづくりを推進するための積立金</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企業立地促進基金：企業立地促進に係る造成費や道路整備費等に充てるための積立金</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公共施設総合管理基金：基金運用益の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百万円の積立てを行った。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地域振興基金積立金：新町建設に位置付けたソフト事業の財源として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百万円取崩したが、合併特例事業債を原資に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百万円の積立てを行ったため前年度比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百万円増加となった。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地方創生基金：地方創生事業の財源として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百万円を取崩した。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ふるさとまちづくり基金：寄附金を原資として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百万円の積立てを行った。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企業立地促進金：企業立地促進に係る財源として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百万円の積立てを行った。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公共施設総合管理基金：小学校の大規模改修事業や社会体育施設の長寿命化などの事業が見込まれる中で適宜積立予定</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地域振興基金：新町建設計画に位置付けたソフト事業の充実を図るため、令和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年度を目途に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億円程度の積立予定</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地方創生基金：地方創生事業の財源として活用していく。</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ふるさとまちづくり基金：町の活性化及び活力あるまちづくりを推進する事業の財源として活用していく。</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企業立地促進基金：横芝光インターチェンジ周辺活用など将来的な財源確保のため、当面の積み立て目標額を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億円程度とし適宜積立てる。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令和４年度は、前年度決算剰余金などで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百万円の積立てを行ったが、財源調整として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百万円を取崩したため、前年度比としては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財政調整基金については適正額の確保を図った中で、超過分については適宜、個々の特定目的基金へ積替えを予定している。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令和４年度は基金運用益の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百万円の積み立てを行い、元利償還の費用として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百万円を取崩したことにより前年度比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町債の元利償還金の財源とするなど、活用していく。</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8603106-C551-4152-8677-CE880F3109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51AB070-F2E9-4BF6-A3F6-BAC459C2A5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5DAFF42-9915-46F3-83FD-0080E3235ADB}"/>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8476673C-AA2F-46E2-A33F-DF4FCCAB2877}"/>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1FB5A333-3612-4094-8907-07222ED77C5C}"/>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141C4603-AB08-4A82-8B3D-61FBC6D3365C}"/>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B7B9FC4C-8FDF-441A-81BC-DB93636D9E13}"/>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55D8142E-C5E6-455E-BBC7-3D10986ADD9B}"/>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17255A56-A944-47BD-B2DC-B88BF49BFBED}"/>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EB97344D-1569-4AA5-A690-663726AA928A}"/>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E78D73A8-3B68-43DB-AE20-A4669E533F61}"/>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BA152DA4-C254-4141-BAF6-26B2DA594EC1}"/>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2A0529BE-F242-4196-AF9E-553A47F0F1CF}"/>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AE7581C8-82C4-4E76-A936-0D8FDED8437E}"/>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2FDA4A7F-3871-422A-AB9A-1C3C433F5445}"/>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B56FF36E-58A4-4ABD-9841-50D3E3EA777D}"/>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22,697
22,201
67.01
12,918,714
12,477,213
421,808
6,834,302
9,860,918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43EE8AB5-008A-40EF-AF58-4C0FBA407B9C}"/>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E2BC72D1-0E75-4CBD-98F3-BFA23B0EA0F3}"/>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8C798B93-F9FA-4900-A160-5917DA94EF3B}"/>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B263176F-2567-466D-9E3C-5DF21CF7DB13}"/>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580D6BB4-9C2D-4B34-83AD-1F2533EE4EEC}"/>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6AE7CC5B-A2EE-41FA-8FF1-B65285BAF375}"/>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E2F9B7D0-F8B1-4E7E-A4F6-0D46D5354E54}"/>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294AD66C-4CB4-4EC1-A908-039908F18A46}"/>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963F5F94-8106-46D3-B919-626A0ACC3229}"/>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656AC2E9-3A2F-4232-8C87-A2675A3CE881}"/>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B18CB92D-80FD-492A-B7F6-09EFACC1CFB4}"/>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4C69734A-C462-4008-B65C-1FC3051D04E7}"/>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93EBC529-C597-48B8-91B9-19ED7F6005EA}"/>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451BEDD8-FDCC-4399-A4F1-10A2885DF706}"/>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10A69071-E952-4AE5-A5E5-DE99CB2E8521}"/>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6B749FE1-B0A6-4F37-9075-4F03F52FF5FF}"/>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F78F67B4-5A7E-44A7-B835-F4CEB9C14089}"/>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9FF81482-B968-4A20-A25C-C83BA3345D98}"/>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FF045B20-DD3F-4A2B-BA8E-48FD065FF167}"/>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F61A1641-9730-4ABB-B407-F26EDD3C641D}"/>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4E200101-FE62-477C-9AC8-0B5157C2420A}"/>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416E67E9-CA62-489C-BF2C-780B850F131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886F15C2-2058-45DD-A7B1-2AF1AEA1BA9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6B747339-A265-4B49-907F-65A9D2F1BF0B}"/>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A3C035BA-4CD6-4A24-89C7-306CC7A6DEF4}"/>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D16BC95E-6018-4709-92D6-B138B3814983}"/>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BAFC8595-5E52-43AB-9025-7D2BF838C0F1}"/>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7129E0A9-A483-4081-96A6-37CFA39A468C}"/>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1F69CAC9-5FB6-43C7-AF2A-A95C13F15485}"/>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C46B0E35-EE0F-486B-B680-F3685AC5BB6D}"/>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4D46BE3F-3C57-45F2-AA7B-3407273CC7E4}"/>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E8B36B7A-66AA-4213-935C-B0FD5A8B5604}"/>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D225F7AF-D008-457D-89CD-7B25604BBF6A}"/>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4B9DD844-392C-4F97-9F72-A59154C12566}"/>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968A94D0-5476-467A-AC63-0A15BE0E9B74}"/>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ポイント増加し、類似団体平均を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ポイント上回っている。当町の公共施設の多くは昭和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されており、これらの施設が耐用年数を経過し、現在更新の時期を迎えている。公共施設等総合管理計画や、個別施設計画に基づき、老朽化した施設の長寿命化、集約化、除却を図り、適正に管理し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CF7776BD-9794-436B-854E-E01E6153843F}"/>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FB18EEF7-76A9-46ED-8624-37A04DA635AA}"/>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2E502873-335E-442C-AE7C-ED2C2C93846B}"/>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080F2B09-88F4-4CCF-959F-0B1050B1B20D}"/>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43BAA6DE-1657-4081-B6C3-5ECC957C6623}"/>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64BE6DB8-4EEA-4604-9F42-69AD20CA6579}"/>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927D2F65-280E-4D37-85C9-F27F5DF0E9B4}"/>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08C41919-402E-43AA-9F3A-10CD1EDF0162}"/>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91B568C6-1C19-46FD-AB7E-779793755BEA}"/>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6BC003E0-5DD3-4ABF-8074-23F5E63F0E4D}"/>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11956CE7-CE37-4E69-AA37-B09B5C8D487D}"/>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8C9080F7-8B03-4EDD-AB19-4F9D28CBF9F4}"/>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7A4A90AA-E3CE-4366-A46D-4532049D8FF1}"/>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21DCCAA1-DF36-4838-B840-9C43B62983B6}"/>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C168AF70-D349-480E-82FA-C6EA70A82042}"/>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2C19A333-1F3C-4FD9-8251-9C91E30CD3AD}"/>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35</xdr:row>
      <xdr:rowOff>5080</xdr:rowOff>
    </xdr:to>
    <xdr:cxnSp macro="">
      <xdr:nvCxnSpPr>
        <xdr:cNvPr id="69" name="直線コネクタ 68">
          <a:extLst>
            <a:ext uri="{FF2B5EF4-FFF2-40B4-BE49-F238E27FC236}">
              <a16:creationId xmlns:a16="http://schemas.microsoft.com/office/drawing/2014/main" id="{9C8BD141-B024-4233-93B7-0B380D9A45BE}"/>
            </a:ext>
          </a:extLst>
        </xdr:cNvPr>
        <xdr:cNvCxnSpPr/>
      </xdr:nvCxnSpPr>
      <xdr:spPr>
        <a:xfrm flipV="1">
          <a:off x="4206240" y="5456343"/>
          <a:ext cx="1270" cy="1185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70" name="有形固定資産減価償却率最小値テキスト">
          <a:extLst>
            <a:ext uri="{FF2B5EF4-FFF2-40B4-BE49-F238E27FC236}">
              <a16:creationId xmlns:a16="http://schemas.microsoft.com/office/drawing/2014/main" id="{3E3DFD1C-5CF9-497E-AB71-8225285E3667}"/>
            </a:ext>
          </a:extLst>
        </xdr:cNvPr>
        <xdr:cNvSpPr txBox="1"/>
      </xdr:nvSpPr>
      <xdr:spPr>
        <a:xfrm>
          <a:off x="4258945" y="664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71" name="直線コネクタ 70">
          <a:extLst>
            <a:ext uri="{FF2B5EF4-FFF2-40B4-BE49-F238E27FC236}">
              <a16:creationId xmlns:a16="http://schemas.microsoft.com/office/drawing/2014/main" id="{3D35DABB-C70F-4147-B760-7AF8C099DEF3}"/>
            </a:ext>
          </a:extLst>
        </xdr:cNvPr>
        <xdr:cNvCxnSpPr/>
      </xdr:nvCxnSpPr>
      <xdr:spPr>
        <a:xfrm>
          <a:off x="4119245" y="664210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72" name="有形固定資産減価償却率最大値テキスト">
          <a:extLst>
            <a:ext uri="{FF2B5EF4-FFF2-40B4-BE49-F238E27FC236}">
              <a16:creationId xmlns:a16="http://schemas.microsoft.com/office/drawing/2014/main" id="{926CFA70-3F40-4A36-A274-79245BD9BED9}"/>
            </a:ext>
          </a:extLst>
        </xdr:cNvPr>
        <xdr:cNvSpPr txBox="1"/>
      </xdr:nvSpPr>
      <xdr:spPr>
        <a:xfrm>
          <a:off x="4258945" y="5235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73" name="直線コネクタ 72">
          <a:extLst>
            <a:ext uri="{FF2B5EF4-FFF2-40B4-BE49-F238E27FC236}">
              <a16:creationId xmlns:a16="http://schemas.microsoft.com/office/drawing/2014/main" id="{962609CE-CF82-4603-9BA4-B0E701B1AFFA}"/>
            </a:ext>
          </a:extLst>
        </xdr:cNvPr>
        <xdr:cNvCxnSpPr/>
      </xdr:nvCxnSpPr>
      <xdr:spPr>
        <a:xfrm>
          <a:off x="4119245" y="545634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87224</xdr:rowOff>
    </xdr:from>
    <xdr:ext cx="405111" cy="259045"/>
    <xdr:sp macro="" textlink="">
      <xdr:nvSpPr>
        <xdr:cNvPr id="74" name="有形固定資産減価償却率平均値テキスト">
          <a:extLst>
            <a:ext uri="{FF2B5EF4-FFF2-40B4-BE49-F238E27FC236}">
              <a16:creationId xmlns:a16="http://schemas.microsoft.com/office/drawing/2014/main" id="{697CA1A6-96C5-49BD-94BF-65C21DF47AFE}"/>
            </a:ext>
          </a:extLst>
        </xdr:cNvPr>
        <xdr:cNvSpPr txBox="1"/>
      </xdr:nvSpPr>
      <xdr:spPr>
        <a:xfrm>
          <a:off x="4258945" y="58860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5" name="フローチャート: 判断 74">
          <a:extLst>
            <a:ext uri="{FF2B5EF4-FFF2-40B4-BE49-F238E27FC236}">
              <a16:creationId xmlns:a16="http://schemas.microsoft.com/office/drawing/2014/main" id="{4EC702B6-6FD6-4D95-9897-C773BF4661F8}"/>
            </a:ext>
          </a:extLst>
        </xdr:cNvPr>
        <xdr:cNvSpPr/>
      </xdr:nvSpPr>
      <xdr:spPr>
        <a:xfrm>
          <a:off x="4157345" y="603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76" name="フローチャート: 判断 75">
          <a:extLst>
            <a:ext uri="{FF2B5EF4-FFF2-40B4-BE49-F238E27FC236}">
              <a16:creationId xmlns:a16="http://schemas.microsoft.com/office/drawing/2014/main" id="{CC81CF82-5EBD-4DE3-A4FB-0BAAD3C4B4F1}"/>
            </a:ext>
          </a:extLst>
        </xdr:cNvPr>
        <xdr:cNvSpPr/>
      </xdr:nvSpPr>
      <xdr:spPr>
        <a:xfrm>
          <a:off x="3537585" y="5991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77" name="フローチャート: 判断 76">
          <a:extLst>
            <a:ext uri="{FF2B5EF4-FFF2-40B4-BE49-F238E27FC236}">
              <a16:creationId xmlns:a16="http://schemas.microsoft.com/office/drawing/2014/main" id="{08E9FEF9-E4D5-4B87-BB7C-2F063F5122B5}"/>
            </a:ext>
          </a:extLst>
        </xdr:cNvPr>
        <xdr:cNvSpPr/>
      </xdr:nvSpPr>
      <xdr:spPr>
        <a:xfrm>
          <a:off x="2867025" y="5944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78" name="フローチャート: 判断 77">
          <a:extLst>
            <a:ext uri="{FF2B5EF4-FFF2-40B4-BE49-F238E27FC236}">
              <a16:creationId xmlns:a16="http://schemas.microsoft.com/office/drawing/2014/main" id="{F9DAE608-1467-40B6-9C1C-F73635246266}"/>
            </a:ext>
          </a:extLst>
        </xdr:cNvPr>
        <xdr:cNvSpPr/>
      </xdr:nvSpPr>
      <xdr:spPr>
        <a:xfrm>
          <a:off x="2196465" y="59122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9" name="フローチャート: 判断 78">
          <a:extLst>
            <a:ext uri="{FF2B5EF4-FFF2-40B4-BE49-F238E27FC236}">
              <a16:creationId xmlns:a16="http://schemas.microsoft.com/office/drawing/2014/main" id="{2C4674D1-B680-4F9D-9CDE-373398C2BFDF}"/>
            </a:ext>
          </a:extLst>
        </xdr:cNvPr>
        <xdr:cNvSpPr/>
      </xdr:nvSpPr>
      <xdr:spPr>
        <a:xfrm>
          <a:off x="1525905" y="5872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0FD8A7E-D8D5-4B2C-9B56-61D1FDDB4AFE}"/>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F21A33FA-EE4C-49E0-89FC-661A027E8A0B}"/>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A3F79E4-3E7C-44B2-A63D-01F083A2C3B7}"/>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DFD70A51-2F5C-41E0-A6DA-B48A891B8186}"/>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D85E3BE-717C-4FFC-93C5-EC9E7899FC31}"/>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847</xdr:rowOff>
    </xdr:from>
    <xdr:to>
      <xdr:col>23</xdr:col>
      <xdr:colOff>136525</xdr:colOff>
      <xdr:row>32</xdr:row>
      <xdr:rowOff>102447</xdr:rowOff>
    </xdr:to>
    <xdr:sp macro="" textlink="">
      <xdr:nvSpPr>
        <xdr:cNvPr id="85" name="楕円 84">
          <a:extLst>
            <a:ext uri="{FF2B5EF4-FFF2-40B4-BE49-F238E27FC236}">
              <a16:creationId xmlns:a16="http://schemas.microsoft.com/office/drawing/2014/main" id="{735CAC48-F8C3-42D6-B38D-09B6D9EE9C25}"/>
            </a:ext>
          </a:extLst>
        </xdr:cNvPr>
        <xdr:cNvSpPr/>
      </xdr:nvSpPr>
      <xdr:spPr>
        <a:xfrm>
          <a:off x="4157345" y="613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150724</xdr:rowOff>
    </xdr:from>
    <xdr:ext cx="405111" cy="259045"/>
    <xdr:sp macro="" textlink="">
      <xdr:nvSpPr>
        <xdr:cNvPr id="86" name="有形固定資産減価償却率該当値テキスト">
          <a:extLst>
            <a:ext uri="{FF2B5EF4-FFF2-40B4-BE49-F238E27FC236}">
              <a16:creationId xmlns:a16="http://schemas.microsoft.com/office/drawing/2014/main" id="{9708609F-C91E-47DC-8A28-3D8D23421BC2}"/>
            </a:ext>
          </a:extLst>
        </xdr:cNvPr>
        <xdr:cNvSpPr txBox="1"/>
      </xdr:nvSpPr>
      <xdr:spPr>
        <a:xfrm>
          <a:off x="4258945" y="6117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125518</xdr:rowOff>
    </xdr:from>
    <xdr:to>
      <xdr:col>19</xdr:col>
      <xdr:colOff>187325</xdr:colOff>
      <xdr:row>32</xdr:row>
      <xdr:rowOff>55668</xdr:rowOff>
    </xdr:to>
    <xdr:sp macro="" textlink="">
      <xdr:nvSpPr>
        <xdr:cNvPr id="87" name="楕円 86">
          <a:extLst>
            <a:ext uri="{FF2B5EF4-FFF2-40B4-BE49-F238E27FC236}">
              <a16:creationId xmlns:a16="http://schemas.microsoft.com/office/drawing/2014/main" id="{72B129C1-B8F2-409F-A292-68B56E9BB82F}"/>
            </a:ext>
          </a:extLst>
        </xdr:cNvPr>
        <xdr:cNvSpPr/>
      </xdr:nvSpPr>
      <xdr:spPr>
        <a:xfrm>
          <a:off x="3537585" y="60919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4868</xdr:rowOff>
    </xdr:from>
    <xdr:to>
      <xdr:col>23</xdr:col>
      <xdr:colOff>85725</xdr:colOff>
      <xdr:row>32</xdr:row>
      <xdr:rowOff>51647</xdr:rowOff>
    </xdr:to>
    <xdr:cxnSp macro="">
      <xdr:nvCxnSpPr>
        <xdr:cNvPr id="88" name="直線コネクタ 87">
          <a:extLst>
            <a:ext uri="{FF2B5EF4-FFF2-40B4-BE49-F238E27FC236}">
              <a16:creationId xmlns:a16="http://schemas.microsoft.com/office/drawing/2014/main" id="{7BC7EB95-36CD-42EB-BFB9-12AB62705F8E}"/>
            </a:ext>
          </a:extLst>
        </xdr:cNvPr>
        <xdr:cNvCxnSpPr/>
      </xdr:nvCxnSpPr>
      <xdr:spPr>
        <a:xfrm>
          <a:off x="3588385" y="6138968"/>
          <a:ext cx="61976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9" name="楕円 88">
          <a:extLst>
            <a:ext uri="{FF2B5EF4-FFF2-40B4-BE49-F238E27FC236}">
              <a16:creationId xmlns:a16="http://schemas.microsoft.com/office/drawing/2014/main" id="{1B1830E4-2850-4A0E-BA72-B68D46426F76}"/>
            </a:ext>
          </a:extLst>
        </xdr:cNvPr>
        <xdr:cNvSpPr/>
      </xdr:nvSpPr>
      <xdr:spPr>
        <a:xfrm>
          <a:off x="2867025" y="60775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161925</xdr:rowOff>
    </xdr:from>
    <xdr:to>
      <xdr:col>19</xdr:col>
      <xdr:colOff>136525</xdr:colOff>
      <xdr:row>32</xdr:row>
      <xdr:rowOff>4868</xdr:rowOff>
    </xdr:to>
    <xdr:cxnSp macro="">
      <xdr:nvCxnSpPr>
        <xdr:cNvPr id="90" name="直線コネクタ 89">
          <a:extLst>
            <a:ext uri="{FF2B5EF4-FFF2-40B4-BE49-F238E27FC236}">
              <a16:creationId xmlns:a16="http://schemas.microsoft.com/office/drawing/2014/main" id="{91860539-DFE1-461B-9F2D-28DD6F6DD7E8}"/>
            </a:ext>
          </a:extLst>
        </xdr:cNvPr>
        <xdr:cNvCxnSpPr/>
      </xdr:nvCxnSpPr>
      <xdr:spPr>
        <a:xfrm>
          <a:off x="2917825" y="6128385"/>
          <a:ext cx="670560" cy="1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64347</xdr:rowOff>
    </xdr:from>
    <xdr:to>
      <xdr:col>11</xdr:col>
      <xdr:colOff>187325</xdr:colOff>
      <xdr:row>31</xdr:row>
      <xdr:rowOff>165947</xdr:rowOff>
    </xdr:to>
    <xdr:sp macro="" textlink="">
      <xdr:nvSpPr>
        <xdr:cNvPr id="91" name="楕円 90">
          <a:extLst>
            <a:ext uri="{FF2B5EF4-FFF2-40B4-BE49-F238E27FC236}">
              <a16:creationId xmlns:a16="http://schemas.microsoft.com/office/drawing/2014/main" id="{EE40AB95-FF48-4917-9E33-6E4DC39CAC6A}"/>
            </a:ext>
          </a:extLst>
        </xdr:cNvPr>
        <xdr:cNvSpPr/>
      </xdr:nvSpPr>
      <xdr:spPr>
        <a:xfrm>
          <a:off x="2196465" y="60308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115147</xdr:rowOff>
    </xdr:from>
    <xdr:to>
      <xdr:col>15</xdr:col>
      <xdr:colOff>136525</xdr:colOff>
      <xdr:row>31</xdr:row>
      <xdr:rowOff>161925</xdr:rowOff>
    </xdr:to>
    <xdr:cxnSp macro="">
      <xdr:nvCxnSpPr>
        <xdr:cNvPr id="92" name="直線コネクタ 91">
          <a:extLst>
            <a:ext uri="{FF2B5EF4-FFF2-40B4-BE49-F238E27FC236}">
              <a16:creationId xmlns:a16="http://schemas.microsoft.com/office/drawing/2014/main" id="{98AB87B4-CAC5-44B5-BA76-C4599BF0A9CB}"/>
            </a:ext>
          </a:extLst>
        </xdr:cNvPr>
        <xdr:cNvCxnSpPr/>
      </xdr:nvCxnSpPr>
      <xdr:spPr>
        <a:xfrm>
          <a:off x="2247265" y="6081607"/>
          <a:ext cx="67056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171027</xdr:rowOff>
    </xdr:from>
    <xdr:to>
      <xdr:col>7</xdr:col>
      <xdr:colOff>187325</xdr:colOff>
      <xdr:row>31</xdr:row>
      <xdr:rowOff>101177</xdr:rowOff>
    </xdr:to>
    <xdr:sp macro="" textlink="">
      <xdr:nvSpPr>
        <xdr:cNvPr id="93" name="楕円 92">
          <a:extLst>
            <a:ext uri="{FF2B5EF4-FFF2-40B4-BE49-F238E27FC236}">
              <a16:creationId xmlns:a16="http://schemas.microsoft.com/office/drawing/2014/main" id="{BCF67947-071B-4EB9-9579-8E34CB006E77}"/>
            </a:ext>
          </a:extLst>
        </xdr:cNvPr>
        <xdr:cNvSpPr/>
      </xdr:nvSpPr>
      <xdr:spPr>
        <a:xfrm>
          <a:off x="1525905" y="59698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50377</xdr:rowOff>
    </xdr:from>
    <xdr:to>
      <xdr:col>11</xdr:col>
      <xdr:colOff>136525</xdr:colOff>
      <xdr:row>31</xdr:row>
      <xdr:rowOff>115147</xdr:rowOff>
    </xdr:to>
    <xdr:cxnSp macro="">
      <xdr:nvCxnSpPr>
        <xdr:cNvPr id="94" name="直線コネクタ 93">
          <a:extLst>
            <a:ext uri="{FF2B5EF4-FFF2-40B4-BE49-F238E27FC236}">
              <a16:creationId xmlns:a16="http://schemas.microsoft.com/office/drawing/2014/main" id="{10037A43-5D67-4AD7-9BD7-6ED8C8019BE6}"/>
            </a:ext>
          </a:extLst>
        </xdr:cNvPr>
        <xdr:cNvCxnSpPr/>
      </xdr:nvCxnSpPr>
      <xdr:spPr>
        <a:xfrm>
          <a:off x="1576705" y="6016837"/>
          <a:ext cx="670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142892</xdr:rowOff>
    </xdr:from>
    <xdr:ext cx="405111" cy="259045"/>
    <xdr:sp macro="" textlink="">
      <xdr:nvSpPr>
        <xdr:cNvPr id="95" name="n_1aveValue有形固定資産減価償却率">
          <a:extLst>
            <a:ext uri="{FF2B5EF4-FFF2-40B4-BE49-F238E27FC236}">
              <a16:creationId xmlns:a16="http://schemas.microsoft.com/office/drawing/2014/main" id="{65AB78EE-31E8-49FA-975A-46DB2871C0D8}"/>
            </a:ext>
          </a:extLst>
        </xdr:cNvPr>
        <xdr:cNvSpPr txBox="1"/>
      </xdr:nvSpPr>
      <xdr:spPr>
        <a:xfrm>
          <a:off x="3395989" y="577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92515</xdr:rowOff>
    </xdr:from>
    <xdr:ext cx="405111" cy="259045"/>
    <xdr:sp macro="" textlink="">
      <xdr:nvSpPr>
        <xdr:cNvPr id="96" name="n_2aveValue有形固定資産減価償却率">
          <a:extLst>
            <a:ext uri="{FF2B5EF4-FFF2-40B4-BE49-F238E27FC236}">
              <a16:creationId xmlns:a16="http://schemas.microsoft.com/office/drawing/2014/main" id="{9F1F0B53-BADF-4774-81D7-A472BFCAF9DF}"/>
            </a:ext>
          </a:extLst>
        </xdr:cNvPr>
        <xdr:cNvSpPr txBox="1"/>
      </xdr:nvSpPr>
      <xdr:spPr>
        <a:xfrm>
          <a:off x="2738129" y="5723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60130</xdr:rowOff>
    </xdr:from>
    <xdr:ext cx="405111" cy="259045"/>
    <xdr:sp macro="" textlink="">
      <xdr:nvSpPr>
        <xdr:cNvPr id="97" name="n_3aveValue有形固定資産減価償却率">
          <a:extLst>
            <a:ext uri="{FF2B5EF4-FFF2-40B4-BE49-F238E27FC236}">
              <a16:creationId xmlns:a16="http://schemas.microsoft.com/office/drawing/2014/main" id="{9731B64D-D105-4920-8C02-518977C7DD93}"/>
            </a:ext>
          </a:extLst>
        </xdr:cNvPr>
        <xdr:cNvSpPr txBox="1"/>
      </xdr:nvSpPr>
      <xdr:spPr>
        <a:xfrm>
          <a:off x="2067569" y="5691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8" name="n_4aveValue有形固定資産減価償却率">
          <a:extLst>
            <a:ext uri="{FF2B5EF4-FFF2-40B4-BE49-F238E27FC236}">
              <a16:creationId xmlns:a16="http://schemas.microsoft.com/office/drawing/2014/main" id="{A1E26918-F5FD-4E33-9481-2937BB823201}"/>
            </a:ext>
          </a:extLst>
        </xdr:cNvPr>
        <xdr:cNvSpPr txBox="1"/>
      </xdr:nvSpPr>
      <xdr:spPr>
        <a:xfrm>
          <a:off x="1397009" y="565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46795</xdr:rowOff>
    </xdr:from>
    <xdr:ext cx="405111" cy="259045"/>
    <xdr:sp macro="" textlink="">
      <xdr:nvSpPr>
        <xdr:cNvPr id="99" name="n_1mainValue有形固定資産減価償却率">
          <a:extLst>
            <a:ext uri="{FF2B5EF4-FFF2-40B4-BE49-F238E27FC236}">
              <a16:creationId xmlns:a16="http://schemas.microsoft.com/office/drawing/2014/main" id="{91A8FFC2-C021-4AC0-B3B6-37F4646295A8}"/>
            </a:ext>
          </a:extLst>
        </xdr:cNvPr>
        <xdr:cNvSpPr txBox="1"/>
      </xdr:nvSpPr>
      <xdr:spPr>
        <a:xfrm>
          <a:off x="3395989" y="6180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100" name="n_2mainValue有形固定資産減価償却率">
          <a:extLst>
            <a:ext uri="{FF2B5EF4-FFF2-40B4-BE49-F238E27FC236}">
              <a16:creationId xmlns:a16="http://schemas.microsoft.com/office/drawing/2014/main" id="{7684F0C3-BE9E-4B31-81E6-07B15C6EBDC9}"/>
            </a:ext>
          </a:extLst>
        </xdr:cNvPr>
        <xdr:cNvSpPr txBox="1"/>
      </xdr:nvSpPr>
      <xdr:spPr>
        <a:xfrm>
          <a:off x="2738129" y="616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157074</xdr:rowOff>
    </xdr:from>
    <xdr:ext cx="405111" cy="259045"/>
    <xdr:sp macro="" textlink="">
      <xdr:nvSpPr>
        <xdr:cNvPr id="101" name="n_3mainValue有形固定資産減価償却率">
          <a:extLst>
            <a:ext uri="{FF2B5EF4-FFF2-40B4-BE49-F238E27FC236}">
              <a16:creationId xmlns:a16="http://schemas.microsoft.com/office/drawing/2014/main" id="{BFC61E27-FB6A-4F38-BB73-89BA86D4C656}"/>
            </a:ext>
          </a:extLst>
        </xdr:cNvPr>
        <xdr:cNvSpPr txBox="1"/>
      </xdr:nvSpPr>
      <xdr:spPr>
        <a:xfrm>
          <a:off x="2067569" y="6123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92304</xdr:rowOff>
    </xdr:from>
    <xdr:ext cx="405111" cy="259045"/>
    <xdr:sp macro="" textlink="">
      <xdr:nvSpPr>
        <xdr:cNvPr id="102" name="n_4mainValue有形固定資産減価償却率">
          <a:extLst>
            <a:ext uri="{FF2B5EF4-FFF2-40B4-BE49-F238E27FC236}">
              <a16:creationId xmlns:a16="http://schemas.microsoft.com/office/drawing/2014/main" id="{141985E2-1F39-4190-A2B9-E2E40B94EE76}"/>
            </a:ext>
          </a:extLst>
        </xdr:cNvPr>
        <xdr:cNvSpPr txBox="1"/>
      </xdr:nvSpPr>
      <xdr:spPr>
        <a:xfrm>
          <a:off x="1397009" y="60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6ED90029-36BD-47A0-925E-0DA22196A2A3}"/>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79D95078-C055-4955-9E79-68AB0C744215}"/>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3293261-2651-48BD-A9B3-7B681406990D}"/>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236BE372-60D8-4911-9AD9-361DCA01D479}"/>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13E58D47-165D-4FFC-9D5F-0F9F2BE993CB}"/>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1136A203-F39A-4E16-B1E3-3704329CFC97}"/>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FFE5BFDB-26A5-42B4-A7C6-CA9032DCA020}"/>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F23CFE2-6959-452F-84CB-644EAAB8053C}"/>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6D7C693-8775-489C-B8C5-82447229ADFF}"/>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8AD7B09F-81CF-46F1-8921-1ECD94EA8DE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544FDB3A-404E-4422-8223-FFAB8C6D307B}"/>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A869461-60A6-4C8A-87C1-13418BAE8D83}"/>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3E703547-1441-409C-B07B-BEADEE09076A}"/>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32.1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し、類似団体平均と比較</a:t>
          </a:r>
          <a:r>
            <a:rPr kumimoji="1" lang="ja-JP" altLang="en-US" sz="1100">
              <a:solidFill>
                <a:schemeClr val="dk1"/>
              </a:solidFill>
              <a:effectLst/>
              <a:latin typeface="+mn-lt"/>
              <a:ea typeface="+mn-ea"/>
              <a:cs typeface="+mn-cs"/>
            </a:rPr>
            <a:t>すると</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ポイント下回っている。主な要因としては、</a:t>
          </a:r>
          <a:r>
            <a:rPr kumimoji="1" lang="ja-JP" altLang="en-US" sz="1100">
              <a:solidFill>
                <a:schemeClr val="dk1"/>
              </a:solidFill>
              <a:effectLst/>
              <a:latin typeface="+mn-lt"/>
              <a:ea typeface="+mn-ea"/>
              <a:cs typeface="+mn-cs"/>
            </a:rPr>
            <a:t>前年度と比較して臨時財政対策債が減少したことにより</a:t>
          </a:r>
          <a:r>
            <a:rPr kumimoji="1" lang="ja-JP" altLang="ja-JP" sz="1100">
              <a:solidFill>
                <a:schemeClr val="dk1"/>
              </a:solidFill>
              <a:effectLst/>
              <a:latin typeface="+mn-lt"/>
              <a:ea typeface="+mn-ea"/>
              <a:cs typeface="+mn-cs"/>
            </a:rPr>
            <a:t>経常一般財源等</a:t>
          </a:r>
          <a:r>
            <a:rPr kumimoji="1" lang="ja-JP" altLang="en-US" sz="1100">
              <a:solidFill>
                <a:schemeClr val="dk1"/>
              </a:solidFill>
              <a:effectLst/>
              <a:latin typeface="+mn-lt"/>
              <a:ea typeface="+mn-ea"/>
              <a:cs typeface="+mn-cs"/>
            </a:rPr>
            <a:t>が減少し</a:t>
          </a:r>
          <a:r>
            <a:rPr kumimoji="1" lang="ja-JP" altLang="ja-JP" sz="1100">
              <a:solidFill>
                <a:schemeClr val="dk1"/>
              </a:solidFill>
              <a:effectLst/>
              <a:latin typeface="+mn-lt"/>
              <a:ea typeface="+mn-ea"/>
              <a:cs typeface="+mn-cs"/>
            </a:rPr>
            <a:t>債務償還比率</a:t>
          </a:r>
          <a:r>
            <a:rPr kumimoji="1" lang="ja-JP" altLang="en-US" sz="1100">
              <a:solidFill>
                <a:schemeClr val="dk1"/>
              </a:solidFill>
              <a:effectLst/>
              <a:latin typeface="+mn-lt"/>
              <a:ea typeface="+mn-ea"/>
              <a:cs typeface="+mn-cs"/>
            </a:rPr>
            <a:t>が増加</a:t>
          </a:r>
          <a:r>
            <a:rPr kumimoji="1" lang="ja-JP" altLang="ja-JP" sz="1100">
              <a:solidFill>
                <a:schemeClr val="dk1"/>
              </a:solidFill>
              <a:effectLst/>
              <a:latin typeface="+mn-lt"/>
              <a:ea typeface="+mn-ea"/>
              <a:cs typeface="+mn-cs"/>
            </a:rPr>
            <a:t>した。今後も将来負担額</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の増減に注視し、地方債の発行を計画的に行っていく。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EB5D4124-CD5D-4C8D-BE54-D4CAD1C9936C}"/>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EF0CBD2C-3185-44EA-A268-FA954DC8E07B}"/>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B949DF0F-3314-4995-B769-89E07521F182}"/>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1E75821-51D5-4F05-8D6A-E897B8722DC4}"/>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5596F50C-D53E-47C1-81A9-424FAB4E18D1}"/>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9F8A7E3B-1735-4D67-8781-13ADA1FD9429}"/>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B7A05ABD-9F47-4DEB-89A2-52D712D7DA07}"/>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D1B5BD4A-7A87-414C-8911-DB0B6E457055}"/>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76CAED1B-23EB-4C28-864F-8BE63C360B73}"/>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81F4F6F7-2490-4CAD-8DB1-E8254B46EDA4}"/>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F41B9840-6F1A-48EB-BC08-01E12B661DCF}"/>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ADA8285C-A6DA-43D1-9E8C-4639DA574E14}"/>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E1B163A9-3329-4FBE-BE18-FE3F6E0F2209}"/>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569C1912-8018-4B87-8E38-6494561E430F}"/>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17BCF2E0-0894-4E3A-90CD-96B69FD24BFF}"/>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85527</xdr:rowOff>
    </xdr:from>
    <xdr:to>
      <xdr:col>76</xdr:col>
      <xdr:colOff>21589</xdr:colOff>
      <xdr:row>33</xdr:row>
      <xdr:rowOff>126083</xdr:rowOff>
    </xdr:to>
    <xdr:cxnSp macro="">
      <xdr:nvCxnSpPr>
        <xdr:cNvPr id="131" name="直線コネクタ 130">
          <a:extLst>
            <a:ext uri="{FF2B5EF4-FFF2-40B4-BE49-F238E27FC236}">
              <a16:creationId xmlns:a16="http://schemas.microsoft.com/office/drawing/2014/main" id="{28823FCC-6D37-4792-A002-D8ACFC36094D}"/>
            </a:ext>
          </a:extLst>
        </xdr:cNvPr>
        <xdr:cNvCxnSpPr/>
      </xdr:nvCxnSpPr>
      <xdr:spPr>
        <a:xfrm flipV="1">
          <a:off x="13027660" y="5213787"/>
          <a:ext cx="1269" cy="1214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129910</xdr:rowOff>
    </xdr:from>
    <xdr:ext cx="560923" cy="259045"/>
    <xdr:sp macro="" textlink="">
      <xdr:nvSpPr>
        <xdr:cNvPr id="132" name="債務償還比率最小値テキスト">
          <a:extLst>
            <a:ext uri="{FF2B5EF4-FFF2-40B4-BE49-F238E27FC236}">
              <a16:creationId xmlns:a16="http://schemas.microsoft.com/office/drawing/2014/main" id="{9EF35EE7-2E9B-401E-AB8F-C20C2CCB93BC}"/>
            </a:ext>
          </a:extLst>
        </xdr:cNvPr>
        <xdr:cNvSpPr txBox="1"/>
      </xdr:nvSpPr>
      <xdr:spPr>
        <a:xfrm>
          <a:off x="13080365" y="64316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126083</xdr:rowOff>
    </xdr:from>
    <xdr:to>
      <xdr:col>76</xdr:col>
      <xdr:colOff>111125</xdr:colOff>
      <xdr:row>33</xdr:row>
      <xdr:rowOff>126083</xdr:rowOff>
    </xdr:to>
    <xdr:cxnSp macro="">
      <xdr:nvCxnSpPr>
        <xdr:cNvPr id="133" name="直線コネクタ 132">
          <a:extLst>
            <a:ext uri="{FF2B5EF4-FFF2-40B4-BE49-F238E27FC236}">
              <a16:creationId xmlns:a16="http://schemas.microsoft.com/office/drawing/2014/main" id="{7FDD20B6-9DFF-4EB1-81E9-E219A04EFBED}"/>
            </a:ext>
          </a:extLst>
        </xdr:cNvPr>
        <xdr:cNvCxnSpPr/>
      </xdr:nvCxnSpPr>
      <xdr:spPr>
        <a:xfrm>
          <a:off x="12963525" y="64278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32204</xdr:rowOff>
    </xdr:from>
    <xdr:ext cx="340478" cy="259045"/>
    <xdr:sp macro="" textlink="">
      <xdr:nvSpPr>
        <xdr:cNvPr id="134" name="債務償還比率最大値テキスト">
          <a:extLst>
            <a:ext uri="{FF2B5EF4-FFF2-40B4-BE49-F238E27FC236}">
              <a16:creationId xmlns:a16="http://schemas.microsoft.com/office/drawing/2014/main" id="{6090C739-DB78-4FF0-9B26-C22222D957BC}"/>
            </a:ext>
          </a:extLst>
        </xdr:cNvPr>
        <xdr:cNvSpPr txBox="1"/>
      </xdr:nvSpPr>
      <xdr:spPr>
        <a:xfrm>
          <a:off x="13080365" y="49928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85527</xdr:rowOff>
    </xdr:from>
    <xdr:to>
      <xdr:col>76</xdr:col>
      <xdr:colOff>111125</xdr:colOff>
      <xdr:row>26</xdr:row>
      <xdr:rowOff>85527</xdr:rowOff>
    </xdr:to>
    <xdr:cxnSp macro="">
      <xdr:nvCxnSpPr>
        <xdr:cNvPr id="135" name="直線コネクタ 134">
          <a:extLst>
            <a:ext uri="{FF2B5EF4-FFF2-40B4-BE49-F238E27FC236}">
              <a16:creationId xmlns:a16="http://schemas.microsoft.com/office/drawing/2014/main" id="{6EAF1532-8978-414A-8397-4B96190DF54D}"/>
            </a:ext>
          </a:extLst>
        </xdr:cNvPr>
        <xdr:cNvCxnSpPr/>
      </xdr:nvCxnSpPr>
      <xdr:spPr>
        <a:xfrm>
          <a:off x="12963525" y="521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148713</xdr:rowOff>
    </xdr:from>
    <xdr:ext cx="469744" cy="259045"/>
    <xdr:sp macro="" textlink="">
      <xdr:nvSpPr>
        <xdr:cNvPr id="136" name="債務償還比率平均値テキスト">
          <a:extLst>
            <a:ext uri="{FF2B5EF4-FFF2-40B4-BE49-F238E27FC236}">
              <a16:creationId xmlns:a16="http://schemas.microsoft.com/office/drawing/2014/main" id="{1902E0C9-6809-4B86-984A-7E92F5D23347}"/>
            </a:ext>
          </a:extLst>
        </xdr:cNvPr>
        <xdr:cNvSpPr txBox="1"/>
      </xdr:nvSpPr>
      <xdr:spPr>
        <a:xfrm>
          <a:off x="13080365" y="56122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170286</xdr:rowOff>
    </xdr:from>
    <xdr:to>
      <xdr:col>76</xdr:col>
      <xdr:colOff>73025</xdr:colOff>
      <xdr:row>29</xdr:row>
      <xdr:rowOff>100436</xdr:rowOff>
    </xdr:to>
    <xdr:sp macro="" textlink="">
      <xdr:nvSpPr>
        <xdr:cNvPr id="137" name="フローチャート: 判断 136">
          <a:extLst>
            <a:ext uri="{FF2B5EF4-FFF2-40B4-BE49-F238E27FC236}">
              <a16:creationId xmlns:a16="http://schemas.microsoft.com/office/drawing/2014/main" id="{79D86A8C-40D9-4B1F-AD8C-2C7BCAE52539}"/>
            </a:ext>
          </a:extLst>
        </xdr:cNvPr>
        <xdr:cNvSpPr/>
      </xdr:nvSpPr>
      <xdr:spPr>
        <a:xfrm>
          <a:off x="13001625" y="56338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158891</xdr:rowOff>
    </xdr:from>
    <xdr:to>
      <xdr:col>72</xdr:col>
      <xdr:colOff>123825</xdr:colOff>
      <xdr:row>29</xdr:row>
      <xdr:rowOff>89041</xdr:rowOff>
    </xdr:to>
    <xdr:sp macro="" textlink="">
      <xdr:nvSpPr>
        <xdr:cNvPr id="138" name="フローチャート: 判断 137">
          <a:extLst>
            <a:ext uri="{FF2B5EF4-FFF2-40B4-BE49-F238E27FC236}">
              <a16:creationId xmlns:a16="http://schemas.microsoft.com/office/drawing/2014/main" id="{448FA1C3-F7B3-45E1-ABD2-272DF0788430}"/>
            </a:ext>
          </a:extLst>
        </xdr:cNvPr>
        <xdr:cNvSpPr/>
      </xdr:nvSpPr>
      <xdr:spPr>
        <a:xfrm>
          <a:off x="12359005" y="5622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39" name="フローチャート: 判断 138">
          <a:extLst>
            <a:ext uri="{FF2B5EF4-FFF2-40B4-BE49-F238E27FC236}">
              <a16:creationId xmlns:a16="http://schemas.microsoft.com/office/drawing/2014/main" id="{B579B7D2-80F7-416F-A7E9-4CF3C2A9A9CA}"/>
            </a:ext>
          </a:extLst>
        </xdr:cNvPr>
        <xdr:cNvSpPr/>
      </xdr:nvSpPr>
      <xdr:spPr>
        <a:xfrm>
          <a:off x="11688445" y="5745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40" name="フローチャート: 判断 139">
          <a:extLst>
            <a:ext uri="{FF2B5EF4-FFF2-40B4-BE49-F238E27FC236}">
              <a16:creationId xmlns:a16="http://schemas.microsoft.com/office/drawing/2014/main" id="{5C667E82-3797-436D-A330-68E391ACE834}"/>
            </a:ext>
          </a:extLst>
        </xdr:cNvPr>
        <xdr:cNvSpPr/>
      </xdr:nvSpPr>
      <xdr:spPr>
        <a:xfrm>
          <a:off x="11017885" y="5749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41" name="フローチャート: 判断 140">
          <a:extLst>
            <a:ext uri="{FF2B5EF4-FFF2-40B4-BE49-F238E27FC236}">
              <a16:creationId xmlns:a16="http://schemas.microsoft.com/office/drawing/2014/main" id="{D27A9E3B-11A7-413D-96EB-08E99EF1993B}"/>
            </a:ext>
          </a:extLst>
        </xdr:cNvPr>
        <xdr:cNvSpPr/>
      </xdr:nvSpPr>
      <xdr:spPr>
        <a:xfrm>
          <a:off x="10347325" y="574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2E45F3D-E380-472F-B728-B73BDDDFBDEE}"/>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AA40014-DE1F-4AA6-B71C-04B7719FC869}"/>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D86A416-EB2A-414A-A5C2-91637D326691}"/>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A692F607-9452-4DEF-8C0B-5886E9ACDDD6}"/>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D035A1A0-A529-47A3-82A9-686114EF18C9}"/>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158292</xdr:rowOff>
    </xdr:from>
    <xdr:to>
      <xdr:col>76</xdr:col>
      <xdr:colOff>73025</xdr:colOff>
      <xdr:row>29</xdr:row>
      <xdr:rowOff>88442</xdr:rowOff>
    </xdr:to>
    <xdr:sp macro="" textlink="">
      <xdr:nvSpPr>
        <xdr:cNvPr id="147" name="楕円 146">
          <a:extLst>
            <a:ext uri="{FF2B5EF4-FFF2-40B4-BE49-F238E27FC236}">
              <a16:creationId xmlns:a16="http://schemas.microsoft.com/office/drawing/2014/main" id="{26D6EDB9-61A1-4ECB-B6CE-AA42E90337D2}"/>
            </a:ext>
          </a:extLst>
        </xdr:cNvPr>
        <xdr:cNvSpPr/>
      </xdr:nvSpPr>
      <xdr:spPr>
        <a:xfrm>
          <a:off x="13001625" y="56218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9719</xdr:rowOff>
    </xdr:from>
    <xdr:ext cx="469744" cy="259045"/>
    <xdr:sp macro="" textlink="">
      <xdr:nvSpPr>
        <xdr:cNvPr id="148" name="債務償還比率該当値テキスト">
          <a:extLst>
            <a:ext uri="{FF2B5EF4-FFF2-40B4-BE49-F238E27FC236}">
              <a16:creationId xmlns:a16="http://schemas.microsoft.com/office/drawing/2014/main" id="{90874BEA-085E-4C93-AE47-D08C695C42FE}"/>
            </a:ext>
          </a:extLst>
        </xdr:cNvPr>
        <xdr:cNvSpPr txBox="1"/>
      </xdr:nvSpPr>
      <xdr:spPr>
        <a:xfrm>
          <a:off x="13080365" y="547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119789</xdr:rowOff>
    </xdr:from>
    <xdr:to>
      <xdr:col>72</xdr:col>
      <xdr:colOff>123825</xdr:colOff>
      <xdr:row>29</xdr:row>
      <xdr:rowOff>49939</xdr:rowOff>
    </xdr:to>
    <xdr:sp macro="" textlink="">
      <xdr:nvSpPr>
        <xdr:cNvPr id="149" name="楕円 148">
          <a:extLst>
            <a:ext uri="{FF2B5EF4-FFF2-40B4-BE49-F238E27FC236}">
              <a16:creationId xmlns:a16="http://schemas.microsoft.com/office/drawing/2014/main" id="{20A1CBDD-BB24-45BB-AA32-BC764B592919}"/>
            </a:ext>
          </a:extLst>
        </xdr:cNvPr>
        <xdr:cNvSpPr/>
      </xdr:nvSpPr>
      <xdr:spPr>
        <a:xfrm>
          <a:off x="12359005" y="55833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170589</xdr:rowOff>
    </xdr:from>
    <xdr:to>
      <xdr:col>76</xdr:col>
      <xdr:colOff>22225</xdr:colOff>
      <xdr:row>29</xdr:row>
      <xdr:rowOff>37642</xdr:rowOff>
    </xdr:to>
    <xdr:cxnSp macro="">
      <xdr:nvCxnSpPr>
        <xdr:cNvPr id="150" name="直線コネクタ 149">
          <a:extLst>
            <a:ext uri="{FF2B5EF4-FFF2-40B4-BE49-F238E27FC236}">
              <a16:creationId xmlns:a16="http://schemas.microsoft.com/office/drawing/2014/main" id="{900BC1B7-D56C-47E2-AD44-13F7E9E2C680}"/>
            </a:ext>
          </a:extLst>
        </xdr:cNvPr>
        <xdr:cNvCxnSpPr/>
      </xdr:nvCxnSpPr>
      <xdr:spPr>
        <a:xfrm>
          <a:off x="12409805" y="5634129"/>
          <a:ext cx="619760" cy="3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90353</xdr:rowOff>
    </xdr:from>
    <xdr:to>
      <xdr:col>68</xdr:col>
      <xdr:colOff>123825</xdr:colOff>
      <xdr:row>30</xdr:row>
      <xdr:rowOff>20503</xdr:rowOff>
    </xdr:to>
    <xdr:sp macro="" textlink="">
      <xdr:nvSpPr>
        <xdr:cNvPr id="151" name="楕円 150">
          <a:extLst>
            <a:ext uri="{FF2B5EF4-FFF2-40B4-BE49-F238E27FC236}">
              <a16:creationId xmlns:a16="http://schemas.microsoft.com/office/drawing/2014/main" id="{DC16A269-8415-4686-BC14-B800BF5675FA}"/>
            </a:ext>
          </a:extLst>
        </xdr:cNvPr>
        <xdr:cNvSpPr/>
      </xdr:nvSpPr>
      <xdr:spPr>
        <a:xfrm>
          <a:off x="11688445" y="57215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170589</xdr:rowOff>
    </xdr:from>
    <xdr:to>
      <xdr:col>72</xdr:col>
      <xdr:colOff>73025</xdr:colOff>
      <xdr:row>29</xdr:row>
      <xdr:rowOff>141153</xdr:rowOff>
    </xdr:to>
    <xdr:cxnSp macro="">
      <xdr:nvCxnSpPr>
        <xdr:cNvPr id="152" name="直線コネクタ 151">
          <a:extLst>
            <a:ext uri="{FF2B5EF4-FFF2-40B4-BE49-F238E27FC236}">
              <a16:creationId xmlns:a16="http://schemas.microsoft.com/office/drawing/2014/main" id="{467BB809-197E-4283-BB90-E32E665F6666}"/>
            </a:ext>
          </a:extLst>
        </xdr:cNvPr>
        <xdr:cNvCxnSpPr/>
      </xdr:nvCxnSpPr>
      <xdr:spPr>
        <a:xfrm flipV="1">
          <a:off x="11739245" y="5634129"/>
          <a:ext cx="670560" cy="13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78910</xdr:rowOff>
    </xdr:from>
    <xdr:to>
      <xdr:col>64</xdr:col>
      <xdr:colOff>123825</xdr:colOff>
      <xdr:row>31</xdr:row>
      <xdr:rowOff>9060</xdr:rowOff>
    </xdr:to>
    <xdr:sp macro="" textlink="">
      <xdr:nvSpPr>
        <xdr:cNvPr id="153" name="楕円 152">
          <a:extLst>
            <a:ext uri="{FF2B5EF4-FFF2-40B4-BE49-F238E27FC236}">
              <a16:creationId xmlns:a16="http://schemas.microsoft.com/office/drawing/2014/main" id="{D207AEDF-77A9-4928-8B1C-119181231C7D}"/>
            </a:ext>
          </a:extLst>
        </xdr:cNvPr>
        <xdr:cNvSpPr/>
      </xdr:nvSpPr>
      <xdr:spPr>
        <a:xfrm>
          <a:off x="11017885" y="5877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141153</xdr:rowOff>
    </xdr:from>
    <xdr:to>
      <xdr:col>68</xdr:col>
      <xdr:colOff>73025</xdr:colOff>
      <xdr:row>30</xdr:row>
      <xdr:rowOff>129710</xdr:rowOff>
    </xdr:to>
    <xdr:cxnSp macro="">
      <xdr:nvCxnSpPr>
        <xdr:cNvPr id="154" name="直線コネクタ 153">
          <a:extLst>
            <a:ext uri="{FF2B5EF4-FFF2-40B4-BE49-F238E27FC236}">
              <a16:creationId xmlns:a16="http://schemas.microsoft.com/office/drawing/2014/main" id="{17368620-BF75-4EAE-954A-D9DE1AFB1F4C}"/>
            </a:ext>
          </a:extLst>
        </xdr:cNvPr>
        <xdr:cNvCxnSpPr/>
      </xdr:nvCxnSpPr>
      <xdr:spPr>
        <a:xfrm flipV="1">
          <a:off x="11068685" y="5772333"/>
          <a:ext cx="670560" cy="15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19297</xdr:rowOff>
    </xdr:from>
    <xdr:to>
      <xdr:col>60</xdr:col>
      <xdr:colOff>123825</xdr:colOff>
      <xdr:row>30</xdr:row>
      <xdr:rowOff>120897</xdr:rowOff>
    </xdr:to>
    <xdr:sp macro="" textlink="">
      <xdr:nvSpPr>
        <xdr:cNvPr id="155" name="楕円 154">
          <a:extLst>
            <a:ext uri="{FF2B5EF4-FFF2-40B4-BE49-F238E27FC236}">
              <a16:creationId xmlns:a16="http://schemas.microsoft.com/office/drawing/2014/main" id="{1772B687-D51B-4166-BAB5-9B371723B81D}"/>
            </a:ext>
          </a:extLst>
        </xdr:cNvPr>
        <xdr:cNvSpPr/>
      </xdr:nvSpPr>
      <xdr:spPr>
        <a:xfrm>
          <a:off x="10347325" y="581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70097</xdr:rowOff>
    </xdr:from>
    <xdr:to>
      <xdr:col>64</xdr:col>
      <xdr:colOff>73025</xdr:colOff>
      <xdr:row>30</xdr:row>
      <xdr:rowOff>129710</xdr:rowOff>
    </xdr:to>
    <xdr:cxnSp macro="">
      <xdr:nvCxnSpPr>
        <xdr:cNvPr id="156" name="直線コネクタ 155">
          <a:extLst>
            <a:ext uri="{FF2B5EF4-FFF2-40B4-BE49-F238E27FC236}">
              <a16:creationId xmlns:a16="http://schemas.microsoft.com/office/drawing/2014/main" id="{9D4502F6-E0FD-44B4-97DF-9DF8EA1C2725}"/>
            </a:ext>
          </a:extLst>
        </xdr:cNvPr>
        <xdr:cNvCxnSpPr/>
      </xdr:nvCxnSpPr>
      <xdr:spPr>
        <a:xfrm>
          <a:off x="10398125" y="5868917"/>
          <a:ext cx="670560" cy="5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80168</xdr:rowOff>
    </xdr:from>
    <xdr:ext cx="469744" cy="259045"/>
    <xdr:sp macro="" textlink="">
      <xdr:nvSpPr>
        <xdr:cNvPr id="157" name="n_1aveValue債務償還比率">
          <a:extLst>
            <a:ext uri="{FF2B5EF4-FFF2-40B4-BE49-F238E27FC236}">
              <a16:creationId xmlns:a16="http://schemas.microsoft.com/office/drawing/2014/main" id="{DED775B4-31C5-46DB-8C94-A52350E4CAEE}"/>
            </a:ext>
          </a:extLst>
        </xdr:cNvPr>
        <xdr:cNvSpPr txBox="1"/>
      </xdr:nvSpPr>
      <xdr:spPr>
        <a:xfrm>
          <a:off x="12185092" y="571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35139</xdr:rowOff>
    </xdr:from>
    <xdr:ext cx="469744" cy="259045"/>
    <xdr:sp macro="" textlink="">
      <xdr:nvSpPr>
        <xdr:cNvPr id="158" name="n_2aveValue債務償還比率">
          <a:extLst>
            <a:ext uri="{FF2B5EF4-FFF2-40B4-BE49-F238E27FC236}">
              <a16:creationId xmlns:a16="http://schemas.microsoft.com/office/drawing/2014/main" id="{058A70C7-58A0-4273-896C-E6A96465C590}"/>
            </a:ext>
          </a:extLst>
        </xdr:cNvPr>
        <xdr:cNvSpPr txBox="1"/>
      </xdr:nvSpPr>
      <xdr:spPr>
        <a:xfrm>
          <a:off x="11527232" y="583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64857</xdr:rowOff>
    </xdr:from>
    <xdr:ext cx="469744" cy="259045"/>
    <xdr:sp macro="" textlink="">
      <xdr:nvSpPr>
        <xdr:cNvPr id="159" name="n_3aveValue債務償還比率">
          <a:extLst>
            <a:ext uri="{FF2B5EF4-FFF2-40B4-BE49-F238E27FC236}">
              <a16:creationId xmlns:a16="http://schemas.microsoft.com/office/drawing/2014/main" id="{051DA19C-9B6B-4844-A8B4-102B7E2BACA3}"/>
            </a:ext>
          </a:extLst>
        </xdr:cNvPr>
        <xdr:cNvSpPr txBox="1"/>
      </xdr:nvSpPr>
      <xdr:spPr>
        <a:xfrm>
          <a:off x="10856672" y="55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61499</xdr:rowOff>
    </xdr:from>
    <xdr:ext cx="469744" cy="259045"/>
    <xdr:sp macro="" textlink="">
      <xdr:nvSpPr>
        <xdr:cNvPr id="160" name="n_4aveValue債務償還比率">
          <a:extLst>
            <a:ext uri="{FF2B5EF4-FFF2-40B4-BE49-F238E27FC236}">
              <a16:creationId xmlns:a16="http://schemas.microsoft.com/office/drawing/2014/main" id="{10BF41B0-5162-497F-9BBE-B1245936C20D}"/>
            </a:ext>
          </a:extLst>
        </xdr:cNvPr>
        <xdr:cNvSpPr txBox="1"/>
      </xdr:nvSpPr>
      <xdr:spPr>
        <a:xfrm>
          <a:off x="10186112" y="552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66466</xdr:rowOff>
    </xdr:from>
    <xdr:ext cx="469744" cy="259045"/>
    <xdr:sp macro="" textlink="">
      <xdr:nvSpPr>
        <xdr:cNvPr id="161" name="n_1mainValue債務償還比率">
          <a:extLst>
            <a:ext uri="{FF2B5EF4-FFF2-40B4-BE49-F238E27FC236}">
              <a16:creationId xmlns:a16="http://schemas.microsoft.com/office/drawing/2014/main" id="{DF284954-0926-4EC7-A744-0678F29A181B}"/>
            </a:ext>
          </a:extLst>
        </xdr:cNvPr>
        <xdr:cNvSpPr txBox="1"/>
      </xdr:nvSpPr>
      <xdr:spPr>
        <a:xfrm>
          <a:off x="12185092" y="536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37030</xdr:rowOff>
    </xdr:from>
    <xdr:ext cx="469744" cy="259045"/>
    <xdr:sp macro="" textlink="">
      <xdr:nvSpPr>
        <xdr:cNvPr id="162" name="n_2mainValue債務償還比率">
          <a:extLst>
            <a:ext uri="{FF2B5EF4-FFF2-40B4-BE49-F238E27FC236}">
              <a16:creationId xmlns:a16="http://schemas.microsoft.com/office/drawing/2014/main" id="{09F33FBE-8847-4ADA-99DF-3C4F35D6DDF4}"/>
            </a:ext>
          </a:extLst>
        </xdr:cNvPr>
        <xdr:cNvSpPr txBox="1"/>
      </xdr:nvSpPr>
      <xdr:spPr>
        <a:xfrm>
          <a:off x="11527232" y="550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187</xdr:rowOff>
    </xdr:from>
    <xdr:ext cx="469744" cy="259045"/>
    <xdr:sp macro="" textlink="">
      <xdr:nvSpPr>
        <xdr:cNvPr id="163" name="n_3mainValue債務償還比率">
          <a:extLst>
            <a:ext uri="{FF2B5EF4-FFF2-40B4-BE49-F238E27FC236}">
              <a16:creationId xmlns:a16="http://schemas.microsoft.com/office/drawing/2014/main" id="{35FA476F-770E-41BB-88F6-828A3D86F7BB}"/>
            </a:ext>
          </a:extLst>
        </xdr:cNvPr>
        <xdr:cNvSpPr txBox="1"/>
      </xdr:nvSpPr>
      <xdr:spPr>
        <a:xfrm>
          <a:off x="10856672" y="596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112024</xdr:rowOff>
    </xdr:from>
    <xdr:ext cx="469744" cy="259045"/>
    <xdr:sp macro="" textlink="">
      <xdr:nvSpPr>
        <xdr:cNvPr id="164" name="n_4mainValue債務償還比率">
          <a:extLst>
            <a:ext uri="{FF2B5EF4-FFF2-40B4-BE49-F238E27FC236}">
              <a16:creationId xmlns:a16="http://schemas.microsoft.com/office/drawing/2014/main" id="{70BBE67E-EF52-41C9-B87F-F70FF9785A9E}"/>
            </a:ext>
          </a:extLst>
        </xdr:cNvPr>
        <xdr:cNvSpPr txBox="1"/>
      </xdr:nvSpPr>
      <xdr:spPr>
        <a:xfrm>
          <a:off x="10186112" y="591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921CB74C-9515-44FE-A984-61FDE5D431F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C5605BB-00A6-433D-A5CD-7C7252D006C0}"/>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445D45D5-51EB-48ED-A657-4CB26BAE3D99}"/>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F10AE51C-5A70-407C-973D-D9421ABA8CFC}"/>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95EB9835-BB90-4811-A291-33864EC1390A}"/>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5C1DBA62-4741-49D3-8823-AB6F893877A3}"/>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AD9D0E7-C1CA-4620-95BE-84C26890B56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3458EF7-80E5-461E-B185-3C6EC902853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860F0B2-1A45-4AEC-A74F-98160976975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53BE5B8-D5FA-4A7A-BB95-294672439B9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D42623D-F360-440D-AB79-B7430CA8B92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10DA5D3-D664-4B38-8975-8B98B45F41C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6A524F2-08FC-4702-A13C-CE2B20DCF55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736FB0D-7B7A-4D6F-9F83-2E98B11004A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8023606-135C-4C2E-ADDB-E9A96845310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9CC3626-E6A5-4F54-85B0-7DF412668BA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22,697
22,201
67.01
12,918,714
12,477,213
421,808
6,834,302
9,860,918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39FEB84-F560-4187-870A-1AD9EA03648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6980C24-2B95-42B6-9E4A-E25F8C086C2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825AB0B-0949-4CFF-BEFB-09C750E7519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B735D8C-4E41-4414-9E27-8C5763851EE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560715F-A139-4932-A61D-BF303DEB4FA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8979C74-7301-4DCE-89F4-B0906F6BAC9A}"/>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8BD5B48-FA69-40C9-BCAC-2FB5BD2D5A4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687165A-F15E-45D0-A2F9-9BDD1BCFA38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2358DD2-CF97-4C98-8255-2C433DECA059}"/>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CA4CB4E-42AA-43F7-8616-3C544E7F7BB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4DA2624-31A0-4C25-9822-D184F6CDAD2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33C1366-9BDB-4D7E-B547-14320DBA9D9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7CA1B88-A7F7-4F46-BC86-AB034958E6C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B2C1626-B481-4EC1-85AE-D16EBD07E31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2E1D4C8-3C12-495C-8997-E80E0AD253B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A931B45-CE25-46A3-B2E5-61FA1FF6148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34E75AA-E782-43BB-BABB-2122AB92C7C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0F4FD57-17C1-4164-BC53-3142F432369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6E314AD-F16A-496F-A805-0690312DDC55}"/>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AAAA3D3-2E42-4257-A6FC-7F2913E59BB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39F0793-4684-49E5-8901-0CB0F525AB0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B1970DB-CB42-43BB-9354-4F1537F78F6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0D89BF3-C6AD-4577-B18B-13183CADBE9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3C3D915-3422-49B6-B499-67DAEB604CD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0BD7AA6-6822-42D9-A016-44F514FF6ED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A70D5E2-4A57-4C2A-965B-4CEF7741C5E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0B0AD8C-379F-47FB-AE3F-65E9C957D73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5D8725D-9EFE-4D92-8E14-1270159DD62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BCF97DB-875A-4D74-B7C0-1910BD80CB5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8958B30-B25A-4945-A85E-36F655E313A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F23BD3C-D839-4DE0-BE75-93BA0230ABE2}"/>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48B4C806-B3C8-47F5-9975-E00D7AAF6407}"/>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9A4A383-52C9-4707-BCEE-802DCAC07B54}"/>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DD281B11-A8D3-4697-A11E-F6F96828EFEB}"/>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3DB6547-5B11-4AD0-845F-15CF3E2F3EF7}"/>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F23C7A7-CC4D-44F9-98FD-2311F5132AD3}"/>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92C737C-CBA6-4492-B28F-512867AD5B15}"/>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6BE5F9D-D9A9-47D0-BC5A-C9F63E5F7DB7}"/>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26CF11A-8F3D-4675-AC26-EF949CFB8775}"/>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D509B2F-24F3-453A-B6BE-9811E052386F}"/>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93D8A76-9F7E-42D9-8765-AF9F53871308}"/>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18B5CB5-C8EC-4AF3-8F73-C4602A287B41}"/>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273E291-848D-4F2E-B910-CC1EBDCD61A8}"/>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A6D8BC02-06C6-4A64-8D91-93EF81E82174}"/>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7FC77F9-6023-430C-92F9-45075C21ED8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30792CE5-A015-4F19-B6EA-33A62986D661}"/>
            </a:ext>
          </a:extLst>
        </xdr:cNvPr>
        <xdr:cNvCxnSpPr/>
      </xdr:nvCxnSpPr>
      <xdr:spPr>
        <a:xfrm flipV="1">
          <a:off x="4086225" y="55511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3F3728F-06ED-450D-BDC8-2C3913282D7F}"/>
            </a:ext>
          </a:extLst>
        </xdr:cNvPr>
        <xdr:cNvSpPr txBox="1"/>
      </xdr:nvSpPr>
      <xdr:spPr>
        <a:xfrm>
          <a:off x="412496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5830666D-4B4E-4FA9-A046-FCB9847B213F}"/>
            </a:ext>
          </a:extLst>
        </xdr:cNvPr>
        <xdr:cNvCxnSpPr/>
      </xdr:nvCxnSpPr>
      <xdr:spPr>
        <a:xfrm>
          <a:off x="402082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道路】&#10;有形固定資産減価償却率最大値テキスト">
          <a:extLst>
            <a:ext uri="{FF2B5EF4-FFF2-40B4-BE49-F238E27FC236}">
              <a16:creationId xmlns:a16="http://schemas.microsoft.com/office/drawing/2014/main" id="{F467F8A4-64F3-4147-BB60-125D24E56131}"/>
            </a:ext>
          </a:extLst>
        </xdr:cNvPr>
        <xdr:cNvSpPr txBox="1"/>
      </xdr:nvSpPr>
      <xdr:spPr>
        <a:xfrm>
          <a:off x="4124960" y="5334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a:extLst>
            <a:ext uri="{FF2B5EF4-FFF2-40B4-BE49-F238E27FC236}">
              <a16:creationId xmlns:a16="http://schemas.microsoft.com/office/drawing/2014/main" id="{3CB9C0A8-EA28-4F74-A46E-739523969CD2}"/>
            </a:ext>
          </a:extLst>
        </xdr:cNvPr>
        <xdr:cNvCxnSpPr/>
      </xdr:nvCxnSpPr>
      <xdr:spPr>
        <a:xfrm>
          <a:off x="402082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137177</xdr:rowOff>
    </xdr:from>
    <xdr:ext cx="405111" cy="259045"/>
    <xdr:sp macro="" textlink="">
      <xdr:nvSpPr>
        <xdr:cNvPr id="62" name="【道路】&#10;有形固定資産減価償却率平均値テキスト">
          <a:extLst>
            <a:ext uri="{FF2B5EF4-FFF2-40B4-BE49-F238E27FC236}">
              <a16:creationId xmlns:a16="http://schemas.microsoft.com/office/drawing/2014/main" id="{2FD7210E-6644-4ABD-A79C-13F8FFFA6D45}"/>
            </a:ext>
          </a:extLst>
        </xdr:cNvPr>
        <xdr:cNvSpPr txBox="1"/>
      </xdr:nvSpPr>
      <xdr:spPr>
        <a:xfrm>
          <a:off x="4124960" y="650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63" name="フローチャート: 判断 62">
          <a:extLst>
            <a:ext uri="{FF2B5EF4-FFF2-40B4-BE49-F238E27FC236}">
              <a16:creationId xmlns:a16="http://schemas.microsoft.com/office/drawing/2014/main" id="{45055C0C-31C9-452B-90C9-E08557445424}"/>
            </a:ext>
          </a:extLst>
        </xdr:cNvPr>
        <xdr:cNvSpPr/>
      </xdr:nvSpPr>
      <xdr:spPr>
        <a:xfrm>
          <a:off x="4036060" y="652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4" name="フローチャート: 判断 63">
          <a:extLst>
            <a:ext uri="{FF2B5EF4-FFF2-40B4-BE49-F238E27FC236}">
              <a16:creationId xmlns:a16="http://schemas.microsoft.com/office/drawing/2014/main" id="{ABA2A172-DB91-491C-91F3-B73036103F02}"/>
            </a:ext>
          </a:extLst>
        </xdr:cNvPr>
        <xdr:cNvSpPr/>
      </xdr:nvSpPr>
      <xdr:spPr>
        <a:xfrm>
          <a:off x="3312160" y="6487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DFB4019A-431C-4D6B-B1D0-E67C2F915F8D}"/>
            </a:ext>
          </a:extLst>
        </xdr:cNvPr>
        <xdr:cNvSpPr/>
      </xdr:nvSpPr>
      <xdr:spPr>
        <a:xfrm>
          <a:off x="25146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a:extLst>
            <a:ext uri="{FF2B5EF4-FFF2-40B4-BE49-F238E27FC236}">
              <a16:creationId xmlns:a16="http://schemas.microsoft.com/office/drawing/2014/main" id="{A453F3F7-EB3B-4F0E-9C60-9DA9F3198399}"/>
            </a:ext>
          </a:extLst>
        </xdr:cNvPr>
        <xdr:cNvSpPr/>
      </xdr:nvSpPr>
      <xdr:spPr>
        <a:xfrm>
          <a:off x="17399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120650</xdr:rowOff>
    </xdr:from>
    <xdr:to>
      <xdr:col>6</xdr:col>
      <xdr:colOff>38100</xdr:colOff>
      <xdr:row>38</xdr:row>
      <xdr:rowOff>50800</xdr:rowOff>
    </xdr:to>
    <xdr:sp macro="" textlink="">
      <xdr:nvSpPr>
        <xdr:cNvPr id="67" name="フローチャート: 判断 66">
          <a:extLst>
            <a:ext uri="{FF2B5EF4-FFF2-40B4-BE49-F238E27FC236}">
              <a16:creationId xmlns:a16="http://schemas.microsoft.com/office/drawing/2014/main" id="{67699674-669F-412D-8EE4-DAAD771E75BB}"/>
            </a:ext>
          </a:extLst>
        </xdr:cNvPr>
        <xdr:cNvSpPr/>
      </xdr:nvSpPr>
      <xdr:spPr>
        <a:xfrm>
          <a:off x="965200" y="632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99B114B-5108-4D7A-933A-B780B8A6357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22740CC-910A-41DC-B837-D9473A63444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E6F12AE-6522-4CDF-B7C0-95F08AA72B4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CDD4AC2-0645-49FB-8BED-B1A6F676D45E}"/>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CDF8E33-0799-421D-B0E7-5959BEC9E6B9}"/>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109220</xdr:rowOff>
    </xdr:from>
    <xdr:to>
      <xdr:col>24</xdr:col>
      <xdr:colOff>114300</xdr:colOff>
      <xdr:row>39</xdr:row>
      <xdr:rowOff>39370</xdr:rowOff>
    </xdr:to>
    <xdr:sp macro="" textlink="">
      <xdr:nvSpPr>
        <xdr:cNvPr id="73" name="楕円 72">
          <a:extLst>
            <a:ext uri="{FF2B5EF4-FFF2-40B4-BE49-F238E27FC236}">
              <a16:creationId xmlns:a16="http://schemas.microsoft.com/office/drawing/2014/main" id="{F2578424-AE2C-48D3-8AA7-4530A52EA599}"/>
            </a:ext>
          </a:extLst>
        </xdr:cNvPr>
        <xdr:cNvSpPr/>
      </xdr:nvSpPr>
      <xdr:spPr>
        <a:xfrm>
          <a:off x="4036060" y="647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132097</xdr:rowOff>
    </xdr:from>
    <xdr:ext cx="405111" cy="259045"/>
    <xdr:sp macro="" textlink="">
      <xdr:nvSpPr>
        <xdr:cNvPr id="74" name="【道路】&#10;有形固定資産減価償却率該当値テキスト">
          <a:extLst>
            <a:ext uri="{FF2B5EF4-FFF2-40B4-BE49-F238E27FC236}">
              <a16:creationId xmlns:a16="http://schemas.microsoft.com/office/drawing/2014/main" id="{AB38FEA9-FD42-4578-A482-894B07D3F93C}"/>
            </a:ext>
          </a:extLst>
        </xdr:cNvPr>
        <xdr:cNvSpPr txBox="1"/>
      </xdr:nvSpPr>
      <xdr:spPr>
        <a:xfrm>
          <a:off x="4124960"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78740</xdr:rowOff>
    </xdr:from>
    <xdr:to>
      <xdr:col>20</xdr:col>
      <xdr:colOff>38100</xdr:colOff>
      <xdr:row>39</xdr:row>
      <xdr:rowOff>8890</xdr:rowOff>
    </xdr:to>
    <xdr:sp macro="" textlink="">
      <xdr:nvSpPr>
        <xdr:cNvPr id="75" name="楕円 74">
          <a:extLst>
            <a:ext uri="{FF2B5EF4-FFF2-40B4-BE49-F238E27FC236}">
              <a16:creationId xmlns:a16="http://schemas.microsoft.com/office/drawing/2014/main" id="{AA7AB7A2-40DB-4F45-AF9D-875739E1D959}"/>
            </a:ext>
          </a:extLst>
        </xdr:cNvPr>
        <xdr:cNvSpPr/>
      </xdr:nvSpPr>
      <xdr:spPr>
        <a:xfrm>
          <a:off x="3312160" y="6449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129540</xdr:rowOff>
    </xdr:from>
    <xdr:to>
      <xdr:col>24</xdr:col>
      <xdr:colOff>63500</xdr:colOff>
      <xdr:row>38</xdr:row>
      <xdr:rowOff>160020</xdr:rowOff>
    </xdr:to>
    <xdr:cxnSp macro="">
      <xdr:nvCxnSpPr>
        <xdr:cNvPr id="76" name="直線コネクタ 75">
          <a:extLst>
            <a:ext uri="{FF2B5EF4-FFF2-40B4-BE49-F238E27FC236}">
              <a16:creationId xmlns:a16="http://schemas.microsoft.com/office/drawing/2014/main" id="{8005FB9B-27BC-4D62-BC75-DC1A3B25566F}"/>
            </a:ext>
          </a:extLst>
        </xdr:cNvPr>
        <xdr:cNvCxnSpPr/>
      </xdr:nvCxnSpPr>
      <xdr:spPr>
        <a:xfrm>
          <a:off x="3355340" y="649986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33020</xdr:rowOff>
    </xdr:from>
    <xdr:to>
      <xdr:col>15</xdr:col>
      <xdr:colOff>101600</xdr:colOff>
      <xdr:row>38</xdr:row>
      <xdr:rowOff>134620</xdr:rowOff>
    </xdr:to>
    <xdr:sp macro="" textlink="">
      <xdr:nvSpPr>
        <xdr:cNvPr id="77" name="楕円 76">
          <a:extLst>
            <a:ext uri="{FF2B5EF4-FFF2-40B4-BE49-F238E27FC236}">
              <a16:creationId xmlns:a16="http://schemas.microsoft.com/office/drawing/2014/main" id="{68F10B84-53D3-48D3-995C-8100C526D75A}"/>
            </a:ext>
          </a:extLst>
        </xdr:cNvPr>
        <xdr:cNvSpPr/>
      </xdr:nvSpPr>
      <xdr:spPr>
        <a:xfrm>
          <a:off x="25146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83820</xdr:rowOff>
    </xdr:from>
    <xdr:to>
      <xdr:col>19</xdr:col>
      <xdr:colOff>177800</xdr:colOff>
      <xdr:row>38</xdr:row>
      <xdr:rowOff>129540</xdr:rowOff>
    </xdr:to>
    <xdr:cxnSp macro="">
      <xdr:nvCxnSpPr>
        <xdr:cNvPr id="78" name="直線コネクタ 77">
          <a:extLst>
            <a:ext uri="{FF2B5EF4-FFF2-40B4-BE49-F238E27FC236}">
              <a16:creationId xmlns:a16="http://schemas.microsoft.com/office/drawing/2014/main" id="{DFCB3CF0-146E-4C85-9793-7195FC320C0F}"/>
            </a:ext>
          </a:extLst>
        </xdr:cNvPr>
        <xdr:cNvCxnSpPr/>
      </xdr:nvCxnSpPr>
      <xdr:spPr>
        <a:xfrm>
          <a:off x="2565400" y="645414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158750</xdr:rowOff>
    </xdr:from>
    <xdr:to>
      <xdr:col>10</xdr:col>
      <xdr:colOff>165100</xdr:colOff>
      <xdr:row>38</xdr:row>
      <xdr:rowOff>88900</xdr:rowOff>
    </xdr:to>
    <xdr:sp macro="" textlink="">
      <xdr:nvSpPr>
        <xdr:cNvPr id="79" name="楕円 78">
          <a:extLst>
            <a:ext uri="{FF2B5EF4-FFF2-40B4-BE49-F238E27FC236}">
              <a16:creationId xmlns:a16="http://schemas.microsoft.com/office/drawing/2014/main" id="{21523574-3E52-4DB3-B73F-7261F126D962}"/>
            </a:ext>
          </a:extLst>
        </xdr:cNvPr>
        <xdr:cNvSpPr/>
      </xdr:nvSpPr>
      <xdr:spPr>
        <a:xfrm>
          <a:off x="1739900" y="6361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38100</xdr:rowOff>
    </xdr:from>
    <xdr:to>
      <xdr:col>15</xdr:col>
      <xdr:colOff>50800</xdr:colOff>
      <xdr:row>38</xdr:row>
      <xdr:rowOff>83820</xdr:rowOff>
    </xdr:to>
    <xdr:cxnSp macro="">
      <xdr:nvCxnSpPr>
        <xdr:cNvPr id="80" name="直線コネクタ 79">
          <a:extLst>
            <a:ext uri="{FF2B5EF4-FFF2-40B4-BE49-F238E27FC236}">
              <a16:creationId xmlns:a16="http://schemas.microsoft.com/office/drawing/2014/main" id="{CC1D6D5C-40C2-42BB-815F-8916F2097415}"/>
            </a:ext>
          </a:extLst>
        </xdr:cNvPr>
        <xdr:cNvCxnSpPr/>
      </xdr:nvCxnSpPr>
      <xdr:spPr>
        <a:xfrm>
          <a:off x="1790700" y="640842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93980</xdr:rowOff>
    </xdr:from>
    <xdr:to>
      <xdr:col>6</xdr:col>
      <xdr:colOff>38100</xdr:colOff>
      <xdr:row>38</xdr:row>
      <xdr:rowOff>24130</xdr:rowOff>
    </xdr:to>
    <xdr:sp macro="" textlink="">
      <xdr:nvSpPr>
        <xdr:cNvPr id="81" name="楕円 80">
          <a:extLst>
            <a:ext uri="{FF2B5EF4-FFF2-40B4-BE49-F238E27FC236}">
              <a16:creationId xmlns:a16="http://schemas.microsoft.com/office/drawing/2014/main" id="{C9803049-3DA8-4BCD-8E3E-92FF5AF44051}"/>
            </a:ext>
          </a:extLst>
        </xdr:cNvPr>
        <xdr:cNvSpPr/>
      </xdr:nvSpPr>
      <xdr:spPr>
        <a:xfrm>
          <a:off x="965200" y="6296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144780</xdr:rowOff>
    </xdr:from>
    <xdr:to>
      <xdr:col>10</xdr:col>
      <xdr:colOff>114300</xdr:colOff>
      <xdr:row>38</xdr:row>
      <xdr:rowOff>38100</xdr:rowOff>
    </xdr:to>
    <xdr:cxnSp macro="">
      <xdr:nvCxnSpPr>
        <xdr:cNvPr id="82" name="直線コネクタ 81">
          <a:extLst>
            <a:ext uri="{FF2B5EF4-FFF2-40B4-BE49-F238E27FC236}">
              <a16:creationId xmlns:a16="http://schemas.microsoft.com/office/drawing/2014/main" id="{5C7C199C-8D69-4318-B74A-8B7BE7A491AD}"/>
            </a:ext>
          </a:extLst>
        </xdr:cNvPr>
        <xdr:cNvCxnSpPr/>
      </xdr:nvCxnSpPr>
      <xdr:spPr>
        <a:xfrm>
          <a:off x="1008380" y="6347460"/>
          <a:ext cx="7823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3" name="n_1aveValue【道路】&#10;有形固定資産減価償却率">
          <a:extLst>
            <a:ext uri="{FF2B5EF4-FFF2-40B4-BE49-F238E27FC236}">
              <a16:creationId xmlns:a16="http://schemas.microsoft.com/office/drawing/2014/main" id="{3BE65BDA-D6D2-45E6-9EAA-24700B1DA7DE}"/>
            </a:ext>
          </a:extLst>
        </xdr:cNvPr>
        <xdr:cNvSpPr txBox="1"/>
      </xdr:nvSpPr>
      <xdr:spPr>
        <a:xfrm>
          <a:off x="317056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0F29F556-CE36-4311-A34C-0068A4365086}"/>
            </a:ext>
          </a:extLst>
        </xdr:cNvPr>
        <xdr:cNvSpPr txBox="1"/>
      </xdr:nvSpPr>
      <xdr:spPr>
        <a:xfrm>
          <a:off x="238570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5" name="n_3aveValue【道路】&#10;有形固定資産減価償却率">
          <a:extLst>
            <a:ext uri="{FF2B5EF4-FFF2-40B4-BE49-F238E27FC236}">
              <a16:creationId xmlns:a16="http://schemas.microsoft.com/office/drawing/2014/main" id="{218C055B-95D4-40D1-ADB3-B31D088E735F}"/>
            </a:ext>
          </a:extLst>
        </xdr:cNvPr>
        <xdr:cNvSpPr txBox="1"/>
      </xdr:nvSpPr>
      <xdr:spPr>
        <a:xfrm>
          <a:off x="161100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41927</xdr:rowOff>
    </xdr:from>
    <xdr:ext cx="405111" cy="259045"/>
    <xdr:sp macro="" textlink="">
      <xdr:nvSpPr>
        <xdr:cNvPr id="86" name="n_4aveValue【道路】&#10;有形固定資産減価償却率">
          <a:extLst>
            <a:ext uri="{FF2B5EF4-FFF2-40B4-BE49-F238E27FC236}">
              <a16:creationId xmlns:a16="http://schemas.microsoft.com/office/drawing/2014/main" id="{A94E7B86-9A2A-47E0-A3A6-B346CB5B2295}"/>
            </a:ext>
          </a:extLst>
        </xdr:cNvPr>
        <xdr:cNvSpPr txBox="1"/>
      </xdr:nvSpPr>
      <xdr:spPr>
        <a:xfrm>
          <a:off x="83630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25417</xdr:rowOff>
    </xdr:from>
    <xdr:ext cx="405111" cy="259045"/>
    <xdr:sp macro="" textlink="">
      <xdr:nvSpPr>
        <xdr:cNvPr id="87" name="n_1mainValue【道路】&#10;有形固定資産減価償却率">
          <a:extLst>
            <a:ext uri="{FF2B5EF4-FFF2-40B4-BE49-F238E27FC236}">
              <a16:creationId xmlns:a16="http://schemas.microsoft.com/office/drawing/2014/main" id="{60C5205C-EC4C-4962-8D52-DB927FDCF86D}"/>
            </a:ext>
          </a:extLst>
        </xdr:cNvPr>
        <xdr:cNvSpPr txBox="1"/>
      </xdr:nvSpPr>
      <xdr:spPr>
        <a:xfrm>
          <a:off x="317056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125747</xdr:rowOff>
    </xdr:from>
    <xdr:ext cx="405111" cy="259045"/>
    <xdr:sp macro="" textlink="">
      <xdr:nvSpPr>
        <xdr:cNvPr id="88" name="n_2mainValue【道路】&#10;有形固定資産減価償却率">
          <a:extLst>
            <a:ext uri="{FF2B5EF4-FFF2-40B4-BE49-F238E27FC236}">
              <a16:creationId xmlns:a16="http://schemas.microsoft.com/office/drawing/2014/main" id="{0A986284-415E-4045-81F9-8DDC9CF3AA08}"/>
            </a:ext>
          </a:extLst>
        </xdr:cNvPr>
        <xdr:cNvSpPr txBox="1"/>
      </xdr:nvSpPr>
      <xdr:spPr>
        <a:xfrm>
          <a:off x="238570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89" name="n_3mainValue【道路】&#10;有形固定資産減価償却率">
          <a:extLst>
            <a:ext uri="{FF2B5EF4-FFF2-40B4-BE49-F238E27FC236}">
              <a16:creationId xmlns:a16="http://schemas.microsoft.com/office/drawing/2014/main" id="{92847B7E-58CB-4007-910D-EBBAE8EFA163}"/>
            </a:ext>
          </a:extLst>
        </xdr:cNvPr>
        <xdr:cNvSpPr txBox="1"/>
      </xdr:nvSpPr>
      <xdr:spPr>
        <a:xfrm>
          <a:off x="161100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40657</xdr:rowOff>
    </xdr:from>
    <xdr:ext cx="405111" cy="259045"/>
    <xdr:sp macro="" textlink="">
      <xdr:nvSpPr>
        <xdr:cNvPr id="90" name="n_4mainValue【道路】&#10;有形固定資産減価償却率">
          <a:extLst>
            <a:ext uri="{FF2B5EF4-FFF2-40B4-BE49-F238E27FC236}">
              <a16:creationId xmlns:a16="http://schemas.microsoft.com/office/drawing/2014/main" id="{BFBB5AF5-151A-4C54-AA8A-D9AEF8EB9389}"/>
            </a:ext>
          </a:extLst>
        </xdr:cNvPr>
        <xdr:cNvSpPr txBox="1"/>
      </xdr:nvSpPr>
      <xdr:spPr>
        <a:xfrm>
          <a:off x="83630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15A7B93-AF2E-40EE-9610-5042B76394E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D047110-4266-4163-AF79-9427E0B5CCE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DB75399-5BCB-4B5D-BACF-290982B078E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C625F2A-7181-44CE-8A47-1B70C854B06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C3BF2CF-9DD4-441C-8989-52345A8DF00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DB0AB44-8E12-4F9C-B636-87AC0C776DC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7077ABF-1CBB-4704-9EFE-F1B768C6D25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EFB9593-E7B0-4164-A9F7-85DE65C61B8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A01FC95-F2E7-4B54-8BBB-1208A562E84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D509120-6B94-41AB-9005-54D3DFA30D64}"/>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5EBF8D87-71E2-4AB7-95DF-556C4B550148}"/>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ABE225F8-B636-4222-9B9E-D87A6AD21B10}"/>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37B08595-591B-474B-A590-37380A35680D}"/>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6CA0744E-34BE-4B06-BD11-F6B9DE65724B}"/>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90CB40A-DD96-464B-AA28-EC56408D06CF}"/>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A976EEA0-B5CE-4A35-B964-2D70FA56E928}"/>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E4A6AFA2-620E-456E-AFAF-8F34685BE17C}"/>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F7B801C0-C2F1-4AD4-944D-18904DA5AF50}"/>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58F83FAE-6F3A-4E4D-B7D2-2594244C44A5}"/>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F7CBD6FF-2970-4861-8A51-7DFD5AB56F7E}"/>
            </a:ext>
          </a:extLst>
        </xdr:cNvPr>
        <xdr:cNvSpPr txBox="1"/>
      </xdr:nvSpPr>
      <xdr:spPr>
        <a:xfrm>
          <a:off x="529992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B13C060D-2675-4274-8DB1-1B3ED33C2EF2}"/>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732AC82F-D8E1-4DD8-807A-7D4A5A8C4431}"/>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CDE63A13-4CED-4960-BB2B-A07DA979820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99780AE3-2FD8-4E9E-A5D2-4BF861E3299B}"/>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92BFAE1B-9996-4134-8BCE-88A7BFBC973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52676</xdr:rowOff>
    </xdr:from>
    <xdr:to>
      <xdr:col>54</xdr:col>
      <xdr:colOff>189865</xdr:colOff>
      <xdr:row>42</xdr:row>
      <xdr:rowOff>91973</xdr:rowOff>
    </xdr:to>
    <xdr:cxnSp macro="">
      <xdr:nvCxnSpPr>
        <xdr:cNvPr id="116" name="直線コネクタ 115">
          <a:extLst>
            <a:ext uri="{FF2B5EF4-FFF2-40B4-BE49-F238E27FC236}">
              <a16:creationId xmlns:a16="http://schemas.microsoft.com/office/drawing/2014/main" id="{34498279-F416-4E2C-AD82-3613D06EFB1C}"/>
            </a:ext>
          </a:extLst>
        </xdr:cNvPr>
        <xdr:cNvCxnSpPr/>
      </xdr:nvCxnSpPr>
      <xdr:spPr>
        <a:xfrm flipV="1">
          <a:off x="9219565" y="5752436"/>
          <a:ext cx="0" cy="1380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95800</xdr:rowOff>
    </xdr:from>
    <xdr:ext cx="469744" cy="259045"/>
    <xdr:sp macro="" textlink="">
      <xdr:nvSpPr>
        <xdr:cNvPr id="117" name="【道路】&#10;一人当たり延長最小値テキスト">
          <a:extLst>
            <a:ext uri="{FF2B5EF4-FFF2-40B4-BE49-F238E27FC236}">
              <a16:creationId xmlns:a16="http://schemas.microsoft.com/office/drawing/2014/main" id="{18D4F9A3-5CFA-4378-B973-249C9B426E44}"/>
            </a:ext>
          </a:extLst>
        </xdr:cNvPr>
        <xdr:cNvSpPr txBox="1"/>
      </xdr:nvSpPr>
      <xdr:spPr>
        <a:xfrm>
          <a:off x="9258300" y="713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91973</xdr:rowOff>
    </xdr:from>
    <xdr:to>
      <xdr:col>55</xdr:col>
      <xdr:colOff>88900</xdr:colOff>
      <xdr:row>42</xdr:row>
      <xdr:rowOff>91973</xdr:rowOff>
    </xdr:to>
    <xdr:cxnSp macro="">
      <xdr:nvCxnSpPr>
        <xdr:cNvPr id="118" name="直線コネクタ 117">
          <a:extLst>
            <a:ext uri="{FF2B5EF4-FFF2-40B4-BE49-F238E27FC236}">
              <a16:creationId xmlns:a16="http://schemas.microsoft.com/office/drawing/2014/main" id="{08EB46F0-968C-42F4-841B-6F0F31D315D2}"/>
            </a:ext>
          </a:extLst>
        </xdr:cNvPr>
        <xdr:cNvCxnSpPr/>
      </xdr:nvCxnSpPr>
      <xdr:spPr>
        <a:xfrm>
          <a:off x="9154160" y="7132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170803</xdr:rowOff>
    </xdr:from>
    <xdr:ext cx="599010" cy="259045"/>
    <xdr:sp macro="" textlink="">
      <xdr:nvSpPr>
        <xdr:cNvPr id="119" name="【道路】&#10;一人当たり延長最大値テキスト">
          <a:extLst>
            <a:ext uri="{FF2B5EF4-FFF2-40B4-BE49-F238E27FC236}">
              <a16:creationId xmlns:a16="http://schemas.microsoft.com/office/drawing/2014/main" id="{6B3EB3A5-43C0-45D0-A744-398ACB379B72}"/>
            </a:ext>
          </a:extLst>
        </xdr:cNvPr>
        <xdr:cNvSpPr txBox="1"/>
      </xdr:nvSpPr>
      <xdr:spPr>
        <a:xfrm>
          <a:off x="9258300" y="553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52676</xdr:rowOff>
    </xdr:from>
    <xdr:to>
      <xdr:col>55</xdr:col>
      <xdr:colOff>88900</xdr:colOff>
      <xdr:row>34</xdr:row>
      <xdr:rowOff>52676</xdr:rowOff>
    </xdr:to>
    <xdr:cxnSp macro="">
      <xdr:nvCxnSpPr>
        <xdr:cNvPr id="120" name="直線コネクタ 119">
          <a:extLst>
            <a:ext uri="{FF2B5EF4-FFF2-40B4-BE49-F238E27FC236}">
              <a16:creationId xmlns:a16="http://schemas.microsoft.com/office/drawing/2014/main" id="{3F80C334-0966-435A-B2D3-55CAF015D07A}"/>
            </a:ext>
          </a:extLst>
        </xdr:cNvPr>
        <xdr:cNvCxnSpPr/>
      </xdr:nvCxnSpPr>
      <xdr:spPr>
        <a:xfrm>
          <a:off x="9154160" y="5752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152711</xdr:rowOff>
    </xdr:from>
    <xdr:ext cx="534377" cy="259045"/>
    <xdr:sp macro="" textlink="">
      <xdr:nvSpPr>
        <xdr:cNvPr id="121" name="【道路】&#10;一人当たり延長平均値テキスト">
          <a:extLst>
            <a:ext uri="{FF2B5EF4-FFF2-40B4-BE49-F238E27FC236}">
              <a16:creationId xmlns:a16="http://schemas.microsoft.com/office/drawing/2014/main" id="{CAAE0DE1-E3C3-4B62-8BF8-84430C8E6D3B}"/>
            </a:ext>
          </a:extLst>
        </xdr:cNvPr>
        <xdr:cNvSpPr txBox="1"/>
      </xdr:nvSpPr>
      <xdr:spPr>
        <a:xfrm>
          <a:off x="9258300" y="685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2834</xdr:rowOff>
    </xdr:from>
    <xdr:to>
      <xdr:col>55</xdr:col>
      <xdr:colOff>50800</xdr:colOff>
      <xdr:row>41</xdr:row>
      <xdr:rowOff>104434</xdr:rowOff>
    </xdr:to>
    <xdr:sp macro="" textlink="">
      <xdr:nvSpPr>
        <xdr:cNvPr id="122" name="フローチャート: 判断 121">
          <a:extLst>
            <a:ext uri="{FF2B5EF4-FFF2-40B4-BE49-F238E27FC236}">
              <a16:creationId xmlns:a16="http://schemas.microsoft.com/office/drawing/2014/main" id="{F9163135-17AB-4D98-8793-6BC3D722D925}"/>
            </a:ext>
          </a:extLst>
        </xdr:cNvPr>
        <xdr:cNvSpPr/>
      </xdr:nvSpPr>
      <xdr:spPr>
        <a:xfrm>
          <a:off x="9192260" y="68760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15516</xdr:rowOff>
    </xdr:from>
    <xdr:to>
      <xdr:col>50</xdr:col>
      <xdr:colOff>165100</xdr:colOff>
      <xdr:row>41</xdr:row>
      <xdr:rowOff>117116</xdr:rowOff>
    </xdr:to>
    <xdr:sp macro="" textlink="">
      <xdr:nvSpPr>
        <xdr:cNvPr id="123" name="フローチャート: 判断 122">
          <a:extLst>
            <a:ext uri="{FF2B5EF4-FFF2-40B4-BE49-F238E27FC236}">
              <a16:creationId xmlns:a16="http://schemas.microsoft.com/office/drawing/2014/main" id="{34B92ABE-3C31-4523-B9F9-D45B6529A073}"/>
            </a:ext>
          </a:extLst>
        </xdr:cNvPr>
        <xdr:cNvSpPr/>
      </xdr:nvSpPr>
      <xdr:spPr>
        <a:xfrm>
          <a:off x="8445500" y="688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23647</xdr:rowOff>
    </xdr:from>
    <xdr:to>
      <xdr:col>46</xdr:col>
      <xdr:colOff>38100</xdr:colOff>
      <xdr:row>41</xdr:row>
      <xdr:rowOff>125247</xdr:rowOff>
    </xdr:to>
    <xdr:sp macro="" textlink="">
      <xdr:nvSpPr>
        <xdr:cNvPr id="124" name="フローチャート: 判断 123">
          <a:extLst>
            <a:ext uri="{FF2B5EF4-FFF2-40B4-BE49-F238E27FC236}">
              <a16:creationId xmlns:a16="http://schemas.microsoft.com/office/drawing/2014/main" id="{A997497C-B2B3-482D-BDFA-B015BBE8A175}"/>
            </a:ext>
          </a:extLst>
        </xdr:cNvPr>
        <xdr:cNvSpPr/>
      </xdr:nvSpPr>
      <xdr:spPr>
        <a:xfrm>
          <a:off x="7670800" y="68968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169570</xdr:rowOff>
    </xdr:from>
    <xdr:to>
      <xdr:col>41</xdr:col>
      <xdr:colOff>101600</xdr:colOff>
      <xdr:row>41</xdr:row>
      <xdr:rowOff>99720</xdr:rowOff>
    </xdr:to>
    <xdr:sp macro="" textlink="">
      <xdr:nvSpPr>
        <xdr:cNvPr id="125" name="フローチャート: 判断 124">
          <a:extLst>
            <a:ext uri="{FF2B5EF4-FFF2-40B4-BE49-F238E27FC236}">
              <a16:creationId xmlns:a16="http://schemas.microsoft.com/office/drawing/2014/main" id="{AAF19697-584E-46CE-AB8C-8EC23FD1F542}"/>
            </a:ext>
          </a:extLst>
        </xdr:cNvPr>
        <xdr:cNvSpPr/>
      </xdr:nvSpPr>
      <xdr:spPr>
        <a:xfrm>
          <a:off x="6873240" y="6875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166348</xdr:rowOff>
    </xdr:from>
    <xdr:to>
      <xdr:col>36</xdr:col>
      <xdr:colOff>165100</xdr:colOff>
      <xdr:row>41</xdr:row>
      <xdr:rowOff>96498</xdr:rowOff>
    </xdr:to>
    <xdr:sp macro="" textlink="">
      <xdr:nvSpPr>
        <xdr:cNvPr id="126" name="フローチャート: 判断 125">
          <a:extLst>
            <a:ext uri="{FF2B5EF4-FFF2-40B4-BE49-F238E27FC236}">
              <a16:creationId xmlns:a16="http://schemas.microsoft.com/office/drawing/2014/main" id="{808CAE08-B666-4E1C-96C9-06B4860390D4}"/>
            </a:ext>
          </a:extLst>
        </xdr:cNvPr>
        <xdr:cNvSpPr/>
      </xdr:nvSpPr>
      <xdr:spPr>
        <a:xfrm>
          <a:off x="6098540" y="68719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EEE6B5C-00C8-4EB0-BD55-0D05E94AFEA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032B108-5FC3-4CF4-A3EF-6F9112838D9F}"/>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38B59E0-728D-4E77-A314-21BDEF139C4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5EC5D59-BEA3-422C-8D4B-BE069F6A40E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223C6DF-4F69-4CA9-905C-19BF7105DBA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24867</xdr:rowOff>
    </xdr:from>
    <xdr:to>
      <xdr:col>55</xdr:col>
      <xdr:colOff>50800</xdr:colOff>
      <xdr:row>40</xdr:row>
      <xdr:rowOff>126467</xdr:rowOff>
    </xdr:to>
    <xdr:sp macro="" textlink="">
      <xdr:nvSpPr>
        <xdr:cNvPr id="132" name="楕円 131">
          <a:extLst>
            <a:ext uri="{FF2B5EF4-FFF2-40B4-BE49-F238E27FC236}">
              <a16:creationId xmlns:a16="http://schemas.microsoft.com/office/drawing/2014/main" id="{B3C842DC-A77D-43AE-84D9-6C17C2F8D5D1}"/>
            </a:ext>
          </a:extLst>
        </xdr:cNvPr>
        <xdr:cNvSpPr/>
      </xdr:nvSpPr>
      <xdr:spPr>
        <a:xfrm>
          <a:off x="9192260" y="67304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47744</xdr:rowOff>
    </xdr:from>
    <xdr:ext cx="534377" cy="259045"/>
    <xdr:sp macro="" textlink="">
      <xdr:nvSpPr>
        <xdr:cNvPr id="133" name="【道路】&#10;一人当たり延長該当値テキスト">
          <a:extLst>
            <a:ext uri="{FF2B5EF4-FFF2-40B4-BE49-F238E27FC236}">
              <a16:creationId xmlns:a16="http://schemas.microsoft.com/office/drawing/2014/main" id="{0898F8E7-ED31-4955-B990-BBF34A7846C3}"/>
            </a:ext>
          </a:extLst>
        </xdr:cNvPr>
        <xdr:cNvSpPr txBox="1"/>
      </xdr:nvSpPr>
      <xdr:spPr>
        <a:xfrm>
          <a:off x="9258300" y="658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30146</xdr:rowOff>
    </xdr:from>
    <xdr:to>
      <xdr:col>50</xdr:col>
      <xdr:colOff>165100</xdr:colOff>
      <xdr:row>40</xdr:row>
      <xdr:rowOff>131746</xdr:rowOff>
    </xdr:to>
    <xdr:sp macro="" textlink="">
      <xdr:nvSpPr>
        <xdr:cNvPr id="134" name="楕円 133">
          <a:extLst>
            <a:ext uri="{FF2B5EF4-FFF2-40B4-BE49-F238E27FC236}">
              <a16:creationId xmlns:a16="http://schemas.microsoft.com/office/drawing/2014/main" id="{AF80B2A4-B45C-4B06-B1E2-96DBB6DA061C}"/>
            </a:ext>
          </a:extLst>
        </xdr:cNvPr>
        <xdr:cNvSpPr/>
      </xdr:nvSpPr>
      <xdr:spPr>
        <a:xfrm>
          <a:off x="8445500" y="673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75667</xdr:rowOff>
    </xdr:from>
    <xdr:to>
      <xdr:col>55</xdr:col>
      <xdr:colOff>0</xdr:colOff>
      <xdr:row>40</xdr:row>
      <xdr:rowOff>80946</xdr:rowOff>
    </xdr:to>
    <xdr:cxnSp macro="">
      <xdr:nvCxnSpPr>
        <xdr:cNvPr id="135" name="直線コネクタ 134">
          <a:extLst>
            <a:ext uri="{FF2B5EF4-FFF2-40B4-BE49-F238E27FC236}">
              <a16:creationId xmlns:a16="http://schemas.microsoft.com/office/drawing/2014/main" id="{CA0F3651-2D09-49E2-9F2D-5988C2505A90}"/>
            </a:ext>
          </a:extLst>
        </xdr:cNvPr>
        <xdr:cNvCxnSpPr/>
      </xdr:nvCxnSpPr>
      <xdr:spPr>
        <a:xfrm flipV="1">
          <a:off x="8496300" y="6781267"/>
          <a:ext cx="723900" cy="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29743</xdr:rowOff>
    </xdr:from>
    <xdr:to>
      <xdr:col>46</xdr:col>
      <xdr:colOff>38100</xdr:colOff>
      <xdr:row>40</xdr:row>
      <xdr:rowOff>131343</xdr:rowOff>
    </xdr:to>
    <xdr:sp macro="" textlink="">
      <xdr:nvSpPr>
        <xdr:cNvPr id="136" name="楕円 135">
          <a:extLst>
            <a:ext uri="{FF2B5EF4-FFF2-40B4-BE49-F238E27FC236}">
              <a16:creationId xmlns:a16="http://schemas.microsoft.com/office/drawing/2014/main" id="{D91D476F-3971-4370-A500-837A58E08D49}"/>
            </a:ext>
          </a:extLst>
        </xdr:cNvPr>
        <xdr:cNvSpPr/>
      </xdr:nvSpPr>
      <xdr:spPr>
        <a:xfrm>
          <a:off x="7670800" y="67353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80543</xdr:rowOff>
    </xdr:from>
    <xdr:to>
      <xdr:col>50</xdr:col>
      <xdr:colOff>114300</xdr:colOff>
      <xdr:row>40</xdr:row>
      <xdr:rowOff>80946</xdr:rowOff>
    </xdr:to>
    <xdr:cxnSp macro="">
      <xdr:nvCxnSpPr>
        <xdr:cNvPr id="137" name="直線コネクタ 136">
          <a:extLst>
            <a:ext uri="{FF2B5EF4-FFF2-40B4-BE49-F238E27FC236}">
              <a16:creationId xmlns:a16="http://schemas.microsoft.com/office/drawing/2014/main" id="{5BBF9C4E-5F0F-4F0D-96E5-9C832422A9A4}"/>
            </a:ext>
          </a:extLst>
        </xdr:cNvPr>
        <xdr:cNvCxnSpPr/>
      </xdr:nvCxnSpPr>
      <xdr:spPr>
        <a:xfrm>
          <a:off x="7713980" y="6786143"/>
          <a:ext cx="78232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33934</xdr:rowOff>
    </xdr:from>
    <xdr:to>
      <xdr:col>41</xdr:col>
      <xdr:colOff>101600</xdr:colOff>
      <xdr:row>40</xdr:row>
      <xdr:rowOff>135534</xdr:rowOff>
    </xdr:to>
    <xdr:sp macro="" textlink="">
      <xdr:nvSpPr>
        <xdr:cNvPr id="138" name="楕円 137">
          <a:extLst>
            <a:ext uri="{FF2B5EF4-FFF2-40B4-BE49-F238E27FC236}">
              <a16:creationId xmlns:a16="http://schemas.microsoft.com/office/drawing/2014/main" id="{B7CB0931-6288-4766-A419-EF339C7EB46F}"/>
            </a:ext>
          </a:extLst>
        </xdr:cNvPr>
        <xdr:cNvSpPr/>
      </xdr:nvSpPr>
      <xdr:spPr>
        <a:xfrm>
          <a:off x="6873240" y="673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80543</xdr:rowOff>
    </xdr:from>
    <xdr:to>
      <xdr:col>45</xdr:col>
      <xdr:colOff>177800</xdr:colOff>
      <xdr:row>40</xdr:row>
      <xdr:rowOff>84734</xdr:rowOff>
    </xdr:to>
    <xdr:cxnSp macro="">
      <xdr:nvCxnSpPr>
        <xdr:cNvPr id="139" name="直線コネクタ 138">
          <a:extLst>
            <a:ext uri="{FF2B5EF4-FFF2-40B4-BE49-F238E27FC236}">
              <a16:creationId xmlns:a16="http://schemas.microsoft.com/office/drawing/2014/main" id="{C21BB83F-68BF-4182-B331-BDE2A4199BDF}"/>
            </a:ext>
          </a:extLst>
        </xdr:cNvPr>
        <xdr:cNvCxnSpPr/>
      </xdr:nvCxnSpPr>
      <xdr:spPr>
        <a:xfrm flipV="1">
          <a:off x="6924040" y="6786143"/>
          <a:ext cx="78994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38311</xdr:rowOff>
    </xdr:from>
    <xdr:to>
      <xdr:col>36</xdr:col>
      <xdr:colOff>165100</xdr:colOff>
      <xdr:row>40</xdr:row>
      <xdr:rowOff>139911</xdr:rowOff>
    </xdr:to>
    <xdr:sp macro="" textlink="">
      <xdr:nvSpPr>
        <xdr:cNvPr id="140" name="楕円 139">
          <a:extLst>
            <a:ext uri="{FF2B5EF4-FFF2-40B4-BE49-F238E27FC236}">
              <a16:creationId xmlns:a16="http://schemas.microsoft.com/office/drawing/2014/main" id="{BF37E836-3EE3-48A5-ACFF-C98D8B6D2745}"/>
            </a:ext>
          </a:extLst>
        </xdr:cNvPr>
        <xdr:cNvSpPr/>
      </xdr:nvSpPr>
      <xdr:spPr>
        <a:xfrm>
          <a:off x="6098540" y="67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84734</xdr:rowOff>
    </xdr:from>
    <xdr:to>
      <xdr:col>41</xdr:col>
      <xdr:colOff>50800</xdr:colOff>
      <xdr:row>40</xdr:row>
      <xdr:rowOff>89111</xdr:rowOff>
    </xdr:to>
    <xdr:cxnSp macro="">
      <xdr:nvCxnSpPr>
        <xdr:cNvPr id="141" name="直線コネクタ 140">
          <a:extLst>
            <a:ext uri="{FF2B5EF4-FFF2-40B4-BE49-F238E27FC236}">
              <a16:creationId xmlns:a16="http://schemas.microsoft.com/office/drawing/2014/main" id="{FBC5A35D-633F-4D39-BAF2-B2C073F2F6D8}"/>
            </a:ext>
          </a:extLst>
        </xdr:cNvPr>
        <xdr:cNvCxnSpPr/>
      </xdr:nvCxnSpPr>
      <xdr:spPr>
        <a:xfrm flipV="1">
          <a:off x="6149340" y="6790334"/>
          <a:ext cx="7747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108243</xdr:rowOff>
    </xdr:from>
    <xdr:ext cx="534377" cy="259045"/>
    <xdr:sp macro="" textlink="">
      <xdr:nvSpPr>
        <xdr:cNvPr id="142" name="n_1aveValue【道路】&#10;一人当たり延長">
          <a:extLst>
            <a:ext uri="{FF2B5EF4-FFF2-40B4-BE49-F238E27FC236}">
              <a16:creationId xmlns:a16="http://schemas.microsoft.com/office/drawing/2014/main" id="{18CC9400-B870-46DE-AE22-AC72FD7E4993}"/>
            </a:ext>
          </a:extLst>
        </xdr:cNvPr>
        <xdr:cNvSpPr txBox="1"/>
      </xdr:nvSpPr>
      <xdr:spPr>
        <a:xfrm>
          <a:off x="8239271" y="698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116374</xdr:rowOff>
    </xdr:from>
    <xdr:ext cx="534377" cy="259045"/>
    <xdr:sp macro="" textlink="">
      <xdr:nvSpPr>
        <xdr:cNvPr id="143" name="n_2aveValue【道路】&#10;一人当たり延長">
          <a:extLst>
            <a:ext uri="{FF2B5EF4-FFF2-40B4-BE49-F238E27FC236}">
              <a16:creationId xmlns:a16="http://schemas.microsoft.com/office/drawing/2014/main" id="{1D66172A-1214-452C-9154-3E7203CE0D24}"/>
            </a:ext>
          </a:extLst>
        </xdr:cNvPr>
        <xdr:cNvSpPr txBox="1"/>
      </xdr:nvSpPr>
      <xdr:spPr>
        <a:xfrm>
          <a:off x="7477271" y="69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90847</xdr:rowOff>
    </xdr:from>
    <xdr:ext cx="534377" cy="259045"/>
    <xdr:sp macro="" textlink="">
      <xdr:nvSpPr>
        <xdr:cNvPr id="144" name="n_3aveValue【道路】&#10;一人当たり延長">
          <a:extLst>
            <a:ext uri="{FF2B5EF4-FFF2-40B4-BE49-F238E27FC236}">
              <a16:creationId xmlns:a16="http://schemas.microsoft.com/office/drawing/2014/main" id="{7FFC35CD-5B32-4CA8-84AC-5C037C17433A}"/>
            </a:ext>
          </a:extLst>
        </xdr:cNvPr>
        <xdr:cNvSpPr txBox="1"/>
      </xdr:nvSpPr>
      <xdr:spPr>
        <a:xfrm>
          <a:off x="6702571" y="696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87625</xdr:rowOff>
    </xdr:from>
    <xdr:ext cx="534377" cy="259045"/>
    <xdr:sp macro="" textlink="">
      <xdr:nvSpPr>
        <xdr:cNvPr id="145" name="n_4aveValue【道路】&#10;一人当たり延長">
          <a:extLst>
            <a:ext uri="{FF2B5EF4-FFF2-40B4-BE49-F238E27FC236}">
              <a16:creationId xmlns:a16="http://schemas.microsoft.com/office/drawing/2014/main" id="{56C5D293-6AB2-4E52-BEC7-E32570D1C581}"/>
            </a:ext>
          </a:extLst>
        </xdr:cNvPr>
        <xdr:cNvSpPr txBox="1"/>
      </xdr:nvSpPr>
      <xdr:spPr>
        <a:xfrm>
          <a:off x="5905011" y="696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148273</xdr:rowOff>
    </xdr:from>
    <xdr:ext cx="534377" cy="259045"/>
    <xdr:sp macro="" textlink="">
      <xdr:nvSpPr>
        <xdr:cNvPr id="146" name="n_1mainValue【道路】&#10;一人当たり延長">
          <a:extLst>
            <a:ext uri="{FF2B5EF4-FFF2-40B4-BE49-F238E27FC236}">
              <a16:creationId xmlns:a16="http://schemas.microsoft.com/office/drawing/2014/main" id="{330C7B56-BE69-40E6-8C84-CF5CD65F4DD6}"/>
            </a:ext>
          </a:extLst>
        </xdr:cNvPr>
        <xdr:cNvSpPr txBox="1"/>
      </xdr:nvSpPr>
      <xdr:spPr>
        <a:xfrm>
          <a:off x="8239271" y="651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147870</xdr:rowOff>
    </xdr:from>
    <xdr:ext cx="534377" cy="259045"/>
    <xdr:sp macro="" textlink="">
      <xdr:nvSpPr>
        <xdr:cNvPr id="147" name="n_2mainValue【道路】&#10;一人当たり延長">
          <a:extLst>
            <a:ext uri="{FF2B5EF4-FFF2-40B4-BE49-F238E27FC236}">
              <a16:creationId xmlns:a16="http://schemas.microsoft.com/office/drawing/2014/main" id="{82F93B32-A305-4D8D-A02C-E6A8AD1F245A}"/>
            </a:ext>
          </a:extLst>
        </xdr:cNvPr>
        <xdr:cNvSpPr txBox="1"/>
      </xdr:nvSpPr>
      <xdr:spPr>
        <a:xfrm>
          <a:off x="7477271" y="65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152061</xdr:rowOff>
    </xdr:from>
    <xdr:ext cx="534377" cy="259045"/>
    <xdr:sp macro="" textlink="">
      <xdr:nvSpPr>
        <xdr:cNvPr id="148" name="n_3mainValue【道路】&#10;一人当たり延長">
          <a:extLst>
            <a:ext uri="{FF2B5EF4-FFF2-40B4-BE49-F238E27FC236}">
              <a16:creationId xmlns:a16="http://schemas.microsoft.com/office/drawing/2014/main" id="{EDB93B95-7AB0-49E5-B903-488134E06497}"/>
            </a:ext>
          </a:extLst>
        </xdr:cNvPr>
        <xdr:cNvSpPr txBox="1"/>
      </xdr:nvSpPr>
      <xdr:spPr>
        <a:xfrm>
          <a:off x="6702571" y="65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156438</xdr:rowOff>
    </xdr:from>
    <xdr:ext cx="534377" cy="259045"/>
    <xdr:sp macro="" textlink="">
      <xdr:nvSpPr>
        <xdr:cNvPr id="149" name="n_4mainValue【道路】&#10;一人当たり延長">
          <a:extLst>
            <a:ext uri="{FF2B5EF4-FFF2-40B4-BE49-F238E27FC236}">
              <a16:creationId xmlns:a16="http://schemas.microsoft.com/office/drawing/2014/main" id="{0D9A21B5-59D0-4254-B072-0400BDFCA766}"/>
            </a:ext>
          </a:extLst>
        </xdr:cNvPr>
        <xdr:cNvSpPr txBox="1"/>
      </xdr:nvSpPr>
      <xdr:spPr>
        <a:xfrm>
          <a:off x="5905011" y="652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ADF2581A-CCB6-46D1-A0FD-CD9E748524B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A5C37620-F44E-4B19-8019-6771884DCBB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CC0527D-823A-4175-8A64-EE2B41FEC42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FF0247AA-4E7C-48BA-8D93-145BBDA0C9C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4D827FC3-FE8C-46AA-8606-BEFD486E82C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390B3049-5059-4872-B692-F15A22222CC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9692F334-A3A0-48F6-B0C2-6B62432303E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6480F68D-B635-4341-A116-D9BD3A8D9BC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523CF59C-8D07-4FDC-BCFD-24D7BC69283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1A9850EB-FB5A-4726-AC0F-294DDA8EE57A}"/>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BFD49D68-0A02-4DB9-A36B-931AF19B005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5C99BA93-8A73-42B0-B138-EBD8953334E7}"/>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2E3D64C6-F811-4F6D-98B9-09D2BC8D6639}"/>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B25FBFFB-244A-4C52-8E99-9B95E06C0A8D}"/>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47C4CBFF-6978-4452-8DC1-C9F38D7BFF9D}"/>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1DA6AAEA-00F9-4DB7-8306-A70558681DC5}"/>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4A16477D-3DE3-4B0B-B766-D34EF8AA66B4}"/>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D98B37CD-D0D9-4CE3-9DA6-67748079B807}"/>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C10E7B4E-B529-40AC-9B93-09B340AE740D}"/>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89108ED6-B38F-4BC4-8614-1F82882E27B1}"/>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FFBC37D2-5002-464D-A13F-240179DA7C39}"/>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EE195B9F-A940-4975-8645-1AAE984BB0C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D2BADFD-C412-4DA1-9D5D-3F695934DC0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73" name="直線コネクタ 172">
          <a:extLst>
            <a:ext uri="{FF2B5EF4-FFF2-40B4-BE49-F238E27FC236}">
              <a16:creationId xmlns:a16="http://schemas.microsoft.com/office/drawing/2014/main" id="{9A3F46A1-9D03-49E1-B4C7-F9E42CD63E74}"/>
            </a:ext>
          </a:extLst>
        </xdr:cNvPr>
        <xdr:cNvCxnSpPr/>
      </xdr:nvCxnSpPr>
      <xdr:spPr>
        <a:xfrm flipV="1">
          <a:off x="4086225" y="947166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142892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65B5378-212F-4A77-A15C-99864AF8057C}"/>
            </a:ext>
          </a:extLst>
        </xdr:cNvPr>
        <xdr:cNvSpPr txBox="1"/>
      </xdr:nvSpPr>
      <xdr:spPr>
        <a:xfrm>
          <a:off x="4124960" y="1087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75" name="直線コネクタ 174">
          <a:extLst>
            <a:ext uri="{FF2B5EF4-FFF2-40B4-BE49-F238E27FC236}">
              <a16:creationId xmlns:a16="http://schemas.microsoft.com/office/drawing/2014/main" id="{DE2535DC-B0DE-4650-9EC0-B7209D73AF0A}"/>
            </a:ext>
          </a:extLst>
        </xdr:cNvPr>
        <xdr:cNvCxnSpPr/>
      </xdr:nvCxnSpPr>
      <xdr:spPr>
        <a:xfrm>
          <a:off x="4020820" y="10868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37390AE-E2F7-4866-8703-5A57A5B104FE}"/>
            </a:ext>
          </a:extLst>
        </xdr:cNvPr>
        <xdr:cNvSpPr txBox="1"/>
      </xdr:nvSpPr>
      <xdr:spPr>
        <a:xfrm>
          <a:off x="4124960" y="925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7" name="直線コネクタ 176">
          <a:extLst>
            <a:ext uri="{FF2B5EF4-FFF2-40B4-BE49-F238E27FC236}">
              <a16:creationId xmlns:a16="http://schemas.microsoft.com/office/drawing/2014/main" id="{222EFA1F-1CA8-4CB5-9DDA-DB2AE8944CDC}"/>
            </a:ext>
          </a:extLst>
        </xdr:cNvPr>
        <xdr:cNvCxnSpPr/>
      </xdr:nvCxnSpPr>
      <xdr:spPr>
        <a:xfrm>
          <a:off x="402082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144797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7A9762A5-4B70-4D17-8B2E-8CC77D869B32}"/>
            </a:ext>
          </a:extLst>
        </xdr:cNvPr>
        <xdr:cNvSpPr txBox="1"/>
      </xdr:nvSpPr>
      <xdr:spPr>
        <a:xfrm>
          <a:off x="4124960" y="10370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9" name="フローチャート: 判断 178">
          <a:extLst>
            <a:ext uri="{FF2B5EF4-FFF2-40B4-BE49-F238E27FC236}">
              <a16:creationId xmlns:a16="http://schemas.microsoft.com/office/drawing/2014/main" id="{AACBA1F0-BA96-4410-BD74-9FA501C1C59B}"/>
            </a:ext>
          </a:extLst>
        </xdr:cNvPr>
        <xdr:cNvSpPr/>
      </xdr:nvSpPr>
      <xdr:spPr>
        <a:xfrm>
          <a:off x="4036060" y="1039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80" name="フローチャート: 判断 179">
          <a:extLst>
            <a:ext uri="{FF2B5EF4-FFF2-40B4-BE49-F238E27FC236}">
              <a16:creationId xmlns:a16="http://schemas.microsoft.com/office/drawing/2014/main" id="{2BFF28B2-764D-4D9E-93EC-0D6B44E37922}"/>
            </a:ext>
          </a:extLst>
        </xdr:cNvPr>
        <xdr:cNvSpPr/>
      </xdr:nvSpPr>
      <xdr:spPr>
        <a:xfrm>
          <a:off x="331216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81" name="フローチャート: 判断 180">
          <a:extLst>
            <a:ext uri="{FF2B5EF4-FFF2-40B4-BE49-F238E27FC236}">
              <a16:creationId xmlns:a16="http://schemas.microsoft.com/office/drawing/2014/main" id="{C7256E8B-7B88-4B16-87A1-854F908989EE}"/>
            </a:ext>
          </a:extLst>
        </xdr:cNvPr>
        <xdr:cNvSpPr/>
      </xdr:nvSpPr>
      <xdr:spPr>
        <a:xfrm>
          <a:off x="2514600" y="10314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82" name="フローチャート: 判断 181">
          <a:extLst>
            <a:ext uri="{FF2B5EF4-FFF2-40B4-BE49-F238E27FC236}">
              <a16:creationId xmlns:a16="http://schemas.microsoft.com/office/drawing/2014/main" id="{7AF02B05-FB44-4A40-8A22-D1CE929ED630}"/>
            </a:ext>
          </a:extLst>
        </xdr:cNvPr>
        <xdr:cNvSpPr/>
      </xdr:nvSpPr>
      <xdr:spPr>
        <a:xfrm>
          <a:off x="173990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88265</xdr:rowOff>
    </xdr:from>
    <xdr:to>
      <xdr:col>6</xdr:col>
      <xdr:colOff>38100</xdr:colOff>
      <xdr:row>62</xdr:row>
      <xdr:rowOff>18415</xdr:rowOff>
    </xdr:to>
    <xdr:sp macro="" textlink="">
      <xdr:nvSpPr>
        <xdr:cNvPr id="183" name="フローチャート: 判断 182">
          <a:extLst>
            <a:ext uri="{FF2B5EF4-FFF2-40B4-BE49-F238E27FC236}">
              <a16:creationId xmlns:a16="http://schemas.microsoft.com/office/drawing/2014/main" id="{3A0ABB09-9E4C-4FC5-856D-88B2BF18ED34}"/>
            </a:ext>
          </a:extLst>
        </xdr:cNvPr>
        <xdr:cNvSpPr/>
      </xdr:nvSpPr>
      <xdr:spPr>
        <a:xfrm>
          <a:off x="965200" y="103143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DCC1C3F-1532-4C6D-99B8-AE57F289AF14}"/>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79F1199-29E8-4FAE-9F29-25A5D4A4E16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D197873-86DA-4CD6-A72F-6D45B555760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5BA017F-05D5-4757-8DDC-D7FF5A9E2F8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6D7CFAA-85C8-4861-B86D-73C3C5F8310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33020</xdr:rowOff>
    </xdr:from>
    <xdr:to>
      <xdr:col>24</xdr:col>
      <xdr:colOff>114300</xdr:colOff>
      <xdr:row>59</xdr:row>
      <xdr:rowOff>134620</xdr:rowOff>
    </xdr:to>
    <xdr:sp macro="" textlink="">
      <xdr:nvSpPr>
        <xdr:cNvPr id="189" name="楕円 188">
          <a:extLst>
            <a:ext uri="{FF2B5EF4-FFF2-40B4-BE49-F238E27FC236}">
              <a16:creationId xmlns:a16="http://schemas.microsoft.com/office/drawing/2014/main" id="{C1669241-C674-467C-84A5-0A9E71CB684A}"/>
            </a:ext>
          </a:extLst>
        </xdr:cNvPr>
        <xdr:cNvSpPr/>
      </xdr:nvSpPr>
      <xdr:spPr>
        <a:xfrm>
          <a:off x="403606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55897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2F17A74-568F-4B98-92A5-7B663312094C}"/>
            </a:ext>
          </a:extLst>
        </xdr:cNvPr>
        <xdr:cNvSpPr txBox="1"/>
      </xdr:nvSpPr>
      <xdr:spPr>
        <a:xfrm>
          <a:off x="4124960"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xdr:rowOff>
    </xdr:from>
    <xdr:to>
      <xdr:col>20</xdr:col>
      <xdr:colOff>38100</xdr:colOff>
      <xdr:row>59</xdr:row>
      <xdr:rowOff>102235</xdr:rowOff>
    </xdr:to>
    <xdr:sp macro="" textlink="">
      <xdr:nvSpPr>
        <xdr:cNvPr id="191" name="楕円 190">
          <a:extLst>
            <a:ext uri="{FF2B5EF4-FFF2-40B4-BE49-F238E27FC236}">
              <a16:creationId xmlns:a16="http://schemas.microsoft.com/office/drawing/2014/main" id="{58DC197D-94AF-425C-B19D-F54C23BE169F}"/>
            </a:ext>
          </a:extLst>
        </xdr:cNvPr>
        <xdr:cNvSpPr/>
      </xdr:nvSpPr>
      <xdr:spPr>
        <a:xfrm>
          <a:off x="3312160" y="98913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51435</xdr:rowOff>
    </xdr:from>
    <xdr:to>
      <xdr:col>24</xdr:col>
      <xdr:colOff>63500</xdr:colOff>
      <xdr:row>59</xdr:row>
      <xdr:rowOff>83820</xdr:rowOff>
    </xdr:to>
    <xdr:cxnSp macro="">
      <xdr:nvCxnSpPr>
        <xdr:cNvPr id="192" name="直線コネクタ 191">
          <a:extLst>
            <a:ext uri="{FF2B5EF4-FFF2-40B4-BE49-F238E27FC236}">
              <a16:creationId xmlns:a16="http://schemas.microsoft.com/office/drawing/2014/main" id="{88408985-892D-4807-90AB-7A9925F1FAAD}"/>
            </a:ext>
          </a:extLst>
        </xdr:cNvPr>
        <xdr:cNvCxnSpPr/>
      </xdr:nvCxnSpPr>
      <xdr:spPr>
        <a:xfrm>
          <a:off x="3355340" y="994219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145415</xdr:rowOff>
    </xdr:from>
    <xdr:to>
      <xdr:col>15</xdr:col>
      <xdr:colOff>101600</xdr:colOff>
      <xdr:row>59</xdr:row>
      <xdr:rowOff>75565</xdr:rowOff>
    </xdr:to>
    <xdr:sp macro="" textlink="">
      <xdr:nvSpPr>
        <xdr:cNvPr id="193" name="楕円 192">
          <a:extLst>
            <a:ext uri="{FF2B5EF4-FFF2-40B4-BE49-F238E27FC236}">
              <a16:creationId xmlns:a16="http://schemas.microsoft.com/office/drawing/2014/main" id="{816F0BB4-3367-4500-8F0F-732BDBB15943}"/>
            </a:ext>
          </a:extLst>
        </xdr:cNvPr>
        <xdr:cNvSpPr/>
      </xdr:nvSpPr>
      <xdr:spPr>
        <a:xfrm>
          <a:off x="2514600" y="9868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24765</xdr:rowOff>
    </xdr:from>
    <xdr:to>
      <xdr:col>19</xdr:col>
      <xdr:colOff>177800</xdr:colOff>
      <xdr:row>59</xdr:row>
      <xdr:rowOff>51435</xdr:rowOff>
    </xdr:to>
    <xdr:cxnSp macro="">
      <xdr:nvCxnSpPr>
        <xdr:cNvPr id="194" name="直線コネクタ 193">
          <a:extLst>
            <a:ext uri="{FF2B5EF4-FFF2-40B4-BE49-F238E27FC236}">
              <a16:creationId xmlns:a16="http://schemas.microsoft.com/office/drawing/2014/main" id="{49ADFF43-4987-4EBD-8529-7D3B49C99098}"/>
            </a:ext>
          </a:extLst>
        </xdr:cNvPr>
        <xdr:cNvCxnSpPr/>
      </xdr:nvCxnSpPr>
      <xdr:spPr>
        <a:xfrm>
          <a:off x="2565400" y="991552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114935</xdr:rowOff>
    </xdr:from>
    <xdr:to>
      <xdr:col>10</xdr:col>
      <xdr:colOff>165100</xdr:colOff>
      <xdr:row>59</xdr:row>
      <xdr:rowOff>45085</xdr:rowOff>
    </xdr:to>
    <xdr:sp macro="" textlink="">
      <xdr:nvSpPr>
        <xdr:cNvPr id="195" name="楕円 194">
          <a:extLst>
            <a:ext uri="{FF2B5EF4-FFF2-40B4-BE49-F238E27FC236}">
              <a16:creationId xmlns:a16="http://schemas.microsoft.com/office/drawing/2014/main" id="{20A1B26E-1367-422C-BC9A-13528A4FF451}"/>
            </a:ext>
          </a:extLst>
        </xdr:cNvPr>
        <xdr:cNvSpPr/>
      </xdr:nvSpPr>
      <xdr:spPr>
        <a:xfrm>
          <a:off x="1739900" y="9838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165735</xdr:rowOff>
    </xdr:from>
    <xdr:to>
      <xdr:col>15</xdr:col>
      <xdr:colOff>50800</xdr:colOff>
      <xdr:row>59</xdr:row>
      <xdr:rowOff>24765</xdr:rowOff>
    </xdr:to>
    <xdr:cxnSp macro="">
      <xdr:nvCxnSpPr>
        <xdr:cNvPr id="196" name="直線コネクタ 195">
          <a:extLst>
            <a:ext uri="{FF2B5EF4-FFF2-40B4-BE49-F238E27FC236}">
              <a16:creationId xmlns:a16="http://schemas.microsoft.com/office/drawing/2014/main" id="{0E2B0924-55DA-4FD7-8248-CD9B40B5B937}"/>
            </a:ext>
          </a:extLst>
        </xdr:cNvPr>
        <xdr:cNvCxnSpPr/>
      </xdr:nvCxnSpPr>
      <xdr:spPr>
        <a:xfrm>
          <a:off x="1790700" y="988885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84455</xdr:rowOff>
    </xdr:from>
    <xdr:to>
      <xdr:col>6</xdr:col>
      <xdr:colOff>38100</xdr:colOff>
      <xdr:row>59</xdr:row>
      <xdr:rowOff>14605</xdr:rowOff>
    </xdr:to>
    <xdr:sp macro="" textlink="">
      <xdr:nvSpPr>
        <xdr:cNvPr id="197" name="楕円 196">
          <a:extLst>
            <a:ext uri="{FF2B5EF4-FFF2-40B4-BE49-F238E27FC236}">
              <a16:creationId xmlns:a16="http://schemas.microsoft.com/office/drawing/2014/main" id="{B1B3E3D4-FDE4-4886-AD65-A63B81A62AA1}"/>
            </a:ext>
          </a:extLst>
        </xdr:cNvPr>
        <xdr:cNvSpPr/>
      </xdr:nvSpPr>
      <xdr:spPr>
        <a:xfrm>
          <a:off x="965200" y="98075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135255</xdr:rowOff>
    </xdr:from>
    <xdr:to>
      <xdr:col>10</xdr:col>
      <xdr:colOff>114300</xdr:colOff>
      <xdr:row>58</xdr:row>
      <xdr:rowOff>165735</xdr:rowOff>
    </xdr:to>
    <xdr:cxnSp macro="">
      <xdr:nvCxnSpPr>
        <xdr:cNvPr id="198" name="直線コネクタ 197">
          <a:extLst>
            <a:ext uri="{FF2B5EF4-FFF2-40B4-BE49-F238E27FC236}">
              <a16:creationId xmlns:a16="http://schemas.microsoft.com/office/drawing/2014/main" id="{5D98EF70-0018-4DF9-8CBC-775D450FF4C9}"/>
            </a:ext>
          </a:extLst>
        </xdr:cNvPr>
        <xdr:cNvCxnSpPr/>
      </xdr:nvCxnSpPr>
      <xdr:spPr>
        <a:xfrm>
          <a:off x="1008380" y="985837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57167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78FC601-F24C-480E-90C3-27CD9D28A595}"/>
            </a:ext>
          </a:extLst>
        </xdr:cNvPr>
        <xdr:cNvSpPr txBox="1"/>
      </xdr:nvSpPr>
      <xdr:spPr>
        <a:xfrm>
          <a:off x="317056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9542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65CB591-BFD9-4C11-BC45-5D2E96997F28}"/>
            </a:ext>
          </a:extLst>
        </xdr:cNvPr>
        <xdr:cNvSpPr txBox="1"/>
      </xdr:nvSpPr>
      <xdr:spPr>
        <a:xfrm>
          <a:off x="238570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E5B74E5A-1C60-4744-8B0C-2A74110A9D1C}"/>
            </a:ext>
          </a:extLst>
        </xdr:cNvPr>
        <xdr:cNvSpPr txBox="1"/>
      </xdr:nvSpPr>
      <xdr:spPr>
        <a:xfrm>
          <a:off x="161100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9542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FB43F869-E7A3-4632-855F-10AC37BD7425}"/>
            </a:ext>
          </a:extLst>
        </xdr:cNvPr>
        <xdr:cNvSpPr txBox="1"/>
      </xdr:nvSpPr>
      <xdr:spPr>
        <a:xfrm>
          <a:off x="83630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118762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80B19AB-32D0-42FC-B78D-48303044A0E2}"/>
            </a:ext>
          </a:extLst>
        </xdr:cNvPr>
        <xdr:cNvSpPr txBox="1"/>
      </xdr:nvSpPr>
      <xdr:spPr>
        <a:xfrm>
          <a:off x="317056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F980F7DF-637F-4428-B9BE-A0C1D42A02C8}"/>
            </a:ext>
          </a:extLst>
        </xdr:cNvPr>
        <xdr:cNvSpPr txBox="1"/>
      </xdr:nvSpPr>
      <xdr:spPr>
        <a:xfrm>
          <a:off x="238570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61612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9A116662-A598-4E7E-B224-35B57B060864}"/>
            </a:ext>
          </a:extLst>
        </xdr:cNvPr>
        <xdr:cNvSpPr txBox="1"/>
      </xdr:nvSpPr>
      <xdr:spPr>
        <a:xfrm>
          <a:off x="161100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31132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C845930-655C-4827-8CA9-056596D9AB2B}"/>
            </a:ext>
          </a:extLst>
        </xdr:cNvPr>
        <xdr:cNvSpPr txBox="1"/>
      </xdr:nvSpPr>
      <xdr:spPr>
        <a:xfrm>
          <a:off x="836304"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6CC4A1C-33C7-4C37-822B-B7783B4BE97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03C17A8-12E1-43D5-B370-B1327B71AA7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D7C8326-82E0-4CBF-939B-AF147EEBCA7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C66757D-087F-47CF-9233-EFBC9EDA8FB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6D86BFC-7045-4A41-BAB9-FF519D667CA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3092983-5CA0-4AB6-959D-82E985AE93C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1A3F1D4-3990-4B47-ADEA-11820A5C050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F1C882D-8229-4216-B2F2-5085755CB85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82F797F-19E6-44B3-9C9F-4D2DB52E179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EC09A99-5C74-4A89-BBE5-3CB11C25643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F11461F0-3661-4C8A-8D06-FE7D3F61BC45}"/>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7CC63781-D757-4017-8DF6-CA4803FCC858}"/>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F8B21C8F-3BB4-44CB-97BE-24C61DAD1F61}"/>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98AEB322-05E3-4525-87C3-1B28C0F27244}"/>
            </a:ext>
          </a:extLst>
        </xdr:cNvPr>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DDDDBA84-A767-4EC9-9C2E-71FAB901AD75}"/>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id="{D61E5694-3DAD-4CF5-A2A0-06AB95CC36E1}"/>
            </a:ext>
          </a:extLst>
        </xdr:cNvPr>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2E04D5B9-2E12-4747-8A96-42F536277301}"/>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id="{3AD239C4-E0CC-4844-81F9-BD7058AAC4CD}"/>
            </a:ext>
          </a:extLst>
        </xdr:cNvPr>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148B71D8-4ECA-4826-9C97-6BAF8E4AC48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1011F01A-AA86-4870-BF25-7C340A5CF260}"/>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BECC8-06B9-483E-9233-C2B9A5B61D2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421</xdr:rowOff>
    </xdr:from>
    <xdr:to>
      <xdr:col>54</xdr:col>
      <xdr:colOff>189865</xdr:colOff>
      <xdr:row>63</xdr:row>
      <xdr:rowOff>163721</xdr:rowOff>
    </xdr:to>
    <xdr:cxnSp macro="">
      <xdr:nvCxnSpPr>
        <xdr:cNvPr id="228" name="直線コネクタ 227">
          <a:extLst>
            <a:ext uri="{FF2B5EF4-FFF2-40B4-BE49-F238E27FC236}">
              <a16:creationId xmlns:a16="http://schemas.microsoft.com/office/drawing/2014/main" id="{EEB21CBC-6195-49F0-8AD5-E3DD148E3455}"/>
            </a:ext>
          </a:extLst>
        </xdr:cNvPr>
        <xdr:cNvCxnSpPr/>
      </xdr:nvCxnSpPr>
      <xdr:spPr>
        <a:xfrm flipV="1">
          <a:off x="9219565" y="9388261"/>
          <a:ext cx="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167548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6217DD93-1ED1-48CD-A8CE-413A0CA5A844}"/>
            </a:ext>
          </a:extLst>
        </xdr:cNvPr>
        <xdr:cNvSpPr txBox="1"/>
      </xdr:nvSpPr>
      <xdr:spPr>
        <a:xfrm>
          <a:off x="9258300" y="10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163721</xdr:rowOff>
    </xdr:from>
    <xdr:to>
      <xdr:col>55</xdr:col>
      <xdr:colOff>88900</xdr:colOff>
      <xdr:row>63</xdr:row>
      <xdr:rowOff>163721</xdr:rowOff>
    </xdr:to>
    <xdr:cxnSp macro="">
      <xdr:nvCxnSpPr>
        <xdr:cNvPr id="230" name="直線コネクタ 229">
          <a:extLst>
            <a:ext uri="{FF2B5EF4-FFF2-40B4-BE49-F238E27FC236}">
              <a16:creationId xmlns:a16="http://schemas.microsoft.com/office/drawing/2014/main" id="{02BB0064-849C-4246-A09D-8648084A9586}"/>
            </a:ext>
          </a:extLst>
        </xdr:cNvPr>
        <xdr:cNvCxnSpPr/>
      </xdr:nvCxnSpPr>
      <xdr:spPr>
        <a:xfrm>
          <a:off x="9154160" y="107250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118548</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7EA3EB16-F263-4CA1-AC47-B7FC509A85D8}"/>
            </a:ext>
          </a:extLst>
        </xdr:cNvPr>
        <xdr:cNvSpPr txBox="1"/>
      </xdr:nvSpPr>
      <xdr:spPr>
        <a:xfrm>
          <a:off x="9258300" y="917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421</xdr:rowOff>
    </xdr:from>
    <xdr:to>
      <xdr:col>55</xdr:col>
      <xdr:colOff>88900</xdr:colOff>
      <xdr:row>56</xdr:row>
      <xdr:rowOff>421</xdr:rowOff>
    </xdr:to>
    <xdr:cxnSp macro="">
      <xdr:nvCxnSpPr>
        <xdr:cNvPr id="232" name="直線コネクタ 231">
          <a:extLst>
            <a:ext uri="{FF2B5EF4-FFF2-40B4-BE49-F238E27FC236}">
              <a16:creationId xmlns:a16="http://schemas.microsoft.com/office/drawing/2014/main" id="{CF416688-4B1E-4A05-BB04-90A9E22D3D48}"/>
            </a:ext>
          </a:extLst>
        </xdr:cNvPr>
        <xdr:cNvCxnSpPr/>
      </xdr:nvCxnSpPr>
      <xdr:spPr>
        <a:xfrm>
          <a:off x="9154160" y="93882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9031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3CE516EB-CE9B-4B09-B8FD-6A8AD9E1E187}"/>
            </a:ext>
          </a:extLst>
        </xdr:cNvPr>
        <xdr:cNvSpPr txBox="1"/>
      </xdr:nvSpPr>
      <xdr:spPr>
        <a:xfrm>
          <a:off x="9258300" y="102350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30604</xdr:rowOff>
    </xdr:from>
    <xdr:to>
      <xdr:col>55</xdr:col>
      <xdr:colOff>50800</xdr:colOff>
      <xdr:row>61</xdr:row>
      <xdr:rowOff>132204</xdr:rowOff>
    </xdr:to>
    <xdr:sp macro="" textlink="">
      <xdr:nvSpPr>
        <xdr:cNvPr id="234" name="フローチャート: 判断 233">
          <a:extLst>
            <a:ext uri="{FF2B5EF4-FFF2-40B4-BE49-F238E27FC236}">
              <a16:creationId xmlns:a16="http://schemas.microsoft.com/office/drawing/2014/main" id="{50AADDBC-86C2-4596-9B27-E2ED27F8807F}"/>
            </a:ext>
          </a:extLst>
        </xdr:cNvPr>
        <xdr:cNvSpPr/>
      </xdr:nvSpPr>
      <xdr:spPr>
        <a:xfrm>
          <a:off x="9192260" y="102566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34472</xdr:rowOff>
    </xdr:from>
    <xdr:to>
      <xdr:col>50</xdr:col>
      <xdr:colOff>165100</xdr:colOff>
      <xdr:row>61</xdr:row>
      <xdr:rowOff>136072</xdr:rowOff>
    </xdr:to>
    <xdr:sp macro="" textlink="">
      <xdr:nvSpPr>
        <xdr:cNvPr id="235" name="フローチャート: 判断 234">
          <a:extLst>
            <a:ext uri="{FF2B5EF4-FFF2-40B4-BE49-F238E27FC236}">
              <a16:creationId xmlns:a16="http://schemas.microsoft.com/office/drawing/2014/main" id="{BEBEB38C-C4C3-47E2-A6A9-C2E1C5CA7ACB}"/>
            </a:ext>
          </a:extLst>
        </xdr:cNvPr>
        <xdr:cNvSpPr/>
      </xdr:nvSpPr>
      <xdr:spPr>
        <a:xfrm>
          <a:off x="8445500" y="1026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70367</xdr:rowOff>
    </xdr:from>
    <xdr:to>
      <xdr:col>46</xdr:col>
      <xdr:colOff>38100</xdr:colOff>
      <xdr:row>62</xdr:row>
      <xdr:rowOff>517</xdr:rowOff>
    </xdr:to>
    <xdr:sp macro="" textlink="">
      <xdr:nvSpPr>
        <xdr:cNvPr id="236" name="フローチャート: 判断 235">
          <a:extLst>
            <a:ext uri="{FF2B5EF4-FFF2-40B4-BE49-F238E27FC236}">
              <a16:creationId xmlns:a16="http://schemas.microsoft.com/office/drawing/2014/main" id="{C30EF08A-C425-4AAC-9537-FDE5BAD234C1}"/>
            </a:ext>
          </a:extLst>
        </xdr:cNvPr>
        <xdr:cNvSpPr/>
      </xdr:nvSpPr>
      <xdr:spPr>
        <a:xfrm>
          <a:off x="7670800" y="102964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40210</xdr:rowOff>
    </xdr:from>
    <xdr:to>
      <xdr:col>41</xdr:col>
      <xdr:colOff>101600</xdr:colOff>
      <xdr:row>61</xdr:row>
      <xdr:rowOff>141810</xdr:rowOff>
    </xdr:to>
    <xdr:sp macro="" textlink="">
      <xdr:nvSpPr>
        <xdr:cNvPr id="237" name="フローチャート: 判断 236">
          <a:extLst>
            <a:ext uri="{FF2B5EF4-FFF2-40B4-BE49-F238E27FC236}">
              <a16:creationId xmlns:a16="http://schemas.microsoft.com/office/drawing/2014/main" id="{FD2A36D1-7AC2-467F-9EBA-1A46D675595E}"/>
            </a:ext>
          </a:extLst>
        </xdr:cNvPr>
        <xdr:cNvSpPr/>
      </xdr:nvSpPr>
      <xdr:spPr>
        <a:xfrm>
          <a:off x="6873240" y="1026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28815</xdr:rowOff>
    </xdr:from>
    <xdr:to>
      <xdr:col>36</xdr:col>
      <xdr:colOff>165100</xdr:colOff>
      <xdr:row>61</xdr:row>
      <xdr:rowOff>130415</xdr:rowOff>
    </xdr:to>
    <xdr:sp macro="" textlink="">
      <xdr:nvSpPr>
        <xdr:cNvPr id="238" name="フローチャート: 判断 237">
          <a:extLst>
            <a:ext uri="{FF2B5EF4-FFF2-40B4-BE49-F238E27FC236}">
              <a16:creationId xmlns:a16="http://schemas.microsoft.com/office/drawing/2014/main" id="{E299FDD5-52FC-46CD-B367-353759A0B360}"/>
            </a:ext>
          </a:extLst>
        </xdr:cNvPr>
        <xdr:cNvSpPr/>
      </xdr:nvSpPr>
      <xdr:spPr>
        <a:xfrm>
          <a:off x="6098540" y="102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E2D2E4C-DD88-4472-9B0D-5B87F0AE7D3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ACC6BA8-8D67-43F6-81A3-3644BA55001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7CC578E-B20A-48E4-BDDD-D97E6738F6F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7B79328-30C6-4324-8326-0B3B9D51E8C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1A44D16-1896-4511-AAD7-87A2FAC2453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3470</xdr:rowOff>
    </xdr:from>
    <xdr:to>
      <xdr:col>55</xdr:col>
      <xdr:colOff>50800</xdr:colOff>
      <xdr:row>61</xdr:row>
      <xdr:rowOff>105070</xdr:rowOff>
    </xdr:to>
    <xdr:sp macro="" textlink="">
      <xdr:nvSpPr>
        <xdr:cNvPr id="244" name="楕円 243">
          <a:extLst>
            <a:ext uri="{FF2B5EF4-FFF2-40B4-BE49-F238E27FC236}">
              <a16:creationId xmlns:a16="http://schemas.microsoft.com/office/drawing/2014/main" id="{7F414512-7CC8-4B30-BE70-988BEA8E2214}"/>
            </a:ext>
          </a:extLst>
        </xdr:cNvPr>
        <xdr:cNvSpPr/>
      </xdr:nvSpPr>
      <xdr:spPr>
        <a:xfrm>
          <a:off x="9192260" y="102295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26347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88DCB7FE-AD1E-411F-9A1E-5DDF73B2795C}"/>
            </a:ext>
          </a:extLst>
        </xdr:cNvPr>
        <xdr:cNvSpPr txBox="1"/>
      </xdr:nvSpPr>
      <xdr:spPr>
        <a:xfrm>
          <a:off x="9258300" y="1008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11560</xdr:rowOff>
    </xdr:from>
    <xdr:to>
      <xdr:col>50</xdr:col>
      <xdr:colOff>165100</xdr:colOff>
      <xdr:row>61</xdr:row>
      <xdr:rowOff>113160</xdr:rowOff>
    </xdr:to>
    <xdr:sp macro="" textlink="">
      <xdr:nvSpPr>
        <xdr:cNvPr id="246" name="楕円 245">
          <a:extLst>
            <a:ext uri="{FF2B5EF4-FFF2-40B4-BE49-F238E27FC236}">
              <a16:creationId xmlns:a16="http://schemas.microsoft.com/office/drawing/2014/main" id="{BFFE2A6B-3528-4273-851B-7149DC1CF50C}"/>
            </a:ext>
          </a:extLst>
        </xdr:cNvPr>
        <xdr:cNvSpPr/>
      </xdr:nvSpPr>
      <xdr:spPr>
        <a:xfrm>
          <a:off x="8445500" y="1023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54270</xdr:rowOff>
    </xdr:from>
    <xdr:to>
      <xdr:col>55</xdr:col>
      <xdr:colOff>0</xdr:colOff>
      <xdr:row>61</xdr:row>
      <xdr:rowOff>62360</xdr:rowOff>
    </xdr:to>
    <xdr:cxnSp macro="">
      <xdr:nvCxnSpPr>
        <xdr:cNvPr id="247" name="直線コネクタ 246">
          <a:extLst>
            <a:ext uri="{FF2B5EF4-FFF2-40B4-BE49-F238E27FC236}">
              <a16:creationId xmlns:a16="http://schemas.microsoft.com/office/drawing/2014/main" id="{46FE292D-AAAE-4A55-84D1-FE463E4ED9B1}"/>
            </a:ext>
          </a:extLst>
        </xdr:cNvPr>
        <xdr:cNvCxnSpPr/>
      </xdr:nvCxnSpPr>
      <xdr:spPr>
        <a:xfrm flipV="1">
          <a:off x="8496300" y="10280310"/>
          <a:ext cx="723900" cy="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20850</xdr:rowOff>
    </xdr:from>
    <xdr:to>
      <xdr:col>46</xdr:col>
      <xdr:colOff>38100</xdr:colOff>
      <xdr:row>61</xdr:row>
      <xdr:rowOff>122450</xdr:rowOff>
    </xdr:to>
    <xdr:sp macro="" textlink="">
      <xdr:nvSpPr>
        <xdr:cNvPr id="248" name="楕円 247">
          <a:extLst>
            <a:ext uri="{FF2B5EF4-FFF2-40B4-BE49-F238E27FC236}">
              <a16:creationId xmlns:a16="http://schemas.microsoft.com/office/drawing/2014/main" id="{BCFB320D-4C44-4F72-90DF-6794396B57AA}"/>
            </a:ext>
          </a:extLst>
        </xdr:cNvPr>
        <xdr:cNvSpPr/>
      </xdr:nvSpPr>
      <xdr:spPr>
        <a:xfrm>
          <a:off x="7670800" y="10246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62360</xdr:rowOff>
    </xdr:from>
    <xdr:to>
      <xdr:col>50</xdr:col>
      <xdr:colOff>114300</xdr:colOff>
      <xdr:row>61</xdr:row>
      <xdr:rowOff>71650</xdr:rowOff>
    </xdr:to>
    <xdr:cxnSp macro="">
      <xdr:nvCxnSpPr>
        <xdr:cNvPr id="249" name="直線コネクタ 248">
          <a:extLst>
            <a:ext uri="{FF2B5EF4-FFF2-40B4-BE49-F238E27FC236}">
              <a16:creationId xmlns:a16="http://schemas.microsoft.com/office/drawing/2014/main" id="{41EC3BAD-8CF1-4609-B134-900ED5E7CAC6}"/>
            </a:ext>
          </a:extLst>
        </xdr:cNvPr>
        <xdr:cNvCxnSpPr/>
      </xdr:nvCxnSpPr>
      <xdr:spPr>
        <a:xfrm flipV="1">
          <a:off x="7713980" y="10288400"/>
          <a:ext cx="782320" cy="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27399</xdr:rowOff>
    </xdr:from>
    <xdr:to>
      <xdr:col>41</xdr:col>
      <xdr:colOff>101600</xdr:colOff>
      <xdr:row>61</xdr:row>
      <xdr:rowOff>128999</xdr:rowOff>
    </xdr:to>
    <xdr:sp macro="" textlink="">
      <xdr:nvSpPr>
        <xdr:cNvPr id="250" name="楕円 249">
          <a:extLst>
            <a:ext uri="{FF2B5EF4-FFF2-40B4-BE49-F238E27FC236}">
              <a16:creationId xmlns:a16="http://schemas.microsoft.com/office/drawing/2014/main" id="{0C99BFA4-1F7B-42F4-83B9-279710A22926}"/>
            </a:ext>
          </a:extLst>
        </xdr:cNvPr>
        <xdr:cNvSpPr/>
      </xdr:nvSpPr>
      <xdr:spPr>
        <a:xfrm>
          <a:off x="6873240" y="1025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71650</xdr:rowOff>
    </xdr:from>
    <xdr:to>
      <xdr:col>45</xdr:col>
      <xdr:colOff>177800</xdr:colOff>
      <xdr:row>61</xdr:row>
      <xdr:rowOff>78199</xdr:rowOff>
    </xdr:to>
    <xdr:cxnSp macro="">
      <xdr:nvCxnSpPr>
        <xdr:cNvPr id="251" name="直線コネクタ 250">
          <a:extLst>
            <a:ext uri="{FF2B5EF4-FFF2-40B4-BE49-F238E27FC236}">
              <a16:creationId xmlns:a16="http://schemas.microsoft.com/office/drawing/2014/main" id="{47EB5629-8738-4172-9032-2FE13685BDF9}"/>
            </a:ext>
          </a:extLst>
        </xdr:cNvPr>
        <xdr:cNvCxnSpPr/>
      </xdr:nvCxnSpPr>
      <xdr:spPr>
        <a:xfrm flipV="1">
          <a:off x="6924040" y="10297690"/>
          <a:ext cx="78994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33588</xdr:rowOff>
    </xdr:from>
    <xdr:to>
      <xdr:col>36</xdr:col>
      <xdr:colOff>165100</xdr:colOff>
      <xdr:row>61</xdr:row>
      <xdr:rowOff>135188</xdr:rowOff>
    </xdr:to>
    <xdr:sp macro="" textlink="">
      <xdr:nvSpPr>
        <xdr:cNvPr id="252" name="楕円 251">
          <a:extLst>
            <a:ext uri="{FF2B5EF4-FFF2-40B4-BE49-F238E27FC236}">
              <a16:creationId xmlns:a16="http://schemas.microsoft.com/office/drawing/2014/main" id="{D193A02D-443E-41F8-A8FA-FE5918CD5CD9}"/>
            </a:ext>
          </a:extLst>
        </xdr:cNvPr>
        <xdr:cNvSpPr/>
      </xdr:nvSpPr>
      <xdr:spPr>
        <a:xfrm>
          <a:off x="6098540" y="1025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78199</xdr:rowOff>
    </xdr:from>
    <xdr:to>
      <xdr:col>41</xdr:col>
      <xdr:colOff>50800</xdr:colOff>
      <xdr:row>61</xdr:row>
      <xdr:rowOff>84388</xdr:rowOff>
    </xdr:to>
    <xdr:cxnSp macro="">
      <xdr:nvCxnSpPr>
        <xdr:cNvPr id="253" name="直線コネクタ 252">
          <a:extLst>
            <a:ext uri="{FF2B5EF4-FFF2-40B4-BE49-F238E27FC236}">
              <a16:creationId xmlns:a16="http://schemas.microsoft.com/office/drawing/2014/main" id="{42FCB33F-D8D2-4545-8E14-EDE45EA83979}"/>
            </a:ext>
          </a:extLst>
        </xdr:cNvPr>
        <xdr:cNvCxnSpPr/>
      </xdr:nvCxnSpPr>
      <xdr:spPr>
        <a:xfrm flipV="1">
          <a:off x="6149340" y="10304239"/>
          <a:ext cx="7747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127199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DA7241A9-C584-40B3-9B5D-E01971399E1D}"/>
            </a:ext>
          </a:extLst>
        </xdr:cNvPr>
        <xdr:cNvSpPr txBox="1"/>
      </xdr:nvSpPr>
      <xdr:spPr>
        <a:xfrm>
          <a:off x="8214575" y="1035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163094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153C85D-678A-490F-9665-12F02587BA53}"/>
            </a:ext>
          </a:extLst>
        </xdr:cNvPr>
        <xdr:cNvSpPr txBox="1"/>
      </xdr:nvSpPr>
      <xdr:spPr>
        <a:xfrm>
          <a:off x="7444955" y="1038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132937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E17093E8-A1A7-4142-8775-C214BAE41287}"/>
            </a:ext>
          </a:extLst>
        </xdr:cNvPr>
        <xdr:cNvSpPr txBox="1"/>
      </xdr:nvSpPr>
      <xdr:spPr>
        <a:xfrm>
          <a:off x="6670255" y="1035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146942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B16EF37D-C123-45C2-B0AA-5B03D63740C2}"/>
            </a:ext>
          </a:extLst>
        </xdr:cNvPr>
        <xdr:cNvSpPr txBox="1"/>
      </xdr:nvSpPr>
      <xdr:spPr>
        <a:xfrm>
          <a:off x="5872695" y="1003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129687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5F115A19-08C0-4795-8DAF-A68AD5A3D314}"/>
            </a:ext>
          </a:extLst>
        </xdr:cNvPr>
        <xdr:cNvSpPr txBox="1"/>
      </xdr:nvSpPr>
      <xdr:spPr>
        <a:xfrm>
          <a:off x="8214575" y="1002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138977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DD4F087F-F1B7-4FB4-9161-0CE655E420B7}"/>
            </a:ext>
          </a:extLst>
        </xdr:cNvPr>
        <xdr:cNvSpPr txBox="1"/>
      </xdr:nvSpPr>
      <xdr:spPr>
        <a:xfrm>
          <a:off x="7444955" y="1002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145526</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E14CB3AD-8936-42FC-9C10-13DACB0DB60E}"/>
            </a:ext>
          </a:extLst>
        </xdr:cNvPr>
        <xdr:cNvSpPr txBox="1"/>
      </xdr:nvSpPr>
      <xdr:spPr>
        <a:xfrm>
          <a:off x="6670255" y="1003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126315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2C417AA2-B713-45A6-A5A2-8306E0FEEBF1}"/>
            </a:ext>
          </a:extLst>
        </xdr:cNvPr>
        <xdr:cNvSpPr txBox="1"/>
      </xdr:nvSpPr>
      <xdr:spPr>
        <a:xfrm>
          <a:off x="5872695" y="103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6FEA17C-8230-4E78-A867-50CB97F84B6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9636D29-ED49-41FC-8EAC-C88B4D76993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06AB836-00E4-4E22-B008-0BC878C0BD3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A156DBB-84C8-447E-90C3-16BD6AE4906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337EE5C-2E49-4E18-B8B7-A5670C96141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E39DE4D-546B-48EC-886F-6824F88E314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97AB3CD-E52B-4CF2-89F8-BF586ED2795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74681E5-6C5B-4647-B747-C598A9FF1F55}"/>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865090F0-9C19-4DC9-A165-2FDA3340CDB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3CE1C48D-FDFE-47D6-835A-A2637146650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1F9742D-EECB-4FD5-B75C-8233639F02F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526B8954-E280-4AE7-9794-B5AC9D65B656}"/>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6745188B-4982-44CA-AFC8-6B90F1095182}"/>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1E67E01B-ABE8-4CE0-B0A6-F3559BBB6261}"/>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543D5EA8-ECB2-42FF-BA18-9400280C785C}"/>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12D9C591-2019-41EB-ACEF-ED46B73D9622}"/>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20E82EC8-47F9-4F68-B3D4-98E60EE3842B}"/>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937FCAFD-BD04-49B2-BCC4-EE56731AAB5D}"/>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399B5D22-CF08-4DA4-A6D9-2B196D403111}"/>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7943C090-10A4-457A-9580-F4815C0DA84E}"/>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D2E0149C-58EF-4BFB-9197-C7D5E7BDEAB6}"/>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87AFDFBA-CA7A-4C09-A6A9-DA91EFA1113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77F9D602-1550-4F6A-9190-E14403C81DFD}"/>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A9E7DD95-BCBC-4248-81F9-EC69B4917E14}"/>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18DC3783-C2B7-4DB8-A96B-107990BB4C72}"/>
            </a:ext>
          </a:extLst>
        </xdr:cNvPr>
        <xdr:cNvCxnSpPr/>
      </xdr:nvCxnSpPr>
      <xdr:spPr>
        <a:xfrm flipV="1">
          <a:off x="4086225" y="1327975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11A57F03-9254-4E2A-BC8C-6D43CEFD4075}"/>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A5A991D9-1316-4248-B6C7-EAC2C7AB4E21}"/>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980F9C71-6F34-4C8A-B0E5-E9524A9B254B}"/>
            </a:ext>
          </a:extLst>
        </xdr:cNvPr>
        <xdr:cNvSpPr txBox="1"/>
      </xdr:nvSpPr>
      <xdr:spPr>
        <a:xfrm>
          <a:off x="4124960" y="1306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0" name="直線コネクタ 289">
          <a:extLst>
            <a:ext uri="{FF2B5EF4-FFF2-40B4-BE49-F238E27FC236}">
              <a16:creationId xmlns:a16="http://schemas.microsoft.com/office/drawing/2014/main" id="{95FD9D5C-434A-427D-A77F-C237B4B2E343}"/>
            </a:ext>
          </a:extLst>
        </xdr:cNvPr>
        <xdr:cNvCxnSpPr/>
      </xdr:nvCxnSpPr>
      <xdr:spPr>
        <a:xfrm>
          <a:off x="4020820" y="1327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42563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19A9D53C-95E7-471B-B864-E21A9AD9B5D7}"/>
            </a:ext>
          </a:extLst>
        </xdr:cNvPr>
        <xdr:cNvSpPr txBox="1"/>
      </xdr:nvSpPr>
      <xdr:spPr>
        <a:xfrm>
          <a:off x="4124960" y="13789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92" name="フローチャート: 判断 291">
          <a:extLst>
            <a:ext uri="{FF2B5EF4-FFF2-40B4-BE49-F238E27FC236}">
              <a16:creationId xmlns:a16="http://schemas.microsoft.com/office/drawing/2014/main" id="{F6E1D1E3-77F1-4565-A13A-EB3311E465D8}"/>
            </a:ext>
          </a:extLst>
        </xdr:cNvPr>
        <xdr:cNvSpPr/>
      </xdr:nvSpPr>
      <xdr:spPr>
        <a:xfrm>
          <a:off x="4036060" y="1393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93" name="フローチャート: 判断 292">
          <a:extLst>
            <a:ext uri="{FF2B5EF4-FFF2-40B4-BE49-F238E27FC236}">
              <a16:creationId xmlns:a16="http://schemas.microsoft.com/office/drawing/2014/main" id="{3A386B4A-5A56-44DA-AE72-1BB92AA78706}"/>
            </a:ext>
          </a:extLst>
        </xdr:cNvPr>
        <xdr:cNvSpPr/>
      </xdr:nvSpPr>
      <xdr:spPr>
        <a:xfrm>
          <a:off x="3312160" y="139185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143511</xdr:rowOff>
    </xdr:from>
    <xdr:to>
      <xdr:col>15</xdr:col>
      <xdr:colOff>101600</xdr:colOff>
      <xdr:row>83</xdr:row>
      <xdr:rowOff>73661</xdr:rowOff>
    </xdr:to>
    <xdr:sp macro="" textlink="">
      <xdr:nvSpPr>
        <xdr:cNvPr id="294" name="フローチャート: 判断 293">
          <a:extLst>
            <a:ext uri="{FF2B5EF4-FFF2-40B4-BE49-F238E27FC236}">
              <a16:creationId xmlns:a16="http://schemas.microsoft.com/office/drawing/2014/main" id="{A9B04724-56E1-4C98-B76E-9EA3BE6AAA44}"/>
            </a:ext>
          </a:extLst>
        </xdr:cNvPr>
        <xdr:cNvSpPr/>
      </xdr:nvSpPr>
      <xdr:spPr>
        <a:xfrm>
          <a:off x="2514600" y="138899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5" name="フローチャート: 判断 294">
          <a:extLst>
            <a:ext uri="{FF2B5EF4-FFF2-40B4-BE49-F238E27FC236}">
              <a16:creationId xmlns:a16="http://schemas.microsoft.com/office/drawing/2014/main" id="{86B3256A-13C3-4361-87FB-01193D7C3176}"/>
            </a:ext>
          </a:extLst>
        </xdr:cNvPr>
        <xdr:cNvSpPr/>
      </xdr:nvSpPr>
      <xdr:spPr>
        <a:xfrm>
          <a:off x="1739900" y="13857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6" name="フローチャート: 判断 295">
          <a:extLst>
            <a:ext uri="{FF2B5EF4-FFF2-40B4-BE49-F238E27FC236}">
              <a16:creationId xmlns:a16="http://schemas.microsoft.com/office/drawing/2014/main" id="{65BD81A7-E2EE-43B7-9595-EF6376A12D0A}"/>
            </a:ext>
          </a:extLst>
        </xdr:cNvPr>
        <xdr:cNvSpPr/>
      </xdr:nvSpPr>
      <xdr:spPr>
        <a:xfrm>
          <a:off x="965200" y="13870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3132C02-822F-4EE6-B8AC-F581D3F652D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E6D0D7F-1E20-4934-9591-3E900C691CF5}"/>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2734304-5778-4F77-98F5-52743BFEC83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15247C3-7DA5-4338-8A86-7CD6FA8C9148}"/>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9CB2BB3-7943-41EE-BBD6-6ACEB53AEB4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25400</xdr:rowOff>
    </xdr:from>
    <xdr:to>
      <xdr:col>24</xdr:col>
      <xdr:colOff>114300</xdr:colOff>
      <xdr:row>85</xdr:row>
      <xdr:rowOff>127000</xdr:rowOff>
    </xdr:to>
    <xdr:sp macro="" textlink="">
      <xdr:nvSpPr>
        <xdr:cNvPr id="302" name="楕円 301">
          <a:extLst>
            <a:ext uri="{FF2B5EF4-FFF2-40B4-BE49-F238E27FC236}">
              <a16:creationId xmlns:a16="http://schemas.microsoft.com/office/drawing/2014/main" id="{A17D2F47-FED1-4D0D-B070-EBFF2C0E246D}"/>
            </a:ext>
          </a:extLst>
        </xdr:cNvPr>
        <xdr:cNvSpPr/>
      </xdr:nvSpPr>
      <xdr:spPr>
        <a:xfrm>
          <a:off x="403606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3827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8B1251FB-9176-451D-86C5-AF914EA4E937}"/>
            </a:ext>
          </a:extLst>
        </xdr:cNvPr>
        <xdr:cNvSpPr txBox="1"/>
      </xdr:nvSpPr>
      <xdr:spPr>
        <a:xfrm>
          <a:off x="412496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10161</xdr:rowOff>
    </xdr:from>
    <xdr:to>
      <xdr:col>20</xdr:col>
      <xdr:colOff>38100</xdr:colOff>
      <xdr:row>85</xdr:row>
      <xdr:rowOff>111761</xdr:rowOff>
    </xdr:to>
    <xdr:sp macro="" textlink="">
      <xdr:nvSpPr>
        <xdr:cNvPr id="304" name="楕円 303">
          <a:extLst>
            <a:ext uri="{FF2B5EF4-FFF2-40B4-BE49-F238E27FC236}">
              <a16:creationId xmlns:a16="http://schemas.microsoft.com/office/drawing/2014/main" id="{FA8117CA-A090-45EC-B224-5E2489CF59ED}"/>
            </a:ext>
          </a:extLst>
        </xdr:cNvPr>
        <xdr:cNvSpPr/>
      </xdr:nvSpPr>
      <xdr:spPr>
        <a:xfrm>
          <a:off x="3312160" y="142595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60961</xdr:rowOff>
    </xdr:from>
    <xdr:to>
      <xdr:col>24</xdr:col>
      <xdr:colOff>63500</xdr:colOff>
      <xdr:row>85</xdr:row>
      <xdr:rowOff>76200</xdr:rowOff>
    </xdr:to>
    <xdr:cxnSp macro="">
      <xdr:nvCxnSpPr>
        <xdr:cNvPr id="305" name="直線コネクタ 304">
          <a:extLst>
            <a:ext uri="{FF2B5EF4-FFF2-40B4-BE49-F238E27FC236}">
              <a16:creationId xmlns:a16="http://schemas.microsoft.com/office/drawing/2014/main" id="{745A16E4-279B-4A73-B8CB-9EEF3E1EB222}"/>
            </a:ext>
          </a:extLst>
        </xdr:cNvPr>
        <xdr:cNvCxnSpPr/>
      </xdr:nvCxnSpPr>
      <xdr:spPr>
        <a:xfrm>
          <a:off x="3355340" y="14310361"/>
          <a:ext cx="73152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166370</xdr:rowOff>
    </xdr:from>
    <xdr:to>
      <xdr:col>15</xdr:col>
      <xdr:colOff>101600</xdr:colOff>
      <xdr:row>85</xdr:row>
      <xdr:rowOff>96520</xdr:rowOff>
    </xdr:to>
    <xdr:sp macro="" textlink="">
      <xdr:nvSpPr>
        <xdr:cNvPr id="306" name="楕円 305">
          <a:extLst>
            <a:ext uri="{FF2B5EF4-FFF2-40B4-BE49-F238E27FC236}">
              <a16:creationId xmlns:a16="http://schemas.microsoft.com/office/drawing/2014/main" id="{8E59CDC3-F9CC-4F03-B32C-A39232E72C5C}"/>
            </a:ext>
          </a:extLst>
        </xdr:cNvPr>
        <xdr:cNvSpPr/>
      </xdr:nvSpPr>
      <xdr:spPr>
        <a:xfrm>
          <a:off x="2514600" y="14248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45720</xdr:rowOff>
    </xdr:from>
    <xdr:to>
      <xdr:col>19</xdr:col>
      <xdr:colOff>177800</xdr:colOff>
      <xdr:row>85</xdr:row>
      <xdr:rowOff>60961</xdr:rowOff>
    </xdr:to>
    <xdr:cxnSp macro="">
      <xdr:nvCxnSpPr>
        <xdr:cNvPr id="307" name="直線コネクタ 306">
          <a:extLst>
            <a:ext uri="{FF2B5EF4-FFF2-40B4-BE49-F238E27FC236}">
              <a16:creationId xmlns:a16="http://schemas.microsoft.com/office/drawing/2014/main" id="{D9FF5D91-DDB4-4664-9DDA-4CF8E5C2FA8E}"/>
            </a:ext>
          </a:extLst>
        </xdr:cNvPr>
        <xdr:cNvCxnSpPr/>
      </xdr:nvCxnSpPr>
      <xdr:spPr>
        <a:xfrm>
          <a:off x="2565400" y="14295120"/>
          <a:ext cx="78994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34925</xdr:rowOff>
    </xdr:from>
    <xdr:to>
      <xdr:col>10</xdr:col>
      <xdr:colOff>165100</xdr:colOff>
      <xdr:row>85</xdr:row>
      <xdr:rowOff>136525</xdr:rowOff>
    </xdr:to>
    <xdr:sp macro="" textlink="">
      <xdr:nvSpPr>
        <xdr:cNvPr id="308" name="楕円 307">
          <a:extLst>
            <a:ext uri="{FF2B5EF4-FFF2-40B4-BE49-F238E27FC236}">
              <a16:creationId xmlns:a16="http://schemas.microsoft.com/office/drawing/2014/main" id="{EB956E1A-DAA8-46BE-84C8-3CBFA3BA6C56}"/>
            </a:ext>
          </a:extLst>
        </xdr:cNvPr>
        <xdr:cNvSpPr/>
      </xdr:nvSpPr>
      <xdr:spPr>
        <a:xfrm>
          <a:off x="17399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45720</xdr:rowOff>
    </xdr:from>
    <xdr:to>
      <xdr:col>15</xdr:col>
      <xdr:colOff>50800</xdr:colOff>
      <xdr:row>85</xdr:row>
      <xdr:rowOff>85725</xdr:rowOff>
    </xdr:to>
    <xdr:cxnSp macro="">
      <xdr:nvCxnSpPr>
        <xdr:cNvPr id="309" name="直線コネクタ 308">
          <a:extLst>
            <a:ext uri="{FF2B5EF4-FFF2-40B4-BE49-F238E27FC236}">
              <a16:creationId xmlns:a16="http://schemas.microsoft.com/office/drawing/2014/main" id="{5E563011-0949-44BE-BD7E-8B739136E152}"/>
            </a:ext>
          </a:extLst>
        </xdr:cNvPr>
        <xdr:cNvCxnSpPr/>
      </xdr:nvCxnSpPr>
      <xdr:spPr>
        <a:xfrm flipV="1">
          <a:off x="1790700" y="1429512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21589</xdr:rowOff>
    </xdr:from>
    <xdr:to>
      <xdr:col>6</xdr:col>
      <xdr:colOff>38100</xdr:colOff>
      <xdr:row>85</xdr:row>
      <xdr:rowOff>123189</xdr:rowOff>
    </xdr:to>
    <xdr:sp macro="" textlink="">
      <xdr:nvSpPr>
        <xdr:cNvPr id="310" name="楕円 309">
          <a:extLst>
            <a:ext uri="{FF2B5EF4-FFF2-40B4-BE49-F238E27FC236}">
              <a16:creationId xmlns:a16="http://schemas.microsoft.com/office/drawing/2014/main" id="{ADD29BC8-3E59-4D0F-AEF8-F6C6A357EC98}"/>
            </a:ext>
          </a:extLst>
        </xdr:cNvPr>
        <xdr:cNvSpPr/>
      </xdr:nvSpPr>
      <xdr:spPr>
        <a:xfrm>
          <a:off x="965200" y="142709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72389</xdr:rowOff>
    </xdr:from>
    <xdr:to>
      <xdr:col>10</xdr:col>
      <xdr:colOff>114300</xdr:colOff>
      <xdr:row>85</xdr:row>
      <xdr:rowOff>85725</xdr:rowOff>
    </xdr:to>
    <xdr:cxnSp macro="">
      <xdr:nvCxnSpPr>
        <xdr:cNvPr id="311" name="直線コネクタ 310">
          <a:extLst>
            <a:ext uri="{FF2B5EF4-FFF2-40B4-BE49-F238E27FC236}">
              <a16:creationId xmlns:a16="http://schemas.microsoft.com/office/drawing/2014/main" id="{C759FC06-D385-4DB1-BE02-DA4D5A710A37}"/>
            </a:ext>
          </a:extLst>
        </xdr:cNvPr>
        <xdr:cNvCxnSpPr/>
      </xdr:nvCxnSpPr>
      <xdr:spPr>
        <a:xfrm>
          <a:off x="1008380" y="14321789"/>
          <a:ext cx="78232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122572</xdr:rowOff>
    </xdr:from>
    <xdr:ext cx="405111" cy="259045"/>
    <xdr:sp macro="" textlink="">
      <xdr:nvSpPr>
        <xdr:cNvPr id="312" name="n_1aveValue【公営住宅】&#10;有形固定資産減価償却率">
          <a:extLst>
            <a:ext uri="{FF2B5EF4-FFF2-40B4-BE49-F238E27FC236}">
              <a16:creationId xmlns:a16="http://schemas.microsoft.com/office/drawing/2014/main" id="{BEE67CE2-9DD4-4715-A7BE-CE6F894D49EB}"/>
            </a:ext>
          </a:extLst>
        </xdr:cNvPr>
        <xdr:cNvSpPr txBox="1"/>
      </xdr:nvSpPr>
      <xdr:spPr>
        <a:xfrm>
          <a:off x="3170564" y="1370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90188</xdr:rowOff>
    </xdr:from>
    <xdr:ext cx="405111" cy="259045"/>
    <xdr:sp macro="" textlink="">
      <xdr:nvSpPr>
        <xdr:cNvPr id="313" name="n_2aveValue【公営住宅】&#10;有形固定資産減価償却率">
          <a:extLst>
            <a:ext uri="{FF2B5EF4-FFF2-40B4-BE49-F238E27FC236}">
              <a16:creationId xmlns:a16="http://schemas.microsoft.com/office/drawing/2014/main" id="{6B50E064-8038-4CEE-B241-E7C57946C23C}"/>
            </a:ext>
          </a:extLst>
        </xdr:cNvPr>
        <xdr:cNvSpPr txBox="1"/>
      </xdr:nvSpPr>
      <xdr:spPr>
        <a:xfrm>
          <a:off x="2385704" y="13669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57802</xdr:rowOff>
    </xdr:from>
    <xdr:ext cx="405111" cy="259045"/>
    <xdr:sp macro="" textlink="">
      <xdr:nvSpPr>
        <xdr:cNvPr id="314" name="n_3aveValue【公営住宅】&#10;有形固定資産減価償却率">
          <a:extLst>
            <a:ext uri="{FF2B5EF4-FFF2-40B4-BE49-F238E27FC236}">
              <a16:creationId xmlns:a16="http://schemas.microsoft.com/office/drawing/2014/main" id="{01942339-03E7-459E-93B8-F21CB472B6A1}"/>
            </a:ext>
          </a:extLst>
        </xdr:cNvPr>
        <xdr:cNvSpPr txBox="1"/>
      </xdr:nvSpPr>
      <xdr:spPr>
        <a:xfrm>
          <a:off x="1611004" y="1363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71138</xdr:rowOff>
    </xdr:from>
    <xdr:ext cx="405111" cy="259045"/>
    <xdr:sp macro="" textlink="">
      <xdr:nvSpPr>
        <xdr:cNvPr id="315" name="n_4aveValue【公営住宅】&#10;有形固定資産減価償却率">
          <a:extLst>
            <a:ext uri="{FF2B5EF4-FFF2-40B4-BE49-F238E27FC236}">
              <a16:creationId xmlns:a16="http://schemas.microsoft.com/office/drawing/2014/main" id="{637D02C8-1CA4-4703-8DFC-C54738CB2404}"/>
            </a:ext>
          </a:extLst>
        </xdr:cNvPr>
        <xdr:cNvSpPr txBox="1"/>
      </xdr:nvSpPr>
      <xdr:spPr>
        <a:xfrm>
          <a:off x="836304" y="1364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102888</xdr:rowOff>
    </xdr:from>
    <xdr:ext cx="405111" cy="259045"/>
    <xdr:sp macro="" textlink="">
      <xdr:nvSpPr>
        <xdr:cNvPr id="316" name="n_1mainValue【公営住宅】&#10;有形固定資産減価償却率">
          <a:extLst>
            <a:ext uri="{FF2B5EF4-FFF2-40B4-BE49-F238E27FC236}">
              <a16:creationId xmlns:a16="http://schemas.microsoft.com/office/drawing/2014/main" id="{053E0929-D0AF-4F20-9494-89ECC349576D}"/>
            </a:ext>
          </a:extLst>
        </xdr:cNvPr>
        <xdr:cNvSpPr txBox="1"/>
      </xdr:nvSpPr>
      <xdr:spPr>
        <a:xfrm>
          <a:off x="317056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87647</xdr:rowOff>
    </xdr:from>
    <xdr:ext cx="405111" cy="259045"/>
    <xdr:sp macro="" textlink="">
      <xdr:nvSpPr>
        <xdr:cNvPr id="317" name="n_2mainValue【公営住宅】&#10;有形固定資産減価償却率">
          <a:extLst>
            <a:ext uri="{FF2B5EF4-FFF2-40B4-BE49-F238E27FC236}">
              <a16:creationId xmlns:a16="http://schemas.microsoft.com/office/drawing/2014/main" id="{713E36C2-5B34-4006-9B0B-62DD2BAB026F}"/>
            </a:ext>
          </a:extLst>
        </xdr:cNvPr>
        <xdr:cNvSpPr txBox="1"/>
      </xdr:nvSpPr>
      <xdr:spPr>
        <a:xfrm>
          <a:off x="238570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127652</xdr:rowOff>
    </xdr:from>
    <xdr:ext cx="405111" cy="259045"/>
    <xdr:sp macro="" textlink="">
      <xdr:nvSpPr>
        <xdr:cNvPr id="318" name="n_3mainValue【公営住宅】&#10;有形固定資産減価償却率">
          <a:extLst>
            <a:ext uri="{FF2B5EF4-FFF2-40B4-BE49-F238E27FC236}">
              <a16:creationId xmlns:a16="http://schemas.microsoft.com/office/drawing/2014/main" id="{9CA8A2A4-8889-4CCE-82A2-995259C9A208}"/>
            </a:ext>
          </a:extLst>
        </xdr:cNvPr>
        <xdr:cNvSpPr txBox="1"/>
      </xdr:nvSpPr>
      <xdr:spPr>
        <a:xfrm>
          <a:off x="161100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114316</xdr:rowOff>
    </xdr:from>
    <xdr:ext cx="405111" cy="259045"/>
    <xdr:sp macro="" textlink="">
      <xdr:nvSpPr>
        <xdr:cNvPr id="319" name="n_4mainValue【公営住宅】&#10;有形固定資産減価償却率">
          <a:extLst>
            <a:ext uri="{FF2B5EF4-FFF2-40B4-BE49-F238E27FC236}">
              <a16:creationId xmlns:a16="http://schemas.microsoft.com/office/drawing/2014/main" id="{ED20D93E-81C2-429D-B1F5-EE60BD5331D9}"/>
            </a:ext>
          </a:extLst>
        </xdr:cNvPr>
        <xdr:cNvSpPr txBox="1"/>
      </xdr:nvSpPr>
      <xdr:spPr>
        <a:xfrm>
          <a:off x="83630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81C204E4-6990-458E-B73E-98362AC3844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DA1E3EDE-BCF9-41B2-8261-7414A8F1D72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488A515A-1750-4DA6-A2D7-71448A1AEFA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FA60B95B-B5DA-421A-8BF0-B948D08BBF6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BC94044A-94FC-497E-A678-C1288532BDB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269E9F1E-968C-4DE2-88F2-382F3D09DED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1D0D62C-B99F-43AA-8494-F4353D5A707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47C93319-4B95-44D5-A63E-6DAD8DBC8F9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C545EC52-9DB0-467E-A99B-AF1DFB34EC1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3B9C618A-120A-49F8-B618-6F44386D0DC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A74A6B61-2AC3-4251-A5B2-EFD9CCA0836A}"/>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a:extLst>
            <a:ext uri="{FF2B5EF4-FFF2-40B4-BE49-F238E27FC236}">
              <a16:creationId xmlns:a16="http://schemas.microsoft.com/office/drawing/2014/main" id="{6BABEAE9-6AC3-49D0-BD88-E92B72B7A10B}"/>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B5EC3598-193E-465E-A4B1-7C1BC260B3C5}"/>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6BB4665B-56B5-4B1D-AA87-6513960B43A1}"/>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a:extLst>
            <a:ext uri="{FF2B5EF4-FFF2-40B4-BE49-F238E27FC236}">
              <a16:creationId xmlns:a16="http://schemas.microsoft.com/office/drawing/2014/main" id="{24E78669-771F-42F7-AE00-449DB56F0DC8}"/>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a:extLst>
            <a:ext uri="{FF2B5EF4-FFF2-40B4-BE49-F238E27FC236}">
              <a16:creationId xmlns:a16="http://schemas.microsoft.com/office/drawing/2014/main" id="{D2EB91E4-3B1A-4812-A0DD-C7D27046C7D7}"/>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EA5A0AA4-970A-4CB4-8CA7-A7F4876E1B5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2A8CC97D-02FF-4573-9F2B-3A835B190C1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7CFFC87A-FCB6-47B0-A317-74A402BA7CB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85</xdr:row>
      <xdr:rowOff>83820</xdr:rowOff>
    </xdr:to>
    <xdr:cxnSp macro="">
      <xdr:nvCxnSpPr>
        <xdr:cNvPr id="339" name="直線コネクタ 338">
          <a:extLst>
            <a:ext uri="{FF2B5EF4-FFF2-40B4-BE49-F238E27FC236}">
              <a16:creationId xmlns:a16="http://schemas.microsoft.com/office/drawing/2014/main" id="{DD3EA286-D6CF-41C3-B0CC-D56674632D66}"/>
            </a:ext>
          </a:extLst>
        </xdr:cNvPr>
        <xdr:cNvCxnSpPr/>
      </xdr:nvCxnSpPr>
      <xdr:spPr>
        <a:xfrm flipV="1">
          <a:off x="9219565" y="13196316"/>
          <a:ext cx="0" cy="113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a:extLst>
            <a:ext uri="{FF2B5EF4-FFF2-40B4-BE49-F238E27FC236}">
              <a16:creationId xmlns:a16="http://schemas.microsoft.com/office/drawing/2014/main" id="{F31C7CF9-2BCC-46CF-9BDB-AC9E8E1EA064}"/>
            </a:ext>
          </a:extLst>
        </xdr:cNvPr>
        <xdr:cNvSpPr txBox="1"/>
      </xdr:nvSpPr>
      <xdr:spPr>
        <a:xfrm>
          <a:off x="92583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a:extLst>
            <a:ext uri="{FF2B5EF4-FFF2-40B4-BE49-F238E27FC236}">
              <a16:creationId xmlns:a16="http://schemas.microsoft.com/office/drawing/2014/main" id="{2C7E50CC-3FC6-4E41-8C2E-318A348BD6B6}"/>
            </a:ext>
          </a:extLst>
        </xdr:cNvPr>
        <xdr:cNvCxnSpPr/>
      </xdr:nvCxnSpPr>
      <xdr:spPr>
        <a:xfrm>
          <a:off x="915416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42" name="【公営住宅】&#10;一人当たり面積最大値テキスト">
          <a:extLst>
            <a:ext uri="{FF2B5EF4-FFF2-40B4-BE49-F238E27FC236}">
              <a16:creationId xmlns:a16="http://schemas.microsoft.com/office/drawing/2014/main" id="{DBD0D3A3-9F1B-42AB-9C6C-C44F031304EF}"/>
            </a:ext>
          </a:extLst>
        </xdr:cNvPr>
        <xdr:cNvSpPr txBox="1"/>
      </xdr:nvSpPr>
      <xdr:spPr>
        <a:xfrm>
          <a:off x="9258300" y="1297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43" name="直線コネクタ 342">
          <a:extLst>
            <a:ext uri="{FF2B5EF4-FFF2-40B4-BE49-F238E27FC236}">
              <a16:creationId xmlns:a16="http://schemas.microsoft.com/office/drawing/2014/main" id="{CA056A56-F61F-49AC-A273-82D83BE3F14A}"/>
            </a:ext>
          </a:extLst>
        </xdr:cNvPr>
        <xdr:cNvCxnSpPr/>
      </xdr:nvCxnSpPr>
      <xdr:spPr>
        <a:xfrm>
          <a:off x="9154160" y="13196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117619</xdr:rowOff>
    </xdr:from>
    <xdr:ext cx="469744" cy="259045"/>
    <xdr:sp macro="" textlink="">
      <xdr:nvSpPr>
        <xdr:cNvPr id="344" name="【公営住宅】&#10;一人当たり面積平均値テキスト">
          <a:extLst>
            <a:ext uri="{FF2B5EF4-FFF2-40B4-BE49-F238E27FC236}">
              <a16:creationId xmlns:a16="http://schemas.microsoft.com/office/drawing/2014/main" id="{8E231FBC-4C52-4FA4-9186-5EF21D80F33C}"/>
            </a:ext>
          </a:extLst>
        </xdr:cNvPr>
        <xdr:cNvSpPr txBox="1"/>
      </xdr:nvSpPr>
      <xdr:spPr>
        <a:xfrm>
          <a:off x="9258300" y="13864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45" name="フローチャート: 判断 344">
          <a:extLst>
            <a:ext uri="{FF2B5EF4-FFF2-40B4-BE49-F238E27FC236}">
              <a16:creationId xmlns:a16="http://schemas.microsoft.com/office/drawing/2014/main" id="{987D8684-52C7-41F0-974B-7AEFB9E09DD1}"/>
            </a:ext>
          </a:extLst>
        </xdr:cNvPr>
        <xdr:cNvSpPr/>
      </xdr:nvSpPr>
      <xdr:spPr>
        <a:xfrm>
          <a:off x="9192260" y="14008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346" name="フローチャート: 判断 345">
          <a:extLst>
            <a:ext uri="{FF2B5EF4-FFF2-40B4-BE49-F238E27FC236}">
              <a16:creationId xmlns:a16="http://schemas.microsoft.com/office/drawing/2014/main" id="{8003094F-6189-4DAD-B7DB-F7A5BB5C1703}"/>
            </a:ext>
          </a:extLst>
        </xdr:cNvPr>
        <xdr:cNvSpPr/>
      </xdr:nvSpPr>
      <xdr:spPr>
        <a:xfrm>
          <a:off x="8445500" y="14014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47" name="フローチャート: 判断 346">
          <a:extLst>
            <a:ext uri="{FF2B5EF4-FFF2-40B4-BE49-F238E27FC236}">
              <a16:creationId xmlns:a16="http://schemas.microsoft.com/office/drawing/2014/main" id="{024DDE9A-EF34-4F87-814B-00676D9D8B64}"/>
            </a:ext>
          </a:extLst>
        </xdr:cNvPr>
        <xdr:cNvSpPr/>
      </xdr:nvSpPr>
      <xdr:spPr>
        <a:xfrm>
          <a:off x="7670800" y="140294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48" name="フローチャート: 判断 347">
          <a:extLst>
            <a:ext uri="{FF2B5EF4-FFF2-40B4-BE49-F238E27FC236}">
              <a16:creationId xmlns:a16="http://schemas.microsoft.com/office/drawing/2014/main" id="{C15CFEFC-057E-4A70-8173-B30D835B581E}"/>
            </a:ext>
          </a:extLst>
        </xdr:cNvPr>
        <xdr:cNvSpPr/>
      </xdr:nvSpPr>
      <xdr:spPr>
        <a:xfrm>
          <a:off x="6873240" y="14002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349" name="フローチャート: 判断 348">
          <a:extLst>
            <a:ext uri="{FF2B5EF4-FFF2-40B4-BE49-F238E27FC236}">
              <a16:creationId xmlns:a16="http://schemas.microsoft.com/office/drawing/2014/main" id="{B8D26B9E-BB06-4901-90D9-C1551621536D}"/>
            </a:ext>
          </a:extLst>
        </xdr:cNvPr>
        <xdr:cNvSpPr/>
      </xdr:nvSpPr>
      <xdr:spPr>
        <a:xfrm>
          <a:off x="6098540" y="13997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EEF00EE5-4494-4BB4-ACF4-E16A86B8A75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E9C9FF87-0899-44E5-BA52-AB144A6E80B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11C213AB-7E80-49E8-A5A6-045B0E286E5D}"/>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AF8F2DD-1344-433B-AD33-1B83671B209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2895715-015E-4B8A-9311-EC938E262573}"/>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141605</xdr:rowOff>
    </xdr:from>
    <xdr:to>
      <xdr:col>55</xdr:col>
      <xdr:colOff>50800</xdr:colOff>
      <xdr:row>85</xdr:row>
      <xdr:rowOff>71755</xdr:rowOff>
    </xdr:to>
    <xdr:sp macro="" textlink="">
      <xdr:nvSpPr>
        <xdr:cNvPr id="355" name="楕円 354">
          <a:extLst>
            <a:ext uri="{FF2B5EF4-FFF2-40B4-BE49-F238E27FC236}">
              <a16:creationId xmlns:a16="http://schemas.microsoft.com/office/drawing/2014/main" id="{63789F1A-F12A-4A01-B918-A1E77782D73E}"/>
            </a:ext>
          </a:extLst>
        </xdr:cNvPr>
        <xdr:cNvSpPr/>
      </xdr:nvSpPr>
      <xdr:spPr>
        <a:xfrm>
          <a:off x="9192260" y="142233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56532</xdr:rowOff>
    </xdr:from>
    <xdr:ext cx="469744" cy="259045"/>
    <xdr:sp macro="" textlink="">
      <xdr:nvSpPr>
        <xdr:cNvPr id="356" name="【公営住宅】&#10;一人当たり面積該当値テキスト">
          <a:extLst>
            <a:ext uri="{FF2B5EF4-FFF2-40B4-BE49-F238E27FC236}">
              <a16:creationId xmlns:a16="http://schemas.microsoft.com/office/drawing/2014/main" id="{60FA8642-7A76-4013-977A-C5A240EA622A}"/>
            </a:ext>
          </a:extLst>
        </xdr:cNvPr>
        <xdr:cNvSpPr txBox="1"/>
      </xdr:nvSpPr>
      <xdr:spPr>
        <a:xfrm>
          <a:off x="9258300" y="141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142748</xdr:rowOff>
    </xdr:from>
    <xdr:to>
      <xdr:col>50</xdr:col>
      <xdr:colOff>165100</xdr:colOff>
      <xdr:row>85</xdr:row>
      <xdr:rowOff>72898</xdr:rowOff>
    </xdr:to>
    <xdr:sp macro="" textlink="">
      <xdr:nvSpPr>
        <xdr:cNvPr id="357" name="楕円 356">
          <a:extLst>
            <a:ext uri="{FF2B5EF4-FFF2-40B4-BE49-F238E27FC236}">
              <a16:creationId xmlns:a16="http://schemas.microsoft.com/office/drawing/2014/main" id="{B3C1370E-5F69-48DE-9F64-E13CEDD09FDC}"/>
            </a:ext>
          </a:extLst>
        </xdr:cNvPr>
        <xdr:cNvSpPr/>
      </xdr:nvSpPr>
      <xdr:spPr>
        <a:xfrm>
          <a:off x="8445500" y="14224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20955</xdr:rowOff>
    </xdr:from>
    <xdr:to>
      <xdr:col>55</xdr:col>
      <xdr:colOff>0</xdr:colOff>
      <xdr:row>85</xdr:row>
      <xdr:rowOff>22098</xdr:rowOff>
    </xdr:to>
    <xdr:cxnSp macro="">
      <xdr:nvCxnSpPr>
        <xdr:cNvPr id="358" name="直線コネクタ 357">
          <a:extLst>
            <a:ext uri="{FF2B5EF4-FFF2-40B4-BE49-F238E27FC236}">
              <a16:creationId xmlns:a16="http://schemas.microsoft.com/office/drawing/2014/main" id="{906C77F0-9D8D-440E-B9EC-27EDFCC297F4}"/>
            </a:ext>
          </a:extLst>
        </xdr:cNvPr>
        <xdr:cNvCxnSpPr/>
      </xdr:nvCxnSpPr>
      <xdr:spPr>
        <a:xfrm flipV="1">
          <a:off x="8496300" y="14270355"/>
          <a:ext cx="7239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142176</xdr:rowOff>
    </xdr:from>
    <xdr:to>
      <xdr:col>46</xdr:col>
      <xdr:colOff>38100</xdr:colOff>
      <xdr:row>85</xdr:row>
      <xdr:rowOff>72326</xdr:rowOff>
    </xdr:to>
    <xdr:sp macro="" textlink="">
      <xdr:nvSpPr>
        <xdr:cNvPr id="359" name="楕円 358">
          <a:extLst>
            <a:ext uri="{FF2B5EF4-FFF2-40B4-BE49-F238E27FC236}">
              <a16:creationId xmlns:a16="http://schemas.microsoft.com/office/drawing/2014/main" id="{BA606DF7-67FC-48C9-835D-275453B87EB1}"/>
            </a:ext>
          </a:extLst>
        </xdr:cNvPr>
        <xdr:cNvSpPr/>
      </xdr:nvSpPr>
      <xdr:spPr>
        <a:xfrm>
          <a:off x="7670800" y="14223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21526</xdr:rowOff>
    </xdr:from>
    <xdr:to>
      <xdr:col>50</xdr:col>
      <xdr:colOff>114300</xdr:colOff>
      <xdr:row>85</xdr:row>
      <xdr:rowOff>22098</xdr:rowOff>
    </xdr:to>
    <xdr:cxnSp macro="">
      <xdr:nvCxnSpPr>
        <xdr:cNvPr id="360" name="直線コネクタ 359">
          <a:extLst>
            <a:ext uri="{FF2B5EF4-FFF2-40B4-BE49-F238E27FC236}">
              <a16:creationId xmlns:a16="http://schemas.microsoft.com/office/drawing/2014/main" id="{E1CAE236-E5E0-4339-A62B-3B0361C2FDA5}"/>
            </a:ext>
          </a:extLst>
        </xdr:cNvPr>
        <xdr:cNvCxnSpPr/>
      </xdr:nvCxnSpPr>
      <xdr:spPr>
        <a:xfrm>
          <a:off x="7713980" y="14270926"/>
          <a:ext cx="78232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142748</xdr:rowOff>
    </xdr:from>
    <xdr:to>
      <xdr:col>41</xdr:col>
      <xdr:colOff>101600</xdr:colOff>
      <xdr:row>85</xdr:row>
      <xdr:rowOff>72898</xdr:rowOff>
    </xdr:to>
    <xdr:sp macro="" textlink="">
      <xdr:nvSpPr>
        <xdr:cNvPr id="361" name="楕円 360">
          <a:extLst>
            <a:ext uri="{FF2B5EF4-FFF2-40B4-BE49-F238E27FC236}">
              <a16:creationId xmlns:a16="http://schemas.microsoft.com/office/drawing/2014/main" id="{A0C5B1B2-DE34-45BE-B89B-E02ED95F7486}"/>
            </a:ext>
          </a:extLst>
        </xdr:cNvPr>
        <xdr:cNvSpPr/>
      </xdr:nvSpPr>
      <xdr:spPr>
        <a:xfrm>
          <a:off x="6873240" y="14224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21526</xdr:rowOff>
    </xdr:from>
    <xdr:to>
      <xdr:col>45</xdr:col>
      <xdr:colOff>177800</xdr:colOff>
      <xdr:row>85</xdr:row>
      <xdr:rowOff>22098</xdr:rowOff>
    </xdr:to>
    <xdr:cxnSp macro="">
      <xdr:nvCxnSpPr>
        <xdr:cNvPr id="362" name="直線コネクタ 361">
          <a:extLst>
            <a:ext uri="{FF2B5EF4-FFF2-40B4-BE49-F238E27FC236}">
              <a16:creationId xmlns:a16="http://schemas.microsoft.com/office/drawing/2014/main" id="{E931499B-9823-4FE6-A777-1003D0DDCBF6}"/>
            </a:ext>
          </a:extLst>
        </xdr:cNvPr>
        <xdr:cNvCxnSpPr/>
      </xdr:nvCxnSpPr>
      <xdr:spPr>
        <a:xfrm flipV="1">
          <a:off x="6924040" y="14270926"/>
          <a:ext cx="78994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46562</xdr:rowOff>
    </xdr:from>
    <xdr:ext cx="469744" cy="259045"/>
    <xdr:sp macro="" textlink="">
      <xdr:nvSpPr>
        <xdr:cNvPr id="363" name="n_1aveValue【公営住宅】&#10;一人当たり面積">
          <a:extLst>
            <a:ext uri="{FF2B5EF4-FFF2-40B4-BE49-F238E27FC236}">
              <a16:creationId xmlns:a16="http://schemas.microsoft.com/office/drawing/2014/main" id="{F88B4B4A-D647-45EB-BE8F-A244C4C1B31C}"/>
            </a:ext>
          </a:extLst>
        </xdr:cNvPr>
        <xdr:cNvSpPr txBox="1"/>
      </xdr:nvSpPr>
      <xdr:spPr>
        <a:xfrm>
          <a:off x="8271587" y="1379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61992</xdr:rowOff>
    </xdr:from>
    <xdr:ext cx="469744" cy="259045"/>
    <xdr:sp macro="" textlink="">
      <xdr:nvSpPr>
        <xdr:cNvPr id="364" name="n_2aveValue【公営住宅】&#10;一人当たり面積">
          <a:extLst>
            <a:ext uri="{FF2B5EF4-FFF2-40B4-BE49-F238E27FC236}">
              <a16:creationId xmlns:a16="http://schemas.microsoft.com/office/drawing/2014/main" id="{71530918-D04B-4249-9B9E-65D7E622024D}"/>
            </a:ext>
          </a:extLst>
        </xdr:cNvPr>
        <xdr:cNvSpPr txBox="1"/>
      </xdr:nvSpPr>
      <xdr:spPr>
        <a:xfrm>
          <a:off x="7509587" y="138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65" name="n_3aveValue【公営住宅】&#10;一人当たり面積">
          <a:extLst>
            <a:ext uri="{FF2B5EF4-FFF2-40B4-BE49-F238E27FC236}">
              <a16:creationId xmlns:a16="http://schemas.microsoft.com/office/drawing/2014/main" id="{E568B67E-9A24-426F-BEF4-C97F246E8C0C}"/>
            </a:ext>
          </a:extLst>
        </xdr:cNvPr>
        <xdr:cNvSpPr txBox="1"/>
      </xdr:nvSpPr>
      <xdr:spPr>
        <a:xfrm>
          <a:off x="6712027" y="1378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29990</xdr:rowOff>
    </xdr:from>
    <xdr:ext cx="469744" cy="259045"/>
    <xdr:sp macro="" textlink="">
      <xdr:nvSpPr>
        <xdr:cNvPr id="366" name="n_4aveValue【公営住宅】&#10;一人当たり面積">
          <a:extLst>
            <a:ext uri="{FF2B5EF4-FFF2-40B4-BE49-F238E27FC236}">
              <a16:creationId xmlns:a16="http://schemas.microsoft.com/office/drawing/2014/main" id="{4C59D313-129A-47FA-9809-EB7D32467035}"/>
            </a:ext>
          </a:extLst>
        </xdr:cNvPr>
        <xdr:cNvSpPr txBox="1"/>
      </xdr:nvSpPr>
      <xdr:spPr>
        <a:xfrm>
          <a:off x="5937327" y="1377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64025</xdr:rowOff>
    </xdr:from>
    <xdr:ext cx="469744" cy="259045"/>
    <xdr:sp macro="" textlink="">
      <xdr:nvSpPr>
        <xdr:cNvPr id="367" name="n_1mainValue【公営住宅】&#10;一人当たり面積">
          <a:extLst>
            <a:ext uri="{FF2B5EF4-FFF2-40B4-BE49-F238E27FC236}">
              <a16:creationId xmlns:a16="http://schemas.microsoft.com/office/drawing/2014/main" id="{77A17F30-5CF5-4325-95F3-0D14684124D6}"/>
            </a:ext>
          </a:extLst>
        </xdr:cNvPr>
        <xdr:cNvSpPr txBox="1"/>
      </xdr:nvSpPr>
      <xdr:spPr>
        <a:xfrm>
          <a:off x="8271587" y="1431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63453</xdr:rowOff>
    </xdr:from>
    <xdr:ext cx="469744" cy="259045"/>
    <xdr:sp macro="" textlink="">
      <xdr:nvSpPr>
        <xdr:cNvPr id="368" name="n_2mainValue【公営住宅】&#10;一人当たり面積">
          <a:extLst>
            <a:ext uri="{FF2B5EF4-FFF2-40B4-BE49-F238E27FC236}">
              <a16:creationId xmlns:a16="http://schemas.microsoft.com/office/drawing/2014/main" id="{FA6866E6-1138-4A55-B36A-34436F2261D8}"/>
            </a:ext>
          </a:extLst>
        </xdr:cNvPr>
        <xdr:cNvSpPr txBox="1"/>
      </xdr:nvSpPr>
      <xdr:spPr>
        <a:xfrm>
          <a:off x="7509587" y="1431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64025</xdr:rowOff>
    </xdr:from>
    <xdr:ext cx="469744" cy="259045"/>
    <xdr:sp macro="" textlink="">
      <xdr:nvSpPr>
        <xdr:cNvPr id="369" name="n_3mainValue【公営住宅】&#10;一人当たり面積">
          <a:extLst>
            <a:ext uri="{FF2B5EF4-FFF2-40B4-BE49-F238E27FC236}">
              <a16:creationId xmlns:a16="http://schemas.microsoft.com/office/drawing/2014/main" id="{7F65AF3B-9AAF-4511-9D84-B84910223A60}"/>
            </a:ext>
          </a:extLst>
        </xdr:cNvPr>
        <xdr:cNvSpPr txBox="1"/>
      </xdr:nvSpPr>
      <xdr:spPr>
        <a:xfrm>
          <a:off x="6712027" y="1431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BBCD5990-3271-4A81-A07C-043C8EBFD02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365A84FF-64DD-4740-AE1B-47A88955350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5821A7D4-D721-4ABA-A4E7-6675D5B2A97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8C87EFF2-E7AC-4308-8C06-5BD17F3EB49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708DD9FD-C920-42E8-A59B-37FE17A70F8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9B4EC471-497A-458E-83F5-B2C12EE58E3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6A220219-B59F-4585-80A1-AB44DA7491A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1570DFE6-96B4-4F86-A79C-0B4643494987}"/>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40C207F4-FE0D-458B-AA81-E3130562EC7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469A8A6F-5A84-4C9A-930D-9C4542FE471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881C0D67-122B-4B1C-B313-5654B39BBA4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48433EEC-7833-4721-9007-BC1DA0BA5C2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A85F5992-A6B9-42F9-80A4-D255E52E923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94244EED-9A0C-48B1-8436-3A120151597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656E09C3-EC64-4295-8511-8D7A65D9BD7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378C4DF4-B4FD-4A30-849D-BFA850DA927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EB62BD33-1124-4EBB-BD22-089AA2038C1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A708EFA5-541C-4D67-B4BC-D3B50A35829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5382646F-D495-411F-B57A-88CCDC0C79F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80F576D4-5E93-4E20-BCEA-AD61DFFB1C8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A2659AB2-B21B-4749-B639-59AD63CCDB4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9AADD303-03B0-40CF-B36E-52CEF219F81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C1C93F11-96EC-483D-A4B6-8F063F513B59}"/>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72E0549A-02DD-4274-873F-2216561C1795}"/>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F653BB7B-8296-4CD0-A086-407B12D2D03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7EB0BCCB-80CB-478A-9164-1874B671643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6F17EC6C-C7A5-4522-B252-A687EA30036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7" name="直線コネクタ 396">
          <a:extLst>
            <a:ext uri="{FF2B5EF4-FFF2-40B4-BE49-F238E27FC236}">
              <a16:creationId xmlns:a16="http://schemas.microsoft.com/office/drawing/2014/main" id="{B5F281EC-AE05-42EF-B7B0-28A56B438813}"/>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8" name="テキスト ボックス 397">
          <a:extLst>
            <a:ext uri="{FF2B5EF4-FFF2-40B4-BE49-F238E27FC236}">
              <a16:creationId xmlns:a16="http://schemas.microsoft.com/office/drawing/2014/main" id="{A68D2F31-59A5-4F8C-8A99-4EDDE803B2A1}"/>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9" name="直線コネクタ 398">
          <a:extLst>
            <a:ext uri="{FF2B5EF4-FFF2-40B4-BE49-F238E27FC236}">
              <a16:creationId xmlns:a16="http://schemas.microsoft.com/office/drawing/2014/main" id="{BD29AF9E-08E6-4443-9C69-EFAD5866E6CA}"/>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0" name="テキスト ボックス 399">
          <a:extLst>
            <a:ext uri="{FF2B5EF4-FFF2-40B4-BE49-F238E27FC236}">
              <a16:creationId xmlns:a16="http://schemas.microsoft.com/office/drawing/2014/main" id="{9902B0C7-CD29-4F73-9A22-2052AB563381}"/>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1" name="直線コネクタ 400">
          <a:extLst>
            <a:ext uri="{FF2B5EF4-FFF2-40B4-BE49-F238E27FC236}">
              <a16:creationId xmlns:a16="http://schemas.microsoft.com/office/drawing/2014/main" id="{CF6334F8-0705-4DA9-9F86-53BF81159584}"/>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2" name="テキスト ボックス 401">
          <a:extLst>
            <a:ext uri="{FF2B5EF4-FFF2-40B4-BE49-F238E27FC236}">
              <a16:creationId xmlns:a16="http://schemas.microsoft.com/office/drawing/2014/main" id="{3A081C05-C9B1-466B-8F43-D5DBA62AA921}"/>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3" name="直線コネクタ 402">
          <a:extLst>
            <a:ext uri="{FF2B5EF4-FFF2-40B4-BE49-F238E27FC236}">
              <a16:creationId xmlns:a16="http://schemas.microsoft.com/office/drawing/2014/main" id="{C99F08CE-7803-4A14-B7D0-5EA8BAB78821}"/>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4" name="テキスト ボックス 403">
          <a:extLst>
            <a:ext uri="{FF2B5EF4-FFF2-40B4-BE49-F238E27FC236}">
              <a16:creationId xmlns:a16="http://schemas.microsoft.com/office/drawing/2014/main" id="{170CF929-6AB6-4FA8-AF0B-66514F435701}"/>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5" name="直線コネクタ 404">
          <a:extLst>
            <a:ext uri="{FF2B5EF4-FFF2-40B4-BE49-F238E27FC236}">
              <a16:creationId xmlns:a16="http://schemas.microsoft.com/office/drawing/2014/main" id="{0EC276D0-485D-47C5-961C-46AD152F0B4B}"/>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6" name="テキスト ボックス 405">
          <a:extLst>
            <a:ext uri="{FF2B5EF4-FFF2-40B4-BE49-F238E27FC236}">
              <a16:creationId xmlns:a16="http://schemas.microsoft.com/office/drawing/2014/main" id="{499337F7-3181-4B3F-899C-6BA6F4CD0411}"/>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7" name="直線コネクタ 406">
          <a:extLst>
            <a:ext uri="{FF2B5EF4-FFF2-40B4-BE49-F238E27FC236}">
              <a16:creationId xmlns:a16="http://schemas.microsoft.com/office/drawing/2014/main" id="{8509579D-1281-45A0-B7B7-665B303A5E8A}"/>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8" name="テキスト ボックス 407">
          <a:extLst>
            <a:ext uri="{FF2B5EF4-FFF2-40B4-BE49-F238E27FC236}">
              <a16:creationId xmlns:a16="http://schemas.microsoft.com/office/drawing/2014/main" id="{3A2368A8-1A3D-4948-9FA7-16F93BC1957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a:extLst>
            <a:ext uri="{FF2B5EF4-FFF2-40B4-BE49-F238E27FC236}">
              <a16:creationId xmlns:a16="http://schemas.microsoft.com/office/drawing/2014/main" id="{2F6B7469-9EEB-4C52-9746-444A1A7EBBF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a:extLst>
            <a:ext uri="{FF2B5EF4-FFF2-40B4-BE49-F238E27FC236}">
              <a16:creationId xmlns:a16="http://schemas.microsoft.com/office/drawing/2014/main" id="{AFD17524-84D7-4DCD-9C1B-D3ECBE19495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76200</xdr:rowOff>
    </xdr:to>
    <xdr:cxnSp macro="">
      <xdr:nvCxnSpPr>
        <xdr:cNvPr id="411" name="直線コネクタ 410">
          <a:extLst>
            <a:ext uri="{FF2B5EF4-FFF2-40B4-BE49-F238E27FC236}">
              <a16:creationId xmlns:a16="http://schemas.microsoft.com/office/drawing/2014/main" id="{6D1052FB-2E55-4E6A-9E24-A82273706619}"/>
            </a:ext>
          </a:extLst>
        </xdr:cNvPr>
        <xdr:cNvCxnSpPr/>
      </xdr:nvCxnSpPr>
      <xdr:spPr>
        <a:xfrm flipV="1">
          <a:off x="14375764" y="5756366"/>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12" name="【認定こども園・幼稚園・保育所】&#10;有形固定資産減価償却率最小値テキスト">
          <a:extLst>
            <a:ext uri="{FF2B5EF4-FFF2-40B4-BE49-F238E27FC236}">
              <a16:creationId xmlns:a16="http://schemas.microsoft.com/office/drawing/2014/main" id="{75DDE9A5-13FF-4F57-B8C9-1C018E27370A}"/>
            </a:ext>
          </a:extLst>
        </xdr:cNvPr>
        <xdr:cNvSpPr txBox="1"/>
      </xdr:nvSpPr>
      <xdr:spPr>
        <a:xfrm>
          <a:off x="144145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13" name="直線コネクタ 412">
          <a:extLst>
            <a:ext uri="{FF2B5EF4-FFF2-40B4-BE49-F238E27FC236}">
              <a16:creationId xmlns:a16="http://schemas.microsoft.com/office/drawing/2014/main" id="{381329BD-6067-4718-93D0-0E33D931B177}"/>
            </a:ext>
          </a:extLst>
        </xdr:cNvPr>
        <xdr:cNvCxnSpPr/>
      </xdr:nvCxnSpPr>
      <xdr:spPr>
        <a:xfrm>
          <a:off x="14287500" y="7117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14" name="【認定こども園・幼稚園・保育所】&#10;有形固定資産減価償却率最大値テキスト">
          <a:extLst>
            <a:ext uri="{FF2B5EF4-FFF2-40B4-BE49-F238E27FC236}">
              <a16:creationId xmlns:a16="http://schemas.microsoft.com/office/drawing/2014/main" id="{B79637DE-CDC3-4388-80A0-7BEF71C8F949}"/>
            </a:ext>
          </a:extLst>
        </xdr:cNvPr>
        <xdr:cNvSpPr txBox="1"/>
      </xdr:nvSpPr>
      <xdr:spPr>
        <a:xfrm>
          <a:off x="1441450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15" name="直線コネクタ 414">
          <a:extLst>
            <a:ext uri="{FF2B5EF4-FFF2-40B4-BE49-F238E27FC236}">
              <a16:creationId xmlns:a16="http://schemas.microsoft.com/office/drawing/2014/main" id="{1C466E37-9952-43CA-BF65-5D390E1615EE}"/>
            </a:ext>
          </a:extLst>
        </xdr:cNvPr>
        <xdr:cNvCxnSpPr/>
      </xdr:nvCxnSpPr>
      <xdr:spPr>
        <a:xfrm>
          <a:off x="1428750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macro="" textlink="">
      <xdr:nvSpPr>
        <xdr:cNvPr id="416" name="【認定こども園・幼稚園・保育所】&#10;有形固定資産減価償却率平均値テキスト">
          <a:extLst>
            <a:ext uri="{FF2B5EF4-FFF2-40B4-BE49-F238E27FC236}">
              <a16:creationId xmlns:a16="http://schemas.microsoft.com/office/drawing/2014/main" id="{893E859E-7E7C-4DAD-9B8F-0AA81E48B7D2}"/>
            </a:ext>
          </a:extLst>
        </xdr:cNvPr>
        <xdr:cNvSpPr txBox="1"/>
      </xdr:nvSpPr>
      <xdr:spPr>
        <a:xfrm>
          <a:off x="14414500" y="6286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17" name="フローチャート: 判断 416">
          <a:extLst>
            <a:ext uri="{FF2B5EF4-FFF2-40B4-BE49-F238E27FC236}">
              <a16:creationId xmlns:a16="http://schemas.microsoft.com/office/drawing/2014/main" id="{55A80FE7-AC22-4BAC-AFEF-BBC5284E4140}"/>
            </a:ext>
          </a:extLst>
        </xdr:cNvPr>
        <xdr:cNvSpPr/>
      </xdr:nvSpPr>
      <xdr:spPr>
        <a:xfrm>
          <a:off x="14325600" y="643164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18" name="フローチャート: 判断 417">
          <a:extLst>
            <a:ext uri="{FF2B5EF4-FFF2-40B4-BE49-F238E27FC236}">
              <a16:creationId xmlns:a16="http://schemas.microsoft.com/office/drawing/2014/main" id="{26E1C654-BBE0-4CA3-91A8-996F9F4ECC54}"/>
            </a:ext>
          </a:extLst>
        </xdr:cNvPr>
        <xdr:cNvSpPr/>
      </xdr:nvSpPr>
      <xdr:spPr>
        <a:xfrm>
          <a:off x="13578840" y="640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19" name="フローチャート: 判断 418">
          <a:extLst>
            <a:ext uri="{FF2B5EF4-FFF2-40B4-BE49-F238E27FC236}">
              <a16:creationId xmlns:a16="http://schemas.microsoft.com/office/drawing/2014/main" id="{F3A29D5C-735F-411C-88E6-0149C1C6DA2D}"/>
            </a:ext>
          </a:extLst>
        </xdr:cNvPr>
        <xdr:cNvSpPr/>
      </xdr:nvSpPr>
      <xdr:spPr>
        <a:xfrm>
          <a:off x="12804140" y="63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20" name="フローチャート: 判断 419">
          <a:extLst>
            <a:ext uri="{FF2B5EF4-FFF2-40B4-BE49-F238E27FC236}">
              <a16:creationId xmlns:a16="http://schemas.microsoft.com/office/drawing/2014/main" id="{9BC5406C-6DEC-46C0-975D-237F4D097ACB}"/>
            </a:ext>
          </a:extLst>
        </xdr:cNvPr>
        <xdr:cNvSpPr/>
      </xdr:nvSpPr>
      <xdr:spPr>
        <a:xfrm>
          <a:off x="12029440" y="63734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421" name="フローチャート: 判断 420">
          <a:extLst>
            <a:ext uri="{FF2B5EF4-FFF2-40B4-BE49-F238E27FC236}">
              <a16:creationId xmlns:a16="http://schemas.microsoft.com/office/drawing/2014/main" id="{9191D7D4-1593-4466-A89C-D04DB17875A6}"/>
            </a:ext>
          </a:extLst>
        </xdr:cNvPr>
        <xdr:cNvSpPr/>
      </xdr:nvSpPr>
      <xdr:spPr>
        <a:xfrm>
          <a:off x="1123188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365F0B04-367F-480F-950F-55CA793838A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203F8A70-C87D-4075-95A6-7427F17D5CB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4521D42E-1D38-4E17-BFD7-0404101E5DE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6B48E0B0-DAE7-495E-97F3-86DD42BC2D6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3F75DEDB-F3F2-4C3C-AA37-7B0014974E6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110309</xdr:rowOff>
    </xdr:from>
    <xdr:to>
      <xdr:col>85</xdr:col>
      <xdr:colOff>177800</xdr:colOff>
      <xdr:row>42</xdr:row>
      <xdr:rowOff>40459</xdr:rowOff>
    </xdr:to>
    <xdr:sp macro="" textlink="">
      <xdr:nvSpPr>
        <xdr:cNvPr id="427" name="楕円 426">
          <a:extLst>
            <a:ext uri="{FF2B5EF4-FFF2-40B4-BE49-F238E27FC236}">
              <a16:creationId xmlns:a16="http://schemas.microsoft.com/office/drawing/2014/main" id="{909B84A7-8A8E-4121-85AF-D6D0DDBE8A92}"/>
            </a:ext>
          </a:extLst>
        </xdr:cNvPr>
        <xdr:cNvSpPr/>
      </xdr:nvSpPr>
      <xdr:spPr>
        <a:xfrm>
          <a:off x="14325600" y="698354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25236</xdr:rowOff>
    </xdr:from>
    <xdr:ext cx="405111" cy="259045"/>
    <xdr:sp macro="" textlink="">
      <xdr:nvSpPr>
        <xdr:cNvPr id="428" name="【認定こども園・幼稚園・保育所】&#10;有形固定資産減価償却率該当値テキスト">
          <a:extLst>
            <a:ext uri="{FF2B5EF4-FFF2-40B4-BE49-F238E27FC236}">
              <a16:creationId xmlns:a16="http://schemas.microsoft.com/office/drawing/2014/main" id="{9ACF9B2E-B46E-4056-8CB9-789791F1E923}"/>
            </a:ext>
          </a:extLst>
        </xdr:cNvPr>
        <xdr:cNvSpPr txBox="1"/>
      </xdr:nvSpPr>
      <xdr:spPr>
        <a:xfrm>
          <a:off x="14414500" y="689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110309</xdr:rowOff>
    </xdr:from>
    <xdr:to>
      <xdr:col>81</xdr:col>
      <xdr:colOff>101600</xdr:colOff>
      <xdr:row>42</xdr:row>
      <xdr:rowOff>40459</xdr:rowOff>
    </xdr:to>
    <xdr:sp macro="" textlink="">
      <xdr:nvSpPr>
        <xdr:cNvPr id="429" name="楕円 428">
          <a:extLst>
            <a:ext uri="{FF2B5EF4-FFF2-40B4-BE49-F238E27FC236}">
              <a16:creationId xmlns:a16="http://schemas.microsoft.com/office/drawing/2014/main" id="{A3FFFE80-8D08-4FCA-87CC-FD141903FAEB}"/>
            </a:ext>
          </a:extLst>
        </xdr:cNvPr>
        <xdr:cNvSpPr/>
      </xdr:nvSpPr>
      <xdr:spPr>
        <a:xfrm>
          <a:off x="13578840" y="69835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161109</xdr:rowOff>
    </xdr:from>
    <xdr:to>
      <xdr:col>85</xdr:col>
      <xdr:colOff>127000</xdr:colOff>
      <xdr:row>41</xdr:row>
      <xdr:rowOff>161109</xdr:rowOff>
    </xdr:to>
    <xdr:cxnSp macro="">
      <xdr:nvCxnSpPr>
        <xdr:cNvPr id="430" name="直線コネクタ 429">
          <a:extLst>
            <a:ext uri="{FF2B5EF4-FFF2-40B4-BE49-F238E27FC236}">
              <a16:creationId xmlns:a16="http://schemas.microsoft.com/office/drawing/2014/main" id="{F447941F-709B-4FAE-B267-9CADFF0BA6C8}"/>
            </a:ext>
          </a:extLst>
        </xdr:cNvPr>
        <xdr:cNvCxnSpPr/>
      </xdr:nvCxnSpPr>
      <xdr:spPr>
        <a:xfrm>
          <a:off x="13629640" y="7034349"/>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93980</xdr:rowOff>
    </xdr:from>
    <xdr:to>
      <xdr:col>76</xdr:col>
      <xdr:colOff>165100</xdr:colOff>
      <xdr:row>42</xdr:row>
      <xdr:rowOff>24130</xdr:rowOff>
    </xdr:to>
    <xdr:sp macro="" textlink="">
      <xdr:nvSpPr>
        <xdr:cNvPr id="431" name="楕円 430">
          <a:extLst>
            <a:ext uri="{FF2B5EF4-FFF2-40B4-BE49-F238E27FC236}">
              <a16:creationId xmlns:a16="http://schemas.microsoft.com/office/drawing/2014/main" id="{57A1009A-BEC3-414A-813B-02BA379593B5}"/>
            </a:ext>
          </a:extLst>
        </xdr:cNvPr>
        <xdr:cNvSpPr/>
      </xdr:nvSpPr>
      <xdr:spPr>
        <a:xfrm>
          <a:off x="12804140" y="6967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144780</xdr:rowOff>
    </xdr:from>
    <xdr:to>
      <xdr:col>81</xdr:col>
      <xdr:colOff>50800</xdr:colOff>
      <xdr:row>41</xdr:row>
      <xdr:rowOff>161109</xdr:rowOff>
    </xdr:to>
    <xdr:cxnSp macro="">
      <xdr:nvCxnSpPr>
        <xdr:cNvPr id="432" name="直線コネクタ 431">
          <a:extLst>
            <a:ext uri="{FF2B5EF4-FFF2-40B4-BE49-F238E27FC236}">
              <a16:creationId xmlns:a16="http://schemas.microsoft.com/office/drawing/2014/main" id="{A7B42E5C-D32B-45D2-B864-BA947AD5D321}"/>
            </a:ext>
          </a:extLst>
        </xdr:cNvPr>
        <xdr:cNvCxnSpPr/>
      </xdr:nvCxnSpPr>
      <xdr:spPr>
        <a:xfrm>
          <a:off x="12854940" y="7018020"/>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76019</xdr:rowOff>
    </xdr:from>
    <xdr:to>
      <xdr:col>72</xdr:col>
      <xdr:colOff>38100</xdr:colOff>
      <xdr:row>42</xdr:row>
      <xdr:rowOff>6169</xdr:rowOff>
    </xdr:to>
    <xdr:sp macro="" textlink="">
      <xdr:nvSpPr>
        <xdr:cNvPr id="433" name="楕円 432">
          <a:extLst>
            <a:ext uri="{FF2B5EF4-FFF2-40B4-BE49-F238E27FC236}">
              <a16:creationId xmlns:a16="http://schemas.microsoft.com/office/drawing/2014/main" id="{20010EC1-139F-4B7A-8217-95D05434F706}"/>
            </a:ext>
          </a:extLst>
        </xdr:cNvPr>
        <xdr:cNvSpPr/>
      </xdr:nvSpPr>
      <xdr:spPr>
        <a:xfrm>
          <a:off x="12029440" y="69492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126819</xdr:rowOff>
    </xdr:from>
    <xdr:to>
      <xdr:col>76</xdr:col>
      <xdr:colOff>114300</xdr:colOff>
      <xdr:row>41</xdr:row>
      <xdr:rowOff>144780</xdr:rowOff>
    </xdr:to>
    <xdr:cxnSp macro="">
      <xdr:nvCxnSpPr>
        <xdr:cNvPr id="434" name="直線コネクタ 433">
          <a:extLst>
            <a:ext uri="{FF2B5EF4-FFF2-40B4-BE49-F238E27FC236}">
              <a16:creationId xmlns:a16="http://schemas.microsoft.com/office/drawing/2014/main" id="{AD1FFCED-9647-4D58-BC8F-A64540EAE4BF}"/>
            </a:ext>
          </a:extLst>
        </xdr:cNvPr>
        <xdr:cNvCxnSpPr/>
      </xdr:nvCxnSpPr>
      <xdr:spPr>
        <a:xfrm>
          <a:off x="12072620" y="7000059"/>
          <a:ext cx="7823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53159</xdr:rowOff>
    </xdr:from>
    <xdr:to>
      <xdr:col>67</xdr:col>
      <xdr:colOff>101600</xdr:colOff>
      <xdr:row>41</xdr:row>
      <xdr:rowOff>154759</xdr:rowOff>
    </xdr:to>
    <xdr:sp macro="" textlink="">
      <xdr:nvSpPr>
        <xdr:cNvPr id="435" name="楕円 434">
          <a:extLst>
            <a:ext uri="{FF2B5EF4-FFF2-40B4-BE49-F238E27FC236}">
              <a16:creationId xmlns:a16="http://schemas.microsoft.com/office/drawing/2014/main" id="{AC1C9FA8-97D4-4A3B-B187-90F4ADCCC185}"/>
            </a:ext>
          </a:extLst>
        </xdr:cNvPr>
        <xdr:cNvSpPr/>
      </xdr:nvSpPr>
      <xdr:spPr>
        <a:xfrm>
          <a:off x="11231880" y="69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103959</xdr:rowOff>
    </xdr:from>
    <xdr:to>
      <xdr:col>71</xdr:col>
      <xdr:colOff>177800</xdr:colOff>
      <xdr:row>41</xdr:row>
      <xdr:rowOff>126819</xdr:rowOff>
    </xdr:to>
    <xdr:cxnSp macro="">
      <xdr:nvCxnSpPr>
        <xdr:cNvPr id="436" name="直線コネクタ 435">
          <a:extLst>
            <a:ext uri="{FF2B5EF4-FFF2-40B4-BE49-F238E27FC236}">
              <a16:creationId xmlns:a16="http://schemas.microsoft.com/office/drawing/2014/main" id="{60450C41-AB3F-492F-BD50-A384230459AA}"/>
            </a:ext>
          </a:extLst>
        </xdr:cNvPr>
        <xdr:cNvCxnSpPr/>
      </xdr:nvCxnSpPr>
      <xdr:spPr>
        <a:xfrm>
          <a:off x="11282680" y="6977199"/>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437" name="n_1aveValue【認定こども園・幼稚園・保育所】&#10;有形固定資産減価償却率">
          <a:extLst>
            <a:ext uri="{FF2B5EF4-FFF2-40B4-BE49-F238E27FC236}">
              <a16:creationId xmlns:a16="http://schemas.microsoft.com/office/drawing/2014/main" id="{A098A228-DE89-486B-AC0D-119B4CD8E871}"/>
            </a:ext>
          </a:extLst>
        </xdr:cNvPr>
        <xdr:cNvSpPr txBox="1"/>
      </xdr:nvSpPr>
      <xdr:spPr>
        <a:xfrm>
          <a:off x="134372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38" name="n_2aveValue【認定こども園・幼稚園・保育所】&#10;有形固定資産減価償却率">
          <a:extLst>
            <a:ext uri="{FF2B5EF4-FFF2-40B4-BE49-F238E27FC236}">
              <a16:creationId xmlns:a16="http://schemas.microsoft.com/office/drawing/2014/main" id="{A974C795-E2DA-4932-A208-6ADEF4ED1A51}"/>
            </a:ext>
          </a:extLst>
        </xdr:cNvPr>
        <xdr:cNvSpPr txBox="1"/>
      </xdr:nvSpPr>
      <xdr:spPr>
        <a:xfrm>
          <a:off x="126752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117401</xdr:rowOff>
    </xdr:from>
    <xdr:ext cx="405111" cy="259045"/>
    <xdr:sp macro="" textlink="">
      <xdr:nvSpPr>
        <xdr:cNvPr id="439" name="n_3aveValue【認定こども園・幼稚園・保育所】&#10;有形固定資産減価償却率">
          <a:extLst>
            <a:ext uri="{FF2B5EF4-FFF2-40B4-BE49-F238E27FC236}">
              <a16:creationId xmlns:a16="http://schemas.microsoft.com/office/drawing/2014/main" id="{8BB4D843-423C-4FD1-B011-DFC1185E1C17}"/>
            </a:ext>
          </a:extLst>
        </xdr:cNvPr>
        <xdr:cNvSpPr txBox="1"/>
      </xdr:nvSpPr>
      <xdr:spPr>
        <a:xfrm>
          <a:off x="119005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440" name="n_4aveValue【認定こども園・幼稚園・保育所】&#10;有形固定資産減価償却率">
          <a:extLst>
            <a:ext uri="{FF2B5EF4-FFF2-40B4-BE49-F238E27FC236}">
              <a16:creationId xmlns:a16="http://schemas.microsoft.com/office/drawing/2014/main" id="{4757283D-6365-47C5-87A1-FEDD9E94B105}"/>
            </a:ext>
          </a:extLst>
        </xdr:cNvPr>
        <xdr:cNvSpPr txBox="1"/>
      </xdr:nvSpPr>
      <xdr:spPr>
        <a:xfrm>
          <a:off x="1110298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31586</xdr:rowOff>
    </xdr:from>
    <xdr:ext cx="405111" cy="259045"/>
    <xdr:sp macro="" textlink="">
      <xdr:nvSpPr>
        <xdr:cNvPr id="441" name="n_1mainValue【認定こども園・幼稚園・保育所】&#10;有形固定資産減価償却率">
          <a:extLst>
            <a:ext uri="{FF2B5EF4-FFF2-40B4-BE49-F238E27FC236}">
              <a16:creationId xmlns:a16="http://schemas.microsoft.com/office/drawing/2014/main" id="{7A320920-E57B-4E4F-BD64-DD8F1FF1B82B}"/>
            </a:ext>
          </a:extLst>
        </xdr:cNvPr>
        <xdr:cNvSpPr txBox="1"/>
      </xdr:nvSpPr>
      <xdr:spPr>
        <a:xfrm>
          <a:off x="13437244" y="707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15257</xdr:rowOff>
    </xdr:from>
    <xdr:ext cx="405111" cy="259045"/>
    <xdr:sp macro="" textlink="">
      <xdr:nvSpPr>
        <xdr:cNvPr id="442" name="n_2mainValue【認定こども園・幼稚園・保育所】&#10;有形固定資産減価償却率">
          <a:extLst>
            <a:ext uri="{FF2B5EF4-FFF2-40B4-BE49-F238E27FC236}">
              <a16:creationId xmlns:a16="http://schemas.microsoft.com/office/drawing/2014/main" id="{7C0DD065-F883-45F2-AA87-A4C47DF06E2C}"/>
            </a:ext>
          </a:extLst>
        </xdr:cNvPr>
        <xdr:cNvSpPr txBox="1"/>
      </xdr:nvSpPr>
      <xdr:spPr>
        <a:xfrm>
          <a:off x="126752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168746</xdr:rowOff>
    </xdr:from>
    <xdr:ext cx="405111" cy="259045"/>
    <xdr:sp macro="" textlink="">
      <xdr:nvSpPr>
        <xdr:cNvPr id="443" name="n_3mainValue【認定こども園・幼稚園・保育所】&#10;有形固定資産減価償却率">
          <a:extLst>
            <a:ext uri="{FF2B5EF4-FFF2-40B4-BE49-F238E27FC236}">
              <a16:creationId xmlns:a16="http://schemas.microsoft.com/office/drawing/2014/main" id="{21AACDEA-2801-4941-B8C4-D13C90C95F1D}"/>
            </a:ext>
          </a:extLst>
        </xdr:cNvPr>
        <xdr:cNvSpPr txBox="1"/>
      </xdr:nvSpPr>
      <xdr:spPr>
        <a:xfrm>
          <a:off x="11900544" y="7041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145886</xdr:rowOff>
    </xdr:from>
    <xdr:ext cx="405111" cy="259045"/>
    <xdr:sp macro="" textlink="">
      <xdr:nvSpPr>
        <xdr:cNvPr id="444" name="n_4mainValue【認定こども園・幼稚園・保育所】&#10;有形固定資産減価償却率">
          <a:extLst>
            <a:ext uri="{FF2B5EF4-FFF2-40B4-BE49-F238E27FC236}">
              <a16:creationId xmlns:a16="http://schemas.microsoft.com/office/drawing/2014/main" id="{BC053E23-F81C-4A1B-8292-933356CD7A56}"/>
            </a:ext>
          </a:extLst>
        </xdr:cNvPr>
        <xdr:cNvSpPr txBox="1"/>
      </xdr:nvSpPr>
      <xdr:spPr>
        <a:xfrm>
          <a:off x="11102984" y="701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07A35292-1B21-4DBD-9475-83EBCB24B12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1B47D6A7-E31C-46A4-AD87-ACC1590DCEF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CB0CC4C8-A789-42B5-AD09-BF6C4FDE5FC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40AFCF26-E57C-4A11-8853-ADC635FB3F7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85F03A09-BD14-4BDD-8E92-E9C6E3C15AF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4CCD8CB4-1EA7-4152-8EC9-76464C86E2A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E71FBF8B-4D57-4C91-9512-DB7D4763448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CB581552-7C75-4990-9B13-6D89D0317CFB}"/>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53" name="正方形/長方形 452">
          <a:extLst>
            <a:ext uri="{FF2B5EF4-FFF2-40B4-BE49-F238E27FC236}">
              <a16:creationId xmlns:a16="http://schemas.microsoft.com/office/drawing/2014/main" id="{0D03389B-D4B7-4B59-BEFB-A3A20B1148C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4" name="正方形/長方形 453">
          <a:extLst>
            <a:ext uri="{FF2B5EF4-FFF2-40B4-BE49-F238E27FC236}">
              <a16:creationId xmlns:a16="http://schemas.microsoft.com/office/drawing/2014/main" id="{8E1685FA-3F3E-4A9E-956A-A283CFFF07B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5" name="正方形/長方形 454">
          <a:extLst>
            <a:ext uri="{FF2B5EF4-FFF2-40B4-BE49-F238E27FC236}">
              <a16:creationId xmlns:a16="http://schemas.microsoft.com/office/drawing/2014/main" id="{6F7BD9B5-BC48-48D1-A9B1-5427EE090B5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6" name="正方形/長方形 455">
          <a:extLst>
            <a:ext uri="{FF2B5EF4-FFF2-40B4-BE49-F238E27FC236}">
              <a16:creationId xmlns:a16="http://schemas.microsoft.com/office/drawing/2014/main" id="{CD30670F-B95F-426B-BA7B-BE616081A8B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7" name="正方形/長方形 456">
          <a:extLst>
            <a:ext uri="{FF2B5EF4-FFF2-40B4-BE49-F238E27FC236}">
              <a16:creationId xmlns:a16="http://schemas.microsoft.com/office/drawing/2014/main" id="{D1F21055-6A7F-40D6-9421-38714560BC6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8" name="正方形/長方形 457">
          <a:extLst>
            <a:ext uri="{FF2B5EF4-FFF2-40B4-BE49-F238E27FC236}">
              <a16:creationId xmlns:a16="http://schemas.microsoft.com/office/drawing/2014/main" id="{BEC76C73-B5AD-4ADF-B71E-E3E8558F368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9" name="正方形/長方形 458">
          <a:extLst>
            <a:ext uri="{FF2B5EF4-FFF2-40B4-BE49-F238E27FC236}">
              <a16:creationId xmlns:a16="http://schemas.microsoft.com/office/drawing/2014/main" id="{AB1D6A07-82D3-4E8D-9684-977252E7EBC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a:extLst>
            <a:ext uri="{FF2B5EF4-FFF2-40B4-BE49-F238E27FC236}">
              <a16:creationId xmlns:a16="http://schemas.microsoft.com/office/drawing/2014/main" id="{1AC1C7AB-0C14-4303-BBEF-24387A66818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1" name="テキスト ボックス 460">
          <a:extLst>
            <a:ext uri="{FF2B5EF4-FFF2-40B4-BE49-F238E27FC236}">
              <a16:creationId xmlns:a16="http://schemas.microsoft.com/office/drawing/2014/main" id="{7B0AAC90-B371-4E60-86EF-60C35AAF62E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2" name="直線コネクタ 461">
          <a:extLst>
            <a:ext uri="{FF2B5EF4-FFF2-40B4-BE49-F238E27FC236}">
              <a16:creationId xmlns:a16="http://schemas.microsoft.com/office/drawing/2014/main" id="{458A92B1-5EA4-4D89-9E51-B8F44B755BB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3" name="テキスト ボックス 462">
          <a:extLst>
            <a:ext uri="{FF2B5EF4-FFF2-40B4-BE49-F238E27FC236}">
              <a16:creationId xmlns:a16="http://schemas.microsoft.com/office/drawing/2014/main" id="{AB9705A4-290E-4250-B552-D544F47311A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4" name="直線コネクタ 463">
          <a:extLst>
            <a:ext uri="{FF2B5EF4-FFF2-40B4-BE49-F238E27FC236}">
              <a16:creationId xmlns:a16="http://schemas.microsoft.com/office/drawing/2014/main" id="{58D633CC-A32A-4D3D-BD50-5CC8187AAE1E}"/>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65" name="テキスト ボックス 464">
          <a:extLst>
            <a:ext uri="{FF2B5EF4-FFF2-40B4-BE49-F238E27FC236}">
              <a16:creationId xmlns:a16="http://schemas.microsoft.com/office/drawing/2014/main" id="{ECFCF9ED-2507-4C3C-8425-FF2F70192B24}"/>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6" name="直線コネクタ 465">
          <a:extLst>
            <a:ext uri="{FF2B5EF4-FFF2-40B4-BE49-F238E27FC236}">
              <a16:creationId xmlns:a16="http://schemas.microsoft.com/office/drawing/2014/main" id="{34AAC1C2-0818-4B8E-8750-D9B51332F654}"/>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7" name="テキスト ボックス 466">
          <a:extLst>
            <a:ext uri="{FF2B5EF4-FFF2-40B4-BE49-F238E27FC236}">
              <a16:creationId xmlns:a16="http://schemas.microsoft.com/office/drawing/2014/main" id="{2CC21321-2CC0-407A-B870-FF268538DE57}"/>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8" name="直線コネクタ 467">
          <a:extLst>
            <a:ext uri="{FF2B5EF4-FFF2-40B4-BE49-F238E27FC236}">
              <a16:creationId xmlns:a16="http://schemas.microsoft.com/office/drawing/2014/main" id="{6F9C5F1E-C048-4C73-BBFD-23B1B193C9B7}"/>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9" name="テキスト ボックス 468">
          <a:extLst>
            <a:ext uri="{FF2B5EF4-FFF2-40B4-BE49-F238E27FC236}">
              <a16:creationId xmlns:a16="http://schemas.microsoft.com/office/drawing/2014/main" id="{6197F50B-84CB-4B66-838F-6C06D76DCCAB}"/>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0" name="直線コネクタ 469">
          <a:extLst>
            <a:ext uri="{FF2B5EF4-FFF2-40B4-BE49-F238E27FC236}">
              <a16:creationId xmlns:a16="http://schemas.microsoft.com/office/drawing/2014/main" id="{CD7694BE-EA76-46BA-AF44-C884AA0CAF7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1" name="テキスト ボックス 470">
          <a:extLst>
            <a:ext uri="{FF2B5EF4-FFF2-40B4-BE49-F238E27FC236}">
              <a16:creationId xmlns:a16="http://schemas.microsoft.com/office/drawing/2014/main" id="{99E4F77B-471A-469B-B852-D37975C07E1D}"/>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2" name="直線コネクタ 471">
          <a:extLst>
            <a:ext uri="{FF2B5EF4-FFF2-40B4-BE49-F238E27FC236}">
              <a16:creationId xmlns:a16="http://schemas.microsoft.com/office/drawing/2014/main" id="{B7A82ED9-05C3-4647-8972-A20754E5DF7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3" name="テキスト ボックス 472">
          <a:extLst>
            <a:ext uri="{FF2B5EF4-FFF2-40B4-BE49-F238E27FC236}">
              <a16:creationId xmlns:a16="http://schemas.microsoft.com/office/drawing/2014/main" id="{B0C7A521-9546-4A14-A02B-78F5812BD8D8}"/>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4" name="直線コネクタ 473">
          <a:extLst>
            <a:ext uri="{FF2B5EF4-FFF2-40B4-BE49-F238E27FC236}">
              <a16:creationId xmlns:a16="http://schemas.microsoft.com/office/drawing/2014/main" id="{DAA61F20-A7C4-4C8A-8779-F2ADB009A4BF}"/>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75" name="テキスト ボックス 474">
          <a:extLst>
            <a:ext uri="{FF2B5EF4-FFF2-40B4-BE49-F238E27FC236}">
              <a16:creationId xmlns:a16="http://schemas.microsoft.com/office/drawing/2014/main" id="{FCEDB783-F056-4556-A137-F4231D0E09B8}"/>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6" name="直線コネクタ 475">
          <a:extLst>
            <a:ext uri="{FF2B5EF4-FFF2-40B4-BE49-F238E27FC236}">
              <a16:creationId xmlns:a16="http://schemas.microsoft.com/office/drawing/2014/main" id="{1C525DF6-88D1-4B23-83EF-C29C6D19E7A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7" name="テキスト ボックス 476">
          <a:extLst>
            <a:ext uri="{FF2B5EF4-FFF2-40B4-BE49-F238E27FC236}">
              <a16:creationId xmlns:a16="http://schemas.microsoft.com/office/drawing/2014/main" id="{F0B947FF-6362-4476-BBCA-985CF3EF56B4}"/>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8" name="【学校施設】&#10;有形固定資産減価償却率グラフ枠">
          <a:extLst>
            <a:ext uri="{FF2B5EF4-FFF2-40B4-BE49-F238E27FC236}">
              <a16:creationId xmlns:a16="http://schemas.microsoft.com/office/drawing/2014/main" id="{93E34CA1-6DB0-4F52-8594-8FE4B295CE0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111034</xdr:rowOff>
    </xdr:to>
    <xdr:cxnSp macro="">
      <xdr:nvCxnSpPr>
        <xdr:cNvPr id="479" name="直線コネクタ 478">
          <a:extLst>
            <a:ext uri="{FF2B5EF4-FFF2-40B4-BE49-F238E27FC236}">
              <a16:creationId xmlns:a16="http://schemas.microsoft.com/office/drawing/2014/main" id="{02DC7275-65CE-4828-831B-106D17FF61B7}"/>
            </a:ext>
          </a:extLst>
        </xdr:cNvPr>
        <xdr:cNvCxnSpPr/>
      </xdr:nvCxnSpPr>
      <xdr:spPr>
        <a:xfrm flipV="1">
          <a:off x="14375764" y="941396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480" name="【学校施設】&#10;有形固定資産減価償却率最小値テキスト">
          <a:extLst>
            <a:ext uri="{FF2B5EF4-FFF2-40B4-BE49-F238E27FC236}">
              <a16:creationId xmlns:a16="http://schemas.microsoft.com/office/drawing/2014/main" id="{92E490F7-D162-4EC1-BF06-4CBF79689512}"/>
            </a:ext>
          </a:extLst>
        </xdr:cNvPr>
        <xdr:cNvSpPr txBox="1"/>
      </xdr:nvSpPr>
      <xdr:spPr>
        <a:xfrm>
          <a:off x="14414500" y="1084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481" name="直線コネクタ 480">
          <a:extLst>
            <a:ext uri="{FF2B5EF4-FFF2-40B4-BE49-F238E27FC236}">
              <a16:creationId xmlns:a16="http://schemas.microsoft.com/office/drawing/2014/main" id="{C753F469-4DDD-450E-882E-AC05516726AE}"/>
            </a:ext>
          </a:extLst>
        </xdr:cNvPr>
        <xdr:cNvCxnSpPr/>
      </xdr:nvCxnSpPr>
      <xdr:spPr>
        <a:xfrm>
          <a:off x="14287500" y="10839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82" name="【学校施設】&#10;有形固定資産減価償却率最大値テキスト">
          <a:extLst>
            <a:ext uri="{FF2B5EF4-FFF2-40B4-BE49-F238E27FC236}">
              <a16:creationId xmlns:a16="http://schemas.microsoft.com/office/drawing/2014/main" id="{62972B3A-08E2-4EF4-93E1-CA97B8DA1092}"/>
            </a:ext>
          </a:extLst>
        </xdr:cNvPr>
        <xdr:cNvSpPr txBox="1"/>
      </xdr:nvSpPr>
      <xdr:spPr>
        <a:xfrm>
          <a:off x="14414500" y="919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83" name="直線コネクタ 482">
          <a:extLst>
            <a:ext uri="{FF2B5EF4-FFF2-40B4-BE49-F238E27FC236}">
              <a16:creationId xmlns:a16="http://schemas.microsoft.com/office/drawing/2014/main" id="{C5C9CCAC-7149-4CC1-B8BC-ACD73390EC84}"/>
            </a:ext>
          </a:extLst>
        </xdr:cNvPr>
        <xdr:cNvCxnSpPr/>
      </xdr:nvCxnSpPr>
      <xdr:spPr>
        <a:xfrm>
          <a:off x="14287500" y="9413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484" name="【学校施設】&#10;有形固定資産減価償却率平均値テキスト">
          <a:extLst>
            <a:ext uri="{FF2B5EF4-FFF2-40B4-BE49-F238E27FC236}">
              <a16:creationId xmlns:a16="http://schemas.microsoft.com/office/drawing/2014/main" id="{60EAB86B-D97D-4D04-A86E-823499A14B76}"/>
            </a:ext>
          </a:extLst>
        </xdr:cNvPr>
        <xdr:cNvSpPr txBox="1"/>
      </xdr:nvSpPr>
      <xdr:spPr>
        <a:xfrm>
          <a:off x="144145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85" name="フローチャート: 判断 484">
          <a:extLst>
            <a:ext uri="{FF2B5EF4-FFF2-40B4-BE49-F238E27FC236}">
              <a16:creationId xmlns:a16="http://schemas.microsoft.com/office/drawing/2014/main" id="{DEB71715-C6ED-4D61-A8E4-3D51665B7FE5}"/>
            </a:ext>
          </a:extLst>
        </xdr:cNvPr>
        <xdr:cNvSpPr/>
      </xdr:nvSpPr>
      <xdr:spPr>
        <a:xfrm>
          <a:off x="14325600" y="101219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37374</xdr:rowOff>
    </xdr:from>
    <xdr:to>
      <xdr:col>81</xdr:col>
      <xdr:colOff>101600</xdr:colOff>
      <xdr:row>60</xdr:row>
      <xdr:rowOff>138974</xdr:rowOff>
    </xdr:to>
    <xdr:sp macro="" textlink="">
      <xdr:nvSpPr>
        <xdr:cNvPr id="486" name="フローチャート: 判断 485">
          <a:extLst>
            <a:ext uri="{FF2B5EF4-FFF2-40B4-BE49-F238E27FC236}">
              <a16:creationId xmlns:a16="http://schemas.microsoft.com/office/drawing/2014/main" id="{5D8BAB14-19E6-4899-8851-A374232DC7D8}"/>
            </a:ext>
          </a:extLst>
        </xdr:cNvPr>
        <xdr:cNvSpPr/>
      </xdr:nvSpPr>
      <xdr:spPr>
        <a:xfrm>
          <a:off x="1357884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487" name="フローチャート: 判断 486">
          <a:extLst>
            <a:ext uri="{FF2B5EF4-FFF2-40B4-BE49-F238E27FC236}">
              <a16:creationId xmlns:a16="http://schemas.microsoft.com/office/drawing/2014/main" id="{A9FEBBED-98F7-40C6-81C6-FEB2EA96821C}"/>
            </a:ext>
          </a:extLst>
        </xdr:cNvPr>
        <xdr:cNvSpPr/>
      </xdr:nvSpPr>
      <xdr:spPr>
        <a:xfrm>
          <a:off x="1280414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488" name="フローチャート: 判断 487">
          <a:extLst>
            <a:ext uri="{FF2B5EF4-FFF2-40B4-BE49-F238E27FC236}">
              <a16:creationId xmlns:a16="http://schemas.microsoft.com/office/drawing/2014/main" id="{4340EA65-E6B8-40A4-9953-1A2195920853}"/>
            </a:ext>
          </a:extLst>
        </xdr:cNvPr>
        <xdr:cNvSpPr/>
      </xdr:nvSpPr>
      <xdr:spPr>
        <a:xfrm>
          <a:off x="12029440" y="100016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489" name="フローチャート: 判断 488">
          <a:extLst>
            <a:ext uri="{FF2B5EF4-FFF2-40B4-BE49-F238E27FC236}">
              <a16:creationId xmlns:a16="http://schemas.microsoft.com/office/drawing/2014/main" id="{F9CC685F-39D2-4B86-B897-38FAAC886F60}"/>
            </a:ext>
          </a:extLst>
        </xdr:cNvPr>
        <xdr:cNvSpPr/>
      </xdr:nvSpPr>
      <xdr:spPr>
        <a:xfrm>
          <a:off x="11231880" y="9995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06F25B70-B1DF-4806-9513-960833AEE90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FD00A453-5C6B-4E2B-BC11-94C0C8D25C38}"/>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37372D6C-25AE-4292-A0EA-C408826AB04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39137A48-4486-40E0-9587-A655D745BDA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FBA1B3EE-0D77-4B1B-982F-4B2FD20B417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136978</xdr:rowOff>
    </xdr:from>
    <xdr:to>
      <xdr:col>85</xdr:col>
      <xdr:colOff>177800</xdr:colOff>
      <xdr:row>60</xdr:row>
      <xdr:rowOff>67128</xdr:rowOff>
    </xdr:to>
    <xdr:sp macro="" textlink="">
      <xdr:nvSpPr>
        <xdr:cNvPr id="495" name="楕円 494">
          <a:extLst>
            <a:ext uri="{FF2B5EF4-FFF2-40B4-BE49-F238E27FC236}">
              <a16:creationId xmlns:a16="http://schemas.microsoft.com/office/drawing/2014/main" id="{88505E71-707A-4AE3-9831-1346B88F6EF8}"/>
            </a:ext>
          </a:extLst>
        </xdr:cNvPr>
        <xdr:cNvSpPr/>
      </xdr:nvSpPr>
      <xdr:spPr>
        <a:xfrm>
          <a:off x="14325600" y="1002773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159855</xdr:rowOff>
    </xdr:from>
    <xdr:ext cx="405111" cy="259045"/>
    <xdr:sp macro="" textlink="">
      <xdr:nvSpPr>
        <xdr:cNvPr id="496" name="【学校施設】&#10;有形固定資産減価償却率該当値テキスト">
          <a:extLst>
            <a:ext uri="{FF2B5EF4-FFF2-40B4-BE49-F238E27FC236}">
              <a16:creationId xmlns:a16="http://schemas.microsoft.com/office/drawing/2014/main" id="{CC08645D-E901-4B48-A16A-A2F9E3E1685F}"/>
            </a:ext>
          </a:extLst>
        </xdr:cNvPr>
        <xdr:cNvSpPr txBox="1"/>
      </xdr:nvSpPr>
      <xdr:spPr>
        <a:xfrm>
          <a:off x="14414500" y="988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84727</xdr:rowOff>
    </xdr:from>
    <xdr:to>
      <xdr:col>81</xdr:col>
      <xdr:colOff>101600</xdr:colOff>
      <xdr:row>60</xdr:row>
      <xdr:rowOff>14877</xdr:rowOff>
    </xdr:to>
    <xdr:sp macro="" textlink="">
      <xdr:nvSpPr>
        <xdr:cNvPr id="497" name="楕円 496">
          <a:extLst>
            <a:ext uri="{FF2B5EF4-FFF2-40B4-BE49-F238E27FC236}">
              <a16:creationId xmlns:a16="http://schemas.microsoft.com/office/drawing/2014/main" id="{60D26467-1854-46C5-AD50-C15BE6471DAC}"/>
            </a:ext>
          </a:extLst>
        </xdr:cNvPr>
        <xdr:cNvSpPr/>
      </xdr:nvSpPr>
      <xdr:spPr>
        <a:xfrm>
          <a:off x="13578840" y="99754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135527</xdr:rowOff>
    </xdr:from>
    <xdr:to>
      <xdr:col>85</xdr:col>
      <xdr:colOff>127000</xdr:colOff>
      <xdr:row>60</xdr:row>
      <xdr:rowOff>16328</xdr:rowOff>
    </xdr:to>
    <xdr:cxnSp macro="">
      <xdr:nvCxnSpPr>
        <xdr:cNvPr id="498" name="直線コネクタ 497">
          <a:extLst>
            <a:ext uri="{FF2B5EF4-FFF2-40B4-BE49-F238E27FC236}">
              <a16:creationId xmlns:a16="http://schemas.microsoft.com/office/drawing/2014/main" id="{EC0315ED-FE22-43AF-8DA5-54CF46B54865}"/>
            </a:ext>
          </a:extLst>
        </xdr:cNvPr>
        <xdr:cNvCxnSpPr/>
      </xdr:nvCxnSpPr>
      <xdr:spPr>
        <a:xfrm>
          <a:off x="13629640" y="10026287"/>
          <a:ext cx="74676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25944</xdr:rowOff>
    </xdr:from>
    <xdr:to>
      <xdr:col>76</xdr:col>
      <xdr:colOff>165100</xdr:colOff>
      <xdr:row>59</xdr:row>
      <xdr:rowOff>127544</xdr:rowOff>
    </xdr:to>
    <xdr:sp macro="" textlink="">
      <xdr:nvSpPr>
        <xdr:cNvPr id="499" name="楕円 498">
          <a:extLst>
            <a:ext uri="{FF2B5EF4-FFF2-40B4-BE49-F238E27FC236}">
              <a16:creationId xmlns:a16="http://schemas.microsoft.com/office/drawing/2014/main" id="{82A76779-6CED-4071-B920-84E04D2FA044}"/>
            </a:ext>
          </a:extLst>
        </xdr:cNvPr>
        <xdr:cNvSpPr/>
      </xdr:nvSpPr>
      <xdr:spPr>
        <a:xfrm>
          <a:off x="12804140" y="99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76744</xdr:rowOff>
    </xdr:from>
    <xdr:to>
      <xdr:col>81</xdr:col>
      <xdr:colOff>50800</xdr:colOff>
      <xdr:row>59</xdr:row>
      <xdr:rowOff>135527</xdr:rowOff>
    </xdr:to>
    <xdr:cxnSp macro="">
      <xdr:nvCxnSpPr>
        <xdr:cNvPr id="500" name="直線コネクタ 499">
          <a:extLst>
            <a:ext uri="{FF2B5EF4-FFF2-40B4-BE49-F238E27FC236}">
              <a16:creationId xmlns:a16="http://schemas.microsoft.com/office/drawing/2014/main" id="{89AAA836-C08A-468A-A150-C6B9BF625D38}"/>
            </a:ext>
          </a:extLst>
        </xdr:cNvPr>
        <xdr:cNvCxnSpPr/>
      </xdr:nvCxnSpPr>
      <xdr:spPr>
        <a:xfrm>
          <a:off x="12854940" y="9967504"/>
          <a:ext cx="7747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115751</xdr:rowOff>
    </xdr:from>
    <xdr:to>
      <xdr:col>72</xdr:col>
      <xdr:colOff>38100</xdr:colOff>
      <xdr:row>59</xdr:row>
      <xdr:rowOff>45901</xdr:rowOff>
    </xdr:to>
    <xdr:sp macro="" textlink="">
      <xdr:nvSpPr>
        <xdr:cNvPr id="501" name="楕円 500">
          <a:extLst>
            <a:ext uri="{FF2B5EF4-FFF2-40B4-BE49-F238E27FC236}">
              <a16:creationId xmlns:a16="http://schemas.microsoft.com/office/drawing/2014/main" id="{2D004954-F11B-414F-9F8E-CCDCFE23E77D}"/>
            </a:ext>
          </a:extLst>
        </xdr:cNvPr>
        <xdr:cNvSpPr/>
      </xdr:nvSpPr>
      <xdr:spPr>
        <a:xfrm>
          <a:off x="12029440" y="98388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166551</xdr:rowOff>
    </xdr:from>
    <xdr:to>
      <xdr:col>76</xdr:col>
      <xdr:colOff>114300</xdr:colOff>
      <xdr:row>59</xdr:row>
      <xdr:rowOff>76744</xdr:rowOff>
    </xdr:to>
    <xdr:cxnSp macro="">
      <xdr:nvCxnSpPr>
        <xdr:cNvPr id="502" name="直線コネクタ 501">
          <a:extLst>
            <a:ext uri="{FF2B5EF4-FFF2-40B4-BE49-F238E27FC236}">
              <a16:creationId xmlns:a16="http://schemas.microsoft.com/office/drawing/2014/main" id="{F40D0F18-DB02-46B3-94D8-959402D40FB0}"/>
            </a:ext>
          </a:extLst>
        </xdr:cNvPr>
        <xdr:cNvCxnSpPr/>
      </xdr:nvCxnSpPr>
      <xdr:spPr>
        <a:xfrm>
          <a:off x="12072620" y="9889671"/>
          <a:ext cx="782320" cy="7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50437</xdr:rowOff>
    </xdr:from>
    <xdr:to>
      <xdr:col>67</xdr:col>
      <xdr:colOff>101600</xdr:colOff>
      <xdr:row>58</xdr:row>
      <xdr:rowOff>152037</xdr:rowOff>
    </xdr:to>
    <xdr:sp macro="" textlink="">
      <xdr:nvSpPr>
        <xdr:cNvPr id="503" name="楕円 502">
          <a:extLst>
            <a:ext uri="{FF2B5EF4-FFF2-40B4-BE49-F238E27FC236}">
              <a16:creationId xmlns:a16="http://schemas.microsoft.com/office/drawing/2014/main" id="{D6CC9628-B96B-400A-A3E2-9538A05E8E85}"/>
            </a:ext>
          </a:extLst>
        </xdr:cNvPr>
        <xdr:cNvSpPr/>
      </xdr:nvSpPr>
      <xdr:spPr>
        <a:xfrm>
          <a:off x="11231880" y="977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101237</xdr:rowOff>
    </xdr:from>
    <xdr:to>
      <xdr:col>71</xdr:col>
      <xdr:colOff>177800</xdr:colOff>
      <xdr:row>58</xdr:row>
      <xdr:rowOff>166551</xdr:rowOff>
    </xdr:to>
    <xdr:cxnSp macro="">
      <xdr:nvCxnSpPr>
        <xdr:cNvPr id="504" name="直線コネクタ 503">
          <a:extLst>
            <a:ext uri="{FF2B5EF4-FFF2-40B4-BE49-F238E27FC236}">
              <a16:creationId xmlns:a16="http://schemas.microsoft.com/office/drawing/2014/main" id="{F64D7035-4422-4FF2-A0C1-DDBE25BF038F}"/>
            </a:ext>
          </a:extLst>
        </xdr:cNvPr>
        <xdr:cNvCxnSpPr/>
      </xdr:nvCxnSpPr>
      <xdr:spPr>
        <a:xfrm>
          <a:off x="11282680" y="9824357"/>
          <a:ext cx="78994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130101</xdr:rowOff>
    </xdr:from>
    <xdr:ext cx="405111" cy="259045"/>
    <xdr:sp macro="" textlink="">
      <xdr:nvSpPr>
        <xdr:cNvPr id="505" name="n_1aveValue【学校施設】&#10;有形固定資産減価償却率">
          <a:extLst>
            <a:ext uri="{FF2B5EF4-FFF2-40B4-BE49-F238E27FC236}">
              <a16:creationId xmlns:a16="http://schemas.microsoft.com/office/drawing/2014/main" id="{386367DA-1895-42BB-B430-8A991AB1D21A}"/>
            </a:ext>
          </a:extLst>
        </xdr:cNvPr>
        <xdr:cNvSpPr txBox="1"/>
      </xdr:nvSpPr>
      <xdr:spPr>
        <a:xfrm>
          <a:off x="134372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06" name="n_2aveValue【学校施設】&#10;有形固定資産減価償却率">
          <a:extLst>
            <a:ext uri="{FF2B5EF4-FFF2-40B4-BE49-F238E27FC236}">
              <a16:creationId xmlns:a16="http://schemas.microsoft.com/office/drawing/2014/main" id="{4E8B0B92-45CA-4AFC-9721-5E5500F54AF8}"/>
            </a:ext>
          </a:extLst>
        </xdr:cNvPr>
        <xdr:cNvSpPr txBox="1"/>
      </xdr:nvSpPr>
      <xdr:spPr>
        <a:xfrm>
          <a:off x="126752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507" name="n_3aveValue【学校施設】&#10;有形固定資産減価償却率">
          <a:extLst>
            <a:ext uri="{FF2B5EF4-FFF2-40B4-BE49-F238E27FC236}">
              <a16:creationId xmlns:a16="http://schemas.microsoft.com/office/drawing/2014/main" id="{3580A538-BED3-4D23-8E7E-5CFA9A3DD96A}"/>
            </a:ext>
          </a:extLst>
        </xdr:cNvPr>
        <xdr:cNvSpPr txBox="1"/>
      </xdr:nvSpPr>
      <xdr:spPr>
        <a:xfrm>
          <a:off x="11900544" y="1009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25599</xdr:rowOff>
    </xdr:from>
    <xdr:ext cx="405111" cy="259045"/>
    <xdr:sp macro="" textlink="">
      <xdr:nvSpPr>
        <xdr:cNvPr id="508" name="n_4aveValue【学校施設】&#10;有形固定資産減価償却率">
          <a:extLst>
            <a:ext uri="{FF2B5EF4-FFF2-40B4-BE49-F238E27FC236}">
              <a16:creationId xmlns:a16="http://schemas.microsoft.com/office/drawing/2014/main" id="{857A91CD-4BC2-4110-B31E-F58E8B82EB7C}"/>
            </a:ext>
          </a:extLst>
        </xdr:cNvPr>
        <xdr:cNvSpPr txBox="1"/>
      </xdr:nvSpPr>
      <xdr:spPr>
        <a:xfrm>
          <a:off x="11102984" y="1008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31404</xdr:rowOff>
    </xdr:from>
    <xdr:ext cx="405111" cy="259045"/>
    <xdr:sp macro="" textlink="">
      <xdr:nvSpPr>
        <xdr:cNvPr id="509" name="n_1mainValue【学校施設】&#10;有形固定資産減価償却率">
          <a:extLst>
            <a:ext uri="{FF2B5EF4-FFF2-40B4-BE49-F238E27FC236}">
              <a16:creationId xmlns:a16="http://schemas.microsoft.com/office/drawing/2014/main" id="{E52C3045-E761-4E95-BC9C-14E3D2721774}"/>
            </a:ext>
          </a:extLst>
        </xdr:cNvPr>
        <xdr:cNvSpPr txBox="1"/>
      </xdr:nvSpPr>
      <xdr:spPr>
        <a:xfrm>
          <a:off x="13437244"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144071</xdr:rowOff>
    </xdr:from>
    <xdr:ext cx="405111" cy="259045"/>
    <xdr:sp macro="" textlink="">
      <xdr:nvSpPr>
        <xdr:cNvPr id="510" name="n_2mainValue【学校施設】&#10;有形固定資産減価償却率">
          <a:extLst>
            <a:ext uri="{FF2B5EF4-FFF2-40B4-BE49-F238E27FC236}">
              <a16:creationId xmlns:a16="http://schemas.microsoft.com/office/drawing/2014/main" id="{41EFA364-2A51-4333-AA3D-7BA49E9C7491}"/>
            </a:ext>
          </a:extLst>
        </xdr:cNvPr>
        <xdr:cNvSpPr txBox="1"/>
      </xdr:nvSpPr>
      <xdr:spPr>
        <a:xfrm>
          <a:off x="1267524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62428</xdr:rowOff>
    </xdr:from>
    <xdr:ext cx="405111" cy="259045"/>
    <xdr:sp macro="" textlink="">
      <xdr:nvSpPr>
        <xdr:cNvPr id="511" name="n_3mainValue【学校施設】&#10;有形固定資産減価償却率">
          <a:extLst>
            <a:ext uri="{FF2B5EF4-FFF2-40B4-BE49-F238E27FC236}">
              <a16:creationId xmlns:a16="http://schemas.microsoft.com/office/drawing/2014/main" id="{6B167F46-13EC-4A84-88E9-1A767BC4113D}"/>
            </a:ext>
          </a:extLst>
        </xdr:cNvPr>
        <xdr:cNvSpPr txBox="1"/>
      </xdr:nvSpPr>
      <xdr:spPr>
        <a:xfrm>
          <a:off x="11900544" y="961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168564</xdr:rowOff>
    </xdr:from>
    <xdr:ext cx="405111" cy="259045"/>
    <xdr:sp macro="" textlink="">
      <xdr:nvSpPr>
        <xdr:cNvPr id="512" name="n_4mainValue【学校施設】&#10;有形固定資産減価償却率">
          <a:extLst>
            <a:ext uri="{FF2B5EF4-FFF2-40B4-BE49-F238E27FC236}">
              <a16:creationId xmlns:a16="http://schemas.microsoft.com/office/drawing/2014/main" id="{9CB262E9-1F16-4826-8C2F-739D3C18629D}"/>
            </a:ext>
          </a:extLst>
        </xdr:cNvPr>
        <xdr:cNvSpPr txBox="1"/>
      </xdr:nvSpPr>
      <xdr:spPr>
        <a:xfrm>
          <a:off x="11102984" y="9556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a:extLst>
            <a:ext uri="{FF2B5EF4-FFF2-40B4-BE49-F238E27FC236}">
              <a16:creationId xmlns:a16="http://schemas.microsoft.com/office/drawing/2014/main" id="{1050C55F-B5FD-4D9F-906D-2CC2584C0FD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a:extLst>
            <a:ext uri="{FF2B5EF4-FFF2-40B4-BE49-F238E27FC236}">
              <a16:creationId xmlns:a16="http://schemas.microsoft.com/office/drawing/2014/main" id="{0B69575F-8054-4E9B-A3F6-0616D8461BE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a:extLst>
            <a:ext uri="{FF2B5EF4-FFF2-40B4-BE49-F238E27FC236}">
              <a16:creationId xmlns:a16="http://schemas.microsoft.com/office/drawing/2014/main" id="{7208D9B1-8A30-4140-96DE-0710336FA27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a:extLst>
            <a:ext uri="{FF2B5EF4-FFF2-40B4-BE49-F238E27FC236}">
              <a16:creationId xmlns:a16="http://schemas.microsoft.com/office/drawing/2014/main" id="{97EE52FF-535E-4BD7-93A0-A278F8D1925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a:extLst>
            <a:ext uri="{FF2B5EF4-FFF2-40B4-BE49-F238E27FC236}">
              <a16:creationId xmlns:a16="http://schemas.microsoft.com/office/drawing/2014/main" id="{CE5839D8-437C-4C49-ADC8-F7BF8606A50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a:extLst>
            <a:ext uri="{FF2B5EF4-FFF2-40B4-BE49-F238E27FC236}">
              <a16:creationId xmlns:a16="http://schemas.microsoft.com/office/drawing/2014/main" id="{15858E3D-9679-4CAC-B354-5DD69AEF77F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a:extLst>
            <a:ext uri="{FF2B5EF4-FFF2-40B4-BE49-F238E27FC236}">
              <a16:creationId xmlns:a16="http://schemas.microsoft.com/office/drawing/2014/main" id="{536AD3E4-D9A0-4A6F-A5BE-CFF3C8EAB0D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a:extLst>
            <a:ext uri="{FF2B5EF4-FFF2-40B4-BE49-F238E27FC236}">
              <a16:creationId xmlns:a16="http://schemas.microsoft.com/office/drawing/2014/main" id="{3067EBD7-D511-46BE-B4F7-EA96E0BCD10E}"/>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6AFE8791-357E-4F30-8310-C2F4B970DDB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896BC00B-AD12-47F6-B8C6-2404E85C0321}"/>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8A9B52FA-3A2B-4701-A50C-B63AA35A9E8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FBB68515-0E30-48BE-A53A-9CD3C2E3257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E8C3E1DE-550C-4051-856A-A5B06E2213C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A715063F-4B50-46C3-B26D-A3F8E94138E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23E09BD6-F8BD-444C-8475-EB56EB149CC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E48CADBF-81B0-4E95-B74D-F3F590896EA7}"/>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a:extLst>
            <a:ext uri="{FF2B5EF4-FFF2-40B4-BE49-F238E27FC236}">
              <a16:creationId xmlns:a16="http://schemas.microsoft.com/office/drawing/2014/main" id="{5E3741B7-E0B5-4EA3-87F7-BFA14E5F60B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a:extLst>
            <a:ext uri="{FF2B5EF4-FFF2-40B4-BE49-F238E27FC236}">
              <a16:creationId xmlns:a16="http://schemas.microsoft.com/office/drawing/2014/main" id="{201954E6-E564-4103-AAEA-2AE9D757A39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a:extLst>
            <a:ext uri="{FF2B5EF4-FFF2-40B4-BE49-F238E27FC236}">
              <a16:creationId xmlns:a16="http://schemas.microsoft.com/office/drawing/2014/main" id="{CAE1CC65-4BB0-4C5E-8EA3-975B4A6A68D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a:extLst>
            <a:ext uri="{FF2B5EF4-FFF2-40B4-BE49-F238E27FC236}">
              <a16:creationId xmlns:a16="http://schemas.microsoft.com/office/drawing/2014/main" id="{FE767E51-8823-451F-9A76-1315A354879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a:extLst>
            <a:ext uri="{FF2B5EF4-FFF2-40B4-BE49-F238E27FC236}">
              <a16:creationId xmlns:a16="http://schemas.microsoft.com/office/drawing/2014/main" id="{772E05F8-EB6D-47FA-BB45-E22AA5F6DC7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a:extLst>
            <a:ext uri="{FF2B5EF4-FFF2-40B4-BE49-F238E27FC236}">
              <a16:creationId xmlns:a16="http://schemas.microsoft.com/office/drawing/2014/main" id="{300AE431-9AD1-4EA5-963F-8BEEDA456FA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a:extLst>
            <a:ext uri="{FF2B5EF4-FFF2-40B4-BE49-F238E27FC236}">
              <a16:creationId xmlns:a16="http://schemas.microsoft.com/office/drawing/2014/main" id="{97320BF6-578F-45FD-B8E5-E0C185C68C5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a:extLst>
            <a:ext uri="{FF2B5EF4-FFF2-40B4-BE49-F238E27FC236}">
              <a16:creationId xmlns:a16="http://schemas.microsoft.com/office/drawing/2014/main" id="{105DB8AB-CC53-4DE2-9BD9-4C6327AD09F2}"/>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D490D0B5-32F1-447D-A618-F9F03279156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6DEAA882-9E27-48FB-B9C2-7422D70C74B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122D50CC-FC1E-49CA-972D-6D8E4165ED2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B38CAE81-DD4A-4A53-843C-B2E86853A4E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616F793B-E294-49AF-ABD6-30FA3806B2C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3600ADEB-02B7-40AD-9B4A-344632FF60F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5D10E711-1C50-4104-B6F0-BD803C0A418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C8016E94-0442-4CC8-A68D-CBCCA656A4AB}"/>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5" name="正方形/長方形 544">
          <a:extLst>
            <a:ext uri="{FF2B5EF4-FFF2-40B4-BE49-F238E27FC236}">
              <a16:creationId xmlns:a16="http://schemas.microsoft.com/office/drawing/2014/main" id="{4ED8F708-18F8-4EE2-BD0A-C3BC6E64023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6" name="正方形/長方形 545">
          <a:extLst>
            <a:ext uri="{FF2B5EF4-FFF2-40B4-BE49-F238E27FC236}">
              <a16:creationId xmlns:a16="http://schemas.microsoft.com/office/drawing/2014/main" id="{13A41711-D80A-42A6-BE3C-A2030BEF791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7" name="正方形/長方形 546">
          <a:extLst>
            <a:ext uri="{FF2B5EF4-FFF2-40B4-BE49-F238E27FC236}">
              <a16:creationId xmlns:a16="http://schemas.microsoft.com/office/drawing/2014/main" id="{BDE18A34-443F-4079-A72D-76F3FD07292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8" name="正方形/長方形 547">
          <a:extLst>
            <a:ext uri="{FF2B5EF4-FFF2-40B4-BE49-F238E27FC236}">
              <a16:creationId xmlns:a16="http://schemas.microsoft.com/office/drawing/2014/main" id="{5CE7AC93-5584-4D54-B37C-B8A6E675FBD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9" name="正方形/長方形 548">
          <a:extLst>
            <a:ext uri="{FF2B5EF4-FFF2-40B4-BE49-F238E27FC236}">
              <a16:creationId xmlns:a16="http://schemas.microsoft.com/office/drawing/2014/main" id="{BD597390-1F23-4DD9-914F-22C71E074E6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0" name="正方形/長方形 549">
          <a:extLst>
            <a:ext uri="{FF2B5EF4-FFF2-40B4-BE49-F238E27FC236}">
              <a16:creationId xmlns:a16="http://schemas.microsoft.com/office/drawing/2014/main" id="{AA92752D-1579-44DF-B8CB-60AC1CFF057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1" name="正方形/長方形 550">
          <a:extLst>
            <a:ext uri="{FF2B5EF4-FFF2-40B4-BE49-F238E27FC236}">
              <a16:creationId xmlns:a16="http://schemas.microsoft.com/office/drawing/2014/main" id="{AEED66C5-A06F-413F-9190-1BABB76C318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2" name="正方形/長方形 551">
          <a:extLst>
            <a:ext uri="{FF2B5EF4-FFF2-40B4-BE49-F238E27FC236}">
              <a16:creationId xmlns:a16="http://schemas.microsoft.com/office/drawing/2014/main" id="{1F52EF2D-2B32-42BF-A653-8D8A76174052}"/>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3" name="正方形/長方形 552">
          <a:extLst>
            <a:ext uri="{FF2B5EF4-FFF2-40B4-BE49-F238E27FC236}">
              <a16:creationId xmlns:a16="http://schemas.microsoft.com/office/drawing/2014/main" id="{BA36E7EF-514E-46AE-A2B0-A888BD86756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4" name="正方形/長方形 553">
          <a:extLst>
            <a:ext uri="{FF2B5EF4-FFF2-40B4-BE49-F238E27FC236}">
              <a16:creationId xmlns:a16="http://schemas.microsoft.com/office/drawing/2014/main" id="{5183F17F-E6FF-4849-9BAA-44456BCF942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5" name="テキスト ボックス 554">
          <a:extLst>
            <a:ext uri="{FF2B5EF4-FFF2-40B4-BE49-F238E27FC236}">
              <a16:creationId xmlns:a16="http://schemas.microsoft.com/office/drawing/2014/main" id="{512B4AA9-CEA4-4E73-9B6E-3E2661215C3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道路は、前年度と比較し</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ポイント増加してるため、引き続き策定した横芝光町舗装修繕計画を基に計画的な修繕を行っていく。保育所は減価償却率が</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％を超えており類似団体と比較して高い水準となっているため、今後は策定した個別施設計画により集約・統合・除却を行っていく必要がある。</a:t>
          </a:r>
          <a:endParaRPr lang="ja-JP" altLang="ja-JP" sz="1400">
            <a:effectLst/>
          </a:endParaRPr>
        </a:p>
        <a:p>
          <a:r>
            <a:rPr kumimoji="1" lang="ja-JP" altLang="ja-JP" sz="1100">
              <a:solidFill>
                <a:schemeClr val="dk1"/>
              </a:solidFill>
              <a:effectLst/>
              <a:latin typeface="+mn-lt"/>
              <a:ea typeface="+mn-ea"/>
              <a:cs typeface="+mn-cs"/>
            </a:rPr>
            <a:t>公営住宅は町営住宅長寿命化計画に基づき大規模修繕を行っているが、築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年以上が経過しており前年度と比較し</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ポイント増加し、依然として高い水準にあるため、老朽化が著しい施設については計画的に除却する。	</a:t>
          </a:r>
          <a:endParaRPr lang="ja-JP" altLang="ja-JP" sz="1400">
            <a:effectLst/>
          </a:endParaRPr>
        </a:p>
        <a:p>
          <a:r>
            <a:rPr kumimoji="1" lang="ja-JP" altLang="ja-JP" sz="1100">
              <a:solidFill>
                <a:schemeClr val="dk1"/>
              </a:solidFill>
              <a:effectLst/>
              <a:latin typeface="+mn-lt"/>
              <a:ea typeface="+mn-ea"/>
              <a:cs typeface="+mn-cs"/>
            </a:rPr>
            <a:t>橋りょうと学校施設は類似団体と比較して比率が低くなっている。学校施設については、築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年以上経過している学校があり今後老朽化対策を行う必要があるとともに、学校の統廃合を行い、長寿命化、集約化・複合化を図る。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DF7A122-7279-4972-A554-38FAD7F8737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41376F0-9034-4A8B-BEA9-123EF98DF60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1BD185C-4382-4C73-93F7-7FD640A0EF9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9A781E6-33C5-4573-AE7B-8CC36C9C1F0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64DB1BF-EAB8-4240-BE86-11A16255C88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715CE75-BC1F-4211-AAA5-3C5ADA46C07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0773907-B60F-4499-B1F6-C76882D2545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971A494-B377-4731-A021-FF73B289951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79451B1-79A1-4202-9048-3AF4FA5069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0C507C0-D501-45C1-952C-317F7CCB54E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22,697
22,201
67.01
12,918,714
12,477,213
421,808
6,834,302
9,860,918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E8D732B-F520-4026-9B72-6AC9CD5C280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8E24F23-6C0D-4DAF-898F-499BBD1FDDE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1352B3-AA06-4B94-924E-258EA02F83B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8C1D3CD-683C-4EC3-B428-3286C2FD2BA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8DD6DC1-423B-431F-8A9C-44825646423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1544D71-4415-4867-8B63-02B4063F8AB5}"/>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A1A56D0-2142-4AE4-9B9C-DF6F576D855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9DF04DD-9505-4CD5-92F1-24D2E4D4314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35AB90B-1480-49EF-8B42-BBEAB7F71C9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7C54CF4-7465-47BC-927D-2B00C6EE65D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06EFA67-42FF-4620-9A73-28B3BF1E357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C00E435-6173-4987-834A-8C9232DF09F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9D04C6-D88A-4A40-9957-644EC90FE87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E107743-9F4D-46A3-B551-0FACF177B8B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741D05A-A880-4F20-861F-CA524E7CEA6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34CBDB8-FA0F-4DAA-89A0-4FD8043E7DE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5377117-3B0A-4832-863F-CFD8B2E9AA4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C85E54E-3B66-4A2E-8D90-F7242E774FC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3D7BF6C-B34D-47C0-B577-A799D08666D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1055D72-F0E6-467B-8E84-26E95CF232D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E437310-1F93-475E-A14C-2423BBD18AF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7F96946-98C8-4F5E-99E6-67B10191D90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2CA484B-1F25-41DC-A274-844A10D77F5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D25E38C-E400-456E-A0D4-DBD6DE219B8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62DB5FD-F5C3-456D-841D-71F4A2249C2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DEA9BCB-D5BA-4435-A277-624705A20DD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BF0EA77-EB6F-4115-AD8E-71DA72B1E48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6822AFB-7855-4A7A-BF8C-31F7EC851CD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7EE48C9-57E7-4F65-9663-BC6864E63E3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6BC1895-26A0-47C5-B577-2880CB27695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B32C3BD-C900-4C0C-8B01-57A6277016C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F8ED8BF-246B-416A-AFDB-F940EA2B8058}"/>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0909425-C292-48E7-B369-73F33BC790CA}"/>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C6DF5C08-A584-4F06-A34E-C45ED429347F}"/>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E8AE56A-D214-4C14-B8DA-2E934DE35205}"/>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2191720-905B-4320-ACC6-D063250EA1CD}"/>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0391D6D-45AD-4CE2-97F1-67BB4CC69FA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1D4E2D2-DD3D-4A9B-9193-12D5A5A307AF}"/>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2D797E3-CF3D-43FE-8B19-692CB21F2168}"/>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AF5A646-B36F-4537-9469-5C8B08C3DA15}"/>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5BF23B7-BAAB-4538-A28D-7F18EA589FD1}"/>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BDCFE2AF-DAD7-4F18-ACBF-B1C73320CF68}"/>
            </a:ext>
          </a:extLst>
        </xdr:cNvPr>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4EE0CB2-1312-43E3-AFBE-502EA2762D7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B2DF9C63-78CE-42CD-8FB4-81F5263DC84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129540</xdr:rowOff>
    </xdr:from>
    <xdr:to>
      <xdr:col>24</xdr:col>
      <xdr:colOff>62865</xdr:colOff>
      <xdr:row>42</xdr:row>
      <xdr:rowOff>95250</xdr:rowOff>
    </xdr:to>
    <xdr:cxnSp macro="">
      <xdr:nvCxnSpPr>
        <xdr:cNvPr id="56" name="直線コネクタ 55">
          <a:extLst>
            <a:ext uri="{FF2B5EF4-FFF2-40B4-BE49-F238E27FC236}">
              <a16:creationId xmlns:a16="http://schemas.microsoft.com/office/drawing/2014/main" id="{A1D8906C-6433-45AE-B34B-0B78E303DD8A}"/>
            </a:ext>
          </a:extLst>
        </xdr:cNvPr>
        <xdr:cNvCxnSpPr/>
      </xdr:nvCxnSpPr>
      <xdr:spPr>
        <a:xfrm flipV="1">
          <a:off x="4086225" y="58293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図書館】&#10;有形固定資産減価償却率最小値テキスト">
          <a:extLst>
            <a:ext uri="{FF2B5EF4-FFF2-40B4-BE49-F238E27FC236}">
              <a16:creationId xmlns:a16="http://schemas.microsoft.com/office/drawing/2014/main" id="{CDAED73F-2E33-4A74-AC13-B19E02081556}"/>
            </a:ext>
          </a:extLst>
        </xdr:cNvPr>
        <xdr:cNvSpPr txBox="1"/>
      </xdr:nvSpPr>
      <xdr:spPr>
        <a:xfrm>
          <a:off x="412496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a16="http://schemas.microsoft.com/office/drawing/2014/main" id="{321BC7E0-7213-48B1-AA50-15F9C115EED8}"/>
            </a:ext>
          </a:extLst>
        </xdr:cNvPr>
        <xdr:cNvCxnSpPr/>
      </xdr:nvCxnSpPr>
      <xdr:spPr>
        <a:xfrm>
          <a:off x="4020820" y="7136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76217</xdr:rowOff>
    </xdr:from>
    <xdr:ext cx="405111" cy="259045"/>
    <xdr:sp macro="" textlink="">
      <xdr:nvSpPr>
        <xdr:cNvPr id="59" name="【図書館】&#10;有形固定資産減価償却率最大値テキスト">
          <a:extLst>
            <a:ext uri="{FF2B5EF4-FFF2-40B4-BE49-F238E27FC236}">
              <a16:creationId xmlns:a16="http://schemas.microsoft.com/office/drawing/2014/main" id="{A22850E1-B4BE-46CC-AA8A-5E5F96343AF7}"/>
            </a:ext>
          </a:extLst>
        </xdr:cNvPr>
        <xdr:cNvSpPr txBox="1"/>
      </xdr:nvSpPr>
      <xdr:spPr>
        <a:xfrm>
          <a:off x="4124960" y="560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129540</xdr:rowOff>
    </xdr:from>
    <xdr:to>
      <xdr:col>24</xdr:col>
      <xdr:colOff>152400</xdr:colOff>
      <xdr:row>34</xdr:row>
      <xdr:rowOff>129540</xdr:rowOff>
    </xdr:to>
    <xdr:cxnSp macro="">
      <xdr:nvCxnSpPr>
        <xdr:cNvPr id="60" name="直線コネクタ 59">
          <a:extLst>
            <a:ext uri="{FF2B5EF4-FFF2-40B4-BE49-F238E27FC236}">
              <a16:creationId xmlns:a16="http://schemas.microsoft.com/office/drawing/2014/main" id="{684C4833-2891-4775-AF45-EC6A3462765E}"/>
            </a:ext>
          </a:extLst>
        </xdr:cNvPr>
        <xdr:cNvCxnSpPr/>
      </xdr:nvCxnSpPr>
      <xdr:spPr>
        <a:xfrm>
          <a:off x="4020820" y="5829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73042</xdr:rowOff>
    </xdr:from>
    <xdr:ext cx="405111" cy="259045"/>
    <xdr:sp macro="" textlink="">
      <xdr:nvSpPr>
        <xdr:cNvPr id="61" name="【図書館】&#10;有形固定資産減価償却率平均値テキスト">
          <a:extLst>
            <a:ext uri="{FF2B5EF4-FFF2-40B4-BE49-F238E27FC236}">
              <a16:creationId xmlns:a16="http://schemas.microsoft.com/office/drawing/2014/main" id="{0A8393F6-DCA7-4149-A643-11D4C11C49ED}"/>
            </a:ext>
          </a:extLst>
        </xdr:cNvPr>
        <xdr:cNvSpPr txBox="1"/>
      </xdr:nvSpPr>
      <xdr:spPr>
        <a:xfrm>
          <a:off x="4124960" y="6443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62" name="フローチャート: 判断 61">
          <a:extLst>
            <a:ext uri="{FF2B5EF4-FFF2-40B4-BE49-F238E27FC236}">
              <a16:creationId xmlns:a16="http://schemas.microsoft.com/office/drawing/2014/main" id="{7A86C5FC-1275-46A7-809E-91AF5ECA42DF}"/>
            </a:ext>
          </a:extLst>
        </xdr:cNvPr>
        <xdr:cNvSpPr/>
      </xdr:nvSpPr>
      <xdr:spPr>
        <a:xfrm>
          <a:off x="403606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3" name="フローチャート: 判断 62">
          <a:extLst>
            <a:ext uri="{FF2B5EF4-FFF2-40B4-BE49-F238E27FC236}">
              <a16:creationId xmlns:a16="http://schemas.microsoft.com/office/drawing/2014/main" id="{38C55058-7B49-473B-929C-FB7E50ED4B85}"/>
            </a:ext>
          </a:extLst>
        </xdr:cNvPr>
        <xdr:cNvSpPr/>
      </xdr:nvSpPr>
      <xdr:spPr>
        <a:xfrm>
          <a:off x="331216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10160</xdr:rowOff>
    </xdr:from>
    <xdr:to>
      <xdr:col>15</xdr:col>
      <xdr:colOff>101600</xdr:colOff>
      <xdr:row>39</xdr:row>
      <xdr:rowOff>111760</xdr:rowOff>
    </xdr:to>
    <xdr:sp macro="" textlink="">
      <xdr:nvSpPr>
        <xdr:cNvPr id="64" name="フローチャート: 判断 63">
          <a:extLst>
            <a:ext uri="{FF2B5EF4-FFF2-40B4-BE49-F238E27FC236}">
              <a16:creationId xmlns:a16="http://schemas.microsoft.com/office/drawing/2014/main" id="{261F2D08-8ABA-46AB-8611-E2E6BA47DD56}"/>
            </a:ext>
          </a:extLst>
        </xdr:cNvPr>
        <xdr:cNvSpPr/>
      </xdr:nvSpPr>
      <xdr:spPr>
        <a:xfrm>
          <a:off x="25146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126365</xdr:rowOff>
    </xdr:from>
    <xdr:to>
      <xdr:col>10</xdr:col>
      <xdr:colOff>165100</xdr:colOff>
      <xdr:row>39</xdr:row>
      <xdr:rowOff>56515</xdr:rowOff>
    </xdr:to>
    <xdr:sp macro="" textlink="">
      <xdr:nvSpPr>
        <xdr:cNvPr id="65" name="フローチャート: 判断 64">
          <a:extLst>
            <a:ext uri="{FF2B5EF4-FFF2-40B4-BE49-F238E27FC236}">
              <a16:creationId xmlns:a16="http://schemas.microsoft.com/office/drawing/2014/main" id="{53857017-D1BE-4E53-9CBC-4F4F54940D78}"/>
            </a:ext>
          </a:extLst>
        </xdr:cNvPr>
        <xdr:cNvSpPr/>
      </xdr:nvSpPr>
      <xdr:spPr>
        <a:xfrm>
          <a:off x="1739900" y="6496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114935</xdr:rowOff>
    </xdr:from>
    <xdr:to>
      <xdr:col>6</xdr:col>
      <xdr:colOff>38100</xdr:colOff>
      <xdr:row>39</xdr:row>
      <xdr:rowOff>45085</xdr:rowOff>
    </xdr:to>
    <xdr:sp macro="" textlink="">
      <xdr:nvSpPr>
        <xdr:cNvPr id="66" name="フローチャート: 判断 65">
          <a:extLst>
            <a:ext uri="{FF2B5EF4-FFF2-40B4-BE49-F238E27FC236}">
              <a16:creationId xmlns:a16="http://schemas.microsoft.com/office/drawing/2014/main" id="{B1702D4C-BDC6-4B7B-8C6B-DED041CD0C54}"/>
            </a:ext>
          </a:extLst>
        </xdr:cNvPr>
        <xdr:cNvSpPr/>
      </xdr:nvSpPr>
      <xdr:spPr>
        <a:xfrm>
          <a:off x="965200" y="64852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4E983F1-B60E-402C-8093-C0926D653FD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6676576-576D-40AC-B308-77317864402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2487864-B4D8-4E37-8D16-43CE8C52CEF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324686E-6D54-4FFD-BFE4-B563BD22973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9BCC2F8-748F-4F2D-B0D4-5E07DC8F6CF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101600</xdr:rowOff>
    </xdr:from>
    <xdr:to>
      <xdr:col>24</xdr:col>
      <xdr:colOff>114300</xdr:colOff>
      <xdr:row>41</xdr:row>
      <xdr:rowOff>31750</xdr:rowOff>
    </xdr:to>
    <xdr:sp macro="" textlink="">
      <xdr:nvSpPr>
        <xdr:cNvPr id="72" name="楕円 71">
          <a:extLst>
            <a:ext uri="{FF2B5EF4-FFF2-40B4-BE49-F238E27FC236}">
              <a16:creationId xmlns:a16="http://schemas.microsoft.com/office/drawing/2014/main" id="{51C0FF9D-FE6A-4AB2-A718-A491A09A0B25}"/>
            </a:ext>
          </a:extLst>
        </xdr:cNvPr>
        <xdr:cNvSpPr/>
      </xdr:nvSpPr>
      <xdr:spPr>
        <a:xfrm>
          <a:off x="4036060" y="6807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80027</xdr:rowOff>
    </xdr:from>
    <xdr:ext cx="405111" cy="259045"/>
    <xdr:sp macro="" textlink="">
      <xdr:nvSpPr>
        <xdr:cNvPr id="73" name="【図書館】&#10;有形固定資産減価償却率該当値テキスト">
          <a:extLst>
            <a:ext uri="{FF2B5EF4-FFF2-40B4-BE49-F238E27FC236}">
              <a16:creationId xmlns:a16="http://schemas.microsoft.com/office/drawing/2014/main" id="{47D095BD-487D-44F9-998C-584825D56DA4}"/>
            </a:ext>
          </a:extLst>
        </xdr:cNvPr>
        <xdr:cNvSpPr txBox="1"/>
      </xdr:nvSpPr>
      <xdr:spPr>
        <a:xfrm>
          <a:off x="4124960"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48260</xdr:rowOff>
    </xdr:from>
    <xdr:to>
      <xdr:col>20</xdr:col>
      <xdr:colOff>38100</xdr:colOff>
      <xdr:row>40</xdr:row>
      <xdr:rowOff>149860</xdr:rowOff>
    </xdr:to>
    <xdr:sp macro="" textlink="">
      <xdr:nvSpPr>
        <xdr:cNvPr id="74" name="楕円 73">
          <a:extLst>
            <a:ext uri="{FF2B5EF4-FFF2-40B4-BE49-F238E27FC236}">
              <a16:creationId xmlns:a16="http://schemas.microsoft.com/office/drawing/2014/main" id="{C0AA44DD-F1D2-4AE1-9FB0-6C2104A73814}"/>
            </a:ext>
          </a:extLst>
        </xdr:cNvPr>
        <xdr:cNvSpPr/>
      </xdr:nvSpPr>
      <xdr:spPr>
        <a:xfrm>
          <a:off x="3312160" y="6753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99060</xdr:rowOff>
    </xdr:from>
    <xdr:to>
      <xdr:col>24</xdr:col>
      <xdr:colOff>63500</xdr:colOff>
      <xdr:row>40</xdr:row>
      <xdr:rowOff>152400</xdr:rowOff>
    </xdr:to>
    <xdr:cxnSp macro="">
      <xdr:nvCxnSpPr>
        <xdr:cNvPr id="75" name="直線コネクタ 74">
          <a:extLst>
            <a:ext uri="{FF2B5EF4-FFF2-40B4-BE49-F238E27FC236}">
              <a16:creationId xmlns:a16="http://schemas.microsoft.com/office/drawing/2014/main" id="{2FE56B1A-9F19-49EC-82FF-ADF0411859FB}"/>
            </a:ext>
          </a:extLst>
        </xdr:cNvPr>
        <xdr:cNvCxnSpPr/>
      </xdr:nvCxnSpPr>
      <xdr:spPr>
        <a:xfrm>
          <a:off x="3355340" y="6804660"/>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162560</xdr:rowOff>
    </xdr:from>
    <xdr:to>
      <xdr:col>15</xdr:col>
      <xdr:colOff>101600</xdr:colOff>
      <xdr:row>40</xdr:row>
      <xdr:rowOff>92710</xdr:rowOff>
    </xdr:to>
    <xdr:sp macro="" textlink="">
      <xdr:nvSpPr>
        <xdr:cNvPr id="76" name="楕円 75">
          <a:extLst>
            <a:ext uri="{FF2B5EF4-FFF2-40B4-BE49-F238E27FC236}">
              <a16:creationId xmlns:a16="http://schemas.microsoft.com/office/drawing/2014/main" id="{BFB1C743-9E82-4171-9207-EB2320165F17}"/>
            </a:ext>
          </a:extLst>
        </xdr:cNvPr>
        <xdr:cNvSpPr/>
      </xdr:nvSpPr>
      <xdr:spPr>
        <a:xfrm>
          <a:off x="2514600" y="670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41910</xdr:rowOff>
    </xdr:from>
    <xdr:to>
      <xdr:col>19</xdr:col>
      <xdr:colOff>177800</xdr:colOff>
      <xdr:row>40</xdr:row>
      <xdr:rowOff>99060</xdr:rowOff>
    </xdr:to>
    <xdr:cxnSp macro="">
      <xdr:nvCxnSpPr>
        <xdr:cNvPr id="77" name="直線コネクタ 76">
          <a:extLst>
            <a:ext uri="{FF2B5EF4-FFF2-40B4-BE49-F238E27FC236}">
              <a16:creationId xmlns:a16="http://schemas.microsoft.com/office/drawing/2014/main" id="{6369759A-8428-4EDF-9F25-568E3460B93D}"/>
            </a:ext>
          </a:extLst>
        </xdr:cNvPr>
        <xdr:cNvCxnSpPr/>
      </xdr:nvCxnSpPr>
      <xdr:spPr>
        <a:xfrm>
          <a:off x="2565400" y="674751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133985</xdr:rowOff>
    </xdr:from>
    <xdr:to>
      <xdr:col>10</xdr:col>
      <xdr:colOff>165100</xdr:colOff>
      <xdr:row>40</xdr:row>
      <xdr:rowOff>64135</xdr:rowOff>
    </xdr:to>
    <xdr:sp macro="" textlink="">
      <xdr:nvSpPr>
        <xdr:cNvPr id="78" name="楕円 77">
          <a:extLst>
            <a:ext uri="{FF2B5EF4-FFF2-40B4-BE49-F238E27FC236}">
              <a16:creationId xmlns:a16="http://schemas.microsoft.com/office/drawing/2014/main" id="{C9AF8F3D-A650-47CF-BCE3-7E7096485AC3}"/>
            </a:ext>
          </a:extLst>
        </xdr:cNvPr>
        <xdr:cNvSpPr/>
      </xdr:nvSpPr>
      <xdr:spPr>
        <a:xfrm>
          <a:off x="1739900" y="6671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13335</xdr:rowOff>
    </xdr:from>
    <xdr:to>
      <xdr:col>15</xdr:col>
      <xdr:colOff>50800</xdr:colOff>
      <xdr:row>40</xdr:row>
      <xdr:rowOff>41910</xdr:rowOff>
    </xdr:to>
    <xdr:cxnSp macro="">
      <xdr:nvCxnSpPr>
        <xdr:cNvPr id="79" name="直線コネクタ 78">
          <a:extLst>
            <a:ext uri="{FF2B5EF4-FFF2-40B4-BE49-F238E27FC236}">
              <a16:creationId xmlns:a16="http://schemas.microsoft.com/office/drawing/2014/main" id="{D07892C2-56F1-4D67-8E31-24A033369D57}"/>
            </a:ext>
          </a:extLst>
        </xdr:cNvPr>
        <xdr:cNvCxnSpPr/>
      </xdr:nvCxnSpPr>
      <xdr:spPr>
        <a:xfrm>
          <a:off x="1790700" y="671893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78740</xdr:rowOff>
    </xdr:from>
    <xdr:to>
      <xdr:col>6</xdr:col>
      <xdr:colOff>38100</xdr:colOff>
      <xdr:row>40</xdr:row>
      <xdr:rowOff>8890</xdr:rowOff>
    </xdr:to>
    <xdr:sp macro="" textlink="">
      <xdr:nvSpPr>
        <xdr:cNvPr id="80" name="楕円 79">
          <a:extLst>
            <a:ext uri="{FF2B5EF4-FFF2-40B4-BE49-F238E27FC236}">
              <a16:creationId xmlns:a16="http://schemas.microsoft.com/office/drawing/2014/main" id="{A2D19DDA-3D5D-4EC9-A14B-4D2C0D17A4E2}"/>
            </a:ext>
          </a:extLst>
        </xdr:cNvPr>
        <xdr:cNvSpPr/>
      </xdr:nvSpPr>
      <xdr:spPr>
        <a:xfrm>
          <a:off x="965200" y="6616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129540</xdr:rowOff>
    </xdr:from>
    <xdr:to>
      <xdr:col>10</xdr:col>
      <xdr:colOff>114300</xdr:colOff>
      <xdr:row>40</xdr:row>
      <xdr:rowOff>13335</xdr:rowOff>
    </xdr:to>
    <xdr:cxnSp macro="">
      <xdr:nvCxnSpPr>
        <xdr:cNvPr id="81" name="直線コネクタ 80">
          <a:extLst>
            <a:ext uri="{FF2B5EF4-FFF2-40B4-BE49-F238E27FC236}">
              <a16:creationId xmlns:a16="http://schemas.microsoft.com/office/drawing/2014/main" id="{1C86E417-93FC-40B2-BAA3-6309C6FF0760}"/>
            </a:ext>
          </a:extLst>
        </xdr:cNvPr>
        <xdr:cNvCxnSpPr/>
      </xdr:nvCxnSpPr>
      <xdr:spPr>
        <a:xfrm>
          <a:off x="1008380" y="6667500"/>
          <a:ext cx="7823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132097</xdr:rowOff>
    </xdr:from>
    <xdr:ext cx="405111" cy="259045"/>
    <xdr:sp macro="" textlink="">
      <xdr:nvSpPr>
        <xdr:cNvPr id="82" name="n_1aveValue【図書館】&#10;有形固定資産減価償却率">
          <a:extLst>
            <a:ext uri="{FF2B5EF4-FFF2-40B4-BE49-F238E27FC236}">
              <a16:creationId xmlns:a16="http://schemas.microsoft.com/office/drawing/2014/main" id="{9223181D-84F7-4FA7-8EF0-879293E63739}"/>
            </a:ext>
          </a:extLst>
        </xdr:cNvPr>
        <xdr:cNvSpPr txBox="1"/>
      </xdr:nvSpPr>
      <xdr:spPr>
        <a:xfrm>
          <a:off x="317056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128287</xdr:rowOff>
    </xdr:from>
    <xdr:ext cx="405111" cy="259045"/>
    <xdr:sp macro="" textlink="">
      <xdr:nvSpPr>
        <xdr:cNvPr id="83" name="n_2aveValue【図書館】&#10;有形固定資産減価償却率">
          <a:extLst>
            <a:ext uri="{FF2B5EF4-FFF2-40B4-BE49-F238E27FC236}">
              <a16:creationId xmlns:a16="http://schemas.microsoft.com/office/drawing/2014/main" id="{8DE1B983-6783-4443-BB96-1CCD832BCB8D}"/>
            </a:ext>
          </a:extLst>
        </xdr:cNvPr>
        <xdr:cNvSpPr txBox="1"/>
      </xdr:nvSpPr>
      <xdr:spPr>
        <a:xfrm>
          <a:off x="238570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73042</xdr:rowOff>
    </xdr:from>
    <xdr:ext cx="405111" cy="259045"/>
    <xdr:sp macro="" textlink="">
      <xdr:nvSpPr>
        <xdr:cNvPr id="84" name="n_3aveValue【図書館】&#10;有形固定資産減価償却率">
          <a:extLst>
            <a:ext uri="{FF2B5EF4-FFF2-40B4-BE49-F238E27FC236}">
              <a16:creationId xmlns:a16="http://schemas.microsoft.com/office/drawing/2014/main" id="{EFB3158C-81A5-42AF-BF88-A89AE98A4786}"/>
            </a:ext>
          </a:extLst>
        </xdr:cNvPr>
        <xdr:cNvSpPr txBox="1"/>
      </xdr:nvSpPr>
      <xdr:spPr>
        <a:xfrm>
          <a:off x="161100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61612</xdr:rowOff>
    </xdr:from>
    <xdr:ext cx="405111" cy="259045"/>
    <xdr:sp macro="" textlink="">
      <xdr:nvSpPr>
        <xdr:cNvPr id="85" name="n_4aveValue【図書館】&#10;有形固定資産減価償却率">
          <a:extLst>
            <a:ext uri="{FF2B5EF4-FFF2-40B4-BE49-F238E27FC236}">
              <a16:creationId xmlns:a16="http://schemas.microsoft.com/office/drawing/2014/main" id="{4F29B468-660B-4243-B5EE-41055794A66A}"/>
            </a:ext>
          </a:extLst>
        </xdr:cNvPr>
        <xdr:cNvSpPr txBox="1"/>
      </xdr:nvSpPr>
      <xdr:spPr>
        <a:xfrm>
          <a:off x="83630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140987</xdr:rowOff>
    </xdr:from>
    <xdr:ext cx="405111" cy="259045"/>
    <xdr:sp macro="" textlink="">
      <xdr:nvSpPr>
        <xdr:cNvPr id="86" name="n_1mainValue【図書館】&#10;有形固定資産減価償却率">
          <a:extLst>
            <a:ext uri="{FF2B5EF4-FFF2-40B4-BE49-F238E27FC236}">
              <a16:creationId xmlns:a16="http://schemas.microsoft.com/office/drawing/2014/main" id="{C6C5F5A3-AD84-492D-8C32-F203E46C639A}"/>
            </a:ext>
          </a:extLst>
        </xdr:cNvPr>
        <xdr:cNvSpPr txBox="1"/>
      </xdr:nvSpPr>
      <xdr:spPr>
        <a:xfrm>
          <a:off x="317056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83837</xdr:rowOff>
    </xdr:from>
    <xdr:ext cx="405111" cy="259045"/>
    <xdr:sp macro="" textlink="">
      <xdr:nvSpPr>
        <xdr:cNvPr id="87" name="n_2mainValue【図書館】&#10;有形固定資産減価償却率">
          <a:extLst>
            <a:ext uri="{FF2B5EF4-FFF2-40B4-BE49-F238E27FC236}">
              <a16:creationId xmlns:a16="http://schemas.microsoft.com/office/drawing/2014/main" id="{5AC19ECE-B63D-4FA4-A37A-F5BE605CEAE5}"/>
            </a:ext>
          </a:extLst>
        </xdr:cNvPr>
        <xdr:cNvSpPr txBox="1"/>
      </xdr:nvSpPr>
      <xdr:spPr>
        <a:xfrm>
          <a:off x="238570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55262</xdr:rowOff>
    </xdr:from>
    <xdr:ext cx="405111" cy="259045"/>
    <xdr:sp macro="" textlink="">
      <xdr:nvSpPr>
        <xdr:cNvPr id="88" name="n_3mainValue【図書館】&#10;有形固定資産減価償却率">
          <a:extLst>
            <a:ext uri="{FF2B5EF4-FFF2-40B4-BE49-F238E27FC236}">
              <a16:creationId xmlns:a16="http://schemas.microsoft.com/office/drawing/2014/main" id="{10F14E6D-8528-4FDF-8CB3-2C6478CF539A}"/>
            </a:ext>
          </a:extLst>
        </xdr:cNvPr>
        <xdr:cNvSpPr txBox="1"/>
      </xdr:nvSpPr>
      <xdr:spPr>
        <a:xfrm>
          <a:off x="161100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17</xdr:rowOff>
    </xdr:from>
    <xdr:ext cx="405111" cy="259045"/>
    <xdr:sp macro="" textlink="">
      <xdr:nvSpPr>
        <xdr:cNvPr id="89" name="n_4mainValue【図書館】&#10;有形固定資産減価償却率">
          <a:extLst>
            <a:ext uri="{FF2B5EF4-FFF2-40B4-BE49-F238E27FC236}">
              <a16:creationId xmlns:a16="http://schemas.microsoft.com/office/drawing/2014/main" id="{E4B3EEBD-0511-4F8F-889E-A44C84E2E916}"/>
            </a:ext>
          </a:extLst>
        </xdr:cNvPr>
        <xdr:cNvSpPr txBox="1"/>
      </xdr:nvSpPr>
      <xdr:spPr>
        <a:xfrm>
          <a:off x="83630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A1E85C5E-45ED-4E12-AEBD-9FE8A7A8336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DF9E9624-B125-4317-A985-249FA0966C6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ECE1B6AB-2352-4344-A2EF-459363074548}"/>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EBA6AA49-9052-4F09-9710-AF6AFAB40A6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D2A32745-2724-4F95-AF82-F4C0FA32029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D7A691B1-F4DC-4C2C-ACF4-796B8C51C15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5F893FDF-65A7-40AA-8EEB-16CD1BF9FB81}"/>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2121EB5F-54B4-47FB-81F5-3111DC10DA13}"/>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98" name="正方形/長方形 97">
          <a:extLst>
            <a:ext uri="{FF2B5EF4-FFF2-40B4-BE49-F238E27FC236}">
              <a16:creationId xmlns:a16="http://schemas.microsoft.com/office/drawing/2014/main" id="{E3C04D5B-B3DC-4FB8-A564-E6008805CB8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9" name="正方形/長方形 98">
          <a:extLst>
            <a:ext uri="{FF2B5EF4-FFF2-40B4-BE49-F238E27FC236}">
              <a16:creationId xmlns:a16="http://schemas.microsoft.com/office/drawing/2014/main" id="{2AD28A5A-8148-4A77-BA3B-937E547DECE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00" name="正方形/長方形 99">
          <a:extLst>
            <a:ext uri="{FF2B5EF4-FFF2-40B4-BE49-F238E27FC236}">
              <a16:creationId xmlns:a16="http://schemas.microsoft.com/office/drawing/2014/main" id="{26EA7F80-70EA-4721-B636-84F00E6B84E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01" name="正方形/長方形 100">
          <a:extLst>
            <a:ext uri="{FF2B5EF4-FFF2-40B4-BE49-F238E27FC236}">
              <a16:creationId xmlns:a16="http://schemas.microsoft.com/office/drawing/2014/main" id="{5CED6979-C6D3-422D-8E1C-F2220098E4C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02" name="正方形/長方形 101">
          <a:extLst>
            <a:ext uri="{FF2B5EF4-FFF2-40B4-BE49-F238E27FC236}">
              <a16:creationId xmlns:a16="http://schemas.microsoft.com/office/drawing/2014/main" id="{0B79A582-7CF1-4A9F-831B-89A7996A938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3" name="正方形/長方形 102">
          <a:extLst>
            <a:ext uri="{FF2B5EF4-FFF2-40B4-BE49-F238E27FC236}">
              <a16:creationId xmlns:a16="http://schemas.microsoft.com/office/drawing/2014/main" id="{2854FE2D-A906-43DD-A8B4-AB83CF6AD15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4" name="正方形/長方形 103">
          <a:extLst>
            <a:ext uri="{FF2B5EF4-FFF2-40B4-BE49-F238E27FC236}">
              <a16:creationId xmlns:a16="http://schemas.microsoft.com/office/drawing/2014/main" id="{24FF3F46-4B1B-4390-914F-EC574904302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5" name="正方形/長方形 104">
          <a:extLst>
            <a:ext uri="{FF2B5EF4-FFF2-40B4-BE49-F238E27FC236}">
              <a16:creationId xmlns:a16="http://schemas.microsoft.com/office/drawing/2014/main" id="{EB3493BA-174C-4D46-AB50-1D07AAE42EE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6" name="テキスト ボックス 105">
          <a:extLst>
            <a:ext uri="{FF2B5EF4-FFF2-40B4-BE49-F238E27FC236}">
              <a16:creationId xmlns:a16="http://schemas.microsoft.com/office/drawing/2014/main" id="{EF9730E9-76BA-44DA-A1B3-01B4381024D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7" name="直線コネクタ 106">
          <a:extLst>
            <a:ext uri="{FF2B5EF4-FFF2-40B4-BE49-F238E27FC236}">
              <a16:creationId xmlns:a16="http://schemas.microsoft.com/office/drawing/2014/main" id="{01EC67ED-2ED2-4768-9ACA-AB81B695B19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08" name="テキスト ボックス 107">
          <a:extLst>
            <a:ext uri="{FF2B5EF4-FFF2-40B4-BE49-F238E27FC236}">
              <a16:creationId xmlns:a16="http://schemas.microsoft.com/office/drawing/2014/main" id="{619542F7-F643-4305-BA26-7632D02F3BB7}"/>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09" name="直線コネクタ 108">
          <a:extLst>
            <a:ext uri="{FF2B5EF4-FFF2-40B4-BE49-F238E27FC236}">
              <a16:creationId xmlns:a16="http://schemas.microsoft.com/office/drawing/2014/main" id="{0E0B16C8-CD7C-479E-BE80-075482DBD64D}"/>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10" name="テキスト ボックス 109">
          <a:extLst>
            <a:ext uri="{FF2B5EF4-FFF2-40B4-BE49-F238E27FC236}">
              <a16:creationId xmlns:a16="http://schemas.microsoft.com/office/drawing/2014/main" id="{9E7A6BA7-EFE4-4EAB-B312-5B49CC1D08F4}"/>
            </a:ext>
          </a:extLst>
        </xdr:cNvPr>
        <xdr:cNvSpPr txBox="1"/>
      </xdr:nvSpPr>
      <xdr:spPr>
        <a:xfrm>
          <a:off x="27196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11" name="直線コネクタ 110">
          <a:extLst>
            <a:ext uri="{FF2B5EF4-FFF2-40B4-BE49-F238E27FC236}">
              <a16:creationId xmlns:a16="http://schemas.microsoft.com/office/drawing/2014/main" id="{3F947DA3-EA02-4AD8-93C5-46EE121FC2EC}"/>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12" name="テキスト ボックス 111">
          <a:extLst>
            <a:ext uri="{FF2B5EF4-FFF2-40B4-BE49-F238E27FC236}">
              <a16:creationId xmlns:a16="http://schemas.microsoft.com/office/drawing/2014/main" id="{036FF23C-EFED-4B4B-9247-044629978FC6}"/>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13" name="直線コネクタ 112">
          <a:extLst>
            <a:ext uri="{FF2B5EF4-FFF2-40B4-BE49-F238E27FC236}">
              <a16:creationId xmlns:a16="http://schemas.microsoft.com/office/drawing/2014/main" id="{A66DEC60-2204-44CA-9CC0-FA1B666BBB0F}"/>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14" name="テキスト ボックス 113">
          <a:extLst>
            <a:ext uri="{FF2B5EF4-FFF2-40B4-BE49-F238E27FC236}">
              <a16:creationId xmlns:a16="http://schemas.microsoft.com/office/drawing/2014/main" id="{C8B95922-0C03-431D-92CE-94BC842C9671}"/>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15" name="直線コネクタ 114">
          <a:extLst>
            <a:ext uri="{FF2B5EF4-FFF2-40B4-BE49-F238E27FC236}">
              <a16:creationId xmlns:a16="http://schemas.microsoft.com/office/drawing/2014/main" id="{59112C50-AC35-4E31-B261-762B64F831B7}"/>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16" name="テキスト ボックス 115">
          <a:extLst>
            <a:ext uri="{FF2B5EF4-FFF2-40B4-BE49-F238E27FC236}">
              <a16:creationId xmlns:a16="http://schemas.microsoft.com/office/drawing/2014/main" id="{2FBA85B3-C943-47FC-ADC0-1130C68B23C8}"/>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7" name="直線コネクタ 116">
          <a:extLst>
            <a:ext uri="{FF2B5EF4-FFF2-40B4-BE49-F238E27FC236}">
              <a16:creationId xmlns:a16="http://schemas.microsoft.com/office/drawing/2014/main" id="{08379478-3339-43DC-9558-1C43A9566D4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18" name="テキスト ボックス 117">
          <a:extLst>
            <a:ext uri="{FF2B5EF4-FFF2-40B4-BE49-F238E27FC236}">
              <a16:creationId xmlns:a16="http://schemas.microsoft.com/office/drawing/2014/main" id="{8DD77D0A-06E1-4245-BE0C-5CECE0616107}"/>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9" name="【体育館・プール】&#10;有形固定資産減価償却率グラフ枠">
          <a:extLst>
            <a:ext uri="{FF2B5EF4-FFF2-40B4-BE49-F238E27FC236}">
              <a16:creationId xmlns:a16="http://schemas.microsoft.com/office/drawing/2014/main" id="{FD16C642-A757-4C5C-8F64-F3CA1DE2570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105156</xdr:rowOff>
    </xdr:to>
    <xdr:cxnSp macro="">
      <xdr:nvCxnSpPr>
        <xdr:cNvPr id="120" name="直線コネクタ 119">
          <a:extLst>
            <a:ext uri="{FF2B5EF4-FFF2-40B4-BE49-F238E27FC236}">
              <a16:creationId xmlns:a16="http://schemas.microsoft.com/office/drawing/2014/main" id="{CB6EC67D-792A-4902-B788-3E676D9A7243}"/>
            </a:ext>
          </a:extLst>
        </xdr:cNvPr>
        <xdr:cNvCxnSpPr/>
      </xdr:nvCxnSpPr>
      <xdr:spPr>
        <a:xfrm flipV="1">
          <a:off x="4086225" y="9332214"/>
          <a:ext cx="0" cy="1334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108983</xdr:rowOff>
    </xdr:from>
    <xdr:ext cx="405111" cy="259045"/>
    <xdr:sp macro="" textlink="">
      <xdr:nvSpPr>
        <xdr:cNvPr id="121" name="【体育館・プール】&#10;有形固定資産減価償却率最小値テキスト">
          <a:extLst>
            <a:ext uri="{FF2B5EF4-FFF2-40B4-BE49-F238E27FC236}">
              <a16:creationId xmlns:a16="http://schemas.microsoft.com/office/drawing/2014/main" id="{55DCAC3C-48AE-42A3-9C39-C22C473CFAAC}"/>
            </a:ext>
          </a:extLst>
        </xdr:cNvPr>
        <xdr:cNvSpPr txBox="1"/>
      </xdr:nvSpPr>
      <xdr:spPr>
        <a:xfrm>
          <a:off x="4124960" y="10670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105156</xdr:rowOff>
    </xdr:from>
    <xdr:to>
      <xdr:col>24</xdr:col>
      <xdr:colOff>152400</xdr:colOff>
      <xdr:row>63</xdr:row>
      <xdr:rowOff>105156</xdr:rowOff>
    </xdr:to>
    <xdr:cxnSp macro="">
      <xdr:nvCxnSpPr>
        <xdr:cNvPr id="122" name="直線コネクタ 121">
          <a:extLst>
            <a:ext uri="{FF2B5EF4-FFF2-40B4-BE49-F238E27FC236}">
              <a16:creationId xmlns:a16="http://schemas.microsoft.com/office/drawing/2014/main" id="{6AD74379-D42D-464C-81E5-B5D7C33C118A}"/>
            </a:ext>
          </a:extLst>
        </xdr:cNvPr>
        <xdr:cNvCxnSpPr/>
      </xdr:nvCxnSpPr>
      <xdr:spPr>
        <a:xfrm>
          <a:off x="4020820" y="10666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23" name="【体育館・プール】&#10;有形固定資産減価償却率最大値テキスト">
          <a:extLst>
            <a:ext uri="{FF2B5EF4-FFF2-40B4-BE49-F238E27FC236}">
              <a16:creationId xmlns:a16="http://schemas.microsoft.com/office/drawing/2014/main" id="{386C96B7-C92E-4716-BED5-08E0669A32BE}"/>
            </a:ext>
          </a:extLst>
        </xdr:cNvPr>
        <xdr:cNvSpPr txBox="1"/>
      </xdr:nvSpPr>
      <xdr:spPr>
        <a:xfrm>
          <a:off x="4124960" y="9111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24" name="直線コネクタ 123">
          <a:extLst>
            <a:ext uri="{FF2B5EF4-FFF2-40B4-BE49-F238E27FC236}">
              <a16:creationId xmlns:a16="http://schemas.microsoft.com/office/drawing/2014/main" id="{A7F5545F-29BD-40B7-A0D7-F34DA88C2489}"/>
            </a:ext>
          </a:extLst>
        </xdr:cNvPr>
        <xdr:cNvCxnSpPr/>
      </xdr:nvCxnSpPr>
      <xdr:spPr>
        <a:xfrm>
          <a:off x="4020820" y="9332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113809</xdr:rowOff>
    </xdr:from>
    <xdr:ext cx="405111" cy="259045"/>
    <xdr:sp macro="" textlink="">
      <xdr:nvSpPr>
        <xdr:cNvPr id="125" name="【体育館・プール】&#10;有形固定資産減価償却率平均値テキスト">
          <a:extLst>
            <a:ext uri="{FF2B5EF4-FFF2-40B4-BE49-F238E27FC236}">
              <a16:creationId xmlns:a16="http://schemas.microsoft.com/office/drawing/2014/main" id="{B0FDA34F-95BE-4981-8A1D-3FC38B7C7EE1}"/>
            </a:ext>
          </a:extLst>
        </xdr:cNvPr>
        <xdr:cNvSpPr txBox="1"/>
      </xdr:nvSpPr>
      <xdr:spPr>
        <a:xfrm>
          <a:off x="4124960" y="9836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26" name="フローチャート: 判断 125">
          <a:extLst>
            <a:ext uri="{FF2B5EF4-FFF2-40B4-BE49-F238E27FC236}">
              <a16:creationId xmlns:a16="http://schemas.microsoft.com/office/drawing/2014/main" id="{56FBE623-981E-4C81-9C5A-1148494011DB}"/>
            </a:ext>
          </a:extLst>
        </xdr:cNvPr>
        <xdr:cNvSpPr/>
      </xdr:nvSpPr>
      <xdr:spPr>
        <a:xfrm>
          <a:off x="4036060" y="9981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27" name="フローチャート: 判断 126">
          <a:extLst>
            <a:ext uri="{FF2B5EF4-FFF2-40B4-BE49-F238E27FC236}">
              <a16:creationId xmlns:a16="http://schemas.microsoft.com/office/drawing/2014/main" id="{921E07BA-53C3-4A16-BDA9-59D96EDED24E}"/>
            </a:ext>
          </a:extLst>
        </xdr:cNvPr>
        <xdr:cNvSpPr/>
      </xdr:nvSpPr>
      <xdr:spPr>
        <a:xfrm>
          <a:off x="3312160" y="994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28" name="フローチャート: 判断 127">
          <a:extLst>
            <a:ext uri="{FF2B5EF4-FFF2-40B4-BE49-F238E27FC236}">
              <a16:creationId xmlns:a16="http://schemas.microsoft.com/office/drawing/2014/main" id="{D806B019-CE9C-436F-B130-E45B0E4E2BE4}"/>
            </a:ext>
          </a:extLst>
        </xdr:cNvPr>
        <xdr:cNvSpPr/>
      </xdr:nvSpPr>
      <xdr:spPr>
        <a:xfrm>
          <a:off x="251460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31496</xdr:rowOff>
    </xdr:from>
    <xdr:to>
      <xdr:col>10</xdr:col>
      <xdr:colOff>165100</xdr:colOff>
      <xdr:row>59</xdr:row>
      <xdr:rowOff>133096</xdr:rowOff>
    </xdr:to>
    <xdr:sp macro="" textlink="">
      <xdr:nvSpPr>
        <xdr:cNvPr id="129" name="フローチャート: 判断 128">
          <a:extLst>
            <a:ext uri="{FF2B5EF4-FFF2-40B4-BE49-F238E27FC236}">
              <a16:creationId xmlns:a16="http://schemas.microsoft.com/office/drawing/2014/main" id="{CCE582EF-75DA-4373-AAFC-65668E5C9B37}"/>
            </a:ext>
          </a:extLst>
        </xdr:cNvPr>
        <xdr:cNvSpPr/>
      </xdr:nvSpPr>
      <xdr:spPr>
        <a:xfrm>
          <a:off x="1739900" y="992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xdr:rowOff>
    </xdr:from>
    <xdr:to>
      <xdr:col>6</xdr:col>
      <xdr:colOff>38100</xdr:colOff>
      <xdr:row>59</xdr:row>
      <xdr:rowOff>110236</xdr:rowOff>
    </xdr:to>
    <xdr:sp macro="" textlink="">
      <xdr:nvSpPr>
        <xdr:cNvPr id="130" name="フローチャート: 判断 129">
          <a:extLst>
            <a:ext uri="{FF2B5EF4-FFF2-40B4-BE49-F238E27FC236}">
              <a16:creationId xmlns:a16="http://schemas.microsoft.com/office/drawing/2014/main" id="{EC6ED4B2-ACC9-4AC0-9047-324B222BF4B2}"/>
            </a:ext>
          </a:extLst>
        </xdr:cNvPr>
        <xdr:cNvSpPr/>
      </xdr:nvSpPr>
      <xdr:spPr>
        <a:xfrm>
          <a:off x="965200" y="98993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63E0527C-BCC6-4659-A023-BBE09A4C308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69E4C059-D6BA-4B29-B1C7-30B1AF725E5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344A38D7-1889-49F4-9813-B23473792ED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A0102FEF-AF31-4220-8972-174F4D87499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32ACC343-A1C3-41F5-AD37-149490B5E0B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36" name="楕円 135">
          <a:extLst>
            <a:ext uri="{FF2B5EF4-FFF2-40B4-BE49-F238E27FC236}">
              <a16:creationId xmlns:a16="http://schemas.microsoft.com/office/drawing/2014/main" id="{C18B226B-C15F-4832-871A-4432C97C61F9}"/>
            </a:ext>
          </a:extLst>
        </xdr:cNvPr>
        <xdr:cNvSpPr/>
      </xdr:nvSpPr>
      <xdr:spPr>
        <a:xfrm>
          <a:off x="4036060" y="1025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5351</xdr:rowOff>
    </xdr:from>
    <xdr:ext cx="405111" cy="259045"/>
    <xdr:sp macro="" textlink="">
      <xdr:nvSpPr>
        <xdr:cNvPr id="137" name="【体育館・プール】&#10;有形固定資産減価償却率該当値テキスト">
          <a:extLst>
            <a:ext uri="{FF2B5EF4-FFF2-40B4-BE49-F238E27FC236}">
              <a16:creationId xmlns:a16="http://schemas.microsoft.com/office/drawing/2014/main" id="{DC0863A2-E17C-4FDB-9477-D725AC81F890}"/>
            </a:ext>
          </a:extLst>
        </xdr:cNvPr>
        <xdr:cNvSpPr txBox="1"/>
      </xdr:nvSpPr>
      <xdr:spPr>
        <a:xfrm>
          <a:off x="4124960" y="1023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164084</xdr:rowOff>
    </xdr:from>
    <xdr:to>
      <xdr:col>20</xdr:col>
      <xdr:colOff>38100</xdr:colOff>
      <xdr:row>61</xdr:row>
      <xdr:rowOff>94234</xdr:rowOff>
    </xdr:to>
    <xdr:sp macro="" textlink="">
      <xdr:nvSpPr>
        <xdr:cNvPr id="138" name="楕円 137">
          <a:extLst>
            <a:ext uri="{FF2B5EF4-FFF2-40B4-BE49-F238E27FC236}">
              <a16:creationId xmlns:a16="http://schemas.microsoft.com/office/drawing/2014/main" id="{3C628C6F-5CBA-4EED-8F19-8A51427ECE80}"/>
            </a:ext>
          </a:extLst>
        </xdr:cNvPr>
        <xdr:cNvSpPr/>
      </xdr:nvSpPr>
      <xdr:spPr>
        <a:xfrm>
          <a:off x="3312160" y="102224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43434</xdr:rowOff>
    </xdr:from>
    <xdr:to>
      <xdr:col>24</xdr:col>
      <xdr:colOff>63500</xdr:colOff>
      <xdr:row>61</xdr:row>
      <xdr:rowOff>77724</xdr:rowOff>
    </xdr:to>
    <xdr:cxnSp macro="">
      <xdr:nvCxnSpPr>
        <xdr:cNvPr id="139" name="直線コネクタ 138">
          <a:extLst>
            <a:ext uri="{FF2B5EF4-FFF2-40B4-BE49-F238E27FC236}">
              <a16:creationId xmlns:a16="http://schemas.microsoft.com/office/drawing/2014/main" id="{42D3A1A3-969B-40CD-8425-F9D1D6C89B0E}"/>
            </a:ext>
          </a:extLst>
        </xdr:cNvPr>
        <xdr:cNvCxnSpPr/>
      </xdr:nvCxnSpPr>
      <xdr:spPr>
        <a:xfrm>
          <a:off x="3355340" y="10269474"/>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129794</xdr:rowOff>
    </xdr:from>
    <xdr:to>
      <xdr:col>15</xdr:col>
      <xdr:colOff>101600</xdr:colOff>
      <xdr:row>61</xdr:row>
      <xdr:rowOff>59944</xdr:rowOff>
    </xdr:to>
    <xdr:sp macro="" textlink="">
      <xdr:nvSpPr>
        <xdr:cNvPr id="140" name="楕円 139">
          <a:extLst>
            <a:ext uri="{FF2B5EF4-FFF2-40B4-BE49-F238E27FC236}">
              <a16:creationId xmlns:a16="http://schemas.microsoft.com/office/drawing/2014/main" id="{46940CC5-389B-43A3-BB6B-4D37DB8C08D1}"/>
            </a:ext>
          </a:extLst>
        </xdr:cNvPr>
        <xdr:cNvSpPr/>
      </xdr:nvSpPr>
      <xdr:spPr>
        <a:xfrm>
          <a:off x="2514600" y="101881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9144</xdr:rowOff>
    </xdr:from>
    <xdr:to>
      <xdr:col>19</xdr:col>
      <xdr:colOff>177800</xdr:colOff>
      <xdr:row>61</xdr:row>
      <xdr:rowOff>43434</xdr:rowOff>
    </xdr:to>
    <xdr:cxnSp macro="">
      <xdr:nvCxnSpPr>
        <xdr:cNvPr id="141" name="直線コネクタ 140">
          <a:extLst>
            <a:ext uri="{FF2B5EF4-FFF2-40B4-BE49-F238E27FC236}">
              <a16:creationId xmlns:a16="http://schemas.microsoft.com/office/drawing/2014/main" id="{B4347125-25BD-4C69-A8C1-F8D866CEC010}"/>
            </a:ext>
          </a:extLst>
        </xdr:cNvPr>
        <xdr:cNvCxnSpPr/>
      </xdr:nvCxnSpPr>
      <xdr:spPr>
        <a:xfrm>
          <a:off x="2565400" y="10235184"/>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111506</xdr:rowOff>
    </xdr:from>
    <xdr:to>
      <xdr:col>10</xdr:col>
      <xdr:colOff>165100</xdr:colOff>
      <xdr:row>62</xdr:row>
      <xdr:rowOff>41656</xdr:rowOff>
    </xdr:to>
    <xdr:sp macro="" textlink="">
      <xdr:nvSpPr>
        <xdr:cNvPr id="142" name="楕円 141">
          <a:extLst>
            <a:ext uri="{FF2B5EF4-FFF2-40B4-BE49-F238E27FC236}">
              <a16:creationId xmlns:a16="http://schemas.microsoft.com/office/drawing/2014/main" id="{1DB69234-7DD0-48A7-98AE-158469EABA01}"/>
            </a:ext>
          </a:extLst>
        </xdr:cNvPr>
        <xdr:cNvSpPr/>
      </xdr:nvSpPr>
      <xdr:spPr>
        <a:xfrm>
          <a:off x="1739900" y="103375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9144</xdr:rowOff>
    </xdr:from>
    <xdr:to>
      <xdr:col>15</xdr:col>
      <xdr:colOff>50800</xdr:colOff>
      <xdr:row>61</xdr:row>
      <xdr:rowOff>162306</xdr:rowOff>
    </xdr:to>
    <xdr:cxnSp macro="">
      <xdr:nvCxnSpPr>
        <xdr:cNvPr id="143" name="直線コネクタ 142">
          <a:extLst>
            <a:ext uri="{FF2B5EF4-FFF2-40B4-BE49-F238E27FC236}">
              <a16:creationId xmlns:a16="http://schemas.microsoft.com/office/drawing/2014/main" id="{C6881AC3-E425-4A5F-899D-1528D7C7C082}"/>
            </a:ext>
          </a:extLst>
        </xdr:cNvPr>
        <xdr:cNvCxnSpPr/>
      </xdr:nvCxnSpPr>
      <xdr:spPr>
        <a:xfrm flipV="1">
          <a:off x="1790700" y="10235184"/>
          <a:ext cx="7747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84074</xdr:rowOff>
    </xdr:from>
    <xdr:to>
      <xdr:col>6</xdr:col>
      <xdr:colOff>38100</xdr:colOff>
      <xdr:row>62</xdr:row>
      <xdr:rowOff>14224</xdr:rowOff>
    </xdr:to>
    <xdr:sp macro="" textlink="">
      <xdr:nvSpPr>
        <xdr:cNvPr id="144" name="楕円 143">
          <a:extLst>
            <a:ext uri="{FF2B5EF4-FFF2-40B4-BE49-F238E27FC236}">
              <a16:creationId xmlns:a16="http://schemas.microsoft.com/office/drawing/2014/main" id="{2E88CAD1-4CE7-4881-B6D9-20806F2571DC}"/>
            </a:ext>
          </a:extLst>
        </xdr:cNvPr>
        <xdr:cNvSpPr/>
      </xdr:nvSpPr>
      <xdr:spPr>
        <a:xfrm>
          <a:off x="965200" y="103101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134874</xdr:rowOff>
    </xdr:from>
    <xdr:to>
      <xdr:col>10</xdr:col>
      <xdr:colOff>114300</xdr:colOff>
      <xdr:row>61</xdr:row>
      <xdr:rowOff>162306</xdr:rowOff>
    </xdr:to>
    <xdr:cxnSp macro="">
      <xdr:nvCxnSpPr>
        <xdr:cNvPr id="145" name="直線コネクタ 144">
          <a:extLst>
            <a:ext uri="{FF2B5EF4-FFF2-40B4-BE49-F238E27FC236}">
              <a16:creationId xmlns:a16="http://schemas.microsoft.com/office/drawing/2014/main" id="{88549E4B-99A1-48B1-8AA3-0D4E83E7D44F}"/>
            </a:ext>
          </a:extLst>
        </xdr:cNvPr>
        <xdr:cNvCxnSpPr/>
      </xdr:nvCxnSpPr>
      <xdr:spPr>
        <a:xfrm>
          <a:off x="1008380" y="10360914"/>
          <a:ext cx="7823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170197</xdr:rowOff>
    </xdr:from>
    <xdr:ext cx="405111" cy="259045"/>
    <xdr:sp macro="" textlink="">
      <xdr:nvSpPr>
        <xdr:cNvPr id="146" name="n_1aveValue【体育館・プール】&#10;有形固定資産減価償却率">
          <a:extLst>
            <a:ext uri="{FF2B5EF4-FFF2-40B4-BE49-F238E27FC236}">
              <a16:creationId xmlns:a16="http://schemas.microsoft.com/office/drawing/2014/main" id="{F160226D-D044-4051-87FD-2F3D0021CA6F}"/>
            </a:ext>
          </a:extLst>
        </xdr:cNvPr>
        <xdr:cNvSpPr txBox="1"/>
      </xdr:nvSpPr>
      <xdr:spPr>
        <a:xfrm>
          <a:off x="317056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147" name="n_2aveValue【体育館・プール】&#10;有形固定資産減価償却率">
          <a:extLst>
            <a:ext uri="{FF2B5EF4-FFF2-40B4-BE49-F238E27FC236}">
              <a16:creationId xmlns:a16="http://schemas.microsoft.com/office/drawing/2014/main" id="{7AA7604E-F870-4BD3-8119-FCA2A152F9F3}"/>
            </a:ext>
          </a:extLst>
        </xdr:cNvPr>
        <xdr:cNvSpPr txBox="1"/>
      </xdr:nvSpPr>
      <xdr:spPr>
        <a:xfrm>
          <a:off x="238570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149623</xdr:rowOff>
    </xdr:from>
    <xdr:ext cx="405111" cy="259045"/>
    <xdr:sp macro="" textlink="">
      <xdr:nvSpPr>
        <xdr:cNvPr id="148" name="n_3aveValue【体育館・プール】&#10;有形固定資産減価償却率">
          <a:extLst>
            <a:ext uri="{FF2B5EF4-FFF2-40B4-BE49-F238E27FC236}">
              <a16:creationId xmlns:a16="http://schemas.microsoft.com/office/drawing/2014/main" id="{F774B32B-1680-4B5A-974F-810C6C8550C2}"/>
            </a:ext>
          </a:extLst>
        </xdr:cNvPr>
        <xdr:cNvSpPr txBox="1"/>
      </xdr:nvSpPr>
      <xdr:spPr>
        <a:xfrm>
          <a:off x="1611004" y="97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126763</xdr:rowOff>
    </xdr:from>
    <xdr:ext cx="405111" cy="259045"/>
    <xdr:sp macro="" textlink="">
      <xdr:nvSpPr>
        <xdr:cNvPr id="149" name="n_4aveValue【体育館・プール】&#10;有形固定資産減価償却率">
          <a:extLst>
            <a:ext uri="{FF2B5EF4-FFF2-40B4-BE49-F238E27FC236}">
              <a16:creationId xmlns:a16="http://schemas.microsoft.com/office/drawing/2014/main" id="{457E0501-D08D-44D0-A386-192DCCFFAC20}"/>
            </a:ext>
          </a:extLst>
        </xdr:cNvPr>
        <xdr:cNvSpPr txBox="1"/>
      </xdr:nvSpPr>
      <xdr:spPr>
        <a:xfrm>
          <a:off x="83630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85361</xdr:rowOff>
    </xdr:from>
    <xdr:ext cx="405111" cy="259045"/>
    <xdr:sp macro="" textlink="">
      <xdr:nvSpPr>
        <xdr:cNvPr id="150" name="n_1mainValue【体育館・プール】&#10;有形固定資産減価償却率">
          <a:extLst>
            <a:ext uri="{FF2B5EF4-FFF2-40B4-BE49-F238E27FC236}">
              <a16:creationId xmlns:a16="http://schemas.microsoft.com/office/drawing/2014/main" id="{2AD7040D-1F90-467B-9F26-B5B64BE0F879}"/>
            </a:ext>
          </a:extLst>
        </xdr:cNvPr>
        <xdr:cNvSpPr txBox="1"/>
      </xdr:nvSpPr>
      <xdr:spPr>
        <a:xfrm>
          <a:off x="3170564" y="1031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51071</xdr:rowOff>
    </xdr:from>
    <xdr:ext cx="405111" cy="259045"/>
    <xdr:sp macro="" textlink="">
      <xdr:nvSpPr>
        <xdr:cNvPr id="151" name="n_2mainValue【体育館・プール】&#10;有形固定資産減価償却率">
          <a:extLst>
            <a:ext uri="{FF2B5EF4-FFF2-40B4-BE49-F238E27FC236}">
              <a16:creationId xmlns:a16="http://schemas.microsoft.com/office/drawing/2014/main" id="{7CA65B0C-D90E-49DD-839A-72BEF10A11FA}"/>
            </a:ext>
          </a:extLst>
        </xdr:cNvPr>
        <xdr:cNvSpPr txBox="1"/>
      </xdr:nvSpPr>
      <xdr:spPr>
        <a:xfrm>
          <a:off x="2385704" y="1027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32783</xdr:rowOff>
    </xdr:from>
    <xdr:ext cx="405111" cy="259045"/>
    <xdr:sp macro="" textlink="">
      <xdr:nvSpPr>
        <xdr:cNvPr id="152" name="n_3mainValue【体育館・プール】&#10;有形固定資産減価償却率">
          <a:extLst>
            <a:ext uri="{FF2B5EF4-FFF2-40B4-BE49-F238E27FC236}">
              <a16:creationId xmlns:a16="http://schemas.microsoft.com/office/drawing/2014/main" id="{4B17EB72-0B4C-4BDA-94AE-64FB2775E047}"/>
            </a:ext>
          </a:extLst>
        </xdr:cNvPr>
        <xdr:cNvSpPr txBox="1"/>
      </xdr:nvSpPr>
      <xdr:spPr>
        <a:xfrm>
          <a:off x="1611004" y="104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5351</xdr:rowOff>
    </xdr:from>
    <xdr:ext cx="405111" cy="259045"/>
    <xdr:sp macro="" textlink="">
      <xdr:nvSpPr>
        <xdr:cNvPr id="153" name="n_4mainValue【体育館・プール】&#10;有形固定資産減価償却率">
          <a:extLst>
            <a:ext uri="{FF2B5EF4-FFF2-40B4-BE49-F238E27FC236}">
              <a16:creationId xmlns:a16="http://schemas.microsoft.com/office/drawing/2014/main" id="{727657A3-DD9E-4F34-A2AE-98B81FA5B02D}"/>
            </a:ext>
          </a:extLst>
        </xdr:cNvPr>
        <xdr:cNvSpPr txBox="1"/>
      </xdr:nvSpPr>
      <xdr:spPr>
        <a:xfrm>
          <a:off x="836304" y="1039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a:extLst>
            <a:ext uri="{FF2B5EF4-FFF2-40B4-BE49-F238E27FC236}">
              <a16:creationId xmlns:a16="http://schemas.microsoft.com/office/drawing/2014/main" id="{EC49726B-6F42-4FB1-9EED-63B219CEB2E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a:extLst>
            <a:ext uri="{FF2B5EF4-FFF2-40B4-BE49-F238E27FC236}">
              <a16:creationId xmlns:a16="http://schemas.microsoft.com/office/drawing/2014/main" id="{B71B10FE-9A44-4BB3-9C2C-E26C613084B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a:extLst>
            <a:ext uri="{FF2B5EF4-FFF2-40B4-BE49-F238E27FC236}">
              <a16:creationId xmlns:a16="http://schemas.microsoft.com/office/drawing/2014/main" id="{3383EAE5-9F43-4692-8BAB-6B6544C36F6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a:extLst>
            <a:ext uri="{FF2B5EF4-FFF2-40B4-BE49-F238E27FC236}">
              <a16:creationId xmlns:a16="http://schemas.microsoft.com/office/drawing/2014/main" id="{7A5B3441-8240-4353-BF34-0D0B62DDB79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a:extLst>
            <a:ext uri="{FF2B5EF4-FFF2-40B4-BE49-F238E27FC236}">
              <a16:creationId xmlns:a16="http://schemas.microsoft.com/office/drawing/2014/main" id="{B33869A0-E8E7-4793-868A-6A581D4A733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a:extLst>
            <a:ext uri="{FF2B5EF4-FFF2-40B4-BE49-F238E27FC236}">
              <a16:creationId xmlns:a16="http://schemas.microsoft.com/office/drawing/2014/main" id="{B622CE9E-D123-4154-8B78-97CE4ED4C0E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a:extLst>
            <a:ext uri="{FF2B5EF4-FFF2-40B4-BE49-F238E27FC236}">
              <a16:creationId xmlns:a16="http://schemas.microsoft.com/office/drawing/2014/main" id="{074E4DA8-4BE5-4F2C-A7CB-1A6958430E9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a:extLst>
            <a:ext uri="{FF2B5EF4-FFF2-40B4-BE49-F238E27FC236}">
              <a16:creationId xmlns:a16="http://schemas.microsoft.com/office/drawing/2014/main" id="{2997DDB0-DD5D-4077-947C-7DEBF3DDC820}"/>
            </a:ext>
          </a:extLst>
        </xdr:cNvPr>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5A7ACE11-4ECB-4C79-B728-D894A84F2AE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ADD70625-995E-492D-9185-8A3950A8708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56661C09-C3DC-4E10-B833-C4FF6AE2A30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3DC2DF28-8160-4867-B49E-ACB69BEB9E8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E1561100-1BEA-45DD-866F-FEDCD5D4BFB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37EEE7FE-782F-4DDC-A7D9-98FE5F91F03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85B34438-493D-454A-9308-093015E50CA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9B7413B9-893A-4FB2-8E24-34F44C2BEFBC}"/>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FE19139B-C8E8-479F-B325-2306E37C6EE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B1A07386-7A35-4BFC-A785-8FD154C0D12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A6B276E3-B3E4-4693-9885-B361CB3EAD5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3" name="直線コネクタ 172">
          <a:extLst>
            <a:ext uri="{FF2B5EF4-FFF2-40B4-BE49-F238E27FC236}">
              <a16:creationId xmlns:a16="http://schemas.microsoft.com/office/drawing/2014/main" id="{55E483DB-05E5-4376-9D87-D36AAEF51C3A}"/>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4" name="テキスト ボックス 173">
          <a:extLst>
            <a:ext uri="{FF2B5EF4-FFF2-40B4-BE49-F238E27FC236}">
              <a16:creationId xmlns:a16="http://schemas.microsoft.com/office/drawing/2014/main" id="{74040E42-AA85-4219-AE26-FDA85DE5AE36}"/>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5" name="直線コネクタ 174">
          <a:extLst>
            <a:ext uri="{FF2B5EF4-FFF2-40B4-BE49-F238E27FC236}">
              <a16:creationId xmlns:a16="http://schemas.microsoft.com/office/drawing/2014/main" id="{E060AA5D-02EE-46E3-9D21-9C6F58403844}"/>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6" name="テキスト ボックス 175">
          <a:extLst>
            <a:ext uri="{FF2B5EF4-FFF2-40B4-BE49-F238E27FC236}">
              <a16:creationId xmlns:a16="http://schemas.microsoft.com/office/drawing/2014/main" id="{C76C7662-EB18-49F0-B640-D046D19A0F11}"/>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7" name="直線コネクタ 176">
          <a:extLst>
            <a:ext uri="{FF2B5EF4-FFF2-40B4-BE49-F238E27FC236}">
              <a16:creationId xmlns:a16="http://schemas.microsoft.com/office/drawing/2014/main" id="{BC8FF07D-9435-4538-BB48-92E9FC0DDB5F}"/>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8" name="テキスト ボックス 177">
          <a:extLst>
            <a:ext uri="{FF2B5EF4-FFF2-40B4-BE49-F238E27FC236}">
              <a16:creationId xmlns:a16="http://schemas.microsoft.com/office/drawing/2014/main" id="{C046074E-EF58-4E77-AA51-EB17D9AD21E6}"/>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9" name="直線コネクタ 178">
          <a:extLst>
            <a:ext uri="{FF2B5EF4-FFF2-40B4-BE49-F238E27FC236}">
              <a16:creationId xmlns:a16="http://schemas.microsoft.com/office/drawing/2014/main" id="{5B6671B5-2650-4887-BC24-0DC76209CFA6}"/>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0" name="テキスト ボックス 179">
          <a:extLst>
            <a:ext uri="{FF2B5EF4-FFF2-40B4-BE49-F238E27FC236}">
              <a16:creationId xmlns:a16="http://schemas.microsoft.com/office/drawing/2014/main" id="{6EEB0BEA-CDCE-451F-9DA1-ACBF10AFBE85}"/>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a:extLst>
            <a:ext uri="{FF2B5EF4-FFF2-40B4-BE49-F238E27FC236}">
              <a16:creationId xmlns:a16="http://schemas.microsoft.com/office/drawing/2014/main" id="{895D9FCE-76E2-40FD-8B1B-520412FF348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2" name="テキスト ボックス 181">
          <a:extLst>
            <a:ext uri="{FF2B5EF4-FFF2-40B4-BE49-F238E27FC236}">
              <a16:creationId xmlns:a16="http://schemas.microsoft.com/office/drawing/2014/main" id="{999758B4-BC88-4F02-B22B-EE854815216D}"/>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a:extLst>
            <a:ext uri="{FF2B5EF4-FFF2-40B4-BE49-F238E27FC236}">
              <a16:creationId xmlns:a16="http://schemas.microsoft.com/office/drawing/2014/main" id="{87514657-9CD8-43D8-B0C1-7CEA2CC4A015}"/>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42672</xdr:rowOff>
    </xdr:from>
    <xdr:to>
      <xdr:col>24</xdr:col>
      <xdr:colOff>62865</xdr:colOff>
      <xdr:row>86</xdr:row>
      <xdr:rowOff>38100</xdr:rowOff>
    </xdr:to>
    <xdr:cxnSp macro="">
      <xdr:nvCxnSpPr>
        <xdr:cNvPr id="184" name="直線コネクタ 183">
          <a:extLst>
            <a:ext uri="{FF2B5EF4-FFF2-40B4-BE49-F238E27FC236}">
              <a16:creationId xmlns:a16="http://schemas.microsoft.com/office/drawing/2014/main" id="{4DC05A88-BB50-4AF4-8FEE-45AD7CA28309}"/>
            </a:ext>
          </a:extLst>
        </xdr:cNvPr>
        <xdr:cNvCxnSpPr/>
      </xdr:nvCxnSpPr>
      <xdr:spPr>
        <a:xfrm flipV="1">
          <a:off x="4086225" y="13118592"/>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5" name="【福祉施設】&#10;有形固定資産減価償却率最小値テキスト">
          <a:extLst>
            <a:ext uri="{FF2B5EF4-FFF2-40B4-BE49-F238E27FC236}">
              <a16:creationId xmlns:a16="http://schemas.microsoft.com/office/drawing/2014/main" id="{D0925ED6-45D7-4284-9536-11FA696846B3}"/>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6" name="直線コネクタ 185">
          <a:extLst>
            <a:ext uri="{FF2B5EF4-FFF2-40B4-BE49-F238E27FC236}">
              <a16:creationId xmlns:a16="http://schemas.microsoft.com/office/drawing/2014/main" id="{1791E2C7-C434-428E-AB4A-F6B03492472D}"/>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160799</xdr:rowOff>
    </xdr:from>
    <xdr:ext cx="405111" cy="259045"/>
    <xdr:sp macro="" textlink="">
      <xdr:nvSpPr>
        <xdr:cNvPr id="187" name="【福祉施設】&#10;有形固定資産減価償却率最大値テキスト">
          <a:extLst>
            <a:ext uri="{FF2B5EF4-FFF2-40B4-BE49-F238E27FC236}">
              <a16:creationId xmlns:a16="http://schemas.microsoft.com/office/drawing/2014/main" id="{B1B3F900-51D7-4363-9DCE-B855E6E5D4AA}"/>
            </a:ext>
          </a:extLst>
        </xdr:cNvPr>
        <xdr:cNvSpPr txBox="1"/>
      </xdr:nvSpPr>
      <xdr:spPr>
        <a:xfrm>
          <a:off x="4124960" y="12901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42672</xdr:rowOff>
    </xdr:from>
    <xdr:to>
      <xdr:col>24</xdr:col>
      <xdr:colOff>152400</xdr:colOff>
      <xdr:row>78</xdr:row>
      <xdr:rowOff>42672</xdr:rowOff>
    </xdr:to>
    <xdr:cxnSp macro="">
      <xdr:nvCxnSpPr>
        <xdr:cNvPr id="188" name="直線コネクタ 187">
          <a:extLst>
            <a:ext uri="{FF2B5EF4-FFF2-40B4-BE49-F238E27FC236}">
              <a16:creationId xmlns:a16="http://schemas.microsoft.com/office/drawing/2014/main" id="{9380DBD7-40BC-4C8A-8161-127BECD1255A}"/>
            </a:ext>
          </a:extLst>
        </xdr:cNvPr>
        <xdr:cNvCxnSpPr/>
      </xdr:nvCxnSpPr>
      <xdr:spPr>
        <a:xfrm>
          <a:off x="4020820" y="131185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189" name="【福祉施設】&#10;有形固定資産減価償却率平均値テキスト">
          <a:extLst>
            <a:ext uri="{FF2B5EF4-FFF2-40B4-BE49-F238E27FC236}">
              <a16:creationId xmlns:a16="http://schemas.microsoft.com/office/drawing/2014/main" id="{D4137E89-D021-49DF-ADDC-5122135C6114}"/>
            </a:ext>
          </a:extLst>
        </xdr:cNvPr>
        <xdr:cNvSpPr txBox="1"/>
      </xdr:nvSpPr>
      <xdr:spPr>
        <a:xfrm>
          <a:off x="4124960" y="13478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190" name="フローチャート: 判断 189">
          <a:extLst>
            <a:ext uri="{FF2B5EF4-FFF2-40B4-BE49-F238E27FC236}">
              <a16:creationId xmlns:a16="http://schemas.microsoft.com/office/drawing/2014/main" id="{9C6FB9CF-046C-4DD0-9830-3AB8749BAADF}"/>
            </a:ext>
          </a:extLst>
        </xdr:cNvPr>
        <xdr:cNvSpPr/>
      </xdr:nvSpPr>
      <xdr:spPr>
        <a:xfrm>
          <a:off x="403606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xdr:rowOff>
    </xdr:from>
    <xdr:to>
      <xdr:col>20</xdr:col>
      <xdr:colOff>38100</xdr:colOff>
      <xdr:row>81</xdr:row>
      <xdr:rowOff>114046</xdr:rowOff>
    </xdr:to>
    <xdr:sp macro="" textlink="">
      <xdr:nvSpPr>
        <xdr:cNvPr id="191" name="フローチャート: 判断 190">
          <a:extLst>
            <a:ext uri="{FF2B5EF4-FFF2-40B4-BE49-F238E27FC236}">
              <a16:creationId xmlns:a16="http://schemas.microsoft.com/office/drawing/2014/main" id="{1666C116-5D62-4067-A003-6DE1AE2FADD3}"/>
            </a:ext>
          </a:extLst>
        </xdr:cNvPr>
        <xdr:cNvSpPr/>
      </xdr:nvSpPr>
      <xdr:spPr>
        <a:xfrm>
          <a:off x="3312160" y="135912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192" name="フローチャート: 判断 191">
          <a:extLst>
            <a:ext uri="{FF2B5EF4-FFF2-40B4-BE49-F238E27FC236}">
              <a16:creationId xmlns:a16="http://schemas.microsoft.com/office/drawing/2014/main" id="{E5C91ADB-949A-4E9C-BEE8-8B9D768C126D}"/>
            </a:ext>
          </a:extLst>
        </xdr:cNvPr>
        <xdr:cNvSpPr/>
      </xdr:nvSpPr>
      <xdr:spPr>
        <a:xfrm>
          <a:off x="2514600" y="13558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30735</xdr:rowOff>
    </xdr:from>
    <xdr:to>
      <xdr:col>10</xdr:col>
      <xdr:colOff>165100</xdr:colOff>
      <xdr:row>80</xdr:row>
      <xdr:rowOff>132335</xdr:rowOff>
    </xdr:to>
    <xdr:sp macro="" textlink="">
      <xdr:nvSpPr>
        <xdr:cNvPr id="193" name="フローチャート: 判断 192">
          <a:extLst>
            <a:ext uri="{FF2B5EF4-FFF2-40B4-BE49-F238E27FC236}">
              <a16:creationId xmlns:a16="http://schemas.microsoft.com/office/drawing/2014/main" id="{F4171756-AC2A-4D2E-B586-85F270145A1A}"/>
            </a:ext>
          </a:extLst>
        </xdr:cNvPr>
        <xdr:cNvSpPr/>
      </xdr:nvSpPr>
      <xdr:spPr>
        <a:xfrm>
          <a:off x="1739900" y="134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1015</xdr:rowOff>
    </xdr:from>
    <xdr:to>
      <xdr:col>6</xdr:col>
      <xdr:colOff>38100</xdr:colOff>
      <xdr:row>80</xdr:row>
      <xdr:rowOff>102615</xdr:rowOff>
    </xdr:to>
    <xdr:sp macro="" textlink="">
      <xdr:nvSpPr>
        <xdr:cNvPr id="194" name="フローチャート: 判断 193">
          <a:extLst>
            <a:ext uri="{FF2B5EF4-FFF2-40B4-BE49-F238E27FC236}">
              <a16:creationId xmlns:a16="http://schemas.microsoft.com/office/drawing/2014/main" id="{7834CBA0-3240-43EA-B86D-7901AC2CC4FE}"/>
            </a:ext>
          </a:extLst>
        </xdr:cNvPr>
        <xdr:cNvSpPr/>
      </xdr:nvSpPr>
      <xdr:spPr>
        <a:xfrm>
          <a:off x="965200" y="134122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545C9508-F4BF-4390-9786-5E3A6140B67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B4F023E4-EEF4-4019-9843-C13471FC634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EC93A824-DE5C-4CF0-BB40-2878B7AEB907}"/>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3A39A256-7444-4478-B5CE-2055B7D1139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ED5A4648-DFE7-446C-B90F-7703D3B4930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158750</xdr:rowOff>
    </xdr:from>
    <xdr:to>
      <xdr:col>24</xdr:col>
      <xdr:colOff>114300</xdr:colOff>
      <xdr:row>86</xdr:row>
      <xdr:rowOff>88900</xdr:rowOff>
    </xdr:to>
    <xdr:sp macro="" textlink="">
      <xdr:nvSpPr>
        <xdr:cNvPr id="200" name="楕円 199">
          <a:extLst>
            <a:ext uri="{FF2B5EF4-FFF2-40B4-BE49-F238E27FC236}">
              <a16:creationId xmlns:a16="http://schemas.microsoft.com/office/drawing/2014/main" id="{EAC686EB-57FD-4EF7-9068-179F22FACD02}"/>
            </a:ext>
          </a:extLst>
        </xdr:cNvPr>
        <xdr:cNvSpPr/>
      </xdr:nvSpPr>
      <xdr:spPr>
        <a:xfrm>
          <a:off x="403606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73677</xdr:rowOff>
    </xdr:from>
    <xdr:ext cx="469744" cy="259045"/>
    <xdr:sp macro="" textlink="">
      <xdr:nvSpPr>
        <xdr:cNvPr id="201" name="【福祉施設】&#10;有形固定資産減価償却率該当値テキスト">
          <a:extLst>
            <a:ext uri="{FF2B5EF4-FFF2-40B4-BE49-F238E27FC236}">
              <a16:creationId xmlns:a16="http://schemas.microsoft.com/office/drawing/2014/main" id="{849A253E-6567-4AC8-B92F-47667EF54423}"/>
            </a:ext>
          </a:extLst>
        </xdr:cNvPr>
        <xdr:cNvSpPr txBox="1"/>
      </xdr:nvSpPr>
      <xdr:spPr>
        <a:xfrm>
          <a:off x="412496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81026</xdr:rowOff>
    </xdr:from>
    <xdr:to>
      <xdr:col>20</xdr:col>
      <xdr:colOff>38100</xdr:colOff>
      <xdr:row>86</xdr:row>
      <xdr:rowOff>11176</xdr:rowOff>
    </xdr:to>
    <xdr:sp macro="" textlink="">
      <xdr:nvSpPr>
        <xdr:cNvPr id="202" name="楕円 201">
          <a:extLst>
            <a:ext uri="{FF2B5EF4-FFF2-40B4-BE49-F238E27FC236}">
              <a16:creationId xmlns:a16="http://schemas.microsoft.com/office/drawing/2014/main" id="{1B31359D-B3BC-45AB-8A37-9828F6FD6853}"/>
            </a:ext>
          </a:extLst>
        </xdr:cNvPr>
        <xdr:cNvSpPr/>
      </xdr:nvSpPr>
      <xdr:spPr>
        <a:xfrm>
          <a:off x="3312160" y="143304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131826</xdr:rowOff>
    </xdr:from>
    <xdr:to>
      <xdr:col>24</xdr:col>
      <xdr:colOff>63500</xdr:colOff>
      <xdr:row>86</xdr:row>
      <xdr:rowOff>38100</xdr:rowOff>
    </xdr:to>
    <xdr:cxnSp macro="">
      <xdr:nvCxnSpPr>
        <xdr:cNvPr id="203" name="直線コネクタ 202">
          <a:extLst>
            <a:ext uri="{FF2B5EF4-FFF2-40B4-BE49-F238E27FC236}">
              <a16:creationId xmlns:a16="http://schemas.microsoft.com/office/drawing/2014/main" id="{0F58365D-E362-4997-931D-81456D904980}"/>
            </a:ext>
          </a:extLst>
        </xdr:cNvPr>
        <xdr:cNvCxnSpPr/>
      </xdr:nvCxnSpPr>
      <xdr:spPr>
        <a:xfrm>
          <a:off x="3355340" y="14381226"/>
          <a:ext cx="73152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156463</xdr:rowOff>
    </xdr:from>
    <xdr:to>
      <xdr:col>15</xdr:col>
      <xdr:colOff>101600</xdr:colOff>
      <xdr:row>85</xdr:row>
      <xdr:rowOff>86613</xdr:rowOff>
    </xdr:to>
    <xdr:sp macro="" textlink="">
      <xdr:nvSpPr>
        <xdr:cNvPr id="204" name="楕円 203">
          <a:extLst>
            <a:ext uri="{FF2B5EF4-FFF2-40B4-BE49-F238E27FC236}">
              <a16:creationId xmlns:a16="http://schemas.microsoft.com/office/drawing/2014/main" id="{C7F6CB76-0BBD-4257-8A2F-FBD410827FA5}"/>
            </a:ext>
          </a:extLst>
        </xdr:cNvPr>
        <xdr:cNvSpPr/>
      </xdr:nvSpPr>
      <xdr:spPr>
        <a:xfrm>
          <a:off x="2514600" y="142382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35813</xdr:rowOff>
    </xdr:from>
    <xdr:to>
      <xdr:col>19</xdr:col>
      <xdr:colOff>177800</xdr:colOff>
      <xdr:row>85</xdr:row>
      <xdr:rowOff>131826</xdr:rowOff>
    </xdr:to>
    <xdr:cxnSp macro="">
      <xdr:nvCxnSpPr>
        <xdr:cNvPr id="205" name="直線コネクタ 204">
          <a:extLst>
            <a:ext uri="{FF2B5EF4-FFF2-40B4-BE49-F238E27FC236}">
              <a16:creationId xmlns:a16="http://schemas.microsoft.com/office/drawing/2014/main" id="{7C2EAEE9-85FF-4EC8-9627-C099C9536BEB}"/>
            </a:ext>
          </a:extLst>
        </xdr:cNvPr>
        <xdr:cNvCxnSpPr/>
      </xdr:nvCxnSpPr>
      <xdr:spPr>
        <a:xfrm>
          <a:off x="2565400" y="14285213"/>
          <a:ext cx="78994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60452</xdr:rowOff>
    </xdr:from>
    <xdr:to>
      <xdr:col>10</xdr:col>
      <xdr:colOff>165100</xdr:colOff>
      <xdr:row>84</xdr:row>
      <xdr:rowOff>162052</xdr:rowOff>
    </xdr:to>
    <xdr:sp macro="" textlink="">
      <xdr:nvSpPr>
        <xdr:cNvPr id="206" name="楕円 205">
          <a:extLst>
            <a:ext uri="{FF2B5EF4-FFF2-40B4-BE49-F238E27FC236}">
              <a16:creationId xmlns:a16="http://schemas.microsoft.com/office/drawing/2014/main" id="{6965B635-8580-45EF-AAF6-97990B7E75B5}"/>
            </a:ext>
          </a:extLst>
        </xdr:cNvPr>
        <xdr:cNvSpPr/>
      </xdr:nvSpPr>
      <xdr:spPr>
        <a:xfrm>
          <a:off x="1739900" y="141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111252</xdr:rowOff>
    </xdr:from>
    <xdr:to>
      <xdr:col>15</xdr:col>
      <xdr:colOff>50800</xdr:colOff>
      <xdr:row>85</xdr:row>
      <xdr:rowOff>35813</xdr:rowOff>
    </xdr:to>
    <xdr:cxnSp macro="">
      <xdr:nvCxnSpPr>
        <xdr:cNvPr id="207" name="直線コネクタ 206">
          <a:extLst>
            <a:ext uri="{FF2B5EF4-FFF2-40B4-BE49-F238E27FC236}">
              <a16:creationId xmlns:a16="http://schemas.microsoft.com/office/drawing/2014/main" id="{75E2269F-E2E6-445F-997F-F353178FB6D8}"/>
            </a:ext>
          </a:extLst>
        </xdr:cNvPr>
        <xdr:cNvCxnSpPr/>
      </xdr:nvCxnSpPr>
      <xdr:spPr>
        <a:xfrm>
          <a:off x="1790700" y="14193012"/>
          <a:ext cx="774700" cy="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135889</xdr:rowOff>
    </xdr:from>
    <xdr:to>
      <xdr:col>6</xdr:col>
      <xdr:colOff>38100</xdr:colOff>
      <xdr:row>84</xdr:row>
      <xdr:rowOff>66039</xdr:rowOff>
    </xdr:to>
    <xdr:sp macro="" textlink="">
      <xdr:nvSpPr>
        <xdr:cNvPr id="208" name="楕円 207">
          <a:extLst>
            <a:ext uri="{FF2B5EF4-FFF2-40B4-BE49-F238E27FC236}">
              <a16:creationId xmlns:a16="http://schemas.microsoft.com/office/drawing/2014/main" id="{F6E7150C-7D7F-40EC-89A8-F4F96E963E28}"/>
            </a:ext>
          </a:extLst>
        </xdr:cNvPr>
        <xdr:cNvSpPr/>
      </xdr:nvSpPr>
      <xdr:spPr>
        <a:xfrm>
          <a:off x="965200" y="140500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15239</xdr:rowOff>
    </xdr:from>
    <xdr:to>
      <xdr:col>10</xdr:col>
      <xdr:colOff>114300</xdr:colOff>
      <xdr:row>84</xdr:row>
      <xdr:rowOff>111252</xdr:rowOff>
    </xdr:to>
    <xdr:cxnSp macro="">
      <xdr:nvCxnSpPr>
        <xdr:cNvPr id="209" name="直線コネクタ 208">
          <a:extLst>
            <a:ext uri="{FF2B5EF4-FFF2-40B4-BE49-F238E27FC236}">
              <a16:creationId xmlns:a16="http://schemas.microsoft.com/office/drawing/2014/main" id="{DD41D42F-44E9-42AF-8C8C-1A284219ABA3}"/>
            </a:ext>
          </a:extLst>
        </xdr:cNvPr>
        <xdr:cNvCxnSpPr/>
      </xdr:nvCxnSpPr>
      <xdr:spPr>
        <a:xfrm>
          <a:off x="1008380" y="14096999"/>
          <a:ext cx="78232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130573</xdr:rowOff>
    </xdr:from>
    <xdr:ext cx="405111" cy="259045"/>
    <xdr:sp macro="" textlink="">
      <xdr:nvSpPr>
        <xdr:cNvPr id="210" name="n_1aveValue【福祉施設】&#10;有形固定資産減価償却率">
          <a:extLst>
            <a:ext uri="{FF2B5EF4-FFF2-40B4-BE49-F238E27FC236}">
              <a16:creationId xmlns:a16="http://schemas.microsoft.com/office/drawing/2014/main" id="{C6DED02F-F2A1-4295-9092-A1720D8D0890}"/>
            </a:ext>
          </a:extLst>
        </xdr:cNvPr>
        <xdr:cNvSpPr txBox="1"/>
      </xdr:nvSpPr>
      <xdr:spPr>
        <a:xfrm>
          <a:off x="3170564" y="1337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211" name="n_2aveValue【福祉施設】&#10;有形固定資産減価償却率">
          <a:extLst>
            <a:ext uri="{FF2B5EF4-FFF2-40B4-BE49-F238E27FC236}">
              <a16:creationId xmlns:a16="http://schemas.microsoft.com/office/drawing/2014/main" id="{93E0D382-6BE0-41E6-9639-D75121F77894}"/>
            </a:ext>
          </a:extLst>
        </xdr:cNvPr>
        <xdr:cNvSpPr txBox="1"/>
      </xdr:nvSpPr>
      <xdr:spPr>
        <a:xfrm>
          <a:off x="238570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148862</xdr:rowOff>
    </xdr:from>
    <xdr:ext cx="405111" cy="259045"/>
    <xdr:sp macro="" textlink="">
      <xdr:nvSpPr>
        <xdr:cNvPr id="212" name="n_3aveValue【福祉施設】&#10;有形固定資産減価償却率">
          <a:extLst>
            <a:ext uri="{FF2B5EF4-FFF2-40B4-BE49-F238E27FC236}">
              <a16:creationId xmlns:a16="http://schemas.microsoft.com/office/drawing/2014/main" id="{FD0FF1EB-9C12-4AF9-B541-AA94D394EB60}"/>
            </a:ext>
          </a:extLst>
        </xdr:cNvPr>
        <xdr:cNvSpPr txBox="1"/>
      </xdr:nvSpPr>
      <xdr:spPr>
        <a:xfrm>
          <a:off x="1611004" y="1322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119142</xdr:rowOff>
    </xdr:from>
    <xdr:ext cx="405111" cy="259045"/>
    <xdr:sp macro="" textlink="">
      <xdr:nvSpPr>
        <xdr:cNvPr id="213" name="n_4aveValue【福祉施設】&#10;有形固定資産減価償却率">
          <a:extLst>
            <a:ext uri="{FF2B5EF4-FFF2-40B4-BE49-F238E27FC236}">
              <a16:creationId xmlns:a16="http://schemas.microsoft.com/office/drawing/2014/main" id="{A428074B-B14E-46D6-86DF-D3D6473127B6}"/>
            </a:ext>
          </a:extLst>
        </xdr:cNvPr>
        <xdr:cNvSpPr txBox="1"/>
      </xdr:nvSpPr>
      <xdr:spPr>
        <a:xfrm>
          <a:off x="836304" y="1319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2303</xdr:rowOff>
    </xdr:from>
    <xdr:ext cx="405111" cy="259045"/>
    <xdr:sp macro="" textlink="">
      <xdr:nvSpPr>
        <xdr:cNvPr id="214" name="n_1mainValue【福祉施設】&#10;有形固定資産減価償却率">
          <a:extLst>
            <a:ext uri="{FF2B5EF4-FFF2-40B4-BE49-F238E27FC236}">
              <a16:creationId xmlns:a16="http://schemas.microsoft.com/office/drawing/2014/main" id="{EDB0F08D-38EE-46BA-8BF7-A66261A7B562}"/>
            </a:ext>
          </a:extLst>
        </xdr:cNvPr>
        <xdr:cNvSpPr txBox="1"/>
      </xdr:nvSpPr>
      <xdr:spPr>
        <a:xfrm>
          <a:off x="3170564" y="1441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77740</xdr:rowOff>
    </xdr:from>
    <xdr:ext cx="405111" cy="259045"/>
    <xdr:sp macro="" textlink="">
      <xdr:nvSpPr>
        <xdr:cNvPr id="215" name="n_2mainValue【福祉施設】&#10;有形固定資産減価償却率">
          <a:extLst>
            <a:ext uri="{FF2B5EF4-FFF2-40B4-BE49-F238E27FC236}">
              <a16:creationId xmlns:a16="http://schemas.microsoft.com/office/drawing/2014/main" id="{E4575A95-EEF4-41B2-9D0C-D77D10226665}"/>
            </a:ext>
          </a:extLst>
        </xdr:cNvPr>
        <xdr:cNvSpPr txBox="1"/>
      </xdr:nvSpPr>
      <xdr:spPr>
        <a:xfrm>
          <a:off x="2385704" y="14327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153179</xdr:rowOff>
    </xdr:from>
    <xdr:ext cx="405111" cy="259045"/>
    <xdr:sp macro="" textlink="">
      <xdr:nvSpPr>
        <xdr:cNvPr id="216" name="n_3mainValue【福祉施設】&#10;有形固定資産減価償却率">
          <a:extLst>
            <a:ext uri="{FF2B5EF4-FFF2-40B4-BE49-F238E27FC236}">
              <a16:creationId xmlns:a16="http://schemas.microsoft.com/office/drawing/2014/main" id="{485A56EF-82E5-4507-B8C7-C7648B24D07B}"/>
            </a:ext>
          </a:extLst>
        </xdr:cNvPr>
        <xdr:cNvSpPr txBox="1"/>
      </xdr:nvSpPr>
      <xdr:spPr>
        <a:xfrm>
          <a:off x="1611004" y="1423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57166</xdr:rowOff>
    </xdr:from>
    <xdr:ext cx="405111" cy="259045"/>
    <xdr:sp macro="" textlink="">
      <xdr:nvSpPr>
        <xdr:cNvPr id="217" name="n_4mainValue【福祉施設】&#10;有形固定資産減価償却率">
          <a:extLst>
            <a:ext uri="{FF2B5EF4-FFF2-40B4-BE49-F238E27FC236}">
              <a16:creationId xmlns:a16="http://schemas.microsoft.com/office/drawing/2014/main" id="{417DA901-1A9B-4509-A1AC-19E8459A1D63}"/>
            </a:ext>
          </a:extLst>
        </xdr:cNvPr>
        <xdr:cNvSpPr txBox="1"/>
      </xdr:nvSpPr>
      <xdr:spPr>
        <a:xfrm>
          <a:off x="836304" y="14138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a:extLst>
            <a:ext uri="{FF2B5EF4-FFF2-40B4-BE49-F238E27FC236}">
              <a16:creationId xmlns:a16="http://schemas.microsoft.com/office/drawing/2014/main" id="{FD2FDD45-0216-4EEC-B245-9A38C87E5F2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a:extLst>
            <a:ext uri="{FF2B5EF4-FFF2-40B4-BE49-F238E27FC236}">
              <a16:creationId xmlns:a16="http://schemas.microsoft.com/office/drawing/2014/main" id="{C55C7EF7-93AA-4621-B7A8-1DE2E8BDFA1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a:extLst>
            <a:ext uri="{FF2B5EF4-FFF2-40B4-BE49-F238E27FC236}">
              <a16:creationId xmlns:a16="http://schemas.microsoft.com/office/drawing/2014/main" id="{C239AAF1-030E-4396-BF1F-88B1BE581F2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a:extLst>
            <a:ext uri="{FF2B5EF4-FFF2-40B4-BE49-F238E27FC236}">
              <a16:creationId xmlns:a16="http://schemas.microsoft.com/office/drawing/2014/main" id="{893934E1-76E7-4572-867D-8E4EF1C15BA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a:extLst>
            <a:ext uri="{FF2B5EF4-FFF2-40B4-BE49-F238E27FC236}">
              <a16:creationId xmlns:a16="http://schemas.microsoft.com/office/drawing/2014/main" id="{E1CBD95E-7EB6-48F9-8789-9B76B44E340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a:extLst>
            <a:ext uri="{FF2B5EF4-FFF2-40B4-BE49-F238E27FC236}">
              <a16:creationId xmlns:a16="http://schemas.microsoft.com/office/drawing/2014/main" id="{A3B510A8-3F30-49CD-8058-6A32BAD0197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a:extLst>
            <a:ext uri="{FF2B5EF4-FFF2-40B4-BE49-F238E27FC236}">
              <a16:creationId xmlns:a16="http://schemas.microsoft.com/office/drawing/2014/main" id="{74964433-3B32-48D3-97E2-48CFBBA2494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a:extLst>
            <a:ext uri="{FF2B5EF4-FFF2-40B4-BE49-F238E27FC236}">
              <a16:creationId xmlns:a16="http://schemas.microsoft.com/office/drawing/2014/main" id="{77810E21-6CBA-4E7A-8024-6545C4338AA7}"/>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a:extLst>
            <a:ext uri="{FF2B5EF4-FFF2-40B4-BE49-F238E27FC236}">
              <a16:creationId xmlns:a16="http://schemas.microsoft.com/office/drawing/2014/main" id="{CBCDC522-3732-427E-98EB-1ACC29A2621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a:extLst>
            <a:ext uri="{FF2B5EF4-FFF2-40B4-BE49-F238E27FC236}">
              <a16:creationId xmlns:a16="http://schemas.microsoft.com/office/drawing/2014/main" id="{D7C72975-BF29-4478-85B5-719028ECF5E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a:extLst>
            <a:ext uri="{FF2B5EF4-FFF2-40B4-BE49-F238E27FC236}">
              <a16:creationId xmlns:a16="http://schemas.microsoft.com/office/drawing/2014/main" id="{29F26240-29AA-4451-92A4-E0F5A743E7D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a:extLst>
            <a:ext uri="{FF2B5EF4-FFF2-40B4-BE49-F238E27FC236}">
              <a16:creationId xmlns:a16="http://schemas.microsoft.com/office/drawing/2014/main" id="{8E9C6054-ED47-4C55-8AEB-590A886BD07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a:extLst>
            <a:ext uri="{FF2B5EF4-FFF2-40B4-BE49-F238E27FC236}">
              <a16:creationId xmlns:a16="http://schemas.microsoft.com/office/drawing/2014/main" id="{83711652-BEBA-4C87-89DB-C2437BC094C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a:extLst>
            <a:ext uri="{FF2B5EF4-FFF2-40B4-BE49-F238E27FC236}">
              <a16:creationId xmlns:a16="http://schemas.microsoft.com/office/drawing/2014/main" id="{400731CC-8A55-43C0-993D-E7A2868A8CB4}"/>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a:extLst>
            <a:ext uri="{FF2B5EF4-FFF2-40B4-BE49-F238E27FC236}">
              <a16:creationId xmlns:a16="http://schemas.microsoft.com/office/drawing/2014/main" id="{20F94981-FA34-4136-9484-3BC28D2E38F6}"/>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a:extLst>
            <a:ext uri="{FF2B5EF4-FFF2-40B4-BE49-F238E27FC236}">
              <a16:creationId xmlns:a16="http://schemas.microsoft.com/office/drawing/2014/main" id="{5EBBF424-8681-439F-BB49-1B7F68CD4421}"/>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4" name="テキスト ボックス 233">
          <a:extLst>
            <a:ext uri="{FF2B5EF4-FFF2-40B4-BE49-F238E27FC236}">
              <a16:creationId xmlns:a16="http://schemas.microsoft.com/office/drawing/2014/main" id="{F181065B-2128-4310-8BD6-D045559A5A22}"/>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5" name="直線コネクタ 234">
          <a:extLst>
            <a:ext uri="{FF2B5EF4-FFF2-40B4-BE49-F238E27FC236}">
              <a16:creationId xmlns:a16="http://schemas.microsoft.com/office/drawing/2014/main" id="{5D7D7029-A27C-4586-BB38-BB44DB36E9BB}"/>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36" name="テキスト ボックス 235">
          <a:extLst>
            <a:ext uri="{FF2B5EF4-FFF2-40B4-BE49-F238E27FC236}">
              <a16:creationId xmlns:a16="http://schemas.microsoft.com/office/drawing/2014/main" id="{D81F6A88-1509-4D07-BE8A-BD8343F8B59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37" name="直線コネクタ 236">
          <a:extLst>
            <a:ext uri="{FF2B5EF4-FFF2-40B4-BE49-F238E27FC236}">
              <a16:creationId xmlns:a16="http://schemas.microsoft.com/office/drawing/2014/main" id="{D7BE5002-FAE9-4C2E-9CB5-6F206C4598FA}"/>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38" name="テキスト ボックス 237">
          <a:extLst>
            <a:ext uri="{FF2B5EF4-FFF2-40B4-BE49-F238E27FC236}">
              <a16:creationId xmlns:a16="http://schemas.microsoft.com/office/drawing/2014/main" id="{7952F76A-6E51-4B94-B084-B8B204344509}"/>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9" name="直線コネクタ 238">
          <a:extLst>
            <a:ext uri="{FF2B5EF4-FFF2-40B4-BE49-F238E27FC236}">
              <a16:creationId xmlns:a16="http://schemas.microsoft.com/office/drawing/2014/main" id="{E359C2C8-90D9-4F94-A9A8-24A676264DC6}"/>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0" name="テキスト ボックス 239">
          <a:extLst>
            <a:ext uri="{FF2B5EF4-FFF2-40B4-BE49-F238E27FC236}">
              <a16:creationId xmlns:a16="http://schemas.microsoft.com/office/drawing/2014/main" id="{2B19EB6A-3257-41DF-960E-A6C9E3A22416}"/>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1" name="直線コネクタ 240">
          <a:extLst>
            <a:ext uri="{FF2B5EF4-FFF2-40B4-BE49-F238E27FC236}">
              <a16:creationId xmlns:a16="http://schemas.microsoft.com/office/drawing/2014/main" id="{7E022C78-CFE2-434B-A3C5-7890DA021DB6}"/>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2" name="テキスト ボックス 241">
          <a:extLst>
            <a:ext uri="{FF2B5EF4-FFF2-40B4-BE49-F238E27FC236}">
              <a16:creationId xmlns:a16="http://schemas.microsoft.com/office/drawing/2014/main" id="{D37D5D4B-A886-4BE0-AF22-A785B0CDA671}"/>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3" name="直線コネクタ 242">
          <a:extLst>
            <a:ext uri="{FF2B5EF4-FFF2-40B4-BE49-F238E27FC236}">
              <a16:creationId xmlns:a16="http://schemas.microsoft.com/office/drawing/2014/main" id="{5E508359-4B60-4446-9483-F5AFC80AABF7}"/>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4" name="テキスト ボックス 243">
          <a:extLst>
            <a:ext uri="{FF2B5EF4-FFF2-40B4-BE49-F238E27FC236}">
              <a16:creationId xmlns:a16="http://schemas.microsoft.com/office/drawing/2014/main" id="{3A60D94E-65D7-41D6-98A2-61531C47C73B}"/>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5" name="直線コネクタ 244">
          <a:extLst>
            <a:ext uri="{FF2B5EF4-FFF2-40B4-BE49-F238E27FC236}">
              <a16:creationId xmlns:a16="http://schemas.microsoft.com/office/drawing/2014/main" id="{6E1AAA58-850C-48CF-9321-FE541A44A6BA}"/>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46" name="テキスト ボックス 245">
          <a:extLst>
            <a:ext uri="{FF2B5EF4-FFF2-40B4-BE49-F238E27FC236}">
              <a16:creationId xmlns:a16="http://schemas.microsoft.com/office/drawing/2014/main" id="{089EFE68-D331-4404-8488-9B5B253620FB}"/>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7" name="直線コネクタ 246">
          <a:extLst>
            <a:ext uri="{FF2B5EF4-FFF2-40B4-BE49-F238E27FC236}">
              <a16:creationId xmlns:a16="http://schemas.microsoft.com/office/drawing/2014/main" id="{8AA942B4-8A19-4804-8D01-B953FBAA8DD3}"/>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48" name="テキスト ボックス 247">
          <a:extLst>
            <a:ext uri="{FF2B5EF4-FFF2-40B4-BE49-F238E27FC236}">
              <a16:creationId xmlns:a16="http://schemas.microsoft.com/office/drawing/2014/main" id="{727C2B07-A717-4A51-B8D7-C2A03818271E}"/>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9" name="【市民会館】&#10;有形固定資産減価償却率グラフ枠">
          <a:extLst>
            <a:ext uri="{FF2B5EF4-FFF2-40B4-BE49-F238E27FC236}">
              <a16:creationId xmlns:a16="http://schemas.microsoft.com/office/drawing/2014/main" id="{8E5D0C03-8BEE-4E4A-959F-07EA6363330F}"/>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108</xdr:row>
      <xdr:rowOff>146686</xdr:rowOff>
    </xdr:to>
    <xdr:cxnSp macro="">
      <xdr:nvCxnSpPr>
        <xdr:cNvPr id="250" name="直線コネクタ 249">
          <a:extLst>
            <a:ext uri="{FF2B5EF4-FFF2-40B4-BE49-F238E27FC236}">
              <a16:creationId xmlns:a16="http://schemas.microsoft.com/office/drawing/2014/main" id="{A5E4F149-635F-452B-90DE-AFCA03B5E0DB}"/>
            </a:ext>
          </a:extLst>
        </xdr:cNvPr>
        <xdr:cNvCxnSpPr/>
      </xdr:nvCxnSpPr>
      <xdr:spPr>
        <a:xfrm flipV="1">
          <a:off x="4086225" y="16819245"/>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251" name="【市民会館】&#10;有形固定資産減価償却率最小値テキスト">
          <a:extLst>
            <a:ext uri="{FF2B5EF4-FFF2-40B4-BE49-F238E27FC236}">
              <a16:creationId xmlns:a16="http://schemas.microsoft.com/office/drawing/2014/main" id="{219538A7-465D-4F39-9B38-1EEA56E5DE74}"/>
            </a:ext>
          </a:extLst>
        </xdr:cNvPr>
        <xdr:cNvSpPr txBox="1"/>
      </xdr:nvSpPr>
      <xdr:spPr>
        <a:xfrm>
          <a:off x="4124960" y="1825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252" name="直線コネクタ 251">
          <a:extLst>
            <a:ext uri="{FF2B5EF4-FFF2-40B4-BE49-F238E27FC236}">
              <a16:creationId xmlns:a16="http://schemas.microsoft.com/office/drawing/2014/main" id="{2BA72FE2-2A40-42D6-B436-4F3CE71F9A77}"/>
            </a:ext>
          </a:extLst>
        </xdr:cNvPr>
        <xdr:cNvCxnSpPr/>
      </xdr:nvCxnSpPr>
      <xdr:spPr>
        <a:xfrm>
          <a:off x="4020820" y="18251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253" name="【市民会館】&#10;有形固定資産減価償却率最大値テキスト">
          <a:extLst>
            <a:ext uri="{FF2B5EF4-FFF2-40B4-BE49-F238E27FC236}">
              <a16:creationId xmlns:a16="http://schemas.microsoft.com/office/drawing/2014/main" id="{29389B89-EFBA-4846-AEB4-DD7204E833F3}"/>
            </a:ext>
          </a:extLst>
        </xdr:cNvPr>
        <xdr:cNvSpPr txBox="1"/>
      </xdr:nvSpPr>
      <xdr:spPr>
        <a:xfrm>
          <a:off x="4124960" y="16598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254" name="直線コネクタ 253">
          <a:extLst>
            <a:ext uri="{FF2B5EF4-FFF2-40B4-BE49-F238E27FC236}">
              <a16:creationId xmlns:a16="http://schemas.microsoft.com/office/drawing/2014/main" id="{D3ACADB6-CB79-44DB-99E2-E8AAC6BEF843}"/>
            </a:ext>
          </a:extLst>
        </xdr:cNvPr>
        <xdr:cNvCxnSpPr/>
      </xdr:nvCxnSpPr>
      <xdr:spPr>
        <a:xfrm>
          <a:off x="4020820" y="16819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78757</xdr:rowOff>
    </xdr:from>
    <xdr:ext cx="405111" cy="259045"/>
    <xdr:sp macro="" textlink="">
      <xdr:nvSpPr>
        <xdr:cNvPr id="255" name="【市民会館】&#10;有形固定資産減価償却率平均値テキスト">
          <a:extLst>
            <a:ext uri="{FF2B5EF4-FFF2-40B4-BE49-F238E27FC236}">
              <a16:creationId xmlns:a16="http://schemas.microsoft.com/office/drawing/2014/main" id="{051E58A0-F277-40F1-B31C-80A4B453F4AF}"/>
            </a:ext>
          </a:extLst>
        </xdr:cNvPr>
        <xdr:cNvSpPr txBox="1"/>
      </xdr:nvSpPr>
      <xdr:spPr>
        <a:xfrm>
          <a:off x="4124960" y="17345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256" name="フローチャート: 判断 255">
          <a:extLst>
            <a:ext uri="{FF2B5EF4-FFF2-40B4-BE49-F238E27FC236}">
              <a16:creationId xmlns:a16="http://schemas.microsoft.com/office/drawing/2014/main" id="{24DC260D-5078-4DCB-B3C7-F242A55CD2A1}"/>
            </a:ext>
          </a:extLst>
        </xdr:cNvPr>
        <xdr:cNvSpPr/>
      </xdr:nvSpPr>
      <xdr:spPr>
        <a:xfrm>
          <a:off x="4036060" y="1749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29211</xdr:rowOff>
    </xdr:from>
    <xdr:to>
      <xdr:col>20</xdr:col>
      <xdr:colOff>38100</xdr:colOff>
      <xdr:row>104</xdr:row>
      <xdr:rowOff>130811</xdr:rowOff>
    </xdr:to>
    <xdr:sp macro="" textlink="">
      <xdr:nvSpPr>
        <xdr:cNvPr id="257" name="フローチャート: 判断 256">
          <a:extLst>
            <a:ext uri="{FF2B5EF4-FFF2-40B4-BE49-F238E27FC236}">
              <a16:creationId xmlns:a16="http://schemas.microsoft.com/office/drawing/2014/main" id="{21788FB0-00ED-48D6-B844-C05AE70F4BD5}"/>
            </a:ext>
          </a:extLst>
        </xdr:cNvPr>
        <xdr:cNvSpPr/>
      </xdr:nvSpPr>
      <xdr:spPr>
        <a:xfrm>
          <a:off x="3312160" y="174637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158750</xdr:rowOff>
    </xdr:from>
    <xdr:to>
      <xdr:col>15</xdr:col>
      <xdr:colOff>101600</xdr:colOff>
      <xdr:row>104</xdr:row>
      <xdr:rowOff>88900</xdr:rowOff>
    </xdr:to>
    <xdr:sp macro="" textlink="">
      <xdr:nvSpPr>
        <xdr:cNvPr id="258" name="フローチャート: 判断 257">
          <a:extLst>
            <a:ext uri="{FF2B5EF4-FFF2-40B4-BE49-F238E27FC236}">
              <a16:creationId xmlns:a16="http://schemas.microsoft.com/office/drawing/2014/main" id="{AAFE8120-B699-427E-8FC7-3B400163AA18}"/>
            </a:ext>
          </a:extLst>
        </xdr:cNvPr>
        <xdr:cNvSpPr/>
      </xdr:nvSpPr>
      <xdr:spPr>
        <a:xfrm>
          <a:off x="2514600" y="1742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259" name="フローチャート: 判断 258">
          <a:extLst>
            <a:ext uri="{FF2B5EF4-FFF2-40B4-BE49-F238E27FC236}">
              <a16:creationId xmlns:a16="http://schemas.microsoft.com/office/drawing/2014/main" id="{5D90A6EB-4051-4E5F-AC5C-3D47FC193BA3}"/>
            </a:ext>
          </a:extLst>
        </xdr:cNvPr>
        <xdr:cNvSpPr/>
      </xdr:nvSpPr>
      <xdr:spPr>
        <a:xfrm>
          <a:off x="1739900" y="17378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71120</xdr:rowOff>
    </xdr:from>
    <xdr:to>
      <xdr:col>6</xdr:col>
      <xdr:colOff>38100</xdr:colOff>
      <xdr:row>104</xdr:row>
      <xdr:rowOff>1270</xdr:rowOff>
    </xdr:to>
    <xdr:sp macro="" textlink="">
      <xdr:nvSpPr>
        <xdr:cNvPr id="260" name="フローチャート: 判断 259">
          <a:extLst>
            <a:ext uri="{FF2B5EF4-FFF2-40B4-BE49-F238E27FC236}">
              <a16:creationId xmlns:a16="http://schemas.microsoft.com/office/drawing/2014/main" id="{CE337F2C-498A-4AD8-9509-F36632FAE7A8}"/>
            </a:ext>
          </a:extLst>
        </xdr:cNvPr>
        <xdr:cNvSpPr/>
      </xdr:nvSpPr>
      <xdr:spPr>
        <a:xfrm>
          <a:off x="965200" y="17338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1" name="テキスト ボックス 260">
          <a:extLst>
            <a:ext uri="{FF2B5EF4-FFF2-40B4-BE49-F238E27FC236}">
              <a16:creationId xmlns:a16="http://schemas.microsoft.com/office/drawing/2014/main" id="{784DBCF4-0522-46C9-9E0D-78AE2023E04A}"/>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2" name="テキスト ボックス 261">
          <a:extLst>
            <a:ext uri="{FF2B5EF4-FFF2-40B4-BE49-F238E27FC236}">
              <a16:creationId xmlns:a16="http://schemas.microsoft.com/office/drawing/2014/main" id="{92ECFAE6-54A7-456E-ABEA-8CCE856ADFE4}"/>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3" name="テキスト ボックス 262">
          <a:extLst>
            <a:ext uri="{FF2B5EF4-FFF2-40B4-BE49-F238E27FC236}">
              <a16:creationId xmlns:a16="http://schemas.microsoft.com/office/drawing/2014/main" id="{5AEEF707-0287-4FC0-848E-595C0E6F1BA5}"/>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4" name="テキスト ボックス 263">
          <a:extLst>
            <a:ext uri="{FF2B5EF4-FFF2-40B4-BE49-F238E27FC236}">
              <a16:creationId xmlns:a16="http://schemas.microsoft.com/office/drawing/2014/main" id="{62C81BC5-295A-48EB-9503-B7EA6034AE14}"/>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5" name="テキスト ボックス 264">
          <a:extLst>
            <a:ext uri="{FF2B5EF4-FFF2-40B4-BE49-F238E27FC236}">
              <a16:creationId xmlns:a16="http://schemas.microsoft.com/office/drawing/2014/main" id="{1B2EE347-41CC-4894-8E05-D560F28F6C77}"/>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65405</xdr:rowOff>
    </xdr:from>
    <xdr:to>
      <xdr:col>24</xdr:col>
      <xdr:colOff>114300</xdr:colOff>
      <xdr:row>105</xdr:row>
      <xdr:rowOff>167005</xdr:rowOff>
    </xdr:to>
    <xdr:sp macro="" textlink="">
      <xdr:nvSpPr>
        <xdr:cNvPr id="266" name="楕円 265">
          <a:extLst>
            <a:ext uri="{FF2B5EF4-FFF2-40B4-BE49-F238E27FC236}">
              <a16:creationId xmlns:a16="http://schemas.microsoft.com/office/drawing/2014/main" id="{F8E1EEC9-0867-4ECF-8C41-920035800A6F}"/>
            </a:ext>
          </a:extLst>
        </xdr:cNvPr>
        <xdr:cNvSpPr/>
      </xdr:nvSpPr>
      <xdr:spPr>
        <a:xfrm>
          <a:off x="403606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43832</xdr:rowOff>
    </xdr:from>
    <xdr:ext cx="405111" cy="259045"/>
    <xdr:sp macro="" textlink="">
      <xdr:nvSpPr>
        <xdr:cNvPr id="267" name="【市民会館】&#10;有形固定資産減価償却率該当値テキスト">
          <a:extLst>
            <a:ext uri="{FF2B5EF4-FFF2-40B4-BE49-F238E27FC236}">
              <a16:creationId xmlns:a16="http://schemas.microsoft.com/office/drawing/2014/main" id="{B9BA57D5-A220-4913-8494-88943017E0F9}"/>
            </a:ext>
          </a:extLst>
        </xdr:cNvPr>
        <xdr:cNvSpPr txBox="1"/>
      </xdr:nvSpPr>
      <xdr:spPr>
        <a:xfrm>
          <a:off x="4124960" y="1764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17780</xdr:rowOff>
    </xdr:from>
    <xdr:to>
      <xdr:col>20</xdr:col>
      <xdr:colOff>38100</xdr:colOff>
      <xdr:row>105</xdr:row>
      <xdr:rowOff>119380</xdr:rowOff>
    </xdr:to>
    <xdr:sp macro="" textlink="">
      <xdr:nvSpPr>
        <xdr:cNvPr id="268" name="楕円 267">
          <a:extLst>
            <a:ext uri="{FF2B5EF4-FFF2-40B4-BE49-F238E27FC236}">
              <a16:creationId xmlns:a16="http://schemas.microsoft.com/office/drawing/2014/main" id="{6446751E-510E-4B92-9BEB-E0D638618535}"/>
            </a:ext>
          </a:extLst>
        </xdr:cNvPr>
        <xdr:cNvSpPr/>
      </xdr:nvSpPr>
      <xdr:spPr>
        <a:xfrm>
          <a:off x="3312160" y="17619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68580</xdr:rowOff>
    </xdr:from>
    <xdr:to>
      <xdr:col>24</xdr:col>
      <xdr:colOff>63500</xdr:colOff>
      <xdr:row>105</xdr:row>
      <xdr:rowOff>116205</xdr:rowOff>
    </xdr:to>
    <xdr:cxnSp macro="">
      <xdr:nvCxnSpPr>
        <xdr:cNvPr id="269" name="直線コネクタ 268">
          <a:extLst>
            <a:ext uri="{FF2B5EF4-FFF2-40B4-BE49-F238E27FC236}">
              <a16:creationId xmlns:a16="http://schemas.microsoft.com/office/drawing/2014/main" id="{3EB7C2F7-EBCE-4F23-A22E-61675B895626}"/>
            </a:ext>
          </a:extLst>
        </xdr:cNvPr>
        <xdr:cNvCxnSpPr/>
      </xdr:nvCxnSpPr>
      <xdr:spPr>
        <a:xfrm>
          <a:off x="3355340" y="17670780"/>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149225</xdr:rowOff>
    </xdr:from>
    <xdr:to>
      <xdr:col>15</xdr:col>
      <xdr:colOff>101600</xdr:colOff>
      <xdr:row>105</xdr:row>
      <xdr:rowOff>79375</xdr:rowOff>
    </xdr:to>
    <xdr:sp macro="" textlink="">
      <xdr:nvSpPr>
        <xdr:cNvPr id="270" name="楕円 269">
          <a:extLst>
            <a:ext uri="{FF2B5EF4-FFF2-40B4-BE49-F238E27FC236}">
              <a16:creationId xmlns:a16="http://schemas.microsoft.com/office/drawing/2014/main" id="{328907F5-5DE5-49C2-8A12-05E468043D02}"/>
            </a:ext>
          </a:extLst>
        </xdr:cNvPr>
        <xdr:cNvSpPr/>
      </xdr:nvSpPr>
      <xdr:spPr>
        <a:xfrm>
          <a:off x="2514600" y="17583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28575</xdr:rowOff>
    </xdr:from>
    <xdr:to>
      <xdr:col>19</xdr:col>
      <xdr:colOff>177800</xdr:colOff>
      <xdr:row>105</xdr:row>
      <xdr:rowOff>68580</xdr:rowOff>
    </xdr:to>
    <xdr:cxnSp macro="">
      <xdr:nvCxnSpPr>
        <xdr:cNvPr id="271" name="直線コネクタ 270">
          <a:extLst>
            <a:ext uri="{FF2B5EF4-FFF2-40B4-BE49-F238E27FC236}">
              <a16:creationId xmlns:a16="http://schemas.microsoft.com/office/drawing/2014/main" id="{ADC72AA3-E9D2-4667-80BD-74E1E0D77AA6}"/>
            </a:ext>
          </a:extLst>
        </xdr:cNvPr>
        <xdr:cNvCxnSpPr/>
      </xdr:nvCxnSpPr>
      <xdr:spPr>
        <a:xfrm>
          <a:off x="2565400" y="1763077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6350</xdr:rowOff>
    </xdr:from>
    <xdr:to>
      <xdr:col>10</xdr:col>
      <xdr:colOff>165100</xdr:colOff>
      <xdr:row>106</xdr:row>
      <xdr:rowOff>107950</xdr:rowOff>
    </xdr:to>
    <xdr:sp macro="" textlink="">
      <xdr:nvSpPr>
        <xdr:cNvPr id="272" name="楕円 271">
          <a:extLst>
            <a:ext uri="{FF2B5EF4-FFF2-40B4-BE49-F238E27FC236}">
              <a16:creationId xmlns:a16="http://schemas.microsoft.com/office/drawing/2014/main" id="{1C20C571-752F-4EC9-9C11-301AD7B805D7}"/>
            </a:ext>
          </a:extLst>
        </xdr:cNvPr>
        <xdr:cNvSpPr/>
      </xdr:nvSpPr>
      <xdr:spPr>
        <a:xfrm>
          <a:off x="1739900" y="1777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28575</xdr:rowOff>
    </xdr:from>
    <xdr:to>
      <xdr:col>15</xdr:col>
      <xdr:colOff>50800</xdr:colOff>
      <xdr:row>106</xdr:row>
      <xdr:rowOff>57150</xdr:rowOff>
    </xdr:to>
    <xdr:cxnSp macro="">
      <xdr:nvCxnSpPr>
        <xdr:cNvPr id="273" name="直線コネクタ 272">
          <a:extLst>
            <a:ext uri="{FF2B5EF4-FFF2-40B4-BE49-F238E27FC236}">
              <a16:creationId xmlns:a16="http://schemas.microsoft.com/office/drawing/2014/main" id="{326FB011-7BC1-490F-8231-356E53E71937}"/>
            </a:ext>
          </a:extLst>
        </xdr:cNvPr>
        <xdr:cNvCxnSpPr/>
      </xdr:nvCxnSpPr>
      <xdr:spPr>
        <a:xfrm flipV="1">
          <a:off x="1790700" y="17630775"/>
          <a:ext cx="7747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135889</xdr:rowOff>
    </xdr:from>
    <xdr:to>
      <xdr:col>6</xdr:col>
      <xdr:colOff>38100</xdr:colOff>
      <xdr:row>106</xdr:row>
      <xdr:rowOff>66039</xdr:rowOff>
    </xdr:to>
    <xdr:sp macro="" textlink="">
      <xdr:nvSpPr>
        <xdr:cNvPr id="274" name="楕円 273">
          <a:extLst>
            <a:ext uri="{FF2B5EF4-FFF2-40B4-BE49-F238E27FC236}">
              <a16:creationId xmlns:a16="http://schemas.microsoft.com/office/drawing/2014/main" id="{D34044BB-87B5-411A-A8EE-8ED14BC69156}"/>
            </a:ext>
          </a:extLst>
        </xdr:cNvPr>
        <xdr:cNvSpPr/>
      </xdr:nvSpPr>
      <xdr:spPr>
        <a:xfrm>
          <a:off x="965200" y="177380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15239</xdr:rowOff>
    </xdr:from>
    <xdr:to>
      <xdr:col>10</xdr:col>
      <xdr:colOff>114300</xdr:colOff>
      <xdr:row>106</xdr:row>
      <xdr:rowOff>57150</xdr:rowOff>
    </xdr:to>
    <xdr:cxnSp macro="">
      <xdr:nvCxnSpPr>
        <xdr:cNvPr id="275" name="直線コネクタ 274">
          <a:extLst>
            <a:ext uri="{FF2B5EF4-FFF2-40B4-BE49-F238E27FC236}">
              <a16:creationId xmlns:a16="http://schemas.microsoft.com/office/drawing/2014/main" id="{8CC6E123-C0FE-4816-9296-3B7C83804102}"/>
            </a:ext>
          </a:extLst>
        </xdr:cNvPr>
        <xdr:cNvCxnSpPr/>
      </xdr:nvCxnSpPr>
      <xdr:spPr>
        <a:xfrm>
          <a:off x="1008380" y="17785079"/>
          <a:ext cx="78232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147338</xdr:rowOff>
    </xdr:from>
    <xdr:ext cx="405111" cy="259045"/>
    <xdr:sp macro="" textlink="">
      <xdr:nvSpPr>
        <xdr:cNvPr id="276" name="n_1aveValue【市民会館】&#10;有形固定資産減価償却率">
          <a:extLst>
            <a:ext uri="{FF2B5EF4-FFF2-40B4-BE49-F238E27FC236}">
              <a16:creationId xmlns:a16="http://schemas.microsoft.com/office/drawing/2014/main" id="{1136D264-D69D-44E9-BD81-3CF3FAF2E7F7}"/>
            </a:ext>
          </a:extLst>
        </xdr:cNvPr>
        <xdr:cNvSpPr txBox="1"/>
      </xdr:nvSpPr>
      <xdr:spPr>
        <a:xfrm>
          <a:off x="3170564" y="17246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105427</xdr:rowOff>
    </xdr:from>
    <xdr:ext cx="405111" cy="259045"/>
    <xdr:sp macro="" textlink="">
      <xdr:nvSpPr>
        <xdr:cNvPr id="277" name="n_2aveValue【市民会館】&#10;有形固定資産減価償却率">
          <a:extLst>
            <a:ext uri="{FF2B5EF4-FFF2-40B4-BE49-F238E27FC236}">
              <a16:creationId xmlns:a16="http://schemas.microsoft.com/office/drawing/2014/main" id="{37ADEFB3-A4E8-4111-AE41-11B5234B979C}"/>
            </a:ext>
          </a:extLst>
        </xdr:cNvPr>
        <xdr:cNvSpPr txBox="1"/>
      </xdr:nvSpPr>
      <xdr:spPr>
        <a:xfrm>
          <a:off x="2385704"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278" name="n_3aveValue【市民会館】&#10;有形固定資産減価償却率">
          <a:extLst>
            <a:ext uri="{FF2B5EF4-FFF2-40B4-BE49-F238E27FC236}">
              <a16:creationId xmlns:a16="http://schemas.microsoft.com/office/drawing/2014/main" id="{B8250F56-A6BB-422E-B0C0-DAA15B312453}"/>
            </a:ext>
          </a:extLst>
        </xdr:cNvPr>
        <xdr:cNvSpPr txBox="1"/>
      </xdr:nvSpPr>
      <xdr:spPr>
        <a:xfrm>
          <a:off x="161100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17797</xdr:rowOff>
    </xdr:from>
    <xdr:ext cx="405111" cy="259045"/>
    <xdr:sp macro="" textlink="">
      <xdr:nvSpPr>
        <xdr:cNvPr id="279" name="n_4aveValue【市民会館】&#10;有形固定資産減価償却率">
          <a:extLst>
            <a:ext uri="{FF2B5EF4-FFF2-40B4-BE49-F238E27FC236}">
              <a16:creationId xmlns:a16="http://schemas.microsoft.com/office/drawing/2014/main" id="{25C75B2A-FD52-4AAF-88D1-292B418C2942}"/>
            </a:ext>
          </a:extLst>
        </xdr:cNvPr>
        <xdr:cNvSpPr txBox="1"/>
      </xdr:nvSpPr>
      <xdr:spPr>
        <a:xfrm>
          <a:off x="83630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110507</xdr:rowOff>
    </xdr:from>
    <xdr:ext cx="405111" cy="259045"/>
    <xdr:sp macro="" textlink="">
      <xdr:nvSpPr>
        <xdr:cNvPr id="280" name="n_1mainValue【市民会館】&#10;有形固定資産減価償却率">
          <a:extLst>
            <a:ext uri="{FF2B5EF4-FFF2-40B4-BE49-F238E27FC236}">
              <a16:creationId xmlns:a16="http://schemas.microsoft.com/office/drawing/2014/main" id="{5DCCF8A0-2389-407D-AC87-B8FFAC23328E}"/>
            </a:ext>
          </a:extLst>
        </xdr:cNvPr>
        <xdr:cNvSpPr txBox="1"/>
      </xdr:nvSpPr>
      <xdr:spPr>
        <a:xfrm>
          <a:off x="317056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70502</xdr:rowOff>
    </xdr:from>
    <xdr:ext cx="405111" cy="259045"/>
    <xdr:sp macro="" textlink="">
      <xdr:nvSpPr>
        <xdr:cNvPr id="281" name="n_2mainValue【市民会館】&#10;有形固定資産減価償却率">
          <a:extLst>
            <a:ext uri="{FF2B5EF4-FFF2-40B4-BE49-F238E27FC236}">
              <a16:creationId xmlns:a16="http://schemas.microsoft.com/office/drawing/2014/main" id="{E3A7A2F1-9D0D-490A-B8E5-62B8E672FDB5}"/>
            </a:ext>
          </a:extLst>
        </xdr:cNvPr>
        <xdr:cNvSpPr txBox="1"/>
      </xdr:nvSpPr>
      <xdr:spPr>
        <a:xfrm>
          <a:off x="2385704" y="1767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99077</xdr:rowOff>
    </xdr:from>
    <xdr:ext cx="405111" cy="259045"/>
    <xdr:sp macro="" textlink="">
      <xdr:nvSpPr>
        <xdr:cNvPr id="282" name="n_3mainValue【市民会館】&#10;有形固定資産減価償却率">
          <a:extLst>
            <a:ext uri="{FF2B5EF4-FFF2-40B4-BE49-F238E27FC236}">
              <a16:creationId xmlns:a16="http://schemas.microsoft.com/office/drawing/2014/main" id="{1F3D5B4A-93A5-405E-8033-C648B03DE9FC}"/>
            </a:ext>
          </a:extLst>
        </xdr:cNvPr>
        <xdr:cNvSpPr txBox="1"/>
      </xdr:nvSpPr>
      <xdr:spPr>
        <a:xfrm>
          <a:off x="1611004" y="1786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57166</xdr:rowOff>
    </xdr:from>
    <xdr:ext cx="405111" cy="259045"/>
    <xdr:sp macro="" textlink="">
      <xdr:nvSpPr>
        <xdr:cNvPr id="283" name="n_4mainValue【市民会館】&#10;有形固定資産減価償却率">
          <a:extLst>
            <a:ext uri="{FF2B5EF4-FFF2-40B4-BE49-F238E27FC236}">
              <a16:creationId xmlns:a16="http://schemas.microsoft.com/office/drawing/2014/main" id="{277B515D-2615-4A24-AF08-4A19DF8D73F8}"/>
            </a:ext>
          </a:extLst>
        </xdr:cNvPr>
        <xdr:cNvSpPr txBox="1"/>
      </xdr:nvSpPr>
      <xdr:spPr>
        <a:xfrm>
          <a:off x="836304" y="17827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36C2711F-646A-4285-A6ED-A0FBFA6082C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BAE1D893-8C68-4B33-AD7D-0FB86844176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3EC19FE0-791B-4469-8203-03599A164E4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16F19B55-88C2-46B1-8AF2-E64293127D6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F5322B12-37FF-4310-A138-8DE5A8960B0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7FF8B200-2AD0-4722-8F91-98A35D7DF42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C2BFF05A-1C94-4BCD-B1D1-942219C9320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416B3856-7AA0-49FB-8419-84E93D0FF5A6}"/>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D415AB8F-2CF0-4BD0-A590-BF1638A8FCC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47727078-B802-4CB6-A492-5D8ED9E98F6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83D7F270-4BDB-41E2-B427-654AD403E48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E6DD77B7-345A-43B5-A854-1E21E909BE5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0B1064E9-1ED4-4A36-9F1D-0AE93DC1531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1EA1203D-B28B-40F1-A1DD-0AB239D42AC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4B9F382D-1000-49C4-8C93-D26160010E9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30819C78-E979-48C0-8092-9680C248FBE8}"/>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0" name="正方形/長方形 299">
          <a:extLst>
            <a:ext uri="{FF2B5EF4-FFF2-40B4-BE49-F238E27FC236}">
              <a16:creationId xmlns:a16="http://schemas.microsoft.com/office/drawing/2014/main" id="{68D3ED2F-B721-433F-B2F3-C008ECAF0E0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1" name="正方形/長方形 300">
          <a:extLst>
            <a:ext uri="{FF2B5EF4-FFF2-40B4-BE49-F238E27FC236}">
              <a16:creationId xmlns:a16="http://schemas.microsoft.com/office/drawing/2014/main" id="{ACBC8EA5-1219-40FF-9F54-9B697D82CE3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2" name="正方形/長方形 301">
          <a:extLst>
            <a:ext uri="{FF2B5EF4-FFF2-40B4-BE49-F238E27FC236}">
              <a16:creationId xmlns:a16="http://schemas.microsoft.com/office/drawing/2014/main" id="{3B38944A-12C0-42A2-B723-BC33B68F60D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3" name="正方形/長方形 302">
          <a:extLst>
            <a:ext uri="{FF2B5EF4-FFF2-40B4-BE49-F238E27FC236}">
              <a16:creationId xmlns:a16="http://schemas.microsoft.com/office/drawing/2014/main" id="{ADBDFDC7-17A2-4B41-AFDD-2287A02A19D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4" name="正方形/長方形 303">
          <a:extLst>
            <a:ext uri="{FF2B5EF4-FFF2-40B4-BE49-F238E27FC236}">
              <a16:creationId xmlns:a16="http://schemas.microsoft.com/office/drawing/2014/main" id="{05DE0D67-D0E3-414D-9689-581F933DAEF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5" name="正方形/長方形 304">
          <a:extLst>
            <a:ext uri="{FF2B5EF4-FFF2-40B4-BE49-F238E27FC236}">
              <a16:creationId xmlns:a16="http://schemas.microsoft.com/office/drawing/2014/main" id="{1B6F4B3B-C768-41C1-AFCC-24337282E62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6" name="正方形/長方形 305">
          <a:extLst>
            <a:ext uri="{FF2B5EF4-FFF2-40B4-BE49-F238E27FC236}">
              <a16:creationId xmlns:a16="http://schemas.microsoft.com/office/drawing/2014/main" id="{8746CFB0-CED6-4704-9DB1-8BBEB038BAF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7" name="正方形/長方形 306">
          <a:extLst>
            <a:ext uri="{FF2B5EF4-FFF2-40B4-BE49-F238E27FC236}">
              <a16:creationId xmlns:a16="http://schemas.microsoft.com/office/drawing/2014/main" id="{7EA04FD1-0B6C-4213-B6CC-492E33CD8FB9}"/>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8" name="正方形/長方形 307">
          <a:extLst>
            <a:ext uri="{FF2B5EF4-FFF2-40B4-BE49-F238E27FC236}">
              <a16:creationId xmlns:a16="http://schemas.microsoft.com/office/drawing/2014/main" id="{09EDADE0-DF10-418B-885F-2F05C0E8B66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9" name="正方形/長方形 308">
          <a:extLst>
            <a:ext uri="{FF2B5EF4-FFF2-40B4-BE49-F238E27FC236}">
              <a16:creationId xmlns:a16="http://schemas.microsoft.com/office/drawing/2014/main" id="{596C1EAA-CED3-40A2-8595-08197732AF4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0" name="正方形/長方形 309">
          <a:extLst>
            <a:ext uri="{FF2B5EF4-FFF2-40B4-BE49-F238E27FC236}">
              <a16:creationId xmlns:a16="http://schemas.microsoft.com/office/drawing/2014/main" id="{F06C1EE0-2116-4E23-AB1F-A25EC0F75F3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1" name="正方形/長方形 310">
          <a:extLst>
            <a:ext uri="{FF2B5EF4-FFF2-40B4-BE49-F238E27FC236}">
              <a16:creationId xmlns:a16="http://schemas.microsoft.com/office/drawing/2014/main" id="{C9940B60-3C0C-4783-A76D-7872648EC1D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2" name="正方形/長方形 311">
          <a:extLst>
            <a:ext uri="{FF2B5EF4-FFF2-40B4-BE49-F238E27FC236}">
              <a16:creationId xmlns:a16="http://schemas.microsoft.com/office/drawing/2014/main" id="{47E96F0B-B47A-4BCF-A498-7E9768D9324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3" name="正方形/長方形 312">
          <a:extLst>
            <a:ext uri="{FF2B5EF4-FFF2-40B4-BE49-F238E27FC236}">
              <a16:creationId xmlns:a16="http://schemas.microsoft.com/office/drawing/2014/main" id="{90E896C4-EA97-4469-A2EE-3B079011EA7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4" name="正方形/長方形 313">
          <a:extLst>
            <a:ext uri="{FF2B5EF4-FFF2-40B4-BE49-F238E27FC236}">
              <a16:creationId xmlns:a16="http://schemas.microsoft.com/office/drawing/2014/main" id="{3D53B802-C64C-4E30-A5A2-29532371BA9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5" name="正方形/長方形 314">
          <a:extLst>
            <a:ext uri="{FF2B5EF4-FFF2-40B4-BE49-F238E27FC236}">
              <a16:creationId xmlns:a16="http://schemas.microsoft.com/office/drawing/2014/main" id="{68B08374-7FD6-4A43-8FF7-B711BE76C36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6" name="テキスト ボックス 315">
          <a:extLst>
            <a:ext uri="{FF2B5EF4-FFF2-40B4-BE49-F238E27FC236}">
              <a16:creationId xmlns:a16="http://schemas.microsoft.com/office/drawing/2014/main" id="{03FB802E-D71E-4CBE-857B-2A8774B5B88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7" name="直線コネクタ 316">
          <a:extLst>
            <a:ext uri="{FF2B5EF4-FFF2-40B4-BE49-F238E27FC236}">
              <a16:creationId xmlns:a16="http://schemas.microsoft.com/office/drawing/2014/main" id="{4C0196D5-BFF3-4871-8C59-D481E18D576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8" name="テキスト ボックス 317">
          <a:extLst>
            <a:ext uri="{FF2B5EF4-FFF2-40B4-BE49-F238E27FC236}">
              <a16:creationId xmlns:a16="http://schemas.microsoft.com/office/drawing/2014/main" id="{765E0EB5-2546-4799-AD64-19D7710BB669}"/>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9" name="直線コネクタ 318">
          <a:extLst>
            <a:ext uri="{FF2B5EF4-FFF2-40B4-BE49-F238E27FC236}">
              <a16:creationId xmlns:a16="http://schemas.microsoft.com/office/drawing/2014/main" id="{E64F42CD-EF36-4659-AEBE-4C73291BA843}"/>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0" name="テキスト ボックス 319">
          <a:extLst>
            <a:ext uri="{FF2B5EF4-FFF2-40B4-BE49-F238E27FC236}">
              <a16:creationId xmlns:a16="http://schemas.microsoft.com/office/drawing/2014/main" id="{6C776834-CA95-4266-99B5-C4992BD14343}"/>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1" name="直線コネクタ 320">
          <a:extLst>
            <a:ext uri="{FF2B5EF4-FFF2-40B4-BE49-F238E27FC236}">
              <a16:creationId xmlns:a16="http://schemas.microsoft.com/office/drawing/2014/main" id="{F81C1BCA-1436-4FC3-848E-15858579CC62}"/>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2" name="テキスト ボックス 321">
          <a:extLst>
            <a:ext uri="{FF2B5EF4-FFF2-40B4-BE49-F238E27FC236}">
              <a16:creationId xmlns:a16="http://schemas.microsoft.com/office/drawing/2014/main" id="{324B9D58-98CB-4F3F-A57B-2421776907B2}"/>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3" name="直線コネクタ 322">
          <a:extLst>
            <a:ext uri="{FF2B5EF4-FFF2-40B4-BE49-F238E27FC236}">
              <a16:creationId xmlns:a16="http://schemas.microsoft.com/office/drawing/2014/main" id="{7EEEC8FF-B72F-4958-B895-3AA6D61B766C}"/>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4" name="テキスト ボックス 323">
          <a:extLst>
            <a:ext uri="{FF2B5EF4-FFF2-40B4-BE49-F238E27FC236}">
              <a16:creationId xmlns:a16="http://schemas.microsoft.com/office/drawing/2014/main" id="{4CEE9EFC-2666-47EF-905D-0797A72FB538}"/>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5" name="直線コネクタ 324">
          <a:extLst>
            <a:ext uri="{FF2B5EF4-FFF2-40B4-BE49-F238E27FC236}">
              <a16:creationId xmlns:a16="http://schemas.microsoft.com/office/drawing/2014/main" id="{4CBDDF21-BE13-4612-B369-C07E6FFDE9FD}"/>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6" name="テキスト ボックス 325">
          <a:extLst>
            <a:ext uri="{FF2B5EF4-FFF2-40B4-BE49-F238E27FC236}">
              <a16:creationId xmlns:a16="http://schemas.microsoft.com/office/drawing/2014/main" id="{A8FDFD1A-35F3-45FA-AB41-F6FFC6C424F3}"/>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7" name="直線コネクタ 326">
          <a:extLst>
            <a:ext uri="{FF2B5EF4-FFF2-40B4-BE49-F238E27FC236}">
              <a16:creationId xmlns:a16="http://schemas.microsoft.com/office/drawing/2014/main" id="{023A95FB-8123-439C-9300-8A3C4BD76F5C}"/>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8" name="テキスト ボックス 327">
          <a:extLst>
            <a:ext uri="{FF2B5EF4-FFF2-40B4-BE49-F238E27FC236}">
              <a16:creationId xmlns:a16="http://schemas.microsoft.com/office/drawing/2014/main" id="{B21CEBCF-2CD3-4097-AC9B-080DEE41E235}"/>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9" name="直線コネクタ 328">
          <a:extLst>
            <a:ext uri="{FF2B5EF4-FFF2-40B4-BE49-F238E27FC236}">
              <a16:creationId xmlns:a16="http://schemas.microsoft.com/office/drawing/2014/main" id="{30E9B822-A246-4990-AA6D-B77E4DB3374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0" name="テキスト ボックス 329">
          <a:extLst>
            <a:ext uri="{FF2B5EF4-FFF2-40B4-BE49-F238E27FC236}">
              <a16:creationId xmlns:a16="http://schemas.microsoft.com/office/drawing/2014/main" id="{7A206D2B-525B-4EBB-B183-8C3E977C5166}"/>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1" name="【保健センター・保健所】&#10;有形固定資産減価償却率グラフ枠">
          <a:extLst>
            <a:ext uri="{FF2B5EF4-FFF2-40B4-BE49-F238E27FC236}">
              <a16:creationId xmlns:a16="http://schemas.microsoft.com/office/drawing/2014/main" id="{B19449AC-4F82-4BFD-A4CD-BC5C99B09871}"/>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332" name="直線コネクタ 331">
          <a:extLst>
            <a:ext uri="{FF2B5EF4-FFF2-40B4-BE49-F238E27FC236}">
              <a16:creationId xmlns:a16="http://schemas.microsoft.com/office/drawing/2014/main" id="{5D2A779A-B960-4C7C-8A95-4654E1CA0589}"/>
            </a:ext>
          </a:extLst>
        </xdr:cNvPr>
        <xdr:cNvCxnSpPr/>
      </xdr:nvCxnSpPr>
      <xdr:spPr>
        <a:xfrm flipV="1">
          <a:off x="14375764" y="927735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3" name="【保健センター・保健所】&#10;有形固定資産減価償却率最小値テキスト">
          <a:extLst>
            <a:ext uri="{FF2B5EF4-FFF2-40B4-BE49-F238E27FC236}">
              <a16:creationId xmlns:a16="http://schemas.microsoft.com/office/drawing/2014/main" id="{AE294784-CDA5-495C-AFBE-3A4CD5C399E9}"/>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4" name="直線コネクタ 333">
          <a:extLst>
            <a:ext uri="{FF2B5EF4-FFF2-40B4-BE49-F238E27FC236}">
              <a16:creationId xmlns:a16="http://schemas.microsoft.com/office/drawing/2014/main" id="{96A02E56-7917-42D8-B9AB-0734CA361A19}"/>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335" name="【保健センター・保健所】&#10;有形固定資産減価償却率最大値テキスト">
          <a:extLst>
            <a:ext uri="{FF2B5EF4-FFF2-40B4-BE49-F238E27FC236}">
              <a16:creationId xmlns:a16="http://schemas.microsoft.com/office/drawing/2014/main" id="{1EFDFCE9-3A2D-4C9D-A63C-1F27876B1C71}"/>
            </a:ext>
          </a:extLst>
        </xdr:cNvPr>
        <xdr:cNvSpPr txBox="1"/>
      </xdr:nvSpPr>
      <xdr:spPr>
        <a:xfrm>
          <a:off x="14414500" y="905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336" name="直線コネクタ 335">
          <a:extLst>
            <a:ext uri="{FF2B5EF4-FFF2-40B4-BE49-F238E27FC236}">
              <a16:creationId xmlns:a16="http://schemas.microsoft.com/office/drawing/2014/main" id="{97C93136-5349-47BC-A97B-B302113BAFA1}"/>
            </a:ext>
          </a:extLst>
        </xdr:cNvPr>
        <xdr:cNvCxnSpPr/>
      </xdr:nvCxnSpPr>
      <xdr:spPr>
        <a:xfrm>
          <a:off x="14287500" y="927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337" name="【保健センター・保健所】&#10;有形固定資産減価償却率平均値テキスト">
          <a:extLst>
            <a:ext uri="{FF2B5EF4-FFF2-40B4-BE49-F238E27FC236}">
              <a16:creationId xmlns:a16="http://schemas.microsoft.com/office/drawing/2014/main" id="{780B14C0-0A80-4E79-A712-9C8DDF0D214F}"/>
            </a:ext>
          </a:extLst>
        </xdr:cNvPr>
        <xdr:cNvSpPr txBox="1"/>
      </xdr:nvSpPr>
      <xdr:spPr>
        <a:xfrm>
          <a:off x="14414500" y="992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338" name="フローチャート: 判断 337">
          <a:extLst>
            <a:ext uri="{FF2B5EF4-FFF2-40B4-BE49-F238E27FC236}">
              <a16:creationId xmlns:a16="http://schemas.microsoft.com/office/drawing/2014/main" id="{BE916E1B-1FC2-475D-85BC-6D84051001FC}"/>
            </a:ext>
          </a:extLst>
        </xdr:cNvPr>
        <xdr:cNvSpPr/>
      </xdr:nvSpPr>
      <xdr:spPr>
        <a:xfrm>
          <a:off x="14325600" y="99428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339" name="フローチャート: 判断 338">
          <a:extLst>
            <a:ext uri="{FF2B5EF4-FFF2-40B4-BE49-F238E27FC236}">
              <a16:creationId xmlns:a16="http://schemas.microsoft.com/office/drawing/2014/main" id="{D100AB1D-B90D-45CA-A2CB-C0448FCEB5D0}"/>
            </a:ext>
          </a:extLst>
        </xdr:cNvPr>
        <xdr:cNvSpPr/>
      </xdr:nvSpPr>
      <xdr:spPr>
        <a:xfrm>
          <a:off x="1357884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340" name="フローチャート: 判断 339">
          <a:extLst>
            <a:ext uri="{FF2B5EF4-FFF2-40B4-BE49-F238E27FC236}">
              <a16:creationId xmlns:a16="http://schemas.microsoft.com/office/drawing/2014/main" id="{3ADF35A7-EED4-4215-B029-6009AF30F677}"/>
            </a:ext>
          </a:extLst>
        </xdr:cNvPr>
        <xdr:cNvSpPr/>
      </xdr:nvSpPr>
      <xdr:spPr>
        <a:xfrm>
          <a:off x="12804140" y="987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341" name="フローチャート: 判断 340">
          <a:extLst>
            <a:ext uri="{FF2B5EF4-FFF2-40B4-BE49-F238E27FC236}">
              <a16:creationId xmlns:a16="http://schemas.microsoft.com/office/drawing/2014/main" id="{2595FCFF-6333-4D20-A7D8-867AFDE2F36D}"/>
            </a:ext>
          </a:extLst>
        </xdr:cNvPr>
        <xdr:cNvSpPr/>
      </xdr:nvSpPr>
      <xdr:spPr>
        <a:xfrm>
          <a:off x="12029440" y="98532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97790</xdr:rowOff>
    </xdr:from>
    <xdr:to>
      <xdr:col>67</xdr:col>
      <xdr:colOff>101600</xdr:colOff>
      <xdr:row>59</xdr:row>
      <xdr:rowOff>27940</xdr:rowOff>
    </xdr:to>
    <xdr:sp macro="" textlink="">
      <xdr:nvSpPr>
        <xdr:cNvPr id="342" name="フローチャート: 判断 341">
          <a:extLst>
            <a:ext uri="{FF2B5EF4-FFF2-40B4-BE49-F238E27FC236}">
              <a16:creationId xmlns:a16="http://schemas.microsoft.com/office/drawing/2014/main" id="{E3B66A7B-A10E-4E2F-8413-19D6E9E34C76}"/>
            </a:ext>
          </a:extLst>
        </xdr:cNvPr>
        <xdr:cNvSpPr/>
      </xdr:nvSpPr>
      <xdr:spPr>
        <a:xfrm>
          <a:off x="11231880" y="9820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D1680905-AD87-4530-9463-82BDE7C18E4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156C1C67-6A97-482F-8AF1-CDCDB50B276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2D44DC76-E1EC-462F-B95B-7384CF76450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5B67553C-A2F1-405A-8E57-F7DED81BABD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A9EEDEC7-2212-4444-9E14-556B50E4B47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44450</xdr:rowOff>
    </xdr:from>
    <xdr:to>
      <xdr:col>85</xdr:col>
      <xdr:colOff>177800</xdr:colOff>
      <xdr:row>58</xdr:row>
      <xdr:rowOff>146050</xdr:rowOff>
    </xdr:to>
    <xdr:sp macro="" textlink="">
      <xdr:nvSpPr>
        <xdr:cNvPr id="348" name="楕円 347">
          <a:extLst>
            <a:ext uri="{FF2B5EF4-FFF2-40B4-BE49-F238E27FC236}">
              <a16:creationId xmlns:a16="http://schemas.microsoft.com/office/drawing/2014/main" id="{3C01117C-0FAB-4F45-8C27-2F51A03E5F99}"/>
            </a:ext>
          </a:extLst>
        </xdr:cNvPr>
        <xdr:cNvSpPr/>
      </xdr:nvSpPr>
      <xdr:spPr>
        <a:xfrm>
          <a:off x="14325600" y="97675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67327</xdr:rowOff>
    </xdr:from>
    <xdr:ext cx="405111" cy="259045"/>
    <xdr:sp macro="" textlink="">
      <xdr:nvSpPr>
        <xdr:cNvPr id="349" name="【保健センター・保健所】&#10;有形固定資産減価償却率該当値テキスト">
          <a:extLst>
            <a:ext uri="{FF2B5EF4-FFF2-40B4-BE49-F238E27FC236}">
              <a16:creationId xmlns:a16="http://schemas.microsoft.com/office/drawing/2014/main" id="{2A4DA04F-136E-4B9F-9A32-3B920918998D}"/>
            </a:ext>
          </a:extLst>
        </xdr:cNvPr>
        <xdr:cNvSpPr txBox="1"/>
      </xdr:nvSpPr>
      <xdr:spPr>
        <a:xfrm>
          <a:off x="14414500"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xdr:rowOff>
    </xdr:from>
    <xdr:to>
      <xdr:col>81</xdr:col>
      <xdr:colOff>101600</xdr:colOff>
      <xdr:row>58</xdr:row>
      <xdr:rowOff>107950</xdr:rowOff>
    </xdr:to>
    <xdr:sp macro="" textlink="">
      <xdr:nvSpPr>
        <xdr:cNvPr id="350" name="楕円 349">
          <a:extLst>
            <a:ext uri="{FF2B5EF4-FFF2-40B4-BE49-F238E27FC236}">
              <a16:creationId xmlns:a16="http://schemas.microsoft.com/office/drawing/2014/main" id="{D0131959-DC06-42CC-BB22-47F7CF99EEAE}"/>
            </a:ext>
          </a:extLst>
        </xdr:cNvPr>
        <xdr:cNvSpPr/>
      </xdr:nvSpPr>
      <xdr:spPr>
        <a:xfrm>
          <a:off x="1357884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57150</xdr:rowOff>
    </xdr:from>
    <xdr:to>
      <xdr:col>85</xdr:col>
      <xdr:colOff>127000</xdr:colOff>
      <xdr:row>58</xdr:row>
      <xdr:rowOff>95250</xdr:rowOff>
    </xdr:to>
    <xdr:cxnSp macro="">
      <xdr:nvCxnSpPr>
        <xdr:cNvPr id="351" name="直線コネクタ 350">
          <a:extLst>
            <a:ext uri="{FF2B5EF4-FFF2-40B4-BE49-F238E27FC236}">
              <a16:creationId xmlns:a16="http://schemas.microsoft.com/office/drawing/2014/main" id="{629A2DB1-8CD7-4FC8-A53D-51B754E198FA}"/>
            </a:ext>
          </a:extLst>
        </xdr:cNvPr>
        <xdr:cNvCxnSpPr/>
      </xdr:nvCxnSpPr>
      <xdr:spPr>
        <a:xfrm>
          <a:off x="13629640" y="978027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162560</xdr:rowOff>
    </xdr:from>
    <xdr:to>
      <xdr:col>76</xdr:col>
      <xdr:colOff>165100</xdr:colOff>
      <xdr:row>58</xdr:row>
      <xdr:rowOff>92710</xdr:rowOff>
    </xdr:to>
    <xdr:sp macro="" textlink="">
      <xdr:nvSpPr>
        <xdr:cNvPr id="352" name="楕円 351">
          <a:extLst>
            <a:ext uri="{FF2B5EF4-FFF2-40B4-BE49-F238E27FC236}">
              <a16:creationId xmlns:a16="http://schemas.microsoft.com/office/drawing/2014/main" id="{42113F67-6EF6-4C3B-86BE-BB06C3418FB6}"/>
            </a:ext>
          </a:extLst>
        </xdr:cNvPr>
        <xdr:cNvSpPr/>
      </xdr:nvSpPr>
      <xdr:spPr>
        <a:xfrm>
          <a:off x="12804140" y="9718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41910</xdr:rowOff>
    </xdr:from>
    <xdr:to>
      <xdr:col>81</xdr:col>
      <xdr:colOff>50800</xdr:colOff>
      <xdr:row>58</xdr:row>
      <xdr:rowOff>57150</xdr:rowOff>
    </xdr:to>
    <xdr:cxnSp macro="">
      <xdr:nvCxnSpPr>
        <xdr:cNvPr id="353" name="直線コネクタ 352">
          <a:extLst>
            <a:ext uri="{FF2B5EF4-FFF2-40B4-BE49-F238E27FC236}">
              <a16:creationId xmlns:a16="http://schemas.microsoft.com/office/drawing/2014/main" id="{23656A91-8635-4D70-9733-DEE26763617D}"/>
            </a:ext>
          </a:extLst>
        </xdr:cNvPr>
        <xdr:cNvCxnSpPr/>
      </xdr:nvCxnSpPr>
      <xdr:spPr>
        <a:xfrm>
          <a:off x="12854940" y="976503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124460</xdr:rowOff>
    </xdr:from>
    <xdr:to>
      <xdr:col>72</xdr:col>
      <xdr:colOff>38100</xdr:colOff>
      <xdr:row>58</xdr:row>
      <xdr:rowOff>54610</xdr:rowOff>
    </xdr:to>
    <xdr:sp macro="" textlink="">
      <xdr:nvSpPr>
        <xdr:cNvPr id="354" name="楕円 353">
          <a:extLst>
            <a:ext uri="{FF2B5EF4-FFF2-40B4-BE49-F238E27FC236}">
              <a16:creationId xmlns:a16="http://schemas.microsoft.com/office/drawing/2014/main" id="{20A4905C-226F-40C4-AB35-B85743D24EE6}"/>
            </a:ext>
          </a:extLst>
        </xdr:cNvPr>
        <xdr:cNvSpPr/>
      </xdr:nvSpPr>
      <xdr:spPr>
        <a:xfrm>
          <a:off x="12029440" y="9679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3810</xdr:rowOff>
    </xdr:from>
    <xdr:to>
      <xdr:col>76</xdr:col>
      <xdr:colOff>114300</xdr:colOff>
      <xdr:row>58</xdr:row>
      <xdr:rowOff>41910</xdr:rowOff>
    </xdr:to>
    <xdr:cxnSp macro="">
      <xdr:nvCxnSpPr>
        <xdr:cNvPr id="355" name="直線コネクタ 354">
          <a:extLst>
            <a:ext uri="{FF2B5EF4-FFF2-40B4-BE49-F238E27FC236}">
              <a16:creationId xmlns:a16="http://schemas.microsoft.com/office/drawing/2014/main" id="{E7E0BC47-EE76-4143-B2F6-409D453F936C}"/>
            </a:ext>
          </a:extLst>
        </xdr:cNvPr>
        <xdr:cNvCxnSpPr/>
      </xdr:nvCxnSpPr>
      <xdr:spPr>
        <a:xfrm>
          <a:off x="12072620" y="972693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84455</xdr:rowOff>
    </xdr:from>
    <xdr:to>
      <xdr:col>67</xdr:col>
      <xdr:colOff>101600</xdr:colOff>
      <xdr:row>58</xdr:row>
      <xdr:rowOff>14605</xdr:rowOff>
    </xdr:to>
    <xdr:sp macro="" textlink="">
      <xdr:nvSpPr>
        <xdr:cNvPr id="356" name="楕円 355">
          <a:extLst>
            <a:ext uri="{FF2B5EF4-FFF2-40B4-BE49-F238E27FC236}">
              <a16:creationId xmlns:a16="http://schemas.microsoft.com/office/drawing/2014/main" id="{BB365A86-A9EA-4FFD-ADF7-2BD0A7F33736}"/>
            </a:ext>
          </a:extLst>
        </xdr:cNvPr>
        <xdr:cNvSpPr/>
      </xdr:nvSpPr>
      <xdr:spPr>
        <a:xfrm>
          <a:off x="11231880" y="9639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135255</xdr:rowOff>
    </xdr:from>
    <xdr:to>
      <xdr:col>71</xdr:col>
      <xdr:colOff>177800</xdr:colOff>
      <xdr:row>58</xdr:row>
      <xdr:rowOff>3810</xdr:rowOff>
    </xdr:to>
    <xdr:cxnSp macro="">
      <xdr:nvCxnSpPr>
        <xdr:cNvPr id="357" name="直線コネクタ 356">
          <a:extLst>
            <a:ext uri="{FF2B5EF4-FFF2-40B4-BE49-F238E27FC236}">
              <a16:creationId xmlns:a16="http://schemas.microsoft.com/office/drawing/2014/main" id="{12C2DDBE-7AF5-4665-8016-F393728202B3}"/>
            </a:ext>
          </a:extLst>
        </xdr:cNvPr>
        <xdr:cNvCxnSpPr/>
      </xdr:nvCxnSpPr>
      <xdr:spPr>
        <a:xfrm>
          <a:off x="11282680" y="969073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358" name="n_1aveValue【保健センター・保健所】&#10;有形固定資産減価償却率">
          <a:extLst>
            <a:ext uri="{FF2B5EF4-FFF2-40B4-BE49-F238E27FC236}">
              <a16:creationId xmlns:a16="http://schemas.microsoft.com/office/drawing/2014/main" id="{A0FA0FE1-B695-4E01-87CB-931E500B09BC}"/>
            </a:ext>
          </a:extLst>
        </xdr:cNvPr>
        <xdr:cNvSpPr txBox="1"/>
      </xdr:nvSpPr>
      <xdr:spPr>
        <a:xfrm>
          <a:off x="13437244" y="1000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78122</xdr:rowOff>
    </xdr:from>
    <xdr:ext cx="405111" cy="259045"/>
    <xdr:sp macro="" textlink="">
      <xdr:nvSpPr>
        <xdr:cNvPr id="359" name="n_2aveValue【保健センター・保健所】&#10;有形固定資産減価償却率">
          <a:extLst>
            <a:ext uri="{FF2B5EF4-FFF2-40B4-BE49-F238E27FC236}">
              <a16:creationId xmlns:a16="http://schemas.microsoft.com/office/drawing/2014/main" id="{B1243398-AEBA-4618-8DE1-6894B9A287E3}"/>
            </a:ext>
          </a:extLst>
        </xdr:cNvPr>
        <xdr:cNvSpPr txBox="1"/>
      </xdr:nvSpPr>
      <xdr:spPr>
        <a:xfrm>
          <a:off x="12675244" y="996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51452</xdr:rowOff>
    </xdr:from>
    <xdr:ext cx="405111" cy="259045"/>
    <xdr:sp macro="" textlink="">
      <xdr:nvSpPr>
        <xdr:cNvPr id="360" name="n_3aveValue【保健センター・保健所】&#10;有形固定資産減価償却率">
          <a:extLst>
            <a:ext uri="{FF2B5EF4-FFF2-40B4-BE49-F238E27FC236}">
              <a16:creationId xmlns:a16="http://schemas.microsoft.com/office/drawing/2014/main" id="{A7CB16E8-F8FF-4BEC-AE3B-3C8717A58585}"/>
            </a:ext>
          </a:extLst>
        </xdr:cNvPr>
        <xdr:cNvSpPr txBox="1"/>
      </xdr:nvSpPr>
      <xdr:spPr>
        <a:xfrm>
          <a:off x="11900544" y="994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19067</xdr:rowOff>
    </xdr:from>
    <xdr:ext cx="405111" cy="259045"/>
    <xdr:sp macro="" textlink="">
      <xdr:nvSpPr>
        <xdr:cNvPr id="361" name="n_4aveValue【保健センター・保健所】&#10;有形固定資産減価償却率">
          <a:extLst>
            <a:ext uri="{FF2B5EF4-FFF2-40B4-BE49-F238E27FC236}">
              <a16:creationId xmlns:a16="http://schemas.microsoft.com/office/drawing/2014/main" id="{09EFA198-2523-4918-A3D3-1F3FF3C5CF08}"/>
            </a:ext>
          </a:extLst>
        </xdr:cNvPr>
        <xdr:cNvSpPr txBox="1"/>
      </xdr:nvSpPr>
      <xdr:spPr>
        <a:xfrm>
          <a:off x="11102984" y="990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124477</xdr:rowOff>
    </xdr:from>
    <xdr:ext cx="405111" cy="259045"/>
    <xdr:sp macro="" textlink="">
      <xdr:nvSpPr>
        <xdr:cNvPr id="362" name="n_1mainValue【保健センター・保健所】&#10;有形固定資産減価償却率">
          <a:extLst>
            <a:ext uri="{FF2B5EF4-FFF2-40B4-BE49-F238E27FC236}">
              <a16:creationId xmlns:a16="http://schemas.microsoft.com/office/drawing/2014/main" id="{ED9C9DA0-AE7B-48FE-8087-E4E124F4BC2F}"/>
            </a:ext>
          </a:extLst>
        </xdr:cNvPr>
        <xdr:cNvSpPr txBox="1"/>
      </xdr:nvSpPr>
      <xdr:spPr>
        <a:xfrm>
          <a:off x="134372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109237</xdr:rowOff>
    </xdr:from>
    <xdr:ext cx="405111" cy="259045"/>
    <xdr:sp macro="" textlink="">
      <xdr:nvSpPr>
        <xdr:cNvPr id="363" name="n_2mainValue【保健センター・保健所】&#10;有形固定資産減価償却率">
          <a:extLst>
            <a:ext uri="{FF2B5EF4-FFF2-40B4-BE49-F238E27FC236}">
              <a16:creationId xmlns:a16="http://schemas.microsoft.com/office/drawing/2014/main" id="{01B4F2FD-A7E7-41D3-998C-31ABB101D491}"/>
            </a:ext>
          </a:extLst>
        </xdr:cNvPr>
        <xdr:cNvSpPr txBox="1"/>
      </xdr:nvSpPr>
      <xdr:spPr>
        <a:xfrm>
          <a:off x="126752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71137</xdr:rowOff>
    </xdr:from>
    <xdr:ext cx="405111" cy="259045"/>
    <xdr:sp macro="" textlink="">
      <xdr:nvSpPr>
        <xdr:cNvPr id="364" name="n_3mainValue【保健センター・保健所】&#10;有形固定資産減価償却率">
          <a:extLst>
            <a:ext uri="{FF2B5EF4-FFF2-40B4-BE49-F238E27FC236}">
              <a16:creationId xmlns:a16="http://schemas.microsoft.com/office/drawing/2014/main" id="{2A61CE7E-92BA-4333-B93E-2329DD2848EB}"/>
            </a:ext>
          </a:extLst>
        </xdr:cNvPr>
        <xdr:cNvSpPr txBox="1"/>
      </xdr:nvSpPr>
      <xdr:spPr>
        <a:xfrm>
          <a:off x="11900544"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31132</xdr:rowOff>
    </xdr:from>
    <xdr:ext cx="405111" cy="259045"/>
    <xdr:sp macro="" textlink="">
      <xdr:nvSpPr>
        <xdr:cNvPr id="365" name="n_4mainValue【保健センター・保健所】&#10;有形固定資産減価償却率">
          <a:extLst>
            <a:ext uri="{FF2B5EF4-FFF2-40B4-BE49-F238E27FC236}">
              <a16:creationId xmlns:a16="http://schemas.microsoft.com/office/drawing/2014/main" id="{222F564A-FF02-4D49-BDC0-86E10A81EBB9}"/>
            </a:ext>
          </a:extLst>
        </xdr:cNvPr>
        <xdr:cNvSpPr txBox="1"/>
      </xdr:nvSpPr>
      <xdr:spPr>
        <a:xfrm>
          <a:off x="11102984" y="941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6" name="正方形/長方形 365">
          <a:extLst>
            <a:ext uri="{FF2B5EF4-FFF2-40B4-BE49-F238E27FC236}">
              <a16:creationId xmlns:a16="http://schemas.microsoft.com/office/drawing/2014/main" id="{7F8862D9-EE3B-4EDD-85E3-0E7B31B8C4D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7" name="正方形/長方形 366">
          <a:extLst>
            <a:ext uri="{FF2B5EF4-FFF2-40B4-BE49-F238E27FC236}">
              <a16:creationId xmlns:a16="http://schemas.microsoft.com/office/drawing/2014/main" id="{ABA6AAA2-FD20-4F6B-AB51-894C19BC7E9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8" name="正方形/長方形 367">
          <a:extLst>
            <a:ext uri="{FF2B5EF4-FFF2-40B4-BE49-F238E27FC236}">
              <a16:creationId xmlns:a16="http://schemas.microsoft.com/office/drawing/2014/main" id="{427C8DEE-B9F9-45A9-ACA9-E0CE8CECA63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9" name="正方形/長方形 368">
          <a:extLst>
            <a:ext uri="{FF2B5EF4-FFF2-40B4-BE49-F238E27FC236}">
              <a16:creationId xmlns:a16="http://schemas.microsoft.com/office/drawing/2014/main" id="{19E1C06B-AA19-46D8-A947-54936925701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0" name="正方形/長方形 369">
          <a:extLst>
            <a:ext uri="{FF2B5EF4-FFF2-40B4-BE49-F238E27FC236}">
              <a16:creationId xmlns:a16="http://schemas.microsoft.com/office/drawing/2014/main" id="{7D8CA6D7-4F81-4014-B8C3-049CD69FA2B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1" name="正方形/長方形 370">
          <a:extLst>
            <a:ext uri="{FF2B5EF4-FFF2-40B4-BE49-F238E27FC236}">
              <a16:creationId xmlns:a16="http://schemas.microsoft.com/office/drawing/2014/main" id="{20BE42EE-B0B7-4A9E-A011-80F439F33DB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2" name="正方形/長方形 371">
          <a:extLst>
            <a:ext uri="{FF2B5EF4-FFF2-40B4-BE49-F238E27FC236}">
              <a16:creationId xmlns:a16="http://schemas.microsoft.com/office/drawing/2014/main" id="{316D0B5E-071F-4494-93F2-5FE4C8C6BE0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3" name="正方形/長方形 372">
          <a:extLst>
            <a:ext uri="{FF2B5EF4-FFF2-40B4-BE49-F238E27FC236}">
              <a16:creationId xmlns:a16="http://schemas.microsoft.com/office/drawing/2014/main" id="{E860F69F-8C75-4379-815B-86F916BC1CAE}"/>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74" name="正方形/長方形 373">
          <a:extLst>
            <a:ext uri="{FF2B5EF4-FFF2-40B4-BE49-F238E27FC236}">
              <a16:creationId xmlns:a16="http://schemas.microsoft.com/office/drawing/2014/main" id="{2513C5E9-ED4D-4D4B-96CF-284E00B30C6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5" name="正方形/長方形 374">
          <a:extLst>
            <a:ext uri="{FF2B5EF4-FFF2-40B4-BE49-F238E27FC236}">
              <a16:creationId xmlns:a16="http://schemas.microsoft.com/office/drawing/2014/main" id="{9237E0D7-8379-46D3-A2C4-6EBAC7A2C40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6" name="正方形/長方形 375">
          <a:extLst>
            <a:ext uri="{FF2B5EF4-FFF2-40B4-BE49-F238E27FC236}">
              <a16:creationId xmlns:a16="http://schemas.microsoft.com/office/drawing/2014/main" id="{05AD85AD-394B-4886-BAE3-0F19092C0FB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7" name="正方形/長方形 376">
          <a:extLst>
            <a:ext uri="{FF2B5EF4-FFF2-40B4-BE49-F238E27FC236}">
              <a16:creationId xmlns:a16="http://schemas.microsoft.com/office/drawing/2014/main" id="{B7A588DE-ACB5-4235-8F41-F470DEB3001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8" name="正方形/長方形 377">
          <a:extLst>
            <a:ext uri="{FF2B5EF4-FFF2-40B4-BE49-F238E27FC236}">
              <a16:creationId xmlns:a16="http://schemas.microsoft.com/office/drawing/2014/main" id="{F3FBB756-AE39-4105-B74B-BEDB5342343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9" name="正方形/長方形 378">
          <a:extLst>
            <a:ext uri="{FF2B5EF4-FFF2-40B4-BE49-F238E27FC236}">
              <a16:creationId xmlns:a16="http://schemas.microsoft.com/office/drawing/2014/main" id="{922EAD43-214B-4C11-876D-FC0B1028E56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0" name="正方形/長方形 379">
          <a:extLst>
            <a:ext uri="{FF2B5EF4-FFF2-40B4-BE49-F238E27FC236}">
              <a16:creationId xmlns:a16="http://schemas.microsoft.com/office/drawing/2014/main" id="{8A955EA2-E530-418A-8AF3-5DC38F55910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1" name="正方形/長方形 380">
          <a:extLst>
            <a:ext uri="{FF2B5EF4-FFF2-40B4-BE49-F238E27FC236}">
              <a16:creationId xmlns:a16="http://schemas.microsoft.com/office/drawing/2014/main" id="{12A0206A-AC59-4B98-9A7E-D01B0B1AD298}"/>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82" name="正方形/長方形 381">
          <a:extLst>
            <a:ext uri="{FF2B5EF4-FFF2-40B4-BE49-F238E27FC236}">
              <a16:creationId xmlns:a16="http://schemas.microsoft.com/office/drawing/2014/main" id="{EA8FE186-E2DA-4237-BECB-BDE18750ACD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3" name="正方形/長方形 382">
          <a:extLst>
            <a:ext uri="{FF2B5EF4-FFF2-40B4-BE49-F238E27FC236}">
              <a16:creationId xmlns:a16="http://schemas.microsoft.com/office/drawing/2014/main" id="{063A3A32-AD34-42D5-B398-6D612E1397F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4" name="正方形/長方形 383">
          <a:extLst>
            <a:ext uri="{FF2B5EF4-FFF2-40B4-BE49-F238E27FC236}">
              <a16:creationId xmlns:a16="http://schemas.microsoft.com/office/drawing/2014/main" id="{239B8F55-ED24-419B-B956-8CABC0AB65D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5" name="正方形/長方形 384">
          <a:extLst>
            <a:ext uri="{FF2B5EF4-FFF2-40B4-BE49-F238E27FC236}">
              <a16:creationId xmlns:a16="http://schemas.microsoft.com/office/drawing/2014/main" id="{8B552A1D-C950-4AAA-8B46-CC741A4C1BC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6" name="正方形/長方形 385">
          <a:extLst>
            <a:ext uri="{FF2B5EF4-FFF2-40B4-BE49-F238E27FC236}">
              <a16:creationId xmlns:a16="http://schemas.microsoft.com/office/drawing/2014/main" id="{0BDB5727-4537-4240-B087-021414763772}"/>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7" name="正方形/長方形 386">
          <a:extLst>
            <a:ext uri="{FF2B5EF4-FFF2-40B4-BE49-F238E27FC236}">
              <a16:creationId xmlns:a16="http://schemas.microsoft.com/office/drawing/2014/main" id="{96E1EF84-699E-40D9-8F98-E5E903E0830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8" name="正方形/長方形 387">
          <a:extLst>
            <a:ext uri="{FF2B5EF4-FFF2-40B4-BE49-F238E27FC236}">
              <a16:creationId xmlns:a16="http://schemas.microsoft.com/office/drawing/2014/main" id="{8E8F6204-0045-4403-BEFE-B5511FB0C28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9" name="正方形/長方形 388">
          <a:extLst>
            <a:ext uri="{FF2B5EF4-FFF2-40B4-BE49-F238E27FC236}">
              <a16:creationId xmlns:a16="http://schemas.microsoft.com/office/drawing/2014/main" id="{3BB41DFB-FA95-4448-A9A8-ACBF8D8ECC81}"/>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90" name="正方形/長方形 389">
          <a:extLst>
            <a:ext uri="{FF2B5EF4-FFF2-40B4-BE49-F238E27FC236}">
              <a16:creationId xmlns:a16="http://schemas.microsoft.com/office/drawing/2014/main" id="{3183DCEF-1622-44B8-B42A-C3B564A9C1F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1" name="正方形/長方形 390">
          <a:extLst>
            <a:ext uri="{FF2B5EF4-FFF2-40B4-BE49-F238E27FC236}">
              <a16:creationId xmlns:a16="http://schemas.microsoft.com/office/drawing/2014/main" id="{97735FCD-0A00-4950-9DCC-D97D88F758E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2" name="正方形/長方形 391">
          <a:extLst>
            <a:ext uri="{FF2B5EF4-FFF2-40B4-BE49-F238E27FC236}">
              <a16:creationId xmlns:a16="http://schemas.microsoft.com/office/drawing/2014/main" id="{E30E482E-34CC-4BA6-8301-FD088355E457}"/>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3" name="正方形/長方形 392">
          <a:extLst>
            <a:ext uri="{FF2B5EF4-FFF2-40B4-BE49-F238E27FC236}">
              <a16:creationId xmlns:a16="http://schemas.microsoft.com/office/drawing/2014/main" id="{02FC9578-FE7E-4CD2-B18E-20F984A7A72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4" name="正方形/長方形 393">
          <a:extLst>
            <a:ext uri="{FF2B5EF4-FFF2-40B4-BE49-F238E27FC236}">
              <a16:creationId xmlns:a16="http://schemas.microsoft.com/office/drawing/2014/main" id="{118CC247-399F-44B1-9611-785FB978910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5" name="正方形/長方形 394">
          <a:extLst>
            <a:ext uri="{FF2B5EF4-FFF2-40B4-BE49-F238E27FC236}">
              <a16:creationId xmlns:a16="http://schemas.microsoft.com/office/drawing/2014/main" id="{E8360B82-8722-4028-8485-925485A2D23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6" name="正方形/長方形 395">
          <a:extLst>
            <a:ext uri="{FF2B5EF4-FFF2-40B4-BE49-F238E27FC236}">
              <a16:creationId xmlns:a16="http://schemas.microsoft.com/office/drawing/2014/main" id="{7F709899-D8D2-4E5C-8E47-435AD72EB59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7" name="正方形/長方形 396">
          <a:extLst>
            <a:ext uri="{FF2B5EF4-FFF2-40B4-BE49-F238E27FC236}">
              <a16:creationId xmlns:a16="http://schemas.microsoft.com/office/drawing/2014/main" id="{065D8DA6-8854-4EDC-B92F-C55A9BD8E936}"/>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98" name="テキスト ボックス 397">
          <a:extLst>
            <a:ext uri="{FF2B5EF4-FFF2-40B4-BE49-F238E27FC236}">
              <a16:creationId xmlns:a16="http://schemas.microsoft.com/office/drawing/2014/main" id="{49F9DD7D-8B10-485D-A69C-DF87E480274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99" name="直線コネクタ 398">
          <a:extLst>
            <a:ext uri="{FF2B5EF4-FFF2-40B4-BE49-F238E27FC236}">
              <a16:creationId xmlns:a16="http://schemas.microsoft.com/office/drawing/2014/main" id="{0C10F33A-05F6-4FA4-9301-6C92BAFAAE1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00" name="テキスト ボックス 399">
          <a:extLst>
            <a:ext uri="{FF2B5EF4-FFF2-40B4-BE49-F238E27FC236}">
              <a16:creationId xmlns:a16="http://schemas.microsoft.com/office/drawing/2014/main" id="{385C21AF-7395-4E52-93D8-E834850AE45F}"/>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01" name="直線コネクタ 400">
          <a:extLst>
            <a:ext uri="{FF2B5EF4-FFF2-40B4-BE49-F238E27FC236}">
              <a16:creationId xmlns:a16="http://schemas.microsoft.com/office/drawing/2014/main" id="{50DD503A-5C35-4D31-B6DC-E871B6439E36}"/>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02" name="テキスト ボックス 401">
          <a:extLst>
            <a:ext uri="{FF2B5EF4-FFF2-40B4-BE49-F238E27FC236}">
              <a16:creationId xmlns:a16="http://schemas.microsoft.com/office/drawing/2014/main" id="{1326BBD8-7724-493D-A623-3927C1260AEF}"/>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03" name="直線コネクタ 402">
          <a:extLst>
            <a:ext uri="{FF2B5EF4-FFF2-40B4-BE49-F238E27FC236}">
              <a16:creationId xmlns:a16="http://schemas.microsoft.com/office/drawing/2014/main" id="{34D3B5A3-819B-4225-94F3-760F126B6F34}"/>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04" name="テキスト ボックス 403">
          <a:extLst>
            <a:ext uri="{FF2B5EF4-FFF2-40B4-BE49-F238E27FC236}">
              <a16:creationId xmlns:a16="http://schemas.microsoft.com/office/drawing/2014/main" id="{65273091-B8A4-4418-8BBB-787FB00C2401}"/>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05" name="直線コネクタ 404">
          <a:extLst>
            <a:ext uri="{FF2B5EF4-FFF2-40B4-BE49-F238E27FC236}">
              <a16:creationId xmlns:a16="http://schemas.microsoft.com/office/drawing/2014/main" id="{147D6E75-4277-49CE-AAC7-1764C1D1DFC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06" name="テキスト ボックス 405">
          <a:extLst>
            <a:ext uri="{FF2B5EF4-FFF2-40B4-BE49-F238E27FC236}">
              <a16:creationId xmlns:a16="http://schemas.microsoft.com/office/drawing/2014/main" id="{9C0C6ACF-61A9-4F57-8B4C-ACDE743E7786}"/>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07" name="直線コネクタ 406">
          <a:extLst>
            <a:ext uri="{FF2B5EF4-FFF2-40B4-BE49-F238E27FC236}">
              <a16:creationId xmlns:a16="http://schemas.microsoft.com/office/drawing/2014/main" id="{741A7B5B-225D-4158-A1D0-0D951E818596}"/>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08" name="テキスト ボックス 407">
          <a:extLst>
            <a:ext uri="{FF2B5EF4-FFF2-40B4-BE49-F238E27FC236}">
              <a16:creationId xmlns:a16="http://schemas.microsoft.com/office/drawing/2014/main" id="{149384D1-24BF-445C-95BA-9218351820BB}"/>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09" name="直線コネクタ 408">
          <a:extLst>
            <a:ext uri="{FF2B5EF4-FFF2-40B4-BE49-F238E27FC236}">
              <a16:creationId xmlns:a16="http://schemas.microsoft.com/office/drawing/2014/main" id="{2CEB097C-2165-4C73-BA85-2538A4585DC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10" name="テキスト ボックス 409">
          <a:extLst>
            <a:ext uri="{FF2B5EF4-FFF2-40B4-BE49-F238E27FC236}">
              <a16:creationId xmlns:a16="http://schemas.microsoft.com/office/drawing/2014/main" id="{426C4311-FCC5-481D-998D-6D0A415A05ED}"/>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11" name="直線コネクタ 410">
          <a:extLst>
            <a:ext uri="{FF2B5EF4-FFF2-40B4-BE49-F238E27FC236}">
              <a16:creationId xmlns:a16="http://schemas.microsoft.com/office/drawing/2014/main" id="{3A6B907B-27AF-4465-8F8F-9DFDFF616872}"/>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12" name="テキスト ボックス 411">
          <a:extLst>
            <a:ext uri="{FF2B5EF4-FFF2-40B4-BE49-F238E27FC236}">
              <a16:creationId xmlns:a16="http://schemas.microsoft.com/office/drawing/2014/main" id="{AE9C25DC-240B-4A8D-B182-776274D2ACC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3" name="直線コネクタ 412">
          <a:extLst>
            <a:ext uri="{FF2B5EF4-FFF2-40B4-BE49-F238E27FC236}">
              <a16:creationId xmlns:a16="http://schemas.microsoft.com/office/drawing/2014/main" id="{73F4B048-0B6E-4B01-8311-882606DDDD6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4" name="【庁舎】&#10;有形固定資産減価償却率グラフ枠">
          <a:extLst>
            <a:ext uri="{FF2B5EF4-FFF2-40B4-BE49-F238E27FC236}">
              <a16:creationId xmlns:a16="http://schemas.microsoft.com/office/drawing/2014/main" id="{269DD4AA-4F2F-4F27-A6A8-EF83B1AD0E3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141514</xdr:rowOff>
    </xdr:to>
    <xdr:cxnSp macro="">
      <xdr:nvCxnSpPr>
        <xdr:cNvPr id="415" name="直線コネクタ 414">
          <a:extLst>
            <a:ext uri="{FF2B5EF4-FFF2-40B4-BE49-F238E27FC236}">
              <a16:creationId xmlns:a16="http://schemas.microsoft.com/office/drawing/2014/main" id="{6BB7C766-2A37-415D-A7FE-E387DAE32DDE}"/>
            </a:ext>
          </a:extLst>
        </xdr:cNvPr>
        <xdr:cNvCxnSpPr/>
      </xdr:nvCxnSpPr>
      <xdr:spPr>
        <a:xfrm flipV="1">
          <a:off x="14375764" y="16779784"/>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405111" cy="259045"/>
    <xdr:sp macro="" textlink="">
      <xdr:nvSpPr>
        <xdr:cNvPr id="416" name="【庁舎】&#10;有形固定資産減価償却率最小値テキスト">
          <a:extLst>
            <a:ext uri="{FF2B5EF4-FFF2-40B4-BE49-F238E27FC236}">
              <a16:creationId xmlns:a16="http://schemas.microsoft.com/office/drawing/2014/main" id="{35B78912-9DD9-4636-9EE0-0838A45D7F93}"/>
            </a:ext>
          </a:extLst>
        </xdr:cNvPr>
        <xdr:cNvSpPr txBox="1"/>
      </xdr:nvSpPr>
      <xdr:spPr>
        <a:xfrm>
          <a:off x="14414500" y="18250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417" name="直線コネクタ 416">
          <a:extLst>
            <a:ext uri="{FF2B5EF4-FFF2-40B4-BE49-F238E27FC236}">
              <a16:creationId xmlns:a16="http://schemas.microsoft.com/office/drawing/2014/main" id="{7A065CF3-258F-40BD-87B0-03AAF09870D5}"/>
            </a:ext>
          </a:extLst>
        </xdr:cNvPr>
        <xdr:cNvCxnSpPr/>
      </xdr:nvCxnSpPr>
      <xdr:spPr>
        <a:xfrm>
          <a:off x="14287500" y="18246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418" name="【庁舎】&#10;有形固定資産減価償却率最大値テキスト">
          <a:extLst>
            <a:ext uri="{FF2B5EF4-FFF2-40B4-BE49-F238E27FC236}">
              <a16:creationId xmlns:a16="http://schemas.microsoft.com/office/drawing/2014/main" id="{AB3E7364-7013-4BD9-81FF-C773CCCD8DFF}"/>
            </a:ext>
          </a:extLst>
        </xdr:cNvPr>
        <xdr:cNvSpPr txBox="1"/>
      </xdr:nvSpPr>
      <xdr:spPr>
        <a:xfrm>
          <a:off x="14414500" y="16562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419" name="直線コネクタ 418">
          <a:extLst>
            <a:ext uri="{FF2B5EF4-FFF2-40B4-BE49-F238E27FC236}">
              <a16:creationId xmlns:a16="http://schemas.microsoft.com/office/drawing/2014/main" id="{572B977E-927D-4BD1-BB72-860EA911C6F7}"/>
            </a:ext>
          </a:extLst>
        </xdr:cNvPr>
        <xdr:cNvCxnSpPr/>
      </xdr:nvCxnSpPr>
      <xdr:spPr>
        <a:xfrm>
          <a:off x="14287500" y="16779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420" name="【庁舎】&#10;有形固定資産減価償却率平均値テキスト">
          <a:extLst>
            <a:ext uri="{FF2B5EF4-FFF2-40B4-BE49-F238E27FC236}">
              <a16:creationId xmlns:a16="http://schemas.microsoft.com/office/drawing/2014/main" id="{4914BE32-8E3A-4B33-BBEA-99E1FF4FCFE6}"/>
            </a:ext>
          </a:extLst>
        </xdr:cNvPr>
        <xdr:cNvSpPr txBox="1"/>
      </xdr:nvSpPr>
      <xdr:spPr>
        <a:xfrm>
          <a:off x="14414500" y="17408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421" name="フローチャート: 判断 420">
          <a:extLst>
            <a:ext uri="{FF2B5EF4-FFF2-40B4-BE49-F238E27FC236}">
              <a16:creationId xmlns:a16="http://schemas.microsoft.com/office/drawing/2014/main" id="{91FF98F7-7258-4897-AC97-37D8E8C977C3}"/>
            </a:ext>
          </a:extLst>
        </xdr:cNvPr>
        <xdr:cNvSpPr/>
      </xdr:nvSpPr>
      <xdr:spPr>
        <a:xfrm>
          <a:off x="14325600" y="1755303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89081</xdr:rowOff>
    </xdr:from>
    <xdr:to>
      <xdr:col>81</xdr:col>
      <xdr:colOff>101600</xdr:colOff>
      <xdr:row>105</xdr:row>
      <xdr:rowOff>19231</xdr:rowOff>
    </xdr:to>
    <xdr:sp macro="" textlink="">
      <xdr:nvSpPr>
        <xdr:cNvPr id="422" name="フローチャート: 判断 421">
          <a:extLst>
            <a:ext uri="{FF2B5EF4-FFF2-40B4-BE49-F238E27FC236}">
              <a16:creationId xmlns:a16="http://schemas.microsoft.com/office/drawing/2014/main" id="{791A4DD8-F6D0-4317-832C-BF674E1E4847}"/>
            </a:ext>
          </a:extLst>
        </xdr:cNvPr>
        <xdr:cNvSpPr/>
      </xdr:nvSpPr>
      <xdr:spPr>
        <a:xfrm>
          <a:off x="1357884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423" name="フローチャート: 判断 422">
          <a:extLst>
            <a:ext uri="{FF2B5EF4-FFF2-40B4-BE49-F238E27FC236}">
              <a16:creationId xmlns:a16="http://schemas.microsoft.com/office/drawing/2014/main" id="{57A3A366-D81D-49B9-B08F-09E5A8AB7D3F}"/>
            </a:ext>
          </a:extLst>
        </xdr:cNvPr>
        <xdr:cNvSpPr/>
      </xdr:nvSpPr>
      <xdr:spPr>
        <a:xfrm>
          <a:off x="12804140" y="17570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424" name="フローチャート: 判断 423">
          <a:extLst>
            <a:ext uri="{FF2B5EF4-FFF2-40B4-BE49-F238E27FC236}">
              <a16:creationId xmlns:a16="http://schemas.microsoft.com/office/drawing/2014/main" id="{55D35E4E-FB90-4DF7-A582-703B14266850}"/>
            </a:ext>
          </a:extLst>
        </xdr:cNvPr>
        <xdr:cNvSpPr/>
      </xdr:nvSpPr>
      <xdr:spPr>
        <a:xfrm>
          <a:off x="1202944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425" name="フローチャート: 判断 424">
          <a:extLst>
            <a:ext uri="{FF2B5EF4-FFF2-40B4-BE49-F238E27FC236}">
              <a16:creationId xmlns:a16="http://schemas.microsoft.com/office/drawing/2014/main" id="{3C7B5161-AE4A-4E1E-928A-E505EBAE0B51}"/>
            </a:ext>
          </a:extLst>
        </xdr:cNvPr>
        <xdr:cNvSpPr/>
      </xdr:nvSpPr>
      <xdr:spPr>
        <a:xfrm>
          <a:off x="11231880" y="17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478380A2-C351-49AF-9771-AA120A14F307}"/>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E72771AF-EBD9-4F95-A152-5B3F97641D1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A690E815-1C03-4489-BE5D-45CFAA4932A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CA940260-F60E-4072-8E40-A926A4CBCF5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FEB891C6-944D-493A-BF00-E5A5E6F041B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53158</xdr:rowOff>
    </xdr:from>
    <xdr:to>
      <xdr:col>85</xdr:col>
      <xdr:colOff>177800</xdr:colOff>
      <xdr:row>107</xdr:row>
      <xdr:rowOff>154758</xdr:rowOff>
    </xdr:to>
    <xdr:sp macro="" textlink="">
      <xdr:nvSpPr>
        <xdr:cNvPr id="431" name="楕円 430">
          <a:extLst>
            <a:ext uri="{FF2B5EF4-FFF2-40B4-BE49-F238E27FC236}">
              <a16:creationId xmlns:a16="http://schemas.microsoft.com/office/drawing/2014/main" id="{ED33CCDE-957D-4B0F-9434-6DFDC78573C5}"/>
            </a:ext>
          </a:extLst>
        </xdr:cNvPr>
        <xdr:cNvSpPr/>
      </xdr:nvSpPr>
      <xdr:spPr>
        <a:xfrm>
          <a:off x="14325600" y="1799063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31585</xdr:rowOff>
    </xdr:from>
    <xdr:ext cx="405111" cy="259045"/>
    <xdr:sp macro="" textlink="">
      <xdr:nvSpPr>
        <xdr:cNvPr id="432" name="【庁舎】&#10;有形固定資産減価償却率該当値テキスト">
          <a:extLst>
            <a:ext uri="{FF2B5EF4-FFF2-40B4-BE49-F238E27FC236}">
              <a16:creationId xmlns:a16="http://schemas.microsoft.com/office/drawing/2014/main" id="{D4139723-385E-4685-8C98-3F4733E71AD1}"/>
            </a:ext>
          </a:extLst>
        </xdr:cNvPr>
        <xdr:cNvSpPr txBox="1"/>
      </xdr:nvSpPr>
      <xdr:spPr>
        <a:xfrm>
          <a:off x="14414500" y="17969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25400</xdr:rowOff>
    </xdr:from>
    <xdr:to>
      <xdr:col>81</xdr:col>
      <xdr:colOff>101600</xdr:colOff>
      <xdr:row>107</xdr:row>
      <xdr:rowOff>127000</xdr:rowOff>
    </xdr:to>
    <xdr:sp macro="" textlink="">
      <xdr:nvSpPr>
        <xdr:cNvPr id="433" name="楕円 432">
          <a:extLst>
            <a:ext uri="{FF2B5EF4-FFF2-40B4-BE49-F238E27FC236}">
              <a16:creationId xmlns:a16="http://schemas.microsoft.com/office/drawing/2014/main" id="{AC8C725A-8046-452B-9D4C-8A13000F4903}"/>
            </a:ext>
          </a:extLst>
        </xdr:cNvPr>
        <xdr:cNvSpPr/>
      </xdr:nvSpPr>
      <xdr:spPr>
        <a:xfrm>
          <a:off x="1357884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76200</xdr:rowOff>
    </xdr:from>
    <xdr:to>
      <xdr:col>85</xdr:col>
      <xdr:colOff>127000</xdr:colOff>
      <xdr:row>107</xdr:row>
      <xdr:rowOff>103958</xdr:rowOff>
    </xdr:to>
    <xdr:cxnSp macro="">
      <xdr:nvCxnSpPr>
        <xdr:cNvPr id="434" name="直線コネクタ 433">
          <a:extLst>
            <a:ext uri="{FF2B5EF4-FFF2-40B4-BE49-F238E27FC236}">
              <a16:creationId xmlns:a16="http://schemas.microsoft.com/office/drawing/2014/main" id="{7E57C491-6701-4DC8-BAB8-9BCCFAACCAFB}"/>
            </a:ext>
          </a:extLst>
        </xdr:cNvPr>
        <xdr:cNvCxnSpPr/>
      </xdr:nvCxnSpPr>
      <xdr:spPr>
        <a:xfrm>
          <a:off x="13629640" y="18013680"/>
          <a:ext cx="7467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15602</xdr:rowOff>
    </xdr:from>
    <xdr:to>
      <xdr:col>76</xdr:col>
      <xdr:colOff>165100</xdr:colOff>
      <xdr:row>107</xdr:row>
      <xdr:rowOff>117202</xdr:rowOff>
    </xdr:to>
    <xdr:sp macro="" textlink="">
      <xdr:nvSpPr>
        <xdr:cNvPr id="435" name="楕円 434">
          <a:extLst>
            <a:ext uri="{FF2B5EF4-FFF2-40B4-BE49-F238E27FC236}">
              <a16:creationId xmlns:a16="http://schemas.microsoft.com/office/drawing/2014/main" id="{9770A0D0-DEE4-4F56-8F7C-E9B85487F500}"/>
            </a:ext>
          </a:extLst>
        </xdr:cNvPr>
        <xdr:cNvSpPr/>
      </xdr:nvSpPr>
      <xdr:spPr>
        <a:xfrm>
          <a:off x="12804140" y="1795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66402</xdr:rowOff>
    </xdr:from>
    <xdr:to>
      <xdr:col>81</xdr:col>
      <xdr:colOff>50800</xdr:colOff>
      <xdr:row>107</xdr:row>
      <xdr:rowOff>76200</xdr:rowOff>
    </xdr:to>
    <xdr:cxnSp macro="">
      <xdr:nvCxnSpPr>
        <xdr:cNvPr id="436" name="直線コネクタ 435">
          <a:extLst>
            <a:ext uri="{FF2B5EF4-FFF2-40B4-BE49-F238E27FC236}">
              <a16:creationId xmlns:a16="http://schemas.microsoft.com/office/drawing/2014/main" id="{85DD073A-9FBA-4CE9-A9AC-12BE13C687A9}"/>
            </a:ext>
          </a:extLst>
        </xdr:cNvPr>
        <xdr:cNvCxnSpPr/>
      </xdr:nvCxnSpPr>
      <xdr:spPr>
        <a:xfrm>
          <a:off x="12854940" y="18003882"/>
          <a:ext cx="7747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164193</xdr:rowOff>
    </xdr:from>
    <xdr:to>
      <xdr:col>72</xdr:col>
      <xdr:colOff>38100</xdr:colOff>
      <xdr:row>108</xdr:row>
      <xdr:rowOff>94343</xdr:rowOff>
    </xdr:to>
    <xdr:sp macro="" textlink="">
      <xdr:nvSpPr>
        <xdr:cNvPr id="437" name="楕円 436">
          <a:extLst>
            <a:ext uri="{FF2B5EF4-FFF2-40B4-BE49-F238E27FC236}">
              <a16:creationId xmlns:a16="http://schemas.microsoft.com/office/drawing/2014/main" id="{BA0EA910-64F9-455C-93C1-8AFEBC2176C5}"/>
            </a:ext>
          </a:extLst>
        </xdr:cNvPr>
        <xdr:cNvSpPr/>
      </xdr:nvSpPr>
      <xdr:spPr>
        <a:xfrm>
          <a:off x="12029440" y="181016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66402</xdr:rowOff>
    </xdr:from>
    <xdr:to>
      <xdr:col>76</xdr:col>
      <xdr:colOff>114300</xdr:colOff>
      <xdr:row>108</xdr:row>
      <xdr:rowOff>43543</xdr:rowOff>
    </xdr:to>
    <xdr:cxnSp macro="">
      <xdr:nvCxnSpPr>
        <xdr:cNvPr id="438" name="直線コネクタ 437">
          <a:extLst>
            <a:ext uri="{FF2B5EF4-FFF2-40B4-BE49-F238E27FC236}">
              <a16:creationId xmlns:a16="http://schemas.microsoft.com/office/drawing/2014/main" id="{90A9E028-1294-44AE-BAB9-7596D1FC9FB9}"/>
            </a:ext>
          </a:extLst>
        </xdr:cNvPr>
        <xdr:cNvCxnSpPr/>
      </xdr:nvCxnSpPr>
      <xdr:spPr>
        <a:xfrm flipV="1">
          <a:off x="12072620" y="18003882"/>
          <a:ext cx="78232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7438</xdr:rowOff>
    </xdr:from>
    <xdr:to>
      <xdr:col>67</xdr:col>
      <xdr:colOff>101600</xdr:colOff>
      <xdr:row>108</xdr:row>
      <xdr:rowOff>109038</xdr:rowOff>
    </xdr:to>
    <xdr:sp macro="" textlink="">
      <xdr:nvSpPr>
        <xdr:cNvPr id="439" name="楕円 438">
          <a:extLst>
            <a:ext uri="{FF2B5EF4-FFF2-40B4-BE49-F238E27FC236}">
              <a16:creationId xmlns:a16="http://schemas.microsoft.com/office/drawing/2014/main" id="{7A412401-AFEE-48C7-86E3-CB6B1281CF71}"/>
            </a:ext>
          </a:extLst>
        </xdr:cNvPr>
        <xdr:cNvSpPr/>
      </xdr:nvSpPr>
      <xdr:spPr>
        <a:xfrm>
          <a:off x="1123188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43543</xdr:rowOff>
    </xdr:from>
    <xdr:to>
      <xdr:col>71</xdr:col>
      <xdr:colOff>177800</xdr:colOff>
      <xdr:row>108</xdr:row>
      <xdr:rowOff>58238</xdr:rowOff>
    </xdr:to>
    <xdr:cxnSp macro="">
      <xdr:nvCxnSpPr>
        <xdr:cNvPr id="440" name="直線コネクタ 439">
          <a:extLst>
            <a:ext uri="{FF2B5EF4-FFF2-40B4-BE49-F238E27FC236}">
              <a16:creationId xmlns:a16="http://schemas.microsoft.com/office/drawing/2014/main" id="{74F2B1A4-FB75-40BD-A586-9C432F7C8DD8}"/>
            </a:ext>
          </a:extLst>
        </xdr:cNvPr>
        <xdr:cNvCxnSpPr/>
      </xdr:nvCxnSpPr>
      <xdr:spPr>
        <a:xfrm flipV="1">
          <a:off x="11282680" y="18148663"/>
          <a:ext cx="78994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35758</xdr:rowOff>
    </xdr:from>
    <xdr:ext cx="405111" cy="259045"/>
    <xdr:sp macro="" textlink="">
      <xdr:nvSpPr>
        <xdr:cNvPr id="441" name="n_1aveValue【庁舎】&#10;有形固定資産減価償却率">
          <a:extLst>
            <a:ext uri="{FF2B5EF4-FFF2-40B4-BE49-F238E27FC236}">
              <a16:creationId xmlns:a16="http://schemas.microsoft.com/office/drawing/2014/main" id="{1A8E8B13-A560-42DA-9AEA-9F8D55E7B7D1}"/>
            </a:ext>
          </a:extLst>
        </xdr:cNvPr>
        <xdr:cNvSpPr txBox="1"/>
      </xdr:nvSpPr>
      <xdr:spPr>
        <a:xfrm>
          <a:off x="13437244"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83111</xdr:rowOff>
    </xdr:from>
    <xdr:ext cx="405111" cy="259045"/>
    <xdr:sp macro="" textlink="">
      <xdr:nvSpPr>
        <xdr:cNvPr id="442" name="n_2aveValue【庁舎】&#10;有形固定資産減価償却率">
          <a:extLst>
            <a:ext uri="{FF2B5EF4-FFF2-40B4-BE49-F238E27FC236}">
              <a16:creationId xmlns:a16="http://schemas.microsoft.com/office/drawing/2014/main" id="{035928DD-85B6-40E7-919C-5847436B8A51}"/>
            </a:ext>
          </a:extLst>
        </xdr:cNvPr>
        <xdr:cNvSpPr txBox="1"/>
      </xdr:nvSpPr>
      <xdr:spPr>
        <a:xfrm>
          <a:off x="12675244" y="1735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443" name="n_3aveValue【庁舎】&#10;有形固定資産減価償却率">
          <a:extLst>
            <a:ext uri="{FF2B5EF4-FFF2-40B4-BE49-F238E27FC236}">
              <a16:creationId xmlns:a16="http://schemas.microsoft.com/office/drawing/2014/main" id="{EA74B3B2-5988-42E4-9558-F69714C7FFC8}"/>
            </a:ext>
          </a:extLst>
        </xdr:cNvPr>
        <xdr:cNvSpPr txBox="1"/>
      </xdr:nvSpPr>
      <xdr:spPr>
        <a:xfrm>
          <a:off x="119005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444" name="n_4aveValue【庁舎】&#10;有形固定資産減価償却率">
          <a:extLst>
            <a:ext uri="{FF2B5EF4-FFF2-40B4-BE49-F238E27FC236}">
              <a16:creationId xmlns:a16="http://schemas.microsoft.com/office/drawing/2014/main" id="{A067154E-5F92-4DD7-8DE0-A8CA227D8C17}"/>
            </a:ext>
          </a:extLst>
        </xdr:cNvPr>
        <xdr:cNvSpPr txBox="1"/>
      </xdr:nvSpPr>
      <xdr:spPr>
        <a:xfrm>
          <a:off x="11102984"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118127</xdr:rowOff>
    </xdr:from>
    <xdr:ext cx="405111" cy="259045"/>
    <xdr:sp macro="" textlink="">
      <xdr:nvSpPr>
        <xdr:cNvPr id="445" name="n_1mainValue【庁舎】&#10;有形固定資産減価償却率">
          <a:extLst>
            <a:ext uri="{FF2B5EF4-FFF2-40B4-BE49-F238E27FC236}">
              <a16:creationId xmlns:a16="http://schemas.microsoft.com/office/drawing/2014/main" id="{4087E198-F1BE-40CE-8EEA-38090A52E670}"/>
            </a:ext>
          </a:extLst>
        </xdr:cNvPr>
        <xdr:cNvSpPr txBox="1"/>
      </xdr:nvSpPr>
      <xdr:spPr>
        <a:xfrm>
          <a:off x="134372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108329</xdr:rowOff>
    </xdr:from>
    <xdr:ext cx="405111" cy="259045"/>
    <xdr:sp macro="" textlink="">
      <xdr:nvSpPr>
        <xdr:cNvPr id="446" name="n_2mainValue【庁舎】&#10;有形固定資産減価償却率">
          <a:extLst>
            <a:ext uri="{FF2B5EF4-FFF2-40B4-BE49-F238E27FC236}">
              <a16:creationId xmlns:a16="http://schemas.microsoft.com/office/drawing/2014/main" id="{F2836FED-B0BC-4550-AAE1-6617B8014DDD}"/>
            </a:ext>
          </a:extLst>
        </xdr:cNvPr>
        <xdr:cNvSpPr txBox="1"/>
      </xdr:nvSpPr>
      <xdr:spPr>
        <a:xfrm>
          <a:off x="12675244" y="18045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85470</xdr:rowOff>
    </xdr:from>
    <xdr:ext cx="405111" cy="259045"/>
    <xdr:sp macro="" textlink="">
      <xdr:nvSpPr>
        <xdr:cNvPr id="447" name="n_3mainValue【庁舎】&#10;有形固定資産減価償却率">
          <a:extLst>
            <a:ext uri="{FF2B5EF4-FFF2-40B4-BE49-F238E27FC236}">
              <a16:creationId xmlns:a16="http://schemas.microsoft.com/office/drawing/2014/main" id="{10281E5D-BF3A-4ACF-A3EB-4A40B0CABF36}"/>
            </a:ext>
          </a:extLst>
        </xdr:cNvPr>
        <xdr:cNvSpPr txBox="1"/>
      </xdr:nvSpPr>
      <xdr:spPr>
        <a:xfrm>
          <a:off x="119005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100165</xdr:rowOff>
    </xdr:from>
    <xdr:ext cx="405111" cy="259045"/>
    <xdr:sp macro="" textlink="">
      <xdr:nvSpPr>
        <xdr:cNvPr id="448" name="n_4mainValue【庁舎】&#10;有形固定資産減価償却率">
          <a:extLst>
            <a:ext uri="{FF2B5EF4-FFF2-40B4-BE49-F238E27FC236}">
              <a16:creationId xmlns:a16="http://schemas.microsoft.com/office/drawing/2014/main" id="{57BB5E82-DCF8-4912-8630-AC05EC52381E}"/>
            </a:ext>
          </a:extLst>
        </xdr:cNvPr>
        <xdr:cNvSpPr txBox="1"/>
      </xdr:nvSpPr>
      <xdr:spPr>
        <a:xfrm>
          <a:off x="1110298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9" name="正方形/長方形 448">
          <a:extLst>
            <a:ext uri="{FF2B5EF4-FFF2-40B4-BE49-F238E27FC236}">
              <a16:creationId xmlns:a16="http://schemas.microsoft.com/office/drawing/2014/main" id="{D05C4743-2B1E-4AF8-A3A0-E674F125250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0" name="正方形/長方形 449">
          <a:extLst>
            <a:ext uri="{FF2B5EF4-FFF2-40B4-BE49-F238E27FC236}">
              <a16:creationId xmlns:a16="http://schemas.microsoft.com/office/drawing/2014/main" id="{FFF99F70-A604-48B1-AB8B-62D634A2C0D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1" name="正方形/長方形 450">
          <a:extLst>
            <a:ext uri="{FF2B5EF4-FFF2-40B4-BE49-F238E27FC236}">
              <a16:creationId xmlns:a16="http://schemas.microsoft.com/office/drawing/2014/main" id="{FCA51975-0EBB-4273-8194-B2EDD509F04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2" name="正方形/長方形 451">
          <a:extLst>
            <a:ext uri="{FF2B5EF4-FFF2-40B4-BE49-F238E27FC236}">
              <a16:creationId xmlns:a16="http://schemas.microsoft.com/office/drawing/2014/main" id="{E67CA826-B39D-46AE-9B6B-474D49C4B40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3" name="正方形/長方形 452">
          <a:extLst>
            <a:ext uri="{FF2B5EF4-FFF2-40B4-BE49-F238E27FC236}">
              <a16:creationId xmlns:a16="http://schemas.microsoft.com/office/drawing/2014/main" id="{F2F91665-D338-4428-AD79-CCD9DA74D1AA}"/>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4" name="正方形/長方形 453">
          <a:extLst>
            <a:ext uri="{FF2B5EF4-FFF2-40B4-BE49-F238E27FC236}">
              <a16:creationId xmlns:a16="http://schemas.microsoft.com/office/drawing/2014/main" id="{B8D52293-EFAF-4F04-9526-64089266CF3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5" name="正方形/長方形 454">
          <a:extLst>
            <a:ext uri="{FF2B5EF4-FFF2-40B4-BE49-F238E27FC236}">
              <a16:creationId xmlns:a16="http://schemas.microsoft.com/office/drawing/2014/main" id="{ACED183E-ABE4-4965-B378-91DC91C2423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6" name="正方形/長方形 455">
          <a:extLst>
            <a:ext uri="{FF2B5EF4-FFF2-40B4-BE49-F238E27FC236}">
              <a16:creationId xmlns:a16="http://schemas.microsoft.com/office/drawing/2014/main" id="{4739677E-FB6C-4A93-941B-F95C06745B40}"/>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57" name="正方形/長方形 456">
          <a:extLst>
            <a:ext uri="{FF2B5EF4-FFF2-40B4-BE49-F238E27FC236}">
              <a16:creationId xmlns:a16="http://schemas.microsoft.com/office/drawing/2014/main" id="{C3A6CF3E-F9D6-4FB8-9974-12EB2460C7B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8" name="正方形/長方形 457">
          <a:extLst>
            <a:ext uri="{FF2B5EF4-FFF2-40B4-BE49-F238E27FC236}">
              <a16:creationId xmlns:a16="http://schemas.microsoft.com/office/drawing/2014/main" id="{325CCD77-C20F-464E-8BE5-8DEBEC5E831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9" name="テキスト ボックス 458">
          <a:extLst>
            <a:ext uri="{FF2B5EF4-FFF2-40B4-BE49-F238E27FC236}">
              <a16:creationId xmlns:a16="http://schemas.microsoft.com/office/drawing/2014/main" id="{06E4B830-640D-496B-8A02-C25521CC093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図書館については、前年度と比較し</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ポイント増加しており、築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年以上が経過しているため老朽化が進んでいるが利用者も多いことから計画的な修繕を行い、長寿命化を図る。</a:t>
          </a:r>
          <a:endParaRPr lang="ja-JP" altLang="ja-JP" sz="1400">
            <a:effectLst/>
          </a:endParaRPr>
        </a:p>
        <a:p>
          <a:r>
            <a:rPr kumimoji="1" lang="ja-JP" altLang="ja-JP" sz="1100">
              <a:solidFill>
                <a:schemeClr val="dk1"/>
              </a:solidFill>
              <a:effectLst/>
              <a:latin typeface="+mn-lt"/>
              <a:ea typeface="+mn-ea"/>
              <a:cs typeface="+mn-cs"/>
            </a:rPr>
            <a:t>町体育館については、前年度と比較し</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ポイント増加し依然として類似団体平均を上回っているため今後も老朽化対策を行っていく。プールについては、横芝</a:t>
          </a:r>
          <a:r>
            <a:rPr kumimoji="1" lang="en-US" altLang="ja-JP" sz="1100">
              <a:solidFill>
                <a:schemeClr val="dk1"/>
              </a:solidFill>
              <a:effectLst/>
              <a:latin typeface="+mn-lt"/>
              <a:ea typeface="+mn-ea"/>
              <a:cs typeface="+mn-cs"/>
            </a:rPr>
            <a:t>B&amp;G</a:t>
          </a:r>
          <a:r>
            <a:rPr kumimoji="1" lang="ja-JP" altLang="ja-JP" sz="1100">
              <a:solidFill>
                <a:schemeClr val="dk1"/>
              </a:solidFill>
              <a:effectLst/>
              <a:latin typeface="+mn-lt"/>
              <a:ea typeface="+mn-ea"/>
              <a:cs typeface="+mn-cs"/>
            </a:rPr>
            <a:t>海洋センターが築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年を超えており、施設の除却や統合を検討していく。</a:t>
          </a:r>
          <a:endParaRPr lang="ja-JP" altLang="ja-JP" sz="1400">
            <a:effectLst/>
          </a:endParaRPr>
        </a:p>
        <a:p>
          <a:r>
            <a:rPr kumimoji="1" lang="ja-JP" altLang="ja-JP" sz="1100">
              <a:solidFill>
                <a:schemeClr val="dk1"/>
              </a:solidFill>
              <a:effectLst/>
              <a:latin typeface="+mn-lt"/>
              <a:ea typeface="+mn-ea"/>
              <a:cs typeface="+mn-cs"/>
            </a:rPr>
            <a:t>福祉施設については、平成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年度に建設された唯一の福祉施設となっており当町において重要度の高い施設となっているため、個別施設計画に基づいて計画的に修繕を行っていく。</a:t>
          </a:r>
          <a:endParaRPr lang="ja-JP" altLang="ja-JP" sz="1400">
            <a:effectLst/>
          </a:endParaRPr>
        </a:p>
        <a:p>
          <a:r>
            <a:rPr kumimoji="1" lang="ja-JP" altLang="ja-JP" sz="1100">
              <a:solidFill>
                <a:schemeClr val="dk1"/>
              </a:solidFill>
              <a:effectLst/>
              <a:latin typeface="+mn-lt"/>
              <a:ea typeface="+mn-ea"/>
              <a:cs typeface="+mn-cs"/>
            </a:rPr>
            <a:t>庁舎については、築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年以上が経過しており老朽化が進んでいることから、策定した個別施設計画に基づき長寿命化を図る。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83</v>
      </c>
      <c r="C2" s="176"/>
      <c r="D2" s="177"/>
    </row>
    <row r="3" spans="1:119" ht="18.75" customHeight="1" thickBot="1" x14ac:dyDescent="0.25">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12918714</v>
      </c>
      <c r="BO4" s="462"/>
      <c r="BP4" s="462"/>
      <c r="BQ4" s="462"/>
      <c r="BR4" s="462"/>
      <c r="BS4" s="462"/>
      <c r="BT4" s="462"/>
      <c r="BU4" s="463"/>
      <c r="BV4" s="461">
        <v>13510776</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6.2</v>
      </c>
      <c r="CU4" s="602"/>
      <c r="CV4" s="602"/>
      <c r="CW4" s="602"/>
      <c r="CX4" s="602"/>
      <c r="CY4" s="602"/>
      <c r="CZ4" s="602"/>
      <c r="DA4" s="603"/>
      <c r="DB4" s="601">
        <v>6.6</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12477213</v>
      </c>
      <c r="BO5" s="433"/>
      <c r="BP5" s="433"/>
      <c r="BQ5" s="433"/>
      <c r="BR5" s="433"/>
      <c r="BS5" s="433"/>
      <c r="BT5" s="433"/>
      <c r="BU5" s="434"/>
      <c r="BV5" s="432">
        <v>12994132</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89.9</v>
      </c>
      <c r="CU5" s="430"/>
      <c r="CV5" s="430"/>
      <c r="CW5" s="430"/>
      <c r="CX5" s="430"/>
      <c r="CY5" s="430"/>
      <c r="CZ5" s="430"/>
      <c r="DA5" s="431"/>
      <c r="DB5" s="429">
        <v>84.8</v>
      </c>
      <c r="DC5" s="430"/>
      <c r="DD5" s="430"/>
      <c r="DE5" s="430"/>
      <c r="DF5" s="430"/>
      <c r="DG5" s="430"/>
      <c r="DH5" s="430"/>
      <c r="DI5" s="431"/>
    </row>
    <row r="6" spans="1:119" ht="18.75" customHeight="1" x14ac:dyDescent="0.2">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96</v>
      </c>
      <c r="AV6" s="491"/>
      <c r="AW6" s="491"/>
      <c r="AX6" s="491"/>
      <c r="AY6" s="446" t="s">
        <v>104</v>
      </c>
      <c r="AZ6" s="447"/>
      <c r="BA6" s="447"/>
      <c r="BB6" s="447"/>
      <c r="BC6" s="447"/>
      <c r="BD6" s="447"/>
      <c r="BE6" s="447"/>
      <c r="BF6" s="447"/>
      <c r="BG6" s="447"/>
      <c r="BH6" s="447"/>
      <c r="BI6" s="447"/>
      <c r="BJ6" s="447"/>
      <c r="BK6" s="447"/>
      <c r="BL6" s="447"/>
      <c r="BM6" s="448"/>
      <c r="BN6" s="432">
        <v>441501</v>
      </c>
      <c r="BO6" s="433"/>
      <c r="BP6" s="433"/>
      <c r="BQ6" s="433"/>
      <c r="BR6" s="433"/>
      <c r="BS6" s="433"/>
      <c r="BT6" s="433"/>
      <c r="BU6" s="434"/>
      <c r="BV6" s="432">
        <v>516644</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91.2</v>
      </c>
      <c r="CU6" s="576"/>
      <c r="CV6" s="576"/>
      <c r="CW6" s="576"/>
      <c r="CX6" s="576"/>
      <c r="CY6" s="576"/>
      <c r="CZ6" s="576"/>
      <c r="DA6" s="577"/>
      <c r="DB6" s="575">
        <v>89.1</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107</v>
      </c>
      <c r="AV7" s="491"/>
      <c r="AW7" s="491"/>
      <c r="AX7" s="491"/>
      <c r="AY7" s="446" t="s">
        <v>108</v>
      </c>
      <c r="AZ7" s="447"/>
      <c r="BA7" s="447"/>
      <c r="BB7" s="447"/>
      <c r="BC7" s="447"/>
      <c r="BD7" s="447"/>
      <c r="BE7" s="447"/>
      <c r="BF7" s="447"/>
      <c r="BG7" s="447"/>
      <c r="BH7" s="447"/>
      <c r="BI7" s="447"/>
      <c r="BJ7" s="447"/>
      <c r="BK7" s="447"/>
      <c r="BL7" s="447"/>
      <c r="BM7" s="448"/>
      <c r="BN7" s="432">
        <v>19693</v>
      </c>
      <c r="BO7" s="433"/>
      <c r="BP7" s="433"/>
      <c r="BQ7" s="433"/>
      <c r="BR7" s="433"/>
      <c r="BS7" s="433"/>
      <c r="BT7" s="433"/>
      <c r="BU7" s="434"/>
      <c r="BV7" s="432">
        <v>51742</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6834302</v>
      </c>
      <c r="CU7" s="433"/>
      <c r="CV7" s="433"/>
      <c r="CW7" s="433"/>
      <c r="CX7" s="433"/>
      <c r="CY7" s="433"/>
      <c r="CZ7" s="433"/>
      <c r="DA7" s="434"/>
      <c r="DB7" s="432">
        <v>7056271</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111</v>
      </c>
      <c r="AV8" s="491"/>
      <c r="AW8" s="491"/>
      <c r="AX8" s="491"/>
      <c r="AY8" s="446" t="s">
        <v>112</v>
      </c>
      <c r="AZ8" s="447"/>
      <c r="BA8" s="447"/>
      <c r="BB8" s="447"/>
      <c r="BC8" s="447"/>
      <c r="BD8" s="447"/>
      <c r="BE8" s="447"/>
      <c r="BF8" s="447"/>
      <c r="BG8" s="447"/>
      <c r="BH8" s="447"/>
      <c r="BI8" s="447"/>
      <c r="BJ8" s="447"/>
      <c r="BK8" s="447"/>
      <c r="BL8" s="447"/>
      <c r="BM8" s="448"/>
      <c r="BN8" s="432">
        <v>421808</v>
      </c>
      <c r="BO8" s="433"/>
      <c r="BP8" s="433"/>
      <c r="BQ8" s="433"/>
      <c r="BR8" s="433"/>
      <c r="BS8" s="433"/>
      <c r="BT8" s="433"/>
      <c r="BU8" s="434"/>
      <c r="BV8" s="432">
        <v>464902</v>
      </c>
      <c r="BW8" s="433"/>
      <c r="BX8" s="433"/>
      <c r="BY8" s="433"/>
      <c r="BZ8" s="433"/>
      <c r="CA8" s="433"/>
      <c r="CB8" s="433"/>
      <c r="CC8" s="434"/>
      <c r="CD8" s="472" t="s">
        <v>113</v>
      </c>
      <c r="CE8" s="392"/>
      <c r="CF8" s="392"/>
      <c r="CG8" s="392"/>
      <c r="CH8" s="392"/>
      <c r="CI8" s="392"/>
      <c r="CJ8" s="392"/>
      <c r="CK8" s="392"/>
      <c r="CL8" s="392"/>
      <c r="CM8" s="392"/>
      <c r="CN8" s="392"/>
      <c r="CO8" s="392"/>
      <c r="CP8" s="392"/>
      <c r="CQ8" s="392"/>
      <c r="CR8" s="392"/>
      <c r="CS8" s="473"/>
      <c r="CT8" s="535">
        <v>0.45</v>
      </c>
      <c r="CU8" s="536"/>
      <c r="CV8" s="536"/>
      <c r="CW8" s="536"/>
      <c r="CX8" s="536"/>
      <c r="CY8" s="536"/>
      <c r="CZ8" s="536"/>
      <c r="DA8" s="537"/>
      <c r="DB8" s="535">
        <v>0.46</v>
      </c>
      <c r="DC8" s="536"/>
      <c r="DD8" s="536"/>
      <c r="DE8" s="536"/>
      <c r="DF8" s="536"/>
      <c r="DG8" s="536"/>
      <c r="DH8" s="536"/>
      <c r="DI8" s="537"/>
    </row>
    <row r="9" spans="1:119" ht="18.75" customHeight="1" thickBot="1" x14ac:dyDescent="0.25">
      <c r="A9" s="175"/>
      <c r="B9" s="564" t="s">
        <v>114</v>
      </c>
      <c r="C9" s="565"/>
      <c r="D9" s="565"/>
      <c r="E9" s="565"/>
      <c r="F9" s="565"/>
      <c r="G9" s="565"/>
      <c r="H9" s="565"/>
      <c r="I9" s="565"/>
      <c r="J9" s="565"/>
      <c r="K9" s="483"/>
      <c r="L9" s="566" t="s">
        <v>115</v>
      </c>
      <c r="M9" s="567"/>
      <c r="N9" s="567"/>
      <c r="O9" s="567"/>
      <c r="P9" s="567"/>
      <c r="Q9" s="568"/>
      <c r="R9" s="569">
        <v>22075</v>
      </c>
      <c r="S9" s="570"/>
      <c r="T9" s="570"/>
      <c r="U9" s="570"/>
      <c r="V9" s="571"/>
      <c r="W9" s="501" t="s">
        <v>116</v>
      </c>
      <c r="X9" s="502"/>
      <c r="Y9" s="502"/>
      <c r="Z9" s="502"/>
      <c r="AA9" s="502"/>
      <c r="AB9" s="502"/>
      <c r="AC9" s="502"/>
      <c r="AD9" s="502"/>
      <c r="AE9" s="502"/>
      <c r="AF9" s="502"/>
      <c r="AG9" s="502"/>
      <c r="AH9" s="502"/>
      <c r="AI9" s="502"/>
      <c r="AJ9" s="502"/>
      <c r="AK9" s="502"/>
      <c r="AL9" s="572"/>
      <c r="AM9" s="489" t="s">
        <v>117</v>
      </c>
      <c r="AN9" s="389"/>
      <c r="AO9" s="389"/>
      <c r="AP9" s="389"/>
      <c r="AQ9" s="389"/>
      <c r="AR9" s="389"/>
      <c r="AS9" s="389"/>
      <c r="AT9" s="390"/>
      <c r="AU9" s="490" t="s">
        <v>111</v>
      </c>
      <c r="AV9" s="491"/>
      <c r="AW9" s="491"/>
      <c r="AX9" s="491"/>
      <c r="AY9" s="446" t="s">
        <v>118</v>
      </c>
      <c r="AZ9" s="447"/>
      <c r="BA9" s="447"/>
      <c r="BB9" s="447"/>
      <c r="BC9" s="447"/>
      <c r="BD9" s="447"/>
      <c r="BE9" s="447"/>
      <c r="BF9" s="447"/>
      <c r="BG9" s="447"/>
      <c r="BH9" s="447"/>
      <c r="BI9" s="447"/>
      <c r="BJ9" s="447"/>
      <c r="BK9" s="447"/>
      <c r="BL9" s="447"/>
      <c r="BM9" s="448"/>
      <c r="BN9" s="432">
        <v>-43094</v>
      </c>
      <c r="BO9" s="433"/>
      <c r="BP9" s="433"/>
      <c r="BQ9" s="433"/>
      <c r="BR9" s="433"/>
      <c r="BS9" s="433"/>
      <c r="BT9" s="433"/>
      <c r="BU9" s="434"/>
      <c r="BV9" s="432">
        <v>53555</v>
      </c>
      <c r="BW9" s="433"/>
      <c r="BX9" s="433"/>
      <c r="BY9" s="433"/>
      <c r="BZ9" s="433"/>
      <c r="CA9" s="433"/>
      <c r="CB9" s="433"/>
      <c r="CC9" s="434"/>
      <c r="CD9" s="472" t="s">
        <v>119</v>
      </c>
      <c r="CE9" s="392"/>
      <c r="CF9" s="392"/>
      <c r="CG9" s="392"/>
      <c r="CH9" s="392"/>
      <c r="CI9" s="392"/>
      <c r="CJ9" s="392"/>
      <c r="CK9" s="392"/>
      <c r="CL9" s="392"/>
      <c r="CM9" s="392"/>
      <c r="CN9" s="392"/>
      <c r="CO9" s="392"/>
      <c r="CP9" s="392"/>
      <c r="CQ9" s="392"/>
      <c r="CR9" s="392"/>
      <c r="CS9" s="473"/>
      <c r="CT9" s="429">
        <v>12.7</v>
      </c>
      <c r="CU9" s="430"/>
      <c r="CV9" s="430"/>
      <c r="CW9" s="430"/>
      <c r="CX9" s="430"/>
      <c r="CY9" s="430"/>
      <c r="CZ9" s="430"/>
      <c r="DA9" s="431"/>
      <c r="DB9" s="429">
        <v>12.6</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120</v>
      </c>
      <c r="M10" s="389"/>
      <c r="N10" s="389"/>
      <c r="O10" s="389"/>
      <c r="P10" s="389"/>
      <c r="Q10" s="390"/>
      <c r="R10" s="385">
        <v>23762</v>
      </c>
      <c r="S10" s="386"/>
      <c r="T10" s="386"/>
      <c r="U10" s="386"/>
      <c r="V10" s="445"/>
      <c r="W10" s="573"/>
      <c r="X10" s="383"/>
      <c r="Y10" s="383"/>
      <c r="Z10" s="383"/>
      <c r="AA10" s="383"/>
      <c r="AB10" s="383"/>
      <c r="AC10" s="383"/>
      <c r="AD10" s="383"/>
      <c r="AE10" s="383"/>
      <c r="AF10" s="383"/>
      <c r="AG10" s="383"/>
      <c r="AH10" s="383"/>
      <c r="AI10" s="383"/>
      <c r="AJ10" s="383"/>
      <c r="AK10" s="383"/>
      <c r="AL10" s="574"/>
      <c r="AM10" s="489" t="s">
        <v>121</v>
      </c>
      <c r="AN10" s="389"/>
      <c r="AO10" s="389"/>
      <c r="AP10" s="389"/>
      <c r="AQ10" s="389"/>
      <c r="AR10" s="389"/>
      <c r="AS10" s="389"/>
      <c r="AT10" s="390"/>
      <c r="AU10" s="490" t="s">
        <v>122</v>
      </c>
      <c r="AV10" s="491"/>
      <c r="AW10" s="491"/>
      <c r="AX10" s="491"/>
      <c r="AY10" s="446" t="s">
        <v>123</v>
      </c>
      <c r="AZ10" s="447"/>
      <c r="BA10" s="447"/>
      <c r="BB10" s="447"/>
      <c r="BC10" s="447"/>
      <c r="BD10" s="447"/>
      <c r="BE10" s="447"/>
      <c r="BF10" s="447"/>
      <c r="BG10" s="447"/>
      <c r="BH10" s="447"/>
      <c r="BI10" s="447"/>
      <c r="BJ10" s="447"/>
      <c r="BK10" s="447"/>
      <c r="BL10" s="447"/>
      <c r="BM10" s="448"/>
      <c r="BN10" s="432">
        <v>234338</v>
      </c>
      <c r="BO10" s="433"/>
      <c r="BP10" s="433"/>
      <c r="BQ10" s="433"/>
      <c r="BR10" s="433"/>
      <c r="BS10" s="433"/>
      <c r="BT10" s="433"/>
      <c r="BU10" s="434"/>
      <c r="BV10" s="432">
        <v>207201</v>
      </c>
      <c r="BW10" s="433"/>
      <c r="BX10" s="433"/>
      <c r="BY10" s="433"/>
      <c r="BZ10" s="433"/>
      <c r="CA10" s="433"/>
      <c r="CB10" s="433"/>
      <c r="CC10" s="434"/>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125</v>
      </c>
      <c r="M11" s="394"/>
      <c r="N11" s="394"/>
      <c r="O11" s="394"/>
      <c r="P11" s="394"/>
      <c r="Q11" s="395"/>
      <c r="R11" s="561" t="s">
        <v>126</v>
      </c>
      <c r="S11" s="562"/>
      <c r="T11" s="562"/>
      <c r="U11" s="562"/>
      <c r="V11" s="563"/>
      <c r="W11" s="573"/>
      <c r="X11" s="383"/>
      <c r="Y11" s="383"/>
      <c r="Z11" s="383"/>
      <c r="AA11" s="383"/>
      <c r="AB11" s="383"/>
      <c r="AC11" s="383"/>
      <c r="AD11" s="383"/>
      <c r="AE11" s="383"/>
      <c r="AF11" s="383"/>
      <c r="AG11" s="383"/>
      <c r="AH11" s="383"/>
      <c r="AI11" s="383"/>
      <c r="AJ11" s="383"/>
      <c r="AK11" s="383"/>
      <c r="AL11" s="574"/>
      <c r="AM11" s="489" t="s">
        <v>127</v>
      </c>
      <c r="AN11" s="389"/>
      <c r="AO11" s="389"/>
      <c r="AP11" s="389"/>
      <c r="AQ11" s="389"/>
      <c r="AR11" s="389"/>
      <c r="AS11" s="389"/>
      <c r="AT11" s="390"/>
      <c r="AU11" s="490" t="s">
        <v>111</v>
      </c>
      <c r="AV11" s="491"/>
      <c r="AW11" s="491"/>
      <c r="AX11" s="491"/>
      <c r="AY11" s="446" t="s">
        <v>128</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129</v>
      </c>
      <c r="CE11" s="392"/>
      <c r="CF11" s="392"/>
      <c r="CG11" s="392"/>
      <c r="CH11" s="392"/>
      <c r="CI11" s="392"/>
      <c r="CJ11" s="392"/>
      <c r="CK11" s="392"/>
      <c r="CL11" s="392"/>
      <c r="CM11" s="392"/>
      <c r="CN11" s="392"/>
      <c r="CO11" s="392"/>
      <c r="CP11" s="392"/>
      <c r="CQ11" s="392"/>
      <c r="CR11" s="392"/>
      <c r="CS11" s="473"/>
      <c r="CT11" s="535" t="s">
        <v>130</v>
      </c>
      <c r="CU11" s="536"/>
      <c r="CV11" s="536"/>
      <c r="CW11" s="536"/>
      <c r="CX11" s="536"/>
      <c r="CY11" s="536"/>
      <c r="CZ11" s="536"/>
      <c r="DA11" s="537"/>
      <c r="DB11" s="535" t="s">
        <v>130</v>
      </c>
      <c r="DC11" s="536"/>
      <c r="DD11" s="536"/>
      <c r="DE11" s="536"/>
      <c r="DF11" s="536"/>
      <c r="DG11" s="536"/>
      <c r="DH11" s="536"/>
      <c r="DI11" s="537"/>
    </row>
    <row r="12" spans="1:119" ht="18.75" customHeight="1" x14ac:dyDescent="0.2">
      <c r="A12" s="175"/>
      <c r="B12" s="538" t="s">
        <v>131</v>
      </c>
      <c r="C12" s="539"/>
      <c r="D12" s="539"/>
      <c r="E12" s="539"/>
      <c r="F12" s="539"/>
      <c r="G12" s="539"/>
      <c r="H12" s="539"/>
      <c r="I12" s="539"/>
      <c r="J12" s="539"/>
      <c r="K12" s="540"/>
      <c r="L12" s="547" t="s">
        <v>132</v>
      </c>
      <c r="M12" s="548"/>
      <c r="N12" s="548"/>
      <c r="O12" s="548"/>
      <c r="P12" s="548"/>
      <c r="Q12" s="549"/>
      <c r="R12" s="550">
        <v>22697</v>
      </c>
      <c r="S12" s="551"/>
      <c r="T12" s="551"/>
      <c r="U12" s="551"/>
      <c r="V12" s="552"/>
      <c r="W12" s="553" t="s">
        <v>1</v>
      </c>
      <c r="X12" s="491"/>
      <c r="Y12" s="491"/>
      <c r="Z12" s="491"/>
      <c r="AA12" s="491"/>
      <c r="AB12" s="554"/>
      <c r="AC12" s="555" t="s">
        <v>133</v>
      </c>
      <c r="AD12" s="556"/>
      <c r="AE12" s="556"/>
      <c r="AF12" s="556"/>
      <c r="AG12" s="557"/>
      <c r="AH12" s="555" t="s">
        <v>134</v>
      </c>
      <c r="AI12" s="556"/>
      <c r="AJ12" s="556"/>
      <c r="AK12" s="556"/>
      <c r="AL12" s="558"/>
      <c r="AM12" s="489" t="s">
        <v>135</v>
      </c>
      <c r="AN12" s="389"/>
      <c r="AO12" s="389"/>
      <c r="AP12" s="389"/>
      <c r="AQ12" s="389"/>
      <c r="AR12" s="389"/>
      <c r="AS12" s="389"/>
      <c r="AT12" s="390"/>
      <c r="AU12" s="490" t="s">
        <v>111</v>
      </c>
      <c r="AV12" s="491"/>
      <c r="AW12" s="491"/>
      <c r="AX12" s="491"/>
      <c r="AY12" s="446" t="s">
        <v>136</v>
      </c>
      <c r="AZ12" s="447"/>
      <c r="BA12" s="447"/>
      <c r="BB12" s="447"/>
      <c r="BC12" s="447"/>
      <c r="BD12" s="447"/>
      <c r="BE12" s="447"/>
      <c r="BF12" s="447"/>
      <c r="BG12" s="447"/>
      <c r="BH12" s="447"/>
      <c r="BI12" s="447"/>
      <c r="BJ12" s="447"/>
      <c r="BK12" s="447"/>
      <c r="BL12" s="447"/>
      <c r="BM12" s="448"/>
      <c r="BN12" s="432">
        <v>300000</v>
      </c>
      <c r="BO12" s="433"/>
      <c r="BP12" s="433"/>
      <c r="BQ12" s="433"/>
      <c r="BR12" s="433"/>
      <c r="BS12" s="433"/>
      <c r="BT12" s="433"/>
      <c r="BU12" s="434"/>
      <c r="BV12" s="432">
        <v>50000</v>
      </c>
      <c r="BW12" s="433"/>
      <c r="BX12" s="433"/>
      <c r="BY12" s="433"/>
      <c r="BZ12" s="433"/>
      <c r="CA12" s="433"/>
      <c r="CB12" s="433"/>
      <c r="CC12" s="434"/>
      <c r="CD12" s="472" t="s">
        <v>137</v>
      </c>
      <c r="CE12" s="392"/>
      <c r="CF12" s="392"/>
      <c r="CG12" s="392"/>
      <c r="CH12" s="392"/>
      <c r="CI12" s="392"/>
      <c r="CJ12" s="392"/>
      <c r="CK12" s="392"/>
      <c r="CL12" s="392"/>
      <c r="CM12" s="392"/>
      <c r="CN12" s="392"/>
      <c r="CO12" s="392"/>
      <c r="CP12" s="392"/>
      <c r="CQ12" s="392"/>
      <c r="CR12" s="392"/>
      <c r="CS12" s="473"/>
      <c r="CT12" s="535" t="s">
        <v>130</v>
      </c>
      <c r="CU12" s="536"/>
      <c r="CV12" s="536"/>
      <c r="CW12" s="536"/>
      <c r="CX12" s="536"/>
      <c r="CY12" s="536"/>
      <c r="CZ12" s="536"/>
      <c r="DA12" s="537"/>
      <c r="DB12" s="535" t="s">
        <v>138</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139</v>
      </c>
      <c r="N13" s="517"/>
      <c r="O13" s="517"/>
      <c r="P13" s="517"/>
      <c r="Q13" s="518"/>
      <c r="R13" s="519">
        <v>22201</v>
      </c>
      <c r="S13" s="520"/>
      <c r="T13" s="520"/>
      <c r="U13" s="520"/>
      <c r="V13" s="521"/>
      <c r="W13" s="522" t="s">
        <v>140</v>
      </c>
      <c r="X13" s="418"/>
      <c r="Y13" s="418"/>
      <c r="Z13" s="418"/>
      <c r="AA13" s="418"/>
      <c r="AB13" s="419"/>
      <c r="AC13" s="385">
        <v>1183</v>
      </c>
      <c r="AD13" s="386"/>
      <c r="AE13" s="386"/>
      <c r="AF13" s="386"/>
      <c r="AG13" s="387"/>
      <c r="AH13" s="385">
        <v>1552</v>
      </c>
      <c r="AI13" s="386"/>
      <c r="AJ13" s="386"/>
      <c r="AK13" s="386"/>
      <c r="AL13" s="445"/>
      <c r="AM13" s="489" t="s">
        <v>141</v>
      </c>
      <c r="AN13" s="389"/>
      <c r="AO13" s="389"/>
      <c r="AP13" s="389"/>
      <c r="AQ13" s="389"/>
      <c r="AR13" s="389"/>
      <c r="AS13" s="389"/>
      <c r="AT13" s="390"/>
      <c r="AU13" s="490" t="s">
        <v>142</v>
      </c>
      <c r="AV13" s="491"/>
      <c r="AW13" s="491"/>
      <c r="AX13" s="491"/>
      <c r="AY13" s="446" t="s">
        <v>143</v>
      </c>
      <c r="AZ13" s="447"/>
      <c r="BA13" s="447"/>
      <c r="BB13" s="447"/>
      <c r="BC13" s="447"/>
      <c r="BD13" s="447"/>
      <c r="BE13" s="447"/>
      <c r="BF13" s="447"/>
      <c r="BG13" s="447"/>
      <c r="BH13" s="447"/>
      <c r="BI13" s="447"/>
      <c r="BJ13" s="447"/>
      <c r="BK13" s="447"/>
      <c r="BL13" s="447"/>
      <c r="BM13" s="448"/>
      <c r="BN13" s="432">
        <v>-108756</v>
      </c>
      <c r="BO13" s="433"/>
      <c r="BP13" s="433"/>
      <c r="BQ13" s="433"/>
      <c r="BR13" s="433"/>
      <c r="BS13" s="433"/>
      <c r="BT13" s="433"/>
      <c r="BU13" s="434"/>
      <c r="BV13" s="432">
        <v>210756</v>
      </c>
      <c r="BW13" s="433"/>
      <c r="BX13" s="433"/>
      <c r="BY13" s="433"/>
      <c r="BZ13" s="433"/>
      <c r="CA13" s="433"/>
      <c r="CB13" s="433"/>
      <c r="CC13" s="434"/>
      <c r="CD13" s="472" t="s">
        <v>144</v>
      </c>
      <c r="CE13" s="392"/>
      <c r="CF13" s="392"/>
      <c r="CG13" s="392"/>
      <c r="CH13" s="392"/>
      <c r="CI13" s="392"/>
      <c r="CJ13" s="392"/>
      <c r="CK13" s="392"/>
      <c r="CL13" s="392"/>
      <c r="CM13" s="392"/>
      <c r="CN13" s="392"/>
      <c r="CO13" s="392"/>
      <c r="CP13" s="392"/>
      <c r="CQ13" s="392"/>
      <c r="CR13" s="392"/>
      <c r="CS13" s="473"/>
      <c r="CT13" s="429">
        <v>5.2</v>
      </c>
      <c r="CU13" s="430"/>
      <c r="CV13" s="430"/>
      <c r="CW13" s="430"/>
      <c r="CX13" s="430"/>
      <c r="CY13" s="430"/>
      <c r="CZ13" s="430"/>
      <c r="DA13" s="431"/>
      <c r="DB13" s="429">
        <v>5.8</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145</v>
      </c>
      <c r="M14" s="559"/>
      <c r="N14" s="559"/>
      <c r="O14" s="559"/>
      <c r="P14" s="559"/>
      <c r="Q14" s="560"/>
      <c r="R14" s="519">
        <v>23041</v>
      </c>
      <c r="S14" s="520"/>
      <c r="T14" s="520"/>
      <c r="U14" s="520"/>
      <c r="V14" s="521"/>
      <c r="W14" s="523"/>
      <c r="X14" s="421"/>
      <c r="Y14" s="421"/>
      <c r="Z14" s="421"/>
      <c r="AA14" s="421"/>
      <c r="AB14" s="422"/>
      <c r="AC14" s="512">
        <v>11.8</v>
      </c>
      <c r="AD14" s="513"/>
      <c r="AE14" s="513"/>
      <c r="AF14" s="513"/>
      <c r="AG14" s="514"/>
      <c r="AH14" s="512">
        <v>13.7</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146</v>
      </c>
      <c r="CE14" s="470"/>
      <c r="CF14" s="470"/>
      <c r="CG14" s="470"/>
      <c r="CH14" s="470"/>
      <c r="CI14" s="470"/>
      <c r="CJ14" s="470"/>
      <c r="CK14" s="470"/>
      <c r="CL14" s="470"/>
      <c r="CM14" s="470"/>
      <c r="CN14" s="470"/>
      <c r="CO14" s="470"/>
      <c r="CP14" s="470"/>
      <c r="CQ14" s="470"/>
      <c r="CR14" s="470"/>
      <c r="CS14" s="471"/>
      <c r="CT14" s="529" t="s">
        <v>130</v>
      </c>
      <c r="CU14" s="530"/>
      <c r="CV14" s="530"/>
      <c r="CW14" s="530"/>
      <c r="CX14" s="530"/>
      <c r="CY14" s="530"/>
      <c r="CZ14" s="530"/>
      <c r="DA14" s="531"/>
      <c r="DB14" s="529" t="s">
        <v>147</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148</v>
      </c>
      <c r="N15" s="517"/>
      <c r="O15" s="517"/>
      <c r="P15" s="517"/>
      <c r="Q15" s="518"/>
      <c r="R15" s="519">
        <v>22578</v>
      </c>
      <c r="S15" s="520"/>
      <c r="T15" s="520"/>
      <c r="U15" s="520"/>
      <c r="V15" s="521"/>
      <c r="W15" s="522" t="s">
        <v>149</v>
      </c>
      <c r="X15" s="418"/>
      <c r="Y15" s="418"/>
      <c r="Z15" s="418"/>
      <c r="AA15" s="418"/>
      <c r="AB15" s="419"/>
      <c r="AC15" s="385">
        <v>2592</v>
      </c>
      <c r="AD15" s="386"/>
      <c r="AE15" s="386"/>
      <c r="AF15" s="386"/>
      <c r="AG15" s="387"/>
      <c r="AH15" s="385">
        <v>2872</v>
      </c>
      <c r="AI15" s="386"/>
      <c r="AJ15" s="386"/>
      <c r="AK15" s="386"/>
      <c r="AL15" s="445"/>
      <c r="AM15" s="489"/>
      <c r="AN15" s="389"/>
      <c r="AO15" s="389"/>
      <c r="AP15" s="389"/>
      <c r="AQ15" s="389"/>
      <c r="AR15" s="389"/>
      <c r="AS15" s="389"/>
      <c r="AT15" s="390"/>
      <c r="AU15" s="490"/>
      <c r="AV15" s="491"/>
      <c r="AW15" s="491"/>
      <c r="AX15" s="491"/>
      <c r="AY15" s="458" t="s">
        <v>150</v>
      </c>
      <c r="AZ15" s="459"/>
      <c r="BA15" s="459"/>
      <c r="BB15" s="459"/>
      <c r="BC15" s="459"/>
      <c r="BD15" s="459"/>
      <c r="BE15" s="459"/>
      <c r="BF15" s="459"/>
      <c r="BG15" s="459"/>
      <c r="BH15" s="459"/>
      <c r="BI15" s="459"/>
      <c r="BJ15" s="459"/>
      <c r="BK15" s="459"/>
      <c r="BL15" s="459"/>
      <c r="BM15" s="460"/>
      <c r="BN15" s="461">
        <v>2703013</v>
      </c>
      <c r="BO15" s="462"/>
      <c r="BP15" s="462"/>
      <c r="BQ15" s="462"/>
      <c r="BR15" s="462"/>
      <c r="BS15" s="462"/>
      <c r="BT15" s="462"/>
      <c r="BU15" s="463"/>
      <c r="BV15" s="461">
        <v>2644637</v>
      </c>
      <c r="BW15" s="462"/>
      <c r="BX15" s="462"/>
      <c r="BY15" s="462"/>
      <c r="BZ15" s="462"/>
      <c r="CA15" s="462"/>
      <c r="CB15" s="462"/>
      <c r="CC15" s="463"/>
      <c r="CD15" s="532" t="s">
        <v>151</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152</v>
      </c>
      <c r="M16" s="507"/>
      <c r="N16" s="507"/>
      <c r="O16" s="507"/>
      <c r="P16" s="507"/>
      <c r="Q16" s="508"/>
      <c r="R16" s="509" t="s">
        <v>153</v>
      </c>
      <c r="S16" s="510"/>
      <c r="T16" s="510"/>
      <c r="U16" s="510"/>
      <c r="V16" s="511"/>
      <c r="W16" s="523"/>
      <c r="X16" s="421"/>
      <c r="Y16" s="421"/>
      <c r="Z16" s="421"/>
      <c r="AA16" s="421"/>
      <c r="AB16" s="422"/>
      <c r="AC16" s="512">
        <v>25.8</v>
      </c>
      <c r="AD16" s="513"/>
      <c r="AE16" s="513"/>
      <c r="AF16" s="513"/>
      <c r="AG16" s="514"/>
      <c r="AH16" s="512">
        <v>25.4</v>
      </c>
      <c r="AI16" s="513"/>
      <c r="AJ16" s="513"/>
      <c r="AK16" s="513"/>
      <c r="AL16" s="515"/>
      <c r="AM16" s="489"/>
      <c r="AN16" s="389"/>
      <c r="AO16" s="389"/>
      <c r="AP16" s="389"/>
      <c r="AQ16" s="389"/>
      <c r="AR16" s="389"/>
      <c r="AS16" s="389"/>
      <c r="AT16" s="390"/>
      <c r="AU16" s="490"/>
      <c r="AV16" s="491"/>
      <c r="AW16" s="491"/>
      <c r="AX16" s="491"/>
      <c r="AY16" s="446" t="s">
        <v>154</v>
      </c>
      <c r="AZ16" s="447"/>
      <c r="BA16" s="447"/>
      <c r="BB16" s="447"/>
      <c r="BC16" s="447"/>
      <c r="BD16" s="447"/>
      <c r="BE16" s="447"/>
      <c r="BF16" s="447"/>
      <c r="BG16" s="447"/>
      <c r="BH16" s="447"/>
      <c r="BI16" s="447"/>
      <c r="BJ16" s="447"/>
      <c r="BK16" s="447"/>
      <c r="BL16" s="447"/>
      <c r="BM16" s="448"/>
      <c r="BN16" s="432">
        <v>6046099</v>
      </c>
      <c r="BO16" s="433"/>
      <c r="BP16" s="433"/>
      <c r="BQ16" s="433"/>
      <c r="BR16" s="433"/>
      <c r="BS16" s="433"/>
      <c r="BT16" s="433"/>
      <c r="BU16" s="434"/>
      <c r="BV16" s="432">
        <v>6026511</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155</v>
      </c>
      <c r="N17" s="526"/>
      <c r="O17" s="526"/>
      <c r="P17" s="526"/>
      <c r="Q17" s="527"/>
      <c r="R17" s="509" t="s">
        <v>156</v>
      </c>
      <c r="S17" s="510"/>
      <c r="T17" s="510"/>
      <c r="U17" s="510"/>
      <c r="V17" s="511"/>
      <c r="W17" s="522" t="s">
        <v>157</v>
      </c>
      <c r="X17" s="418"/>
      <c r="Y17" s="418"/>
      <c r="Z17" s="418"/>
      <c r="AA17" s="418"/>
      <c r="AB17" s="419"/>
      <c r="AC17" s="385">
        <v>6263</v>
      </c>
      <c r="AD17" s="386"/>
      <c r="AE17" s="386"/>
      <c r="AF17" s="386"/>
      <c r="AG17" s="387"/>
      <c r="AH17" s="385">
        <v>6905</v>
      </c>
      <c r="AI17" s="386"/>
      <c r="AJ17" s="386"/>
      <c r="AK17" s="386"/>
      <c r="AL17" s="445"/>
      <c r="AM17" s="489"/>
      <c r="AN17" s="389"/>
      <c r="AO17" s="389"/>
      <c r="AP17" s="389"/>
      <c r="AQ17" s="389"/>
      <c r="AR17" s="389"/>
      <c r="AS17" s="389"/>
      <c r="AT17" s="390"/>
      <c r="AU17" s="490"/>
      <c r="AV17" s="491"/>
      <c r="AW17" s="491"/>
      <c r="AX17" s="491"/>
      <c r="AY17" s="446" t="s">
        <v>158</v>
      </c>
      <c r="AZ17" s="447"/>
      <c r="BA17" s="447"/>
      <c r="BB17" s="447"/>
      <c r="BC17" s="447"/>
      <c r="BD17" s="447"/>
      <c r="BE17" s="447"/>
      <c r="BF17" s="447"/>
      <c r="BG17" s="447"/>
      <c r="BH17" s="447"/>
      <c r="BI17" s="447"/>
      <c r="BJ17" s="447"/>
      <c r="BK17" s="447"/>
      <c r="BL17" s="447"/>
      <c r="BM17" s="448"/>
      <c r="BN17" s="432">
        <v>3381104</v>
      </c>
      <c r="BO17" s="433"/>
      <c r="BP17" s="433"/>
      <c r="BQ17" s="433"/>
      <c r="BR17" s="433"/>
      <c r="BS17" s="433"/>
      <c r="BT17" s="433"/>
      <c r="BU17" s="434"/>
      <c r="BV17" s="432">
        <v>3312270</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159</v>
      </c>
      <c r="C18" s="483"/>
      <c r="D18" s="483"/>
      <c r="E18" s="484"/>
      <c r="F18" s="484"/>
      <c r="G18" s="484"/>
      <c r="H18" s="484"/>
      <c r="I18" s="484"/>
      <c r="J18" s="484"/>
      <c r="K18" s="484"/>
      <c r="L18" s="485">
        <v>67.010000000000005</v>
      </c>
      <c r="M18" s="485"/>
      <c r="N18" s="485"/>
      <c r="O18" s="485"/>
      <c r="P18" s="485"/>
      <c r="Q18" s="485"/>
      <c r="R18" s="486"/>
      <c r="S18" s="486"/>
      <c r="T18" s="486"/>
      <c r="U18" s="486"/>
      <c r="V18" s="487"/>
      <c r="W18" s="503"/>
      <c r="X18" s="504"/>
      <c r="Y18" s="504"/>
      <c r="Z18" s="504"/>
      <c r="AA18" s="504"/>
      <c r="AB18" s="528"/>
      <c r="AC18" s="402">
        <v>62.4</v>
      </c>
      <c r="AD18" s="403"/>
      <c r="AE18" s="403"/>
      <c r="AF18" s="403"/>
      <c r="AG18" s="488"/>
      <c r="AH18" s="402">
        <v>60.9</v>
      </c>
      <c r="AI18" s="403"/>
      <c r="AJ18" s="403"/>
      <c r="AK18" s="403"/>
      <c r="AL18" s="404"/>
      <c r="AM18" s="489"/>
      <c r="AN18" s="389"/>
      <c r="AO18" s="389"/>
      <c r="AP18" s="389"/>
      <c r="AQ18" s="389"/>
      <c r="AR18" s="389"/>
      <c r="AS18" s="389"/>
      <c r="AT18" s="390"/>
      <c r="AU18" s="490"/>
      <c r="AV18" s="491"/>
      <c r="AW18" s="491"/>
      <c r="AX18" s="491"/>
      <c r="AY18" s="446" t="s">
        <v>160</v>
      </c>
      <c r="AZ18" s="447"/>
      <c r="BA18" s="447"/>
      <c r="BB18" s="447"/>
      <c r="BC18" s="447"/>
      <c r="BD18" s="447"/>
      <c r="BE18" s="447"/>
      <c r="BF18" s="447"/>
      <c r="BG18" s="447"/>
      <c r="BH18" s="447"/>
      <c r="BI18" s="447"/>
      <c r="BJ18" s="447"/>
      <c r="BK18" s="447"/>
      <c r="BL18" s="447"/>
      <c r="BM18" s="448"/>
      <c r="BN18" s="432">
        <v>6479693</v>
      </c>
      <c r="BO18" s="433"/>
      <c r="BP18" s="433"/>
      <c r="BQ18" s="433"/>
      <c r="BR18" s="433"/>
      <c r="BS18" s="433"/>
      <c r="BT18" s="433"/>
      <c r="BU18" s="434"/>
      <c r="BV18" s="432">
        <v>6333213</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161</v>
      </c>
      <c r="C19" s="483"/>
      <c r="D19" s="483"/>
      <c r="E19" s="484"/>
      <c r="F19" s="484"/>
      <c r="G19" s="484"/>
      <c r="H19" s="484"/>
      <c r="I19" s="484"/>
      <c r="J19" s="484"/>
      <c r="K19" s="484"/>
      <c r="L19" s="492">
        <v>329</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162</v>
      </c>
      <c r="AZ19" s="447"/>
      <c r="BA19" s="447"/>
      <c r="BB19" s="447"/>
      <c r="BC19" s="447"/>
      <c r="BD19" s="447"/>
      <c r="BE19" s="447"/>
      <c r="BF19" s="447"/>
      <c r="BG19" s="447"/>
      <c r="BH19" s="447"/>
      <c r="BI19" s="447"/>
      <c r="BJ19" s="447"/>
      <c r="BK19" s="447"/>
      <c r="BL19" s="447"/>
      <c r="BM19" s="448"/>
      <c r="BN19" s="432">
        <v>8946278</v>
      </c>
      <c r="BO19" s="433"/>
      <c r="BP19" s="433"/>
      <c r="BQ19" s="433"/>
      <c r="BR19" s="433"/>
      <c r="BS19" s="433"/>
      <c r="BT19" s="433"/>
      <c r="BU19" s="434"/>
      <c r="BV19" s="432">
        <v>8863795</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163</v>
      </c>
      <c r="C20" s="483"/>
      <c r="D20" s="483"/>
      <c r="E20" s="484"/>
      <c r="F20" s="484"/>
      <c r="G20" s="484"/>
      <c r="H20" s="484"/>
      <c r="I20" s="484"/>
      <c r="J20" s="484"/>
      <c r="K20" s="484"/>
      <c r="L20" s="492">
        <v>8274</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164</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165</v>
      </c>
      <c r="C22" s="409"/>
      <c r="D22" s="410"/>
      <c r="E22" s="417" t="s">
        <v>1</v>
      </c>
      <c r="F22" s="418"/>
      <c r="G22" s="418"/>
      <c r="H22" s="418"/>
      <c r="I22" s="418"/>
      <c r="J22" s="418"/>
      <c r="K22" s="419"/>
      <c r="L22" s="417" t="s">
        <v>166</v>
      </c>
      <c r="M22" s="418"/>
      <c r="N22" s="418"/>
      <c r="O22" s="418"/>
      <c r="P22" s="419"/>
      <c r="Q22" s="423" t="s">
        <v>167</v>
      </c>
      <c r="R22" s="424"/>
      <c r="S22" s="424"/>
      <c r="T22" s="424"/>
      <c r="U22" s="424"/>
      <c r="V22" s="425"/>
      <c r="W22" s="474" t="s">
        <v>168</v>
      </c>
      <c r="X22" s="409"/>
      <c r="Y22" s="410"/>
      <c r="Z22" s="417" t="s">
        <v>1</v>
      </c>
      <c r="AA22" s="418"/>
      <c r="AB22" s="418"/>
      <c r="AC22" s="418"/>
      <c r="AD22" s="418"/>
      <c r="AE22" s="418"/>
      <c r="AF22" s="418"/>
      <c r="AG22" s="419"/>
      <c r="AH22" s="435" t="s">
        <v>169</v>
      </c>
      <c r="AI22" s="418"/>
      <c r="AJ22" s="418"/>
      <c r="AK22" s="418"/>
      <c r="AL22" s="419"/>
      <c r="AM22" s="435" t="s">
        <v>170</v>
      </c>
      <c r="AN22" s="436"/>
      <c r="AO22" s="436"/>
      <c r="AP22" s="436"/>
      <c r="AQ22" s="436"/>
      <c r="AR22" s="437"/>
      <c r="AS22" s="423" t="s">
        <v>167</v>
      </c>
      <c r="AT22" s="424"/>
      <c r="AU22" s="424"/>
      <c r="AV22" s="424"/>
      <c r="AW22" s="424"/>
      <c r="AX22" s="441"/>
      <c r="AY22" s="458" t="s">
        <v>171</v>
      </c>
      <c r="AZ22" s="459"/>
      <c r="BA22" s="459"/>
      <c r="BB22" s="459"/>
      <c r="BC22" s="459"/>
      <c r="BD22" s="459"/>
      <c r="BE22" s="459"/>
      <c r="BF22" s="459"/>
      <c r="BG22" s="459"/>
      <c r="BH22" s="459"/>
      <c r="BI22" s="459"/>
      <c r="BJ22" s="459"/>
      <c r="BK22" s="459"/>
      <c r="BL22" s="459"/>
      <c r="BM22" s="460"/>
      <c r="BN22" s="461">
        <v>9860918</v>
      </c>
      <c r="BO22" s="462"/>
      <c r="BP22" s="462"/>
      <c r="BQ22" s="462"/>
      <c r="BR22" s="462"/>
      <c r="BS22" s="462"/>
      <c r="BT22" s="462"/>
      <c r="BU22" s="463"/>
      <c r="BV22" s="461">
        <v>10539713</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172</v>
      </c>
      <c r="AZ23" s="447"/>
      <c r="BA23" s="447"/>
      <c r="BB23" s="447"/>
      <c r="BC23" s="447"/>
      <c r="BD23" s="447"/>
      <c r="BE23" s="447"/>
      <c r="BF23" s="447"/>
      <c r="BG23" s="447"/>
      <c r="BH23" s="447"/>
      <c r="BI23" s="447"/>
      <c r="BJ23" s="447"/>
      <c r="BK23" s="447"/>
      <c r="BL23" s="447"/>
      <c r="BM23" s="448"/>
      <c r="BN23" s="432">
        <v>6183766</v>
      </c>
      <c r="BO23" s="433"/>
      <c r="BP23" s="433"/>
      <c r="BQ23" s="433"/>
      <c r="BR23" s="433"/>
      <c r="BS23" s="433"/>
      <c r="BT23" s="433"/>
      <c r="BU23" s="434"/>
      <c r="BV23" s="432">
        <v>6515477</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173</v>
      </c>
      <c r="F24" s="389"/>
      <c r="G24" s="389"/>
      <c r="H24" s="389"/>
      <c r="I24" s="389"/>
      <c r="J24" s="389"/>
      <c r="K24" s="390"/>
      <c r="L24" s="385">
        <v>1</v>
      </c>
      <c r="M24" s="386"/>
      <c r="N24" s="386"/>
      <c r="O24" s="386"/>
      <c r="P24" s="387"/>
      <c r="Q24" s="385">
        <v>7600</v>
      </c>
      <c r="R24" s="386"/>
      <c r="S24" s="386"/>
      <c r="T24" s="386"/>
      <c r="U24" s="386"/>
      <c r="V24" s="387"/>
      <c r="W24" s="475"/>
      <c r="X24" s="412"/>
      <c r="Y24" s="413"/>
      <c r="Z24" s="388" t="s">
        <v>174</v>
      </c>
      <c r="AA24" s="389"/>
      <c r="AB24" s="389"/>
      <c r="AC24" s="389"/>
      <c r="AD24" s="389"/>
      <c r="AE24" s="389"/>
      <c r="AF24" s="389"/>
      <c r="AG24" s="390"/>
      <c r="AH24" s="385">
        <v>193</v>
      </c>
      <c r="AI24" s="386"/>
      <c r="AJ24" s="386"/>
      <c r="AK24" s="386"/>
      <c r="AL24" s="387"/>
      <c r="AM24" s="385">
        <v>611424</v>
      </c>
      <c r="AN24" s="386"/>
      <c r="AO24" s="386"/>
      <c r="AP24" s="386"/>
      <c r="AQ24" s="386"/>
      <c r="AR24" s="387"/>
      <c r="AS24" s="385">
        <v>3168</v>
      </c>
      <c r="AT24" s="386"/>
      <c r="AU24" s="386"/>
      <c r="AV24" s="386"/>
      <c r="AW24" s="386"/>
      <c r="AX24" s="445"/>
      <c r="AY24" s="405" t="s">
        <v>175</v>
      </c>
      <c r="AZ24" s="406"/>
      <c r="BA24" s="406"/>
      <c r="BB24" s="406"/>
      <c r="BC24" s="406"/>
      <c r="BD24" s="406"/>
      <c r="BE24" s="406"/>
      <c r="BF24" s="406"/>
      <c r="BG24" s="406"/>
      <c r="BH24" s="406"/>
      <c r="BI24" s="406"/>
      <c r="BJ24" s="406"/>
      <c r="BK24" s="406"/>
      <c r="BL24" s="406"/>
      <c r="BM24" s="407"/>
      <c r="BN24" s="432">
        <v>5449014</v>
      </c>
      <c r="BO24" s="433"/>
      <c r="BP24" s="433"/>
      <c r="BQ24" s="433"/>
      <c r="BR24" s="433"/>
      <c r="BS24" s="433"/>
      <c r="BT24" s="433"/>
      <c r="BU24" s="434"/>
      <c r="BV24" s="432">
        <v>5781604</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176</v>
      </c>
      <c r="F25" s="389"/>
      <c r="G25" s="389"/>
      <c r="H25" s="389"/>
      <c r="I25" s="389"/>
      <c r="J25" s="389"/>
      <c r="K25" s="390"/>
      <c r="L25" s="385">
        <v>1</v>
      </c>
      <c r="M25" s="386"/>
      <c r="N25" s="386"/>
      <c r="O25" s="386"/>
      <c r="P25" s="387"/>
      <c r="Q25" s="385">
        <v>6070</v>
      </c>
      <c r="R25" s="386"/>
      <c r="S25" s="386"/>
      <c r="T25" s="386"/>
      <c r="U25" s="386"/>
      <c r="V25" s="387"/>
      <c r="W25" s="475"/>
      <c r="X25" s="412"/>
      <c r="Y25" s="413"/>
      <c r="Z25" s="388" t="s">
        <v>177</v>
      </c>
      <c r="AA25" s="389"/>
      <c r="AB25" s="389"/>
      <c r="AC25" s="389"/>
      <c r="AD25" s="389"/>
      <c r="AE25" s="389"/>
      <c r="AF25" s="389"/>
      <c r="AG25" s="390"/>
      <c r="AH25" s="385" t="s">
        <v>178</v>
      </c>
      <c r="AI25" s="386"/>
      <c r="AJ25" s="386"/>
      <c r="AK25" s="386"/>
      <c r="AL25" s="387"/>
      <c r="AM25" s="385" t="s">
        <v>147</v>
      </c>
      <c r="AN25" s="386"/>
      <c r="AO25" s="386"/>
      <c r="AP25" s="386"/>
      <c r="AQ25" s="386"/>
      <c r="AR25" s="387"/>
      <c r="AS25" s="385" t="s">
        <v>179</v>
      </c>
      <c r="AT25" s="386"/>
      <c r="AU25" s="386"/>
      <c r="AV25" s="386"/>
      <c r="AW25" s="386"/>
      <c r="AX25" s="445"/>
      <c r="AY25" s="458" t="s">
        <v>180</v>
      </c>
      <c r="AZ25" s="459"/>
      <c r="BA25" s="459"/>
      <c r="BB25" s="459"/>
      <c r="BC25" s="459"/>
      <c r="BD25" s="459"/>
      <c r="BE25" s="459"/>
      <c r="BF25" s="459"/>
      <c r="BG25" s="459"/>
      <c r="BH25" s="459"/>
      <c r="BI25" s="459"/>
      <c r="BJ25" s="459"/>
      <c r="BK25" s="459"/>
      <c r="BL25" s="459"/>
      <c r="BM25" s="460"/>
      <c r="BN25" s="461">
        <v>2171837</v>
      </c>
      <c r="BO25" s="462"/>
      <c r="BP25" s="462"/>
      <c r="BQ25" s="462"/>
      <c r="BR25" s="462"/>
      <c r="BS25" s="462"/>
      <c r="BT25" s="462"/>
      <c r="BU25" s="463"/>
      <c r="BV25" s="461">
        <v>2388271</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181</v>
      </c>
      <c r="F26" s="389"/>
      <c r="G26" s="389"/>
      <c r="H26" s="389"/>
      <c r="I26" s="389"/>
      <c r="J26" s="389"/>
      <c r="K26" s="390"/>
      <c r="L26" s="385">
        <v>1</v>
      </c>
      <c r="M26" s="386"/>
      <c r="N26" s="386"/>
      <c r="O26" s="386"/>
      <c r="P26" s="387"/>
      <c r="Q26" s="385">
        <v>5620</v>
      </c>
      <c r="R26" s="386"/>
      <c r="S26" s="386"/>
      <c r="T26" s="386"/>
      <c r="U26" s="386"/>
      <c r="V26" s="387"/>
      <c r="W26" s="475"/>
      <c r="X26" s="412"/>
      <c r="Y26" s="413"/>
      <c r="Z26" s="388" t="s">
        <v>182</v>
      </c>
      <c r="AA26" s="443"/>
      <c r="AB26" s="443"/>
      <c r="AC26" s="443"/>
      <c r="AD26" s="443"/>
      <c r="AE26" s="443"/>
      <c r="AF26" s="443"/>
      <c r="AG26" s="444"/>
      <c r="AH26" s="385">
        <v>4</v>
      </c>
      <c r="AI26" s="386"/>
      <c r="AJ26" s="386"/>
      <c r="AK26" s="386"/>
      <c r="AL26" s="387"/>
      <c r="AM26" s="385">
        <v>12240</v>
      </c>
      <c r="AN26" s="386"/>
      <c r="AO26" s="386"/>
      <c r="AP26" s="386"/>
      <c r="AQ26" s="386"/>
      <c r="AR26" s="387"/>
      <c r="AS26" s="385">
        <v>3060</v>
      </c>
      <c r="AT26" s="386"/>
      <c r="AU26" s="386"/>
      <c r="AV26" s="386"/>
      <c r="AW26" s="386"/>
      <c r="AX26" s="445"/>
      <c r="AY26" s="472" t="s">
        <v>183</v>
      </c>
      <c r="AZ26" s="392"/>
      <c r="BA26" s="392"/>
      <c r="BB26" s="392"/>
      <c r="BC26" s="392"/>
      <c r="BD26" s="392"/>
      <c r="BE26" s="392"/>
      <c r="BF26" s="392"/>
      <c r="BG26" s="392"/>
      <c r="BH26" s="392"/>
      <c r="BI26" s="392"/>
      <c r="BJ26" s="392"/>
      <c r="BK26" s="392"/>
      <c r="BL26" s="392"/>
      <c r="BM26" s="473"/>
      <c r="BN26" s="432" t="s">
        <v>130</v>
      </c>
      <c r="BO26" s="433"/>
      <c r="BP26" s="433"/>
      <c r="BQ26" s="433"/>
      <c r="BR26" s="433"/>
      <c r="BS26" s="433"/>
      <c r="BT26" s="433"/>
      <c r="BU26" s="434"/>
      <c r="BV26" s="432" t="s">
        <v>179</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184</v>
      </c>
      <c r="F27" s="389"/>
      <c r="G27" s="389"/>
      <c r="H27" s="389"/>
      <c r="I27" s="389"/>
      <c r="J27" s="389"/>
      <c r="K27" s="390"/>
      <c r="L27" s="385">
        <v>1</v>
      </c>
      <c r="M27" s="386"/>
      <c r="N27" s="386"/>
      <c r="O27" s="386"/>
      <c r="P27" s="387"/>
      <c r="Q27" s="385">
        <v>2710</v>
      </c>
      <c r="R27" s="386"/>
      <c r="S27" s="386"/>
      <c r="T27" s="386"/>
      <c r="U27" s="386"/>
      <c r="V27" s="387"/>
      <c r="W27" s="475"/>
      <c r="X27" s="412"/>
      <c r="Y27" s="413"/>
      <c r="Z27" s="388" t="s">
        <v>185</v>
      </c>
      <c r="AA27" s="389"/>
      <c r="AB27" s="389"/>
      <c r="AC27" s="389"/>
      <c r="AD27" s="389"/>
      <c r="AE27" s="389"/>
      <c r="AF27" s="389"/>
      <c r="AG27" s="390"/>
      <c r="AH27" s="385">
        <v>2</v>
      </c>
      <c r="AI27" s="386"/>
      <c r="AJ27" s="386"/>
      <c r="AK27" s="386"/>
      <c r="AL27" s="387"/>
      <c r="AM27" s="385" t="s">
        <v>186</v>
      </c>
      <c r="AN27" s="386"/>
      <c r="AO27" s="386"/>
      <c r="AP27" s="386"/>
      <c r="AQ27" s="386"/>
      <c r="AR27" s="387"/>
      <c r="AS27" s="385" t="s">
        <v>187</v>
      </c>
      <c r="AT27" s="386"/>
      <c r="AU27" s="386"/>
      <c r="AV27" s="386"/>
      <c r="AW27" s="386"/>
      <c r="AX27" s="445"/>
      <c r="AY27" s="469" t="s">
        <v>188</v>
      </c>
      <c r="AZ27" s="470"/>
      <c r="BA27" s="470"/>
      <c r="BB27" s="470"/>
      <c r="BC27" s="470"/>
      <c r="BD27" s="470"/>
      <c r="BE27" s="470"/>
      <c r="BF27" s="470"/>
      <c r="BG27" s="470"/>
      <c r="BH27" s="470"/>
      <c r="BI27" s="470"/>
      <c r="BJ27" s="470"/>
      <c r="BK27" s="470"/>
      <c r="BL27" s="470"/>
      <c r="BM27" s="471"/>
      <c r="BN27" s="466">
        <v>27575</v>
      </c>
      <c r="BO27" s="467"/>
      <c r="BP27" s="467"/>
      <c r="BQ27" s="467"/>
      <c r="BR27" s="467"/>
      <c r="BS27" s="467"/>
      <c r="BT27" s="467"/>
      <c r="BU27" s="468"/>
      <c r="BV27" s="466">
        <v>27574</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189</v>
      </c>
      <c r="F28" s="389"/>
      <c r="G28" s="389"/>
      <c r="H28" s="389"/>
      <c r="I28" s="389"/>
      <c r="J28" s="389"/>
      <c r="K28" s="390"/>
      <c r="L28" s="385">
        <v>1</v>
      </c>
      <c r="M28" s="386"/>
      <c r="N28" s="386"/>
      <c r="O28" s="386"/>
      <c r="P28" s="387"/>
      <c r="Q28" s="385">
        <v>2170</v>
      </c>
      <c r="R28" s="386"/>
      <c r="S28" s="386"/>
      <c r="T28" s="386"/>
      <c r="U28" s="386"/>
      <c r="V28" s="387"/>
      <c r="W28" s="475"/>
      <c r="X28" s="412"/>
      <c r="Y28" s="413"/>
      <c r="Z28" s="388" t="s">
        <v>190</v>
      </c>
      <c r="AA28" s="389"/>
      <c r="AB28" s="389"/>
      <c r="AC28" s="389"/>
      <c r="AD28" s="389"/>
      <c r="AE28" s="389"/>
      <c r="AF28" s="389"/>
      <c r="AG28" s="390"/>
      <c r="AH28" s="385" t="s">
        <v>179</v>
      </c>
      <c r="AI28" s="386"/>
      <c r="AJ28" s="386"/>
      <c r="AK28" s="386"/>
      <c r="AL28" s="387"/>
      <c r="AM28" s="385" t="s">
        <v>179</v>
      </c>
      <c r="AN28" s="386"/>
      <c r="AO28" s="386"/>
      <c r="AP28" s="386"/>
      <c r="AQ28" s="386"/>
      <c r="AR28" s="387"/>
      <c r="AS28" s="385" t="s">
        <v>178</v>
      </c>
      <c r="AT28" s="386"/>
      <c r="AU28" s="386"/>
      <c r="AV28" s="386"/>
      <c r="AW28" s="386"/>
      <c r="AX28" s="445"/>
      <c r="AY28" s="449" t="s">
        <v>191</v>
      </c>
      <c r="AZ28" s="450"/>
      <c r="BA28" s="450"/>
      <c r="BB28" s="451"/>
      <c r="BC28" s="458" t="s">
        <v>50</v>
      </c>
      <c r="BD28" s="459"/>
      <c r="BE28" s="459"/>
      <c r="BF28" s="459"/>
      <c r="BG28" s="459"/>
      <c r="BH28" s="459"/>
      <c r="BI28" s="459"/>
      <c r="BJ28" s="459"/>
      <c r="BK28" s="459"/>
      <c r="BL28" s="459"/>
      <c r="BM28" s="460"/>
      <c r="BN28" s="461">
        <v>1784043</v>
      </c>
      <c r="BO28" s="462"/>
      <c r="BP28" s="462"/>
      <c r="BQ28" s="462"/>
      <c r="BR28" s="462"/>
      <c r="BS28" s="462"/>
      <c r="BT28" s="462"/>
      <c r="BU28" s="463"/>
      <c r="BV28" s="461">
        <v>1849705</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192</v>
      </c>
      <c r="F29" s="389"/>
      <c r="G29" s="389"/>
      <c r="H29" s="389"/>
      <c r="I29" s="389"/>
      <c r="J29" s="389"/>
      <c r="K29" s="390"/>
      <c r="L29" s="385">
        <v>14</v>
      </c>
      <c r="M29" s="386"/>
      <c r="N29" s="386"/>
      <c r="O29" s="386"/>
      <c r="P29" s="387"/>
      <c r="Q29" s="385">
        <v>2020</v>
      </c>
      <c r="R29" s="386"/>
      <c r="S29" s="386"/>
      <c r="T29" s="386"/>
      <c r="U29" s="386"/>
      <c r="V29" s="387"/>
      <c r="W29" s="476"/>
      <c r="X29" s="477"/>
      <c r="Y29" s="478"/>
      <c r="Z29" s="388" t="s">
        <v>193</v>
      </c>
      <c r="AA29" s="389"/>
      <c r="AB29" s="389"/>
      <c r="AC29" s="389"/>
      <c r="AD29" s="389"/>
      <c r="AE29" s="389"/>
      <c r="AF29" s="389"/>
      <c r="AG29" s="390"/>
      <c r="AH29" s="385">
        <v>195</v>
      </c>
      <c r="AI29" s="386"/>
      <c r="AJ29" s="386"/>
      <c r="AK29" s="386"/>
      <c r="AL29" s="387"/>
      <c r="AM29" s="385">
        <v>618970</v>
      </c>
      <c r="AN29" s="386"/>
      <c r="AO29" s="386"/>
      <c r="AP29" s="386"/>
      <c r="AQ29" s="386"/>
      <c r="AR29" s="387"/>
      <c r="AS29" s="385">
        <v>3174</v>
      </c>
      <c r="AT29" s="386"/>
      <c r="AU29" s="386"/>
      <c r="AV29" s="386"/>
      <c r="AW29" s="386"/>
      <c r="AX29" s="445"/>
      <c r="AY29" s="452"/>
      <c r="AZ29" s="453"/>
      <c r="BA29" s="453"/>
      <c r="BB29" s="454"/>
      <c r="BC29" s="446" t="s">
        <v>194</v>
      </c>
      <c r="BD29" s="447"/>
      <c r="BE29" s="447"/>
      <c r="BF29" s="447"/>
      <c r="BG29" s="447"/>
      <c r="BH29" s="447"/>
      <c r="BI29" s="447"/>
      <c r="BJ29" s="447"/>
      <c r="BK29" s="447"/>
      <c r="BL29" s="447"/>
      <c r="BM29" s="448"/>
      <c r="BN29" s="432">
        <v>193528</v>
      </c>
      <c r="BO29" s="433"/>
      <c r="BP29" s="433"/>
      <c r="BQ29" s="433"/>
      <c r="BR29" s="433"/>
      <c r="BS29" s="433"/>
      <c r="BT29" s="433"/>
      <c r="BU29" s="434"/>
      <c r="BV29" s="432">
        <v>293455</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195</v>
      </c>
      <c r="X30" s="400"/>
      <c r="Y30" s="400"/>
      <c r="Z30" s="400"/>
      <c r="AA30" s="400"/>
      <c r="AB30" s="400"/>
      <c r="AC30" s="400"/>
      <c r="AD30" s="400"/>
      <c r="AE30" s="400"/>
      <c r="AF30" s="400"/>
      <c r="AG30" s="401"/>
      <c r="AH30" s="402">
        <v>98.6</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2495196</v>
      </c>
      <c r="BO30" s="467"/>
      <c r="BP30" s="467"/>
      <c r="BQ30" s="467"/>
      <c r="BR30" s="467"/>
      <c r="BS30" s="467"/>
      <c r="BT30" s="467"/>
      <c r="BU30" s="468"/>
      <c r="BV30" s="466">
        <v>2242341</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196</v>
      </c>
      <c r="D32" s="391"/>
      <c r="E32" s="391"/>
      <c r="F32" s="391"/>
      <c r="G32" s="391"/>
      <c r="H32" s="391"/>
      <c r="I32" s="391"/>
      <c r="J32" s="391"/>
      <c r="K32" s="391"/>
      <c r="L32" s="391"/>
      <c r="M32" s="391"/>
      <c r="N32" s="391"/>
      <c r="O32" s="391"/>
      <c r="P32" s="391"/>
      <c r="Q32" s="391"/>
      <c r="R32" s="391"/>
      <c r="S32" s="391"/>
      <c r="U32" s="392" t="s">
        <v>197</v>
      </c>
      <c r="V32" s="392"/>
      <c r="W32" s="392"/>
      <c r="X32" s="392"/>
      <c r="Y32" s="392"/>
      <c r="Z32" s="392"/>
      <c r="AA32" s="392"/>
      <c r="AB32" s="392"/>
      <c r="AC32" s="392"/>
      <c r="AD32" s="392"/>
      <c r="AE32" s="392"/>
      <c r="AF32" s="392"/>
      <c r="AG32" s="392"/>
      <c r="AH32" s="392"/>
      <c r="AI32" s="392"/>
      <c r="AJ32" s="392"/>
      <c r="AK32" s="392"/>
      <c r="AM32" s="392" t="s">
        <v>198</v>
      </c>
      <c r="AN32" s="392"/>
      <c r="AO32" s="392"/>
      <c r="AP32" s="392"/>
      <c r="AQ32" s="392"/>
      <c r="AR32" s="392"/>
      <c r="AS32" s="392"/>
      <c r="AT32" s="392"/>
      <c r="AU32" s="392"/>
      <c r="AV32" s="392"/>
      <c r="AW32" s="392"/>
      <c r="AX32" s="392"/>
      <c r="AY32" s="392"/>
      <c r="AZ32" s="392"/>
      <c r="BA32" s="392"/>
      <c r="BB32" s="392"/>
      <c r="BC32" s="392"/>
      <c r="BE32" s="392" t="s">
        <v>199</v>
      </c>
      <c r="BF32" s="392"/>
      <c r="BG32" s="392"/>
      <c r="BH32" s="392"/>
      <c r="BI32" s="392"/>
      <c r="BJ32" s="392"/>
      <c r="BK32" s="392"/>
      <c r="BL32" s="392"/>
      <c r="BM32" s="392"/>
      <c r="BN32" s="392"/>
      <c r="BO32" s="392"/>
      <c r="BP32" s="392"/>
      <c r="BQ32" s="392"/>
      <c r="BR32" s="392"/>
      <c r="BS32" s="392"/>
      <c r="BT32" s="392"/>
      <c r="BU32" s="392"/>
      <c r="BW32" s="392" t="s">
        <v>200</v>
      </c>
      <c r="BX32" s="392"/>
      <c r="BY32" s="392"/>
      <c r="BZ32" s="392"/>
      <c r="CA32" s="392"/>
      <c r="CB32" s="392"/>
      <c r="CC32" s="392"/>
      <c r="CD32" s="392"/>
      <c r="CE32" s="392"/>
      <c r="CF32" s="392"/>
      <c r="CG32" s="392"/>
      <c r="CH32" s="392"/>
      <c r="CI32" s="392"/>
      <c r="CJ32" s="392"/>
      <c r="CK32" s="392"/>
      <c r="CL32" s="392"/>
      <c r="CM32" s="392"/>
      <c r="CO32" s="392" t="s">
        <v>201</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202</v>
      </c>
      <c r="D33" s="384"/>
      <c r="E33" s="383" t="s">
        <v>203</v>
      </c>
      <c r="F33" s="383"/>
      <c r="G33" s="383"/>
      <c r="H33" s="383"/>
      <c r="I33" s="383"/>
      <c r="J33" s="383"/>
      <c r="K33" s="383"/>
      <c r="L33" s="383"/>
      <c r="M33" s="383"/>
      <c r="N33" s="383"/>
      <c r="O33" s="383"/>
      <c r="P33" s="383"/>
      <c r="Q33" s="383"/>
      <c r="R33" s="383"/>
      <c r="S33" s="383"/>
      <c r="T33" s="200"/>
      <c r="U33" s="384" t="s">
        <v>202</v>
      </c>
      <c r="V33" s="384"/>
      <c r="W33" s="383" t="s">
        <v>204</v>
      </c>
      <c r="X33" s="383"/>
      <c r="Y33" s="383"/>
      <c r="Z33" s="383"/>
      <c r="AA33" s="383"/>
      <c r="AB33" s="383"/>
      <c r="AC33" s="383"/>
      <c r="AD33" s="383"/>
      <c r="AE33" s="383"/>
      <c r="AF33" s="383"/>
      <c r="AG33" s="383"/>
      <c r="AH33" s="383"/>
      <c r="AI33" s="383"/>
      <c r="AJ33" s="383"/>
      <c r="AK33" s="383"/>
      <c r="AL33" s="200"/>
      <c r="AM33" s="384" t="s">
        <v>202</v>
      </c>
      <c r="AN33" s="384"/>
      <c r="AO33" s="383" t="s">
        <v>204</v>
      </c>
      <c r="AP33" s="383"/>
      <c r="AQ33" s="383"/>
      <c r="AR33" s="383"/>
      <c r="AS33" s="383"/>
      <c r="AT33" s="383"/>
      <c r="AU33" s="383"/>
      <c r="AV33" s="383"/>
      <c r="AW33" s="383"/>
      <c r="AX33" s="383"/>
      <c r="AY33" s="383"/>
      <c r="AZ33" s="383"/>
      <c r="BA33" s="383"/>
      <c r="BB33" s="383"/>
      <c r="BC33" s="383"/>
      <c r="BD33" s="201"/>
      <c r="BE33" s="383" t="s">
        <v>205</v>
      </c>
      <c r="BF33" s="383"/>
      <c r="BG33" s="383" t="s">
        <v>206</v>
      </c>
      <c r="BH33" s="383"/>
      <c r="BI33" s="383"/>
      <c r="BJ33" s="383"/>
      <c r="BK33" s="383"/>
      <c r="BL33" s="383"/>
      <c r="BM33" s="383"/>
      <c r="BN33" s="383"/>
      <c r="BO33" s="383"/>
      <c r="BP33" s="383"/>
      <c r="BQ33" s="383"/>
      <c r="BR33" s="383"/>
      <c r="BS33" s="383"/>
      <c r="BT33" s="383"/>
      <c r="BU33" s="383"/>
      <c r="BV33" s="201"/>
      <c r="BW33" s="384" t="s">
        <v>205</v>
      </c>
      <c r="BX33" s="384"/>
      <c r="BY33" s="383" t="s">
        <v>207</v>
      </c>
      <c r="BZ33" s="383"/>
      <c r="CA33" s="383"/>
      <c r="CB33" s="383"/>
      <c r="CC33" s="383"/>
      <c r="CD33" s="383"/>
      <c r="CE33" s="383"/>
      <c r="CF33" s="383"/>
      <c r="CG33" s="383"/>
      <c r="CH33" s="383"/>
      <c r="CI33" s="383"/>
      <c r="CJ33" s="383"/>
      <c r="CK33" s="383"/>
      <c r="CL33" s="383"/>
      <c r="CM33" s="383"/>
      <c r="CN33" s="200"/>
      <c r="CO33" s="384" t="s">
        <v>208</v>
      </c>
      <c r="CP33" s="384"/>
      <c r="CQ33" s="383" t="s">
        <v>209</v>
      </c>
      <c r="CR33" s="383"/>
      <c r="CS33" s="383"/>
      <c r="CT33" s="383"/>
      <c r="CU33" s="383"/>
      <c r="CV33" s="383"/>
      <c r="CW33" s="383"/>
      <c r="CX33" s="383"/>
      <c r="CY33" s="383"/>
      <c r="CZ33" s="383"/>
      <c r="DA33" s="383"/>
      <c r="DB33" s="383"/>
      <c r="DC33" s="383"/>
      <c r="DD33" s="383"/>
      <c r="DE33" s="383"/>
      <c r="DF33" s="200"/>
      <c r="DG33" s="382" t="s">
        <v>210</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f>IF(AO34="","",MAX(C34:D43,U34:V43)+1)</f>
        <v>5</v>
      </c>
      <c r="AN34" s="380"/>
      <c r="AO34" s="381" t="str">
        <f>IF('各会計、関係団体の財政状況及び健全化判断比率'!B31="","",'各会計、関係団体の財政状況及び健全化判断比率'!B31)</f>
        <v>病院事業会計</v>
      </c>
      <c r="AP34" s="381"/>
      <c r="AQ34" s="381"/>
      <c r="AR34" s="381"/>
      <c r="AS34" s="381"/>
      <c r="AT34" s="381"/>
      <c r="AU34" s="381"/>
      <c r="AV34" s="381"/>
      <c r="AW34" s="381"/>
      <c r="AX34" s="381"/>
      <c r="AY34" s="381"/>
      <c r="AZ34" s="381"/>
      <c r="BA34" s="381"/>
      <c r="BB34" s="381"/>
      <c r="BC34" s="381"/>
      <c r="BD34" s="175"/>
      <c r="BE34" s="380">
        <f>IF(BG34="","",MAX(C34:D43,U34:V43,AM34:AN43)+1)</f>
        <v>6</v>
      </c>
      <c r="BF34" s="380"/>
      <c r="BG34" s="381" t="str">
        <f>IF('各会計、関係団体の財政状況及び健全化判断比率'!B32="","",'各会計、関係団体の財政状況及び健全化判断比率'!B32)</f>
        <v>農業集落排水事業特別会計</v>
      </c>
      <c r="BH34" s="381"/>
      <c r="BI34" s="381"/>
      <c r="BJ34" s="381"/>
      <c r="BK34" s="381"/>
      <c r="BL34" s="381"/>
      <c r="BM34" s="381"/>
      <c r="BN34" s="381"/>
      <c r="BO34" s="381"/>
      <c r="BP34" s="381"/>
      <c r="BQ34" s="381"/>
      <c r="BR34" s="381"/>
      <c r="BS34" s="381"/>
      <c r="BT34" s="381"/>
      <c r="BU34" s="381"/>
      <c r="BV34" s="175"/>
      <c r="BW34" s="380">
        <f>IF(BY34="","",MAX(C34:D43,U34:V43,AM34:AN43,BE34:BF43)+1)</f>
        <v>8</v>
      </c>
      <c r="BX34" s="380"/>
      <c r="BY34" s="381" t="str">
        <f>IF('各会計、関係団体の財政状況及び健全化判断比率'!B68="","",'各会計、関係団体の財政状況及び健全化判断比率'!B68)</f>
        <v>山武郡市広域行政組合（一般会計）</v>
      </c>
      <c r="BZ34" s="381"/>
      <c r="CA34" s="381"/>
      <c r="CB34" s="381"/>
      <c r="CC34" s="381"/>
      <c r="CD34" s="381"/>
      <c r="CE34" s="381"/>
      <c r="CF34" s="381"/>
      <c r="CG34" s="381"/>
      <c r="CH34" s="381"/>
      <c r="CI34" s="381"/>
      <c r="CJ34" s="381"/>
      <c r="CK34" s="381"/>
      <c r="CL34" s="381"/>
      <c r="CM34" s="381"/>
      <c r="CN34" s="175"/>
      <c r="CO34" s="380" t="str">
        <f>IF(CQ34="","",MAX(C34:D43,U34:V43,AM34:AN43,BE34:BF43,BW34:BX43)+1)</f>
        <v/>
      </c>
      <c r="CP34" s="380"/>
      <c r="CQ34" s="381" t="str">
        <f>IF('各会計、関係団体の財政状況及び健全化判断比率'!BS7="","",'各会計、関係団体の財政状況及び健全化判断比率'!BS7)</f>
        <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5"/>
      <c r="BE35" s="380">
        <f t="shared" ref="BE35:BE43" si="1">IF(BG35="","",BE34+1)</f>
        <v>7</v>
      </c>
      <c r="BF35" s="380"/>
      <c r="BG35" s="381" t="str">
        <f>IF('各会計、関係団体の財政状況及び健全化判断比率'!B33="","",'各会計、関係団体の財政状況及び健全化判断比率'!B33)</f>
        <v>東陽食肉センター特別会計</v>
      </c>
      <c r="BH35" s="381"/>
      <c r="BI35" s="381"/>
      <c r="BJ35" s="381"/>
      <c r="BK35" s="381"/>
      <c r="BL35" s="381"/>
      <c r="BM35" s="381"/>
      <c r="BN35" s="381"/>
      <c r="BO35" s="381"/>
      <c r="BP35" s="381"/>
      <c r="BQ35" s="381"/>
      <c r="BR35" s="381"/>
      <c r="BS35" s="381"/>
      <c r="BT35" s="381"/>
      <c r="BU35" s="381"/>
      <c r="BV35" s="175"/>
      <c r="BW35" s="380">
        <f t="shared" ref="BW35:BW43" si="2">IF(BY35="","",BW34+1)</f>
        <v>9</v>
      </c>
      <c r="BX35" s="380"/>
      <c r="BY35" s="381" t="str">
        <f>IF('各会計、関係団体の財政状況及び健全化判断比率'!B69="","",'各会計、関係団体の財政状況及び健全化判断比率'!B69)</f>
        <v>千葉県市町村総合事務組合（一般会計）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10</v>
      </c>
      <c r="BX36" s="380"/>
      <c r="BY36" s="381" t="str">
        <f>IF('各会計、関係団体の財政状況及び健全化判断比率'!B70="","",'各会計、関係団体の財政状況及び健全化判断比率'!B70)</f>
        <v>千葉県市町村総合事務組合（千葉県自治会館管理運営特別会計）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11</v>
      </c>
      <c r="BX37" s="380"/>
      <c r="BY37" s="381" t="str">
        <f>IF('各会計、関係団体の財政状況及び健全化判断比率'!B71="","",'各会計、関係団体の財政状況及び健全化判断比率'!B71)</f>
        <v>千葉県市町村総合事務組合（千葉県自治研修センター特別会計）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12</v>
      </c>
      <c r="BX38" s="380"/>
      <c r="BY38" s="381" t="str">
        <f>IF('各会計、関係団体の財政状況及び健全化判断比率'!B72="","",'各会計、関係団体の財政状況及び健全化判断比率'!B72)</f>
        <v>千葉県市町村総合事務組合（千葉県市町村交通災害共済特別会計）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13</v>
      </c>
      <c r="BX39" s="380"/>
      <c r="BY39" s="381" t="str">
        <f>IF('各会計、関係団体の財政状況及び健全化判断比率'!B73="","",'各会計、関係団体の財政状況及び健全化判断比率'!B73)</f>
        <v>東総衛生組合（一般会計）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14</v>
      </c>
      <c r="BX40" s="380"/>
      <c r="BY40" s="381" t="str">
        <f>IF('各会計、関係団体の財政状況及び健全化判断比率'!B74="","",'各会計、関係団体の財政状況及び健全化判断比率'!B74)</f>
        <v>山武郡市環境衛生組合（一般会計）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15</v>
      </c>
      <c r="BX41" s="380"/>
      <c r="BY41" s="381" t="str">
        <f>IF('各会計、関係団体の財政状況及び健全化判断比率'!B75="","",'各会計、関係団体の財政状況及び健全化判断比率'!B75)</f>
        <v>匝瑳市ほか二町環境衛生組合（一般会計）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16</v>
      </c>
      <c r="BX42" s="380"/>
      <c r="BY42" s="381" t="str">
        <f>IF('各会計、関係団体の財政状況及び健全化判断比率'!B76="","",'各会計、関係団体の財政状況及び健全化判断比率'!B76)</f>
        <v>匝瑳市横芝光町消防組合（一般会計）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17</v>
      </c>
      <c r="BX43" s="380"/>
      <c r="BY43" s="381" t="str">
        <f>IF('各会計、関係団体の財政状況及び健全化判断比率'!B77="","",'各会計、関係団体の財政状況及び健全化判断比率'!B77)</f>
        <v>九十九里地域水道企業団（水道用水供給事業会計）</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211</v>
      </c>
      <c r="E46" s="377" t="s">
        <v>212</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213</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214</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215</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216</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217</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218</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219</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084r0/ckXI5Z/YxhC7OZQpFt7ZWWn0FkRWb+YRb3sDklnzTsSptbbNeKFooGxXP44QQjr8fKh1SzL8Avnm+KMA==" saltValue="V5iNO4f+mXdU14VBoBwFa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220</v>
      </c>
      <c r="DI1" s="731"/>
      <c r="DJ1" s="731"/>
      <c r="DK1" s="731"/>
      <c r="DL1" s="731"/>
      <c r="DM1" s="731"/>
      <c r="DN1" s="732"/>
      <c r="DO1" s="208"/>
      <c r="DP1" s="730" t="s">
        <v>221</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222</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223</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224</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225</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226</v>
      </c>
      <c r="S4" s="687"/>
      <c r="T4" s="687"/>
      <c r="U4" s="687"/>
      <c r="V4" s="687"/>
      <c r="W4" s="687"/>
      <c r="X4" s="687"/>
      <c r="Y4" s="688"/>
      <c r="Z4" s="686" t="s">
        <v>227</v>
      </c>
      <c r="AA4" s="687"/>
      <c r="AB4" s="687"/>
      <c r="AC4" s="688"/>
      <c r="AD4" s="686" t="s">
        <v>228</v>
      </c>
      <c r="AE4" s="687"/>
      <c r="AF4" s="687"/>
      <c r="AG4" s="687"/>
      <c r="AH4" s="687"/>
      <c r="AI4" s="687"/>
      <c r="AJ4" s="687"/>
      <c r="AK4" s="688"/>
      <c r="AL4" s="686" t="s">
        <v>227</v>
      </c>
      <c r="AM4" s="687"/>
      <c r="AN4" s="687"/>
      <c r="AO4" s="688"/>
      <c r="AP4" s="733" t="s">
        <v>229</v>
      </c>
      <c r="AQ4" s="733"/>
      <c r="AR4" s="733"/>
      <c r="AS4" s="733"/>
      <c r="AT4" s="733"/>
      <c r="AU4" s="733"/>
      <c r="AV4" s="733"/>
      <c r="AW4" s="733"/>
      <c r="AX4" s="733"/>
      <c r="AY4" s="733"/>
      <c r="AZ4" s="733"/>
      <c r="BA4" s="733"/>
      <c r="BB4" s="733"/>
      <c r="BC4" s="733"/>
      <c r="BD4" s="733"/>
      <c r="BE4" s="733"/>
      <c r="BF4" s="733"/>
      <c r="BG4" s="733" t="s">
        <v>230</v>
      </c>
      <c r="BH4" s="733"/>
      <c r="BI4" s="733"/>
      <c r="BJ4" s="733"/>
      <c r="BK4" s="733"/>
      <c r="BL4" s="733"/>
      <c r="BM4" s="733"/>
      <c r="BN4" s="733"/>
      <c r="BO4" s="733" t="s">
        <v>227</v>
      </c>
      <c r="BP4" s="733"/>
      <c r="BQ4" s="733"/>
      <c r="BR4" s="733"/>
      <c r="BS4" s="733" t="s">
        <v>231</v>
      </c>
      <c r="BT4" s="733"/>
      <c r="BU4" s="733"/>
      <c r="BV4" s="733"/>
      <c r="BW4" s="733"/>
      <c r="BX4" s="733"/>
      <c r="BY4" s="733"/>
      <c r="BZ4" s="733"/>
      <c r="CA4" s="733"/>
      <c r="CB4" s="733"/>
      <c r="CD4" s="686" t="s">
        <v>232</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233</v>
      </c>
      <c r="C5" s="693"/>
      <c r="D5" s="693"/>
      <c r="E5" s="693"/>
      <c r="F5" s="693"/>
      <c r="G5" s="693"/>
      <c r="H5" s="693"/>
      <c r="I5" s="693"/>
      <c r="J5" s="693"/>
      <c r="K5" s="693"/>
      <c r="L5" s="693"/>
      <c r="M5" s="693"/>
      <c r="N5" s="693"/>
      <c r="O5" s="693"/>
      <c r="P5" s="693"/>
      <c r="Q5" s="694"/>
      <c r="R5" s="689">
        <v>2604478</v>
      </c>
      <c r="S5" s="690"/>
      <c r="T5" s="690"/>
      <c r="U5" s="690"/>
      <c r="V5" s="690"/>
      <c r="W5" s="690"/>
      <c r="X5" s="690"/>
      <c r="Y5" s="715"/>
      <c r="Z5" s="728">
        <v>20.2</v>
      </c>
      <c r="AA5" s="728"/>
      <c r="AB5" s="728"/>
      <c r="AC5" s="728"/>
      <c r="AD5" s="729">
        <v>2604478</v>
      </c>
      <c r="AE5" s="729"/>
      <c r="AF5" s="729"/>
      <c r="AG5" s="729"/>
      <c r="AH5" s="729"/>
      <c r="AI5" s="729"/>
      <c r="AJ5" s="729"/>
      <c r="AK5" s="729"/>
      <c r="AL5" s="716">
        <v>36.700000000000003</v>
      </c>
      <c r="AM5" s="698"/>
      <c r="AN5" s="698"/>
      <c r="AO5" s="717"/>
      <c r="AP5" s="692" t="s">
        <v>234</v>
      </c>
      <c r="AQ5" s="693"/>
      <c r="AR5" s="693"/>
      <c r="AS5" s="693"/>
      <c r="AT5" s="693"/>
      <c r="AU5" s="693"/>
      <c r="AV5" s="693"/>
      <c r="AW5" s="693"/>
      <c r="AX5" s="693"/>
      <c r="AY5" s="693"/>
      <c r="AZ5" s="693"/>
      <c r="BA5" s="693"/>
      <c r="BB5" s="693"/>
      <c r="BC5" s="693"/>
      <c r="BD5" s="693"/>
      <c r="BE5" s="693"/>
      <c r="BF5" s="694"/>
      <c r="BG5" s="634">
        <v>2604478</v>
      </c>
      <c r="BH5" s="635"/>
      <c r="BI5" s="635"/>
      <c r="BJ5" s="635"/>
      <c r="BK5" s="635"/>
      <c r="BL5" s="635"/>
      <c r="BM5" s="635"/>
      <c r="BN5" s="636"/>
      <c r="BO5" s="672">
        <v>100</v>
      </c>
      <c r="BP5" s="672"/>
      <c r="BQ5" s="672"/>
      <c r="BR5" s="672"/>
      <c r="BS5" s="673" t="s">
        <v>235</v>
      </c>
      <c r="BT5" s="673"/>
      <c r="BU5" s="673"/>
      <c r="BV5" s="673"/>
      <c r="BW5" s="673"/>
      <c r="BX5" s="673"/>
      <c r="BY5" s="673"/>
      <c r="BZ5" s="673"/>
      <c r="CA5" s="673"/>
      <c r="CB5" s="708"/>
      <c r="CD5" s="686" t="s">
        <v>229</v>
      </c>
      <c r="CE5" s="687"/>
      <c r="CF5" s="687"/>
      <c r="CG5" s="687"/>
      <c r="CH5" s="687"/>
      <c r="CI5" s="687"/>
      <c r="CJ5" s="687"/>
      <c r="CK5" s="687"/>
      <c r="CL5" s="687"/>
      <c r="CM5" s="687"/>
      <c r="CN5" s="687"/>
      <c r="CO5" s="687"/>
      <c r="CP5" s="687"/>
      <c r="CQ5" s="688"/>
      <c r="CR5" s="686" t="s">
        <v>236</v>
      </c>
      <c r="CS5" s="687"/>
      <c r="CT5" s="687"/>
      <c r="CU5" s="687"/>
      <c r="CV5" s="687"/>
      <c r="CW5" s="687"/>
      <c r="CX5" s="687"/>
      <c r="CY5" s="688"/>
      <c r="CZ5" s="686" t="s">
        <v>227</v>
      </c>
      <c r="DA5" s="687"/>
      <c r="DB5" s="687"/>
      <c r="DC5" s="688"/>
      <c r="DD5" s="686" t="s">
        <v>237</v>
      </c>
      <c r="DE5" s="687"/>
      <c r="DF5" s="687"/>
      <c r="DG5" s="687"/>
      <c r="DH5" s="687"/>
      <c r="DI5" s="687"/>
      <c r="DJ5" s="687"/>
      <c r="DK5" s="687"/>
      <c r="DL5" s="687"/>
      <c r="DM5" s="687"/>
      <c r="DN5" s="687"/>
      <c r="DO5" s="687"/>
      <c r="DP5" s="688"/>
      <c r="DQ5" s="686" t="s">
        <v>238</v>
      </c>
      <c r="DR5" s="687"/>
      <c r="DS5" s="687"/>
      <c r="DT5" s="687"/>
      <c r="DU5" s="687"/>
      <c r="DV5" s="687"/>
      <c r="DW5" s="687"/>
      <c r="DX5" s="687"/>
      <c r="DY5" s="687"/>
      <c r="DZ5" s="687"/>
      <c r="EA5" s="687"/>
      <c r="EB5" s="687"/>
      <c r="EC5" s="688"/>
    </row>
    <row r="6" spans="2:143" ht="11.25" customHeight="1" x14ac:dyDescent="0.2">
      <c r="B6" s="631" t="s">
        <v>239</v>
      </c>
      <c r="C6" s="632"/>
      <c r="D6" s="632"/>
      <c r="E6" s="632"/>
      <c r="F6" s="632"/>
      <c r="G6" s="632"/>
      <c r="H6" s="632"/>
      <c r="I6" s="632"/>
      <c r="J6" s="632"/>
      <c r="K6" s="632"/>
      <c r="L6" s="632"/>
      <c r="M6" s="632"/>
      <c r="N6" s="632"/>
      <c r="O6" s="632"/>
      <c r="P6" s="632"/>
      <c r="Q6" s="633"/>
      <c r="R6" s="634">
        <v>157740</v>
      </c>
      <c r="S6" s="635"/>
      <c r="T6" s="635"/>
      <c r="U6" s="635"/>
      <c r="V6" s="635"/>
      <c r="W6" s="635"/>
      <c r="X6" s="635"/>
      <c r="Y6" s="636"/>
      <c r="Z6" s="672">
        <v>1.2</v>
      </c>
      <c r="AA6" s="672"/>
      <c r="AB6" s="672"/>
      <c r="AC6" s="672"/>
      <c r="AD6" s="673">
        <v>157740</v>
      </c>
      <c r="AE6" s="673"/>
      <c r="AF6" s="673"/>
      <c r="AG6" s="673"/>
      <c r="AH6" s="673"/>
      <c r="AI6" s="673"/>
      <c r="AJ6" s="673"/>
      <c r="AK6" s="673"/>
      <c r="AL6" s="637">
        <v>2.2000000000000002</v>
      </c>
      <c r="AM6" s="638"/>
      <c r="AN6" s="638"/>
      <c r="AO6" s="674"/>
      <c r="AP6" s="631" t="s">
        <v>240</v>
      </c>
      <c r="AQ6" s="632"/>
      <c r="AR6" s="632"/>
      <c r="AS6" s="632"/>
      <c r="AT6" s="632"/>
      <c r="AU6" s="632"/>
      <c r="AV6" s="632"/>
      <c r="AW6" s="632"/>
      <c r="AX6" s="632"/>
      <c r="AY6" s="632"/>
      <c r="AZ6" s="632"/>
      <c r="BA6" s="632"/>
      <c r="BB6" s="632"/>
      <c r="BC6" s="632"/>
      <c r="BD6" s="632"/>
      <c r="BE6" s="632"/>
      <c r="BF6" s="633"/>
      <c r="BG6" s="634">
        <v>2604478</v>
      </c>
      <c r="BH6" s="635"/>
      <c r="BI6" s="635"/>
      <c r="BJ6" s="635"/>
      <c r="BK6" s="635"/>
      <c r="BL6" s="635"/>
      <c r="BM6" s="635"/>
      <c r="BN6" s="636"/>
      <c r="BO6" s="672">
        <v>100</v>
      </c>
      <c r="BP6" s="672"/>
      <c r="BQ6" s="672"/>
      <c r="BR6" s="672"/>
      <c r="BS6" s="673" t="s">
        <v>179</v>
      </c>
      <c r="BT6" s="673"/>
      <c r="BU6" s="673"/>
      <c r="BV6" s="673"/>
      <c r="BW6" s="673"/>
      <c r="BX6" s="673"/>
      <c r="BY6" s="673"/>
      <c r="BZ6" s="673"/>
      <c r="CA6" s="673"/>
      <c r="CB6" s="708"/>
      <c r="CD6" s="692" t="s">
        <v>241</v>
      </c>
      <c r="CE6" s="693"/>
      <c r="CF6" s="693"/>
      <c r="CG6" s="693"/>
      <c r="CH6" s="693"/>
      <c r="CI6" s="693"/>
      <c r="CJ6" s="693"/>
      <c r="CK6" s="693"/>
      <c r="CL6" s="693"/>
      <c r="CM6" s="693"/>
      <c r="CN6" s="693"/>
      <c r="CO6" s="693"/>
      <c r="CP6" s="693"/>
      <c r="CQ6" s="694"/>
      <c r="CR6" s="634">
        <v>88604</v>
      </c>
      <c r="CS6" s="635"/>
      <c r="CT6" s="635"/>
      <c r="CU6" s="635"/>
      <c r="CV6" s="635"/>
      <c r="CW6" s="635"/>
      <c r="CX6" s="635"/>
      <c r="CY6" s="636"/>
      <c r="CZ6" s="716">
        <v>0.7</v>
      </c>
      <c r="DA6" s="698"/>
      <c r="DB6" s="698"/>
      <c r="DC6" s="718"/>
      <c r="DD6" s="640" t="s">
        <v>235</v>
      </c>
      <c r="DE6" s="635"/>
      <c r="DF6" s="635"/>
      <c r="DG6" s="635"/>
      <c r="DH6" s="635"/>
      <c r="DI6" s="635"/>
      <c r="DJ6" s="635"/>
      <c r="DK6" s="635"/>
      <c r="DL6" s="635"/>
      <c r="DM6" s="635"/>
      <c r="DN6" s="635"/>
      <c r="DO6" s="635"/>
      <c r="DP6" s="636"/>
      <c r="DQ6" s="640">
        <v>88604</v>
      </c>
      <c r="DR6" s="635"/>
      <c r="DS6" s="635"/>
      <c r="DT6" s="635"/>
      <c r="DU6" s="635"/>
      <c r="DV6" s="635"/>
      <c r="DW6" s="635"/>
      <c r="DX6" s="635"/>
      <c r="DY6" s="635"/>
      <c r="DZ6" s="635"/>
      <c r="EA6" s="635"/>
      <c r="EB6" s="635"/>
      <c r="EC6" s="671"/>
    </row>
    <row r="7" spans="2:143" ht="11.25" customHeight="1" x14ac:dyDescent="0.2">
      <c r="B7" s="631" t="s">
        <v>242</v>
      </c>
      <c r="C7" s="632"/>
      <c r="D7" s="632"/>
      <c r="E7" s="632"/>
      <c r="F7" s="632"/>
      <c r="G7" s="632"/>
      <c r="H7" s="632"/>
      <c r="I7" s="632"/>
      <c r="J7" s="632"/>
      <c r="K7" s="632"/>
      <c r="L7" s="632"/>
      <c r="M7" s="632"/>
      <c r="N7" s="632"/>
      <c r="O7" s="632"/>
      <c r="P7" s="632"/>
      <c r="Q7" s="633"/>
      <c r="R7" s="634">
        <v>1506</v>
      </c>
      <c r="S7" s="635"/>
      <c r="T7" s="635"/>
      <c r="U7" s="635"/>
      <c r="V7" s="635"/>
      <c r="W7" s="635"/>
      <c r="X7" s="635"/>
      <c r="Y7" s="636"/>
      <c r="Z7" s="672">
        <v>0</v>
      </c>
      <c r="AA7" s="672"/>
      <c r="AB7" s="672"/>
      <c r="AC7" s="672"/>
      <c r="AD7" s="673">
        <v>1506</v>
      </c>
      <c r="AE7" s="673"/>
      <c r="AF7" s="673"/>
      <c r="AG7" s="673"/>
      <c r="AH7" s="673"/>
      <c r="AI7" s="673"/>
      <c r="AJ7" s="673"/>
      <c r="AK7" s="673"/>
      <c r="AL7" s="637">
        <v>0</v>
      </c>
      <c r="AM7" s="638"/>
      <c r="AN7" s="638"/>
      <c r="AO7" s="674"/>
      <c r="AP7" s="631" t="s">
        <v>243</v>
      </c>
      <c r="AQ7" s="632"/>
      <c r="AR7" s="632"/>
      <c r="AS7" s="632"/>
      <c r="AT7" s="632"/>
      <c r="AU7" s="632"/>
      <c r="AV7" s="632"/>
      <c r="AW7" s="632"/>
      <c r="AX7" s="632"/>
      <c r="AY7" s="632"/>
      <c r="AZ7" s="632"/>
      <c r="BA7" s="632"/>
      <c r="BB7" s="632"/>
      <c r="BC7" s="632"/>
      <c r="BD7" s="632"/>
      <c r="BE7" s="632"/>
      <c r="BF7" s="633"/>
      <c r="BG7" s="634">
        <v>1109124</v>
      </c>
      <c r="BH7" s="635"/>
      <c r="BI7" s="635"/>
      <c r="BJ7" s="635"/>
      <c r="BK7" s="635"/>
      <c r="BL7" s="635"/>
      <c r="BM7" s="635"/>
      <c r="BN7" s="636"/>
      <c r="BO7" s="672">
        <v>42.6</v>
      </c>
      <c r="BP7" s="672"/>
      <c r="BQ7" s="672"/>
      <c r="BR7" s="672"/>
      <c r="BS7" s="673" t="s">
        <v>130</v>
      </c>
      <c r="BT7" s="673"/>
      <c r="BU7" s="673"/>
      <c r="BV7" s="673"/>
      <c r="BW7" s="673"/>
      <c r="BX7" s="673"/>
      <c r="BY7" s="673"/>
      <c r="BZ7" s="673"/>
      <c r="CA7" s="673"/>
      <c r="CB7" s="708"/>
      <c r="CD7" s="631" t="s">
        <v>244</v>
      </c>
      <c r="CE7" s="632"/>
      <c r="CF7" s="632"/>
      <c r="CG7" s="632"/>
      <c r="CH7" s="632"/>
      <c r="CI7" s="632"/>
      <c r="CJ7" s="632"/>
      <c r="CK7" s="632"/>
      <c r="CL7" s="632"/>
      <c r="CM7" s="632"/>
      <c r="CN7" s="632"/>
      <c r="CO7" s="632"/>
      <c r="CP7" s="632"/>
      <c r="CQ7" s="633"/>
      <c r="CR7" s="634">
        <v>2606132</v>
      </c>
      <c r="CS7" s="635"/>
      <c r="CT7" s="635"/>
      <c r="CU7" s="635"/>
      <c r="CV7" s="635"/>
      <c r="CW7" s="635"/>
      <c r="CX7" s="635"/>
      <c r="CY7" s="636"/>
      <c r="CZ7" s="672">
        <v>20.9</v>
      </c>
      <c r="DA7" s="672"/>
      <c r="DB7" s="672"/>
      <c r="DC7" s="672"/>
      <c r="DD7" s="640">
        <v>148899</v>
      </c>
      <c r="DE7" s="635"/>
      <c r="DF7" s="635"/>
      <c r="DG7" s="635"/>
      <c r="DH7" s="635"/>
      <c r="DI7" s="635"/>
      <c r="DJ7" s="635"/>
      <c r="DK7" s="635"/>
      <c r="DL7" s="635"/>
      <c r="DM7" s="635"/>
      <c r="DN7" s="635"/>
      <c r="DO7" s="635"/>
      <c r="DP7" s="636"/>
      <c r="DQ7" s="640">
        <v>1921703</v>
      </c>
      <c r="DR7" s="635"/>
      <c r="DS7" s="635"/>
      <c r="DT7" s="635"/>
      <c r="DU7" s="635"/>
      <c r="DV7" s="635"/>
      <c r="DW7" s="635"/>
      <c r="DX7" s="635"/>
      <c r="DY7" s="635"/>
      <c r="DZ7" s="635"/>
      <c r="EA7" s="635"/>
      <c r="EB7" s="635"/>
      <c r="EC7" s="671"/>
    </row>
    <row r="8" spans="2:143" ht="11.25" customHeight="1" x14ac:dyDescent="0.2">
      <c r="B8" s="631" t="s">
        <v>245</v>
      </c>
      <c r="C8" s="632"/>
      <c r="D8" s="632"/>
      <c r="E8" s="632"/>
      <c r="F8" s="632"/>
      <c r="G8" s="632"/>
      <c r="H8" s="632"/>
      <c r="I8" s="632"/>
      <c r="J8" s="632"/>
      <c r="K8" s="632"/>
      <c r="L8" s="632"/>
      <c r="M8" s="632"/>
      <c r="N8" s="632"/>
      <c r="O8" s="632"/>
      <c r="P8" s="632"/>
      <c r="Q8" s="633"/>
      <c r="R8" s="634">
        <v>15207</v>
      </c>
      <c r="S8" s="635"/>
      <c r="T8" s="635"/>
      <c r="U8" s="635"/>
      <c r="V8" s="635"/>
      <c r="W8" s="635"/>
      <c r="X8" s="635"/>
      <c r="Y8" s="636"/>
      <c r="Z8" s="672">
        <v>0.1</v>
      </c>
      <c r="AA8" s="672"/>
      <c r="AB8" s="672"/>
      <c r="AC8" s="672"/>
      <c r="AD8" s="673">
        <v>15207</v>
      </c>
      <c r="AE8" s="673"/>
      <c r="AF8" s="673"/>
      <c r="AG8" s="673"/>
      <c r="AH8" s="673"/>
      <c r="AI8" s="673"/>
      <c r="AJ8" s="673"/>
      <c r="AK8" s="673"/>
      <c r="AL8" s="637">
        <v>0.2</v>
      </c>
      <c r="AM8" s="638"/>
      <c r="AN8" s="638"/>
      <c r="AO8" s="674"/>
      <c r="AP8" s="631" t="s">
        <v>246</v>
      </c>
      <c r="AQ8" s="632"/>
      <c r="AR8" s="632"/>
      <c r="AS8" s="632"/>
      <c r="AT8" s="632"/>
      <c r="AU8" s="632"/>
      <c r="AV8" s="632"/>
      <c r="AW8" s="632"/>
      <c r="AX8" s="632"/>
      <c r="AY8" s="632"/>
      <c r="AZ8" s="632"/>
      <c r="BA8" s="632"/>
      <c r="BB8" s="632"/>
      <c r="BC8" s="632"/>
      <c r="BD8" s="632"/>
      <c r="BE8" s="632"/>
      <c r="BF8" s="633"/>
      <c r="BG8" s="634">
        <v>39628</v>
      </c>
      <c r="BH8" s="635"/>
      <c r="BI8" s="635"/>
      <c r="BJ8" s="635"/>
      <c r="BK8" s="635"/>
      <c r="BL8" s="635"/>
      <c r="BM8" s="635"/>
      <c r="BN8" s="636"/>
      <c r="BO8" s="672">
        <v>1.5</v>
      </c>
      <c r="BP8" s="672"/>
      <c r="BQ8" s="672"/>
      <c r="BR8" s="672"/>
      <c r="BS8" s="673" t="s">
        <v>179</v>
      </c>
      <c r="BT8" s="673"/>
      <c r="BU8" s="673"/>
      <c r="BV8" s="673"/>
      <c r="BW8" s="673"/>
      <c r="BX8" s="673"/>
      <c r="BY8" s="673"/>
      <c r="BZ8" s="673"/>
      <c r="CA8" s="673"/>
      <c r="CB8" s="708"/>
      <c r="CD8" s="631" t="s">
        <v>247</v>
      </c>
      <c r="CE8" s="632"/>
      <c r="CF8" s="632"/>
      <c r="CG8" s="632"/>
      <c r="CH8" s="632"/>
      <c r="CI8" s="632"/>
      <c r="CJ8" s="632"/>
      <c r="CK8" s="632"/>
      <c r="CL8" s="632"/>
      <c r="CM8" s="632"/>
      <c r="CN8" s="632"/>
      <c r="CO8" s="632"/>
      <c r="CP8" s="632"/>
      <c r="CQ8" s="633"/>
      <c r="CR8" s="634">
        <v>3394107</v>
      </c>
      <c r="CS8" s="635"/>
      <c r="CT8" s="635"/>
      <c r="CU8" s="635"/>
      <c r="CV8" s="635"/>
      <c r="CW8" s="635"/>
      <c r="CX8" s="635"/>
      <c r="CY8" s="636"/>
      <c r="CZ8" s="672">
        <v>27.2</v>
      </c>
      <c r="DA8" s="672"/>
      <c r="DB8" s="672"/>
      <c r="DC8" s="672"/>
      <c r="DD8" s="640">
        <v>14538</v>
      </c>
      <c r="DE8" s="635"/>
      <c r="DF8" s="635"/>
      <c r="DG8" s="635"/>
      <c r="DH8" s="635"/>
      <c r="DI8" s="635"/>
      <c r="DJ8" s="635"/>
      <c r="DK8" s="635"/>
      <c r="DL8" s="635"/>
      <c r="DM8" s="635"/>
      <c r="DN8" s="635"/>
      <c r="DO8" s="635"/>
      <c r="DP8" s="636"/>
      <c r="DQ8" s="640">
        <v>1750384</v>
      </c>
      <c r="DR8" s="635"/>
      <c r="DS8" s="635"/>
      <c r="DT8" s="635"/>
      <c r="DU8" s="635"/>
      <c r="DV8" s="635"/>
      <c r="DW8" s="635"/>
      <c r="DX8" s="635"/>
      <c r="DY8" s="635"/>
      <c r="DZ8" s="635"/>
      <c r="EA8" s="635"/>
      <c r="EB8" s="635"/>
      <c r="EC8" s="671"/>
    </row>
    <row r="9" spans="2:143" ht="11.25" customHeight="1" x14ac:dyDescent="0.2">
      <c r="B9" s="631" t="s">
        <v>248</v>
      </c>
      <c r="C9" s="632"/>
      <c r="D9" s="632"/>
      <c r="E9" s="632"/>
      <c r="F9" s="632"/>
      <c r="G9" s="632"/>
      <c r="H9" s="632"/>
      <c r="I9" s="632"/>
      <c r="J9" s="632"/>
      <c r="K9" s="632"/>
      <c r="L9" s="632"/>
      <c r="M9" s="632"/>
      <c r="N9" s="632"/>
      <c r="O9" s="632"/>
      <c r="P9" s="632"/>
      <c r="Q9" s="633"/>
      <c r="R9" s="634">
        <v>12137</v>
      </c>
      <c r="S9" s="635"/>
      <c r="T9" s="635"/>
      <c r="U9" s="635"/>
      <c r="V9" s="635"/>
      <c r="W9" s="635"/>
      <c r="X9" s="635"/>
      <c r="Y9" s="636"/>
      <c r="Z9" s="672">
        <v>0.1</v>
      </c>
      <c r="AA9" s="672"/>
      <c r="AB9" s="672"/>
      <c r="AC9" s="672"/>
      <c r="AD9" s="673">
        <v>12137</v>
      </c>
      <c r="AE9" s="673"/>
      <c r="AF9" s="673"/>
      <c r="AG9" s="673"/>
      <c r="AH9" s="673"/>
      <c r="AI9" s="673"/>
      <c r="AJ9" s="673"/>
      <c r="AK9" s="673"/>
      <c r="AL9" s="637">
        <v>0.2</v>
      </c>
      <c r="AM9" s="638"/>
      <c r="AN9" s="638"/>
      <c r="AO9" s="674"/>
      <c r="AP9" s="631" t="s">
        <v>249</v>
      </c>
      <c r="AQ9" s="632"/>
      <c r="AR9" s="632"/>
      <c r="AS9" s="632"/>
      <c r="AT9" s="632"/>
      <c r="AU9" s="632"/>
      <c r="AV9" s="632"/>
      <c r="AW9" s="632"/>
      <c r="AX9" s="632"/>
      <c r="AY9" s="632"/>
      <c r="AZ9" s="632"/>
      <c r="BA9" s="632"/>
      <c r="BB9" s="632"/>
      <c r="BC9" s="632"/>
      <c r="BD9" s="632"/>
      <c r="BE9" s="632"/>
      <c r="BF9" s="633"/>
      <c r="BG9" s="634">
        <v>938856</v>
      </c>
      <c r="BH9" s="635"/>
      <c r="BI9" s="635"/>
      <c r="BJ9" s="635"/>
      <c r="BK9" s="635"/>
      <c r="BL9" s="635"/>
      <c r="BM9" s="635"/>
      <c r="BN9" s="636"/>
      <c r="BO9" s="672">
        <v>36</v>
      </c>
      <c r="BP9" s="672"/>
      <c r="BQ9" s="672"/>
      <c r="BR9" s="672"/>
      <c r="BS9" s="673" t="s">
        <v>235</v>
      </c>
      <c r="BT9" s="673"/>
      <c r="BU9" s="673"/>
      <c r="BV9" s="673"/>
      <c r="BW9" s="673"/>
      <c r="BX9" s="673"/>
      <c r="BY9" s="673"/>
      <c r="BZ9" s="673"/>
      <c r="CA9" s="673"/>
      <c r="CB9" s="708"/>
      <c r="CD9" s="631" t="s">
        <v>250</v>
      </c>
      <c r="CE9" s="632"/>
      <c r="CF9" s="632"/>
      <c r="CG9" s="632"/>
      <c r="CH9" s="632"/>
      <c r="CI9" s="632"/>
      <c r="CJ9" s="632"/>
      <c r="CK9" s="632"/>
      <c r="CL9" s="632"/>
      <c r="CM9" s="632"/>
      <c r="CN9" s="632"/>
      <c r="CO9" s="632"/>
      <c r="CP9" s="632"/>
      <c r="CQ9" s="633"/>
      <c r="CR9" s="634">
        <v>1563002</v>
      </c>
      <c r="CS9" s="635"/>
      <c r="CT9" s="635"/>
      <c r="CU9" s="635"/>
      <c r="CV9" s="635"/>
      <c r="CW9" s="635"/>
      <c r="CX9" s="635"/>
      <c r="CY9" s="636"/>
      <c r="CZ9" s="672">
        <v>12.5</v>
      </c>
      <c r="DA9" s="672"/>
      <c r="DB9" s="672"/>
      <c r="DC9" s="672"/>
      <c r="DD9" s="640">
        <v>15513</v>
      </c>
      <c r="DE9" s="635"/>
      <c r="DF9" s="635"/>
      <c r="DG9" s="635"/>
      <c r="DH9" s="635"/>
      <c r="DI9" s="635"/>
      <c r="DJ9" s="635"/>
      <c r="DK9" s="635"/>
      <c r="DL9" s="635"/>
      <c r="DM9" s="635"/>
      <c r="DN9" s="635"/>
      <c r="DO9" s="635"/>
      <c r="DP9" s="636"/>
      <c r="DQ9" s="640">
        <v>1274036</v>
      </c>
      <c r="DR9" s="635"/>
      <c r="DS9" s="635"/>
      <c r="DT9" s="635"/>
      <c r="DU9" s="635"/>
      <c r="DV9" s="635"/>
      <c r="DW9" s="635"/>
      <c r="DX9" s="635"/>
      <c r="DY9" s="635"/>
      <c r="DZ9" s="635"/>
      <c r="EA9" s="635"/>
      <c r="EB9" s="635"/>
      <c r="EC9" s="671"/>
    </row>
    <row r="10" spans="2:143" ht="11.25" customHeight="1" x14ac:dyDescent="0.2">
      <c r="B10" s="631" t="s">
        <v>251</v>
      </c>
      <c r="C10" s="632"/>
      <c r="D10" s="632"/>
      <c r="E10" s="632"/>
      <c r="F10" s="632"/>
      <c r="G10" s="632"/>
      <c r="H10" s="632"/>
      <c r="I10" s="632"/>
      <c r="J10" s="632"/>
      <c r="K10" s="632"/>
      <c r="L10" s="632"/>
      <c r="M10" s="632"/>
      <c r="N10" s="632"/>
      <c r="O10" s="632"/>
      <c r="P10" s="632"/>
      <c r="Q10" s="633"/>
      <c r="R10" s="634" t="s">
        <v>235</v>
      </c>
      <c r="S10" s="635"/>
      <c r="T10" s="635"/>
      <c r="U10" s="635"/>
      <c r="V10" s="635"/>
      <c r="W10" s="635"/>
      <c r="X10" s="635"/>
      <c r="Y10" s="636"/>
      <c r="Z10" s="672" t="s">
        <v>130</v>
      </c>
      <c r="AA10" s="672"/>
      <c r="AB10" s="672"/>
      <c r="AC10" s="672"/>
      <c r="AD10" s="673" t="s">
        <v>235</v>
      </c>
      <c r="AE10" s="673"/>
      <c r="AF10" s="673"/>
      <c r="AG10" s="673"/>
      <c r="AH10" s="673"/>
      <c r="AI10" s="673"/>
      <c r="AJ10" s="673"/>
      <c r="AK10" s="673"/>
      <c r="AL10" s="637" t="s">
        <v>252</v>
      </c>
      <c r="AM10" s="638"/>
      <c r="AN10" s="638"/>
      <c r="AO10" s="674"/>
      <c r="AP10" s="631" t="s">
        <v>253</v>
      </c>
      <c r="AQ10" s="632"/>
      <c r="AR10" s="632"/>
      <c r="AS10" s="632"/>
      <c r="AT10" s="632"/>
      <c r="AU10" s="632"/>
      <c r="AV10" s="632"/>
      <c r="AW10" s="632"/>
      <c r="AX10" s="632"/>
      <c r="AY10" s="632"/>
      <c r="AZ10" s="632"/>
      <c r="BA10" s="632"/>
      <c r="BB10" s="632"/>
      <c r="BC10" s="632"/>
      <c r="BD10" s="632"/>
      <c r="BE10" s="632"/>
      <c r="BF10" s="633"/>
      <c r="BG10" s="634">
        <v>58943</v>
      </c>
      <c r="BH10" s="635"/>
      <c r="BI10" s="635"/>
      <c r="BJ10" s="635"/>
      <c r="BK10" s="635"/>
      <c r="BL10" s="635"/>
      <c r="BM10" s="635"/>
      <c r="BN10" s="636"/>
      <c r="BO10" s="672">
        <v>2.2999999999999998</v>
      </c>
      <c r="BP10" s="672"/>
      <c r="BQ10" s="672"/>
      <c r="BR10" s="672"/>
      <c r="BS10" s="673" t="s">
        <v>235</v>
      </c>
      <c r="BT10" s="673"/>
      <c r="BU10" s="673"/>
      <c r="BV10" s="673"/>
      <c r="BW10" s="673"/>
      <c r="BX10" s="673"/>
      <c r="BY10" s="673"/>
      <c r="BZ10" s="673"/>
      <c r="CA10" s="673"/>
      <c r="CB10" s="708"/>
      <c r="CD10" s="631" t="s">
        <v>254</v>
      </c>
      <c r="CE10" s="632"/>
      <c r="CF10" s="632"/>
      <c r="CG10" s="632"/>
      <c r="CH10" s="632"/>
      <c r="CI10" s="632"/>
      <c r="CJ10" s="632"/>
      <c r="CK10" s="632"/>
      <c r="CL10" s="632"/>
      <c r="CM10" s="632"/>
      <c r="CN10" s="632"/>
      <c r="CO10" s="632"/>
      <c r="CP10" s="632"/>
      <c r="CQ10" s="633"/>
      <c r="CR10" s="634" t="s">
        <v>179</v>
      </c>
      <c r="CS10" s="635"/>
      <c r="CT10" s="635"/>
      <c r="CU10" s="635"/>
      <c r="CV10" s="635"/>
      <c r="CW10" s="635"/>
      <c r="CX10" s="635"/>
      <c r="CY10" s="636"/>
      <c r="CZ10" s="672" t="s">
        <v>130</v>
      </c>
      <c r="DA10" s="672"/>
      <c r="DB10" s="672"/>
      <c r="DC10" s="672"/>
      <c r="DD10" s="640" t="s">
        <v>235</v>
      </c>
      <c r="DE10" s="635"/>
      <c r="DF10" s="635"/>
      <c r="DG10" s="635"/>
      <c r="DH10" s="635"/>
      <c r="DI10" s="635"/>
      <c r="DJ10" s="635"/>
      <c r="DK10" s="635"/>
      <c r="DL10" s="635"/>
      <c r="DM10" s="635"/>
      <c r="DN10" s="635"/>
      <c r="DO10" s="635"/>
      <c r="DP10" s="636"/>
      <c r="DQ10" s="640" t="s">
        <v>179</v>
      </c>
      <c r="DR10" s="635"/>
      <c r="DS10" s="635"/>
      <c r="DT10" s="635"/>
      <c r="DU10" s="635"/>
      <c r="DV10" s="635"/>
      <c r="DW10" s="635"/>
      <c r="DX10" s="635"/>
      <c r="DY10" s="635"/>
      <c r="DZ10" s="635"/>
      <c r="EA10" s="635"/>
      <c r="EB10" s="635"/>
      <c r="EC10" s="671"/>
    </row>
    <row r="11" spans="2:143" ht="11.25" customHeight="1" x14ac:dyDescent="0.2">
      <c r="B11" s="631" t="s">
        <v>255</v>
      </c>
      <c r="C11" s="632"/>
      <c r="D11" s="632"/>
      <c r="E11" s="632"/>
      <c r="F11" s="632"/>
      <c r="G11" s="632"/>
      <c r="H11" s="632"/>
      <c r="I11" s="632"/>
      <c r="J11" s="632"/>
      <c r="K11" s="632"/>
      <c r="L11" s="632"/>
      <c r="M11" s="632"/>
      <c r="N11" s="632"/>
      <c r="O11" s="632"/>
      <c r="P11" s="632"/>
      <c r="Q11" s="633"/>
      <c r="R11" s="634">
        <v>529565</v>
      </c>
      <c r="S11" s="635"/>
      <c r="T11" s="635"/>
      <c r="U11" s="635"/>
      <c r="V11" s="635"/>
      <c r="W11" s="635"/>
      <c r="X11" s="635"/>
      <c r="Y11" s="636"/>
      <c r="Z11" s="637">
        <v>4.0999999999999996</v>
      </c>
      <c r="AA11" s="638"/>
      <c r="AB11" s="638"/>
      <c r="AC11" s="639"/>
      <c r="AD11" s="640">
        <v>529565</v>
      </c>
      <c r="AE11" s="635"/>
      <c r="AF11" s="635"/>
      <c r="AG11" s="635"/>
      <c r="AH11" s="635"/>
      <c r="AI11" s="635"/>
      <c r="AJ11" s="635"/>
      <c r="AK11" s="636"/>
      <c r="AL11" s="637">
        <v>7.5</v>
      </c>
      <c r="AM11" s="638"/>
      <c r="AN11" s="638"/>
      <c r="AO11" s="674"/>
      <c r="AP11" s="631" t="s">
        <v>256</v>
      </c>
      <c r="AQ11" s="632"/>
      <c r="AR11" s="632"/>
      <c r="AS11" s="632"/>
      <c r="AT11" s="632"/>
      <c r="AU11" s="632"/>
      <c r="AV11" s="632"/>
      <c r="AW11" s="632"/>
      <c r="AX11" s="632"/>
      <c r="AY11" s="632"/>
      <c r="AZ11" s="632"/>
      <c r="BA11" s="632"/>
      <c r="BB11" s="632"/>
      <c r="BC11" s="632"/>
      <c r="BD11" s="632"/>
      <c r="BE11" s="632"/>
      <c r="BF11" s="633"/>
      <c r="BG11" s="634">
        <v>71697</v>
      </c>
      <c r="BH11" s="635"/>
      <c r="BI11" s="635"/>
      <c r="BJ11" s="635"/>
      <c r="BK11" s="635"/>
      <c r="BL11" s="635"/>
      <c r="BM11" s="635"/>
      <c r="BN11" s="636"/>
      <c r="BO11" s="672">
        <v>2.8</v>
      </c>
      <c r="BP11" s="672"/>
      <c r="BQ11" s="672"/>
      <c r="BR11" s="672"/>
      <c r="BS11" s="673" t="s">
        <v>130</v>
      </c>
      <c r="BT11" s="673"/>
      <c r="BU11" s="673"/>
      <c r="BV11" s="673"/>
      <c r="BW11" s="673"/>
      <c r="BX11" s="673"/>
      <c r="BY11" s="673"/>
      <c r="BZ11" s="673"/>
      <c r="CA11" s="673"/>
      <c r="CB11" s="708"/>
      <c r="CD11" s="631" t="s">
        <v>257</v>
      </c>
      <c r="CE11" s="632"/>
      <c r="CF11" s="632"/>
      <c r="CG11" s="632"/>
      <c r="CH11" s="632"/>
      <c r="CI11" s="632"/>
      <c r="CJ11" s="632"/>
      <c r="CK11" s="632"/>
      <c r="CL11" s="632"/>
      <c r="CM11" s="632"/>
      <c r="CN11" s="632"/>
      <c r="CO11" s="632"/>
      <c r="CP11" s="632"/>
      <c r="CQ11" s="633"/>
      <c r="CR11" s="634">
        <v>465049</v>
      </c>
      <c r="CS11" s="635"/>
      <c r="CT11" s="635"/>
      <c r="CU11" s="635"/>
      <c r="CV11" s="635"/>
      <c r="CW11" s="635"/>
      <c r="CX11" s="635"/>
      <c r="CY11" s="636"/>
      <c r="CZ11" s="672">
        <v>3.7</v>
      </c>
      <c r="DA11" s="672"/>
      <c r="DB11" s="672"/>
      <c r="DC11" s="672"/>
      <c r="DD11" s="640">
        <v>142412</v>
      </c>
      <c r="DE11" s="635"/>
      <c r="DF11" s="635"/>
      <c r="DG11" s="635"/>
      <c r="DH11" s="635"/>
      <c r="DI11" s="635"/>
      <c r="DJ11" s="635"/>
      <c r="DK11" s="635"/>
      <c r="DL11" s="635"/>
      <c r="DM11" s="635"/>
      <c r="DN11" s="635"/>
      <c r="DO11" s="635"/>
      <c r="DP11" s="636"/>
      <c r="DQ11" s="640">
        <v>298970</v>
      </c>
      <c r="DR11" s="635"/>
      <c r="DS11" s="635"/>
      <c r="DT11" s="635"/>
      <c r="DU11" s="635"/>
      <c r="DV11" s="635"/>
      <c r="DW11" s="635"/>
      <c r="DX11" s="635"/>
      <c r="DY11" s="635"/>
      <c r="DZ11" s="635"/>
      <c r="EA11" s="635"/>
      <c r="EB11" s="635"/>
      <c r="EC11" s="671"/>
    </row>
    <row r="12" spans="2:143" ht="11.25" customHeight="1" x14ac:dyDescent="0.2">
      <c r="B12" s="631" t="s">
        <v>258</v>
      </c>
      <c r="C12" s="632"/>
      <c r="D12" s="632"/>
      <c r="E12" s="632"/>
      <c r="F12" s="632"/>
      <c r="G12" s="632"/>
      <c r="H12" s="632"/>
      <c r="I12" s="632"/>
      <c r="J12" s="632"/>
      <c r="K12" s="632"/>
      <c r="L12" s="632"/>
      <c r="M12" s="632"/>
      <c r="N12" s="632"/>
      <c r="O12" s="632"/>
      <c r="P12" s="632"/>
      <c r="Q12" s="633"/>
      <c r="R12" s="634">
        <v>27530</v>
      </c>
      <c r="S12" s="635"/>
      <c r="T12" s="635"/>
      <c r="U12" s="635"/>
      <c r="V12" s="635"/>
      <c r="W12" s="635"/>
      <c r="X12" s="635"/>
      <c r="Y12" s="636"/>
      <c r="Z12" s="672">
        <v>0.2</v>
      </c>
      <c r="AA12" s="672"/>
      <c r="AB12" s="672"/>
      <c r="AC12" s="672"/>
      <c r="AD12" s="673">
        <v>27530</v>
      </c>
      <c r="AE12" s="673"/>
      <c r="AF12" s="673"/>
      <c r="AG12" s="673"/>
      <c r="AH12" s="673"/>
      <c r="AI12" s="673"/>
      <c r="AJ12" s="673"/>
      <c r="AK12" s="673"/>
      <c r="AL12" s="637">
        <v>0.4</v>
      </c>
      <c r="AM12" s="638"/>
      <c r="AN12" s="638"/>
      <c r="AO12" s="674"/>
      <c r="AP12" s="631" t="s">
        <v>259</v>
      </c>
      <c r="AQ12" s="632"/>
      <c r="AR12" s="632"/>
      <c r="AS12" s="632"/>
      <c r="AT12" s="632"/>
      <c r="AU12" s="632"/>
      <c r="AV12" s="632"/>
      <c r="AW12" s="632"/>
      <c r="AX12" s="632"/>
      <c r="AY12" s="632"/>
      <c r="AZ12" s="632"/>
      <c r="BA12" s="632"/>
      <c r="BB12" s="632"/>
      <c r="BC12" s="632"/>
      <c r="BD12" s="632"/>
      <c r="BE12" s="632"/>
      <c r="BF12" s="633"/>
      <c r="BG12" s="634">
        <v>1205195</v>
      </c>
      <c r="BH12" s="635"/>
      <c r="BI12" s="635"/>
      <c r="BJ12" s="635"/>
      <c r="BK12" s="635"/>
      <c r="BL12" s="635"/>
      <c r="BM12" s="635"/>
      <c r="BN12" s="636"/>
      <c r="BO12" s="672">
        <v>46.3</v>
      </c>
      <c r="BP12" s="672"/>
      <c r="BQ12" s="672"/>
      <c r="BR12" s="672"/>
      <c r="BS12" s="673" t="s">
        <v>179</v>
      </c>
      <c r="BT12" s="673"/>
      <c r="BU12" s="673"/>
      <c r="BV12" s="673"/>
      <c r="BW12" s="673"/>
      <c r="BX12" s="673"/>
      <c r="BY12" s="673"/>
      <c r="BZ12" s="673"/>
      <c r="CA12" s="673"/>
      <c r="CB12" s="708"/>
      <c r="CD12" s="631" t="s">
        <v>260</v>
      </c>
      <c r="CE12" s="632"/>
      <c r="CF12" s="632"/>
      <c r="CG12" s="632"/>
      <c r="CH12" s="632"/>
      <c r="CI12" s="632"/>
      <c r="CJ12" s="632"/>
      <c r="CK12" s="632"/>
      <c r="CL12" s="632"/>
      <c r="CM12" s="632"/>
      <c r="CN12" s="632"/>
      <c r="CO12" s="632"/>
      <c r="CP12" s="632"/>
      <c r="CQ12" s="633"/>
      <c r="CR12" s="634">
        <v>328526</v>
      </c>
      <c r="CS12" s="635"/>
      <c r="CT12" s="635"/>
      <c r="CU12" s="635"/>
      <c r="CV12" s="635"/>
      <c r="CW12" s="635"/>
      <c r="CX12" s="635"/>
      <c r="CY12" s="636"/>
      <c r="CZ12" s="672">
        <v>2.6</v>
      </c>
      <c r="DA12" s="672"/>
      <c r="DB12" s="672"/>
      <c r="DC12" s="672"/>
      <c r="DD12" s="640">
        <v>701</v>
      </c>
      <c r="DE12" s="635"/>
      <c r="DF12" s="635"/>
      <c r="DG12" s="635"/>
      <c r="DH12" s="635"/>
      <c r="DI12" s="635"/>
      <c r="DJ12" s="635"/>
      <c r="DK12" s="635"/>
      <c r="DL12" s="635"/>
      <c r="DM12" s="635"/>
      <c r="DN12" s="635"/>
      <c r="DO12" s="635"/>
      <c r="DP12" s="636"/>
      <c r="DQ12" s="640">
        <v>290400</v>
      </c>
      <c r="DR12" s="635"/>
      <c r="DS12" s="635"/>
      <c r="DT12" s="635"/>
      <c r="DU12" s="635"/>
      <c r="DV12" s="635"/>
      <c r="DW12" s="635"/>
      <c r="DX12" s="635"/>
      <c r="DY12" s="635"/>
      <c r="DZ12" s="635"/>
      <c r="EA12" s="635"/>
      <c r="EB12" s="635"/>
      <c r="EC12" s="671"/>
    </row>
    <row r="13" spans="2:143" ht="11.25" customHeight="1" x14ac:dyDescent="0.2">
      <c r="B13" s="631" t="s">
        <v>261</v>
      </c>
      <c r="C13" s="632"/>
      <c r="D13" s="632"/>
      <c r="E13" s="632"/>
      <c r="F13" s="632"/>
      <c r="G13" s="632"/>
      <c r="H13" s="632"/>
      <c r="I13" s="632"/>
      <c r="J13" s="632"/>
      <c r="K13" s="632"/>
      <c r="L13" s="632"/>
      <c r="M13" s="632"/>
      <c r="N13" s="632"/>
      <c r="O13" s="632"/>
      <c r="P13" s="632"/>
      <c r="Q13" s="633"/>
      <c r="R13" s="634" t="s">
        <v>130</v>
      </c>
      <c r="S13" s="635"/>
      <c r="T13" s="635"/>
      <c r="U13" s="635"/>
      <c r="V13" s="635"/>
      <c r="W13" s="635"/>
      <c r="X13" s="635"/>
      <c r="Y13" s="636"/>
      <c r="Z13" s="672" t="s">
        <v>235</v>
      </c>
      <c r="AA13" s="672"/>
      <c r="AB13" s="672"/>
      <c r="AC13" s="672"/>
      <c r="AD13" s="673" t="s">
        <v>130</v>
      </c>
      <c r="AE13" s="673"/>
      <c r="AF13" s="673"/>
      <c r="AG13" s="673"/>
      <c r="AH13" s="673"/>
      <c r="AI13" s="673"/>
      <c r="AJ13" s="673"/>
      <c r="AK13" s="673"/>
      <c r="AL13" s="637" t="s">
        <v>252</v>
      </c>
      <c r="AM13" s="638"/>
      <c r="AN13" s="638"/>
      <c r="AO13" s="674"/>
      <c r="AP13" s="631" t="s">
        <v>262</v>
      </c>
      <c r="AQ13" s="632"/>
      <c r="AR13" s="632"/>
      <c r="AS13" s="632"/>
      <c r="AT13" s="632"/>
      <c r="AU13" s="632"/>
      <c r="AV13" s="632"/>
      <c r="AW13" s="632"/>
      <c r="AX13" s="632"/>
      <c r="AY13" s="632"/>
      <c r="AZ13" s="632"/>
      <c r="BA13" s="632"/>
      <c r="BB13" s="632"/>
      <c r="BC13" s="632"/>
      <c r="BD13" s="632"/>
      <c r="BE13" s="632"/>
      <c r="BF13" s="633"/>
      <c r="BG13" s="634">
        <v>1204590</v>
      </c>
      <c r="BH13" s="635"/>
      <c r="BI13" s="635"/>
      <c r="BJ13" s="635"/>
      <c r="BK13" s="635"/>
      <c r="BL13" s="635"/>
      <c r="BM13" s="635"/>
      <c r="BN13" s="636"/>
      <c r="BO13" s="672">
        <v>46.3</v>
      </c>
      <c r="BP13" s="672"/>
      <c r="BQ13" s="672"/>
      <c r="BR13" s="672"/>
      <c r="BS13" s="673" t="s">
        <v>235</v>
      </c>
      <c r="BT13" s="673"/>
      <c r="BU13" s="673"/>
      <c r="BV13" s="673"/>
      <c r="BW13" s="673"/>
      <c r="BX13" s="673"/>
      <c r="BY13" s="673"/>
      <c r="BZ13" s="673"/>
      <c r="CA13" s="673"/>
      <c r="CB13" s="708"/>
      <c r="CD13" s="631" t="s">
        <v>263</v>
      </c>
      <c r="CE13" s="632"/>
      <c r="CF13" s="632"/>
      <c r="CG13" s="632"/>
      <c r="CH13" s="632"/>
      <c r="CI13" s="632"/>
      <c r="CJ13" s="632"/>
      <c r="CK13" s="632"/>
      <c r="CL13" s="632"/>
      <c r="CM13" s="632"/>
      <c r="CN13" s="632"/>
      <c r="CO13" s="632"/>
      <c r="CP13" s="632"/>
      <c r="CQ13" s="633"/>
      <c r="CR13" s="634">
        <v>664418</v>
      </c>
      <c r="CS13" s="635"/>
      <c r="CT13" s="635"/>
      <c r="CU13" s="635"/>
      <c r="CV13" s="635"/>
      <c r="CW13" s="635"/>
      <c r="CX13" s="635"/>
      <c r="CY13" s="636"/>
      <c r="CZ13" s="672">
        <v>5.3</v>
      </c>
      <c r="DA13" s="672"/>
      <c r="DB13" s="672"/>
      <c r="DC13" s="672"/>
      <c r="DD13" s="640">
        <v>500933</v>
      </c>
      <c r="DE13" s="635"/>
      <c r="DF13" s="635"/>
      <c r="DG13" s="635"/>
      <c r="DH13" s="635"/>
      <c r="DI13" s="635"/>
      <c r="DJ13" s="635"/>
      <c r="DK13" s="635"/>
      <c r="DL13" s="635"/>
      <c r="DM13" s="635"/>
      <c r="DN13" s="635"/>
      <c r="DO13" s="635"/>
      <c r="DP13" s="636"/>
      <c r="DQ13" s="640">
        <v>240026</v>
      </c>
      <c r="DR13" s="635"/>
      <c r="DS13" s="635"/>
      <c r="DT13" s="635"/>
      <c r="DU13" s="635"/>
      <c r="DV13" s="635"/>
      <c r="DW13" s="635"/>
      <c r="DX13" s="635"/>
      <c r="DY13" s="635"/>
      <c r="DZ13" s="635"/>
      <c r="EA13" s="635"/>
      <c r="EB13" s="635"/>
      <c r="EC13" s="671"/>
    </row>
    <row r="14" spans="2:143" ht="11.25" customHeight="1" x14ac:dyDescent="0.2">
      <c r="B14" s="631" t="s">
        <v>264</v>
      </c>
      <c r="C14" s="632"/>
      <c r="D14" s="632"/>
      <c r="E14" s="632"/>
      <c r="F14" s="632"/>
      <c r="G14" s="632"/>
      <c r="H14" s="632"/>
      <c r="I14" s="632"/>
      <c r="J14" s="632"/>
      <c r="K14" s="632"/>
      <c r="L14" s="632"/>
      <c r="M14" s="632"/>
      <c r="N14" s="632"/>
      <c r="O14" s="632"/>
      <c r="P14" s="632"/>
      <c r="Q14" s="633"/>
      <c r="R14" s="634">
        <v>541</v>
      </c>
      <c r="S14" s="635"/>
      <c r="T14" s="635"/>
      <c r="U14" s="635"/>
      <c r="V14" s="635"/>
      <c r="W14" s="635"/>
      <c r="X14" s="635"/>
      <c r="Y14" s="636"/>
      <c r="Z14" s="672">
        <v>0</v>
      </c>
      <c r="AA14" s="672"/>
      <c r="AB14" s="672"/>
      <c r="AC14" s="672"/>
      <c r="AD14" s="673">
        <v>541</v>
      </c>
      <c r="AE14" s="673"/>
      <c r="AF14" s="673"/>
      <c r="AG14" s="673"/>
      <c r="AH14" s="673"/>
      <c r="AI14" s="673"/>
      <c r="AJ14" s="673"/>
      <c r="AK14" s="673"/>
      <c r="AL14" s="637">
        <v>0</v>
      </c>
      <c r="AM14" s="638"/>
      <c r="AN14" s="638"/>
      <c r="AO14" s="674"/>
      <c r="AP14" s="631" t="s">
        <v>265</v>
      </c>
      <c r="AQ14" s="632"/>
      <c r="AR14" s="632"/>
      <c r="AS14" s="632"/>
      <c r="AT14" s="632"/>
      <c r="AU14" s="632"/>
      <c r="AV14" s="632"/>
      <c r="AW14" s="632"/>
      <c r="AX14" s="632"/>
      <c r="AY14" s="632"/>
      <c r="AZ14" s="632"/>
      <c r="BA14" s="632"/>
      <c r="BB14" s="632"/>
      <c r="BC14" s="632"/>
      <c r="BD14" s="632"/>
      <c r="BE14" s="632"/>
      <c r="BF14" s="633"/>
      <c r="BG14" s="634">
        <v>88107</v>
      </c>
      <c r="BH14" s="635"/>
      <c r="BI14" s="635"/>
      <c r="BJ14" s="635"/>
      <c r="BK14" s="635"/>
      <c r="BL14" s="635"/>
      <c r="BM14" s="635"/>
      <c r="BN14" s="636"/>
      <c r="BO14" s="672">
        <v>3.4</v>
      </c>
      <c r="BP14" s="672"/>
      <c r="BQ14" s="672"/>
      <c r="BR14" s="672"/>
      <c r="BS14" s="673" t="s">
        <v>235</v>
      </c>
      <c r="BT14" s="673"/>
      <c r="BU14" s="673"/>
      <c r="BV14" s="673"/>
      <c r="BW14" s="673"/>
      <c r="BX14" s="673"/>
      <c r="BY14" s="673"/>
      <c r="BZ14" s="673"/>
      <c r="CA14" s="673"/>
      <c r="CB14" s="708"/>
      <c r="CD14" s="631" t="s">
        <v>266</v>
      </c>
      <c r="CE14" s="632"/>
      <c r="CF14" s="632"/>
      <c r="CG14" s="632"/>
      <c r="CH14" s="632"/>
      <c r="CI14" s="632"/>
      <c r="CJ14" s="632"/>
      <c r="CK14" s="632"/>
      <c r="CL14" s="632"/>
      <c r="CM14" s="632"/>
      <c r="CN14" s="632"/>
      <c r="CO14" s="632"/>
      <c r="CP14" s="632"/>
      <c r="CQ14" s="633"/>
      <c r="CR14" s="634">
        <v>801018</v>
      </c>
      <c r="CS14" s="635"/>
      <c r="CT14" s="635"/>
      <c r="CU14" s="635"/>
      <c r="CV14" s="635"/>
      <c r="CW14" s="635"/>
      <c r="CX14" s="635"/>
      <c r="CY14" s="636"/>
      <c r="CZ14" s="672">
        <v>6.4</v>
      </c>
      <c r="DA14" s="672"/>
      <c r="DB14" s="672"/>
      <c r="DC14" s="672"/>
      <c r="DD14" s="640">
        <v>38806</v>
      </c>
      <c r="DE14" s="635"/>
      <c r="DF14" s="635"/>
      <c r="DG14" s="635"/>
      <c r="DH14" s="635"/>
      <c r="DI14" s="635"/>
      <c r="DJ14" s="635"/>
      <c r="DK14" s="635"/>
      <c r="DL14" s="635"/>
      <c r="DM14" s="635"/>
      <c r="DN14" s="635"/>
      <c r="DO14" s="635"/>
      <c r="DP14" s="636"/>
      <c r="DQ14" s="640">
        <v>553932</v>
      </c>
      <c r="DR14" s="635"/>
      <c r="DS14" s="635"/>
      <c r="DT14" s="635"/>
      <c r="DU14" s="635"/>
      <c r="DV14" s="635"/>
      <c r="DW14" s="635"/>
      <c r="DX14" s="635"/>
      <c r="DY14" s="635"/>
      <c r="DZ14" s="635"/>
      <c r="EA14" s="635"/>
      <c r="EB14" s="635"/>
      <c r="EC14" s="671"/>
    </row>
    <row r="15" spans="2:143" ht="11.25" customHeight="1" x14ac:dyDescent="0.2">
      <c r="B15" s="631" t="s">
        <v>267</v>
      </c>
      <c r="C15" s="632"/>
      <c r="D15" s="632"/>
      <c r="E15" s="632"/>
      <c r="F15" s="632"/>
      <c r="G15" s="632"/>
      <c r="H15" s="632"/>
      <c r="I15" s="632"/>
      <c r="J15" s="632"/>
      <c r="K15" s="632"/>
      <c r="L15" s="632"/>
      <c r="M15" s="632"/>
      <c r="N15" s="632"/>
      <c r="O15" s="632"/>
      <c r="P15" s="632"/>
      <c r="Q15" s="633"/>
      <c r="R15" s="634" t="s">
        <v>130</v>
      </c>
      <c r="S15" s="635"/>
      <c r="T15" s="635"/>
      <c r="U15" s="635"/>
      <c r="V15" s="635"/>
      <c r="W15" s="635"/>
      <c r="X15" s="635"/>
      <c r="Y15" s="636"/>
      <c r="Z15" s="672" t="s">
        <v>130</v>
      </c>
      <c r="AA15" s="672"/>
      <c r="AB15" s="672"/>
      <c r="AC15" s="672"/>
      <c r="AD15" s="673" t="s">
        <v>130</v>
      </c>
      <c r="AE15" s="673"/>
      <c r="AF15" s="673"/>
      <c r="AG15" s="673"/>
      <c r="AH15" s="673"/>
      <c r="AI15" s="673"/>
      <c r="AJ15" s="673"/>
      <c r="AK15" s="673"/>
      <c r="AL15" s="637" t="s">
        <v>235</v>
      </c>
      <c r="AM15" s="638"/>
      <c r="AN15" s="638"/>
      <c r="AO15" s="674"/>
      <c r="AP15" s="631" t="s">
        <v>268</v>
      </c>
      <c r="AQ15" s="632"/>
      <c r="AR15" s="632"/>
      <c r="AS15" s="632"/>
      <c r="AT15" s="632"/>
      <c r="AU15" s="632"/>
      <c r="AV15" s="632"/>
      <c r="AW15" s="632"/>
      <c r="AX15" s="632"/>
      <c r="AY15" s="632"/>
      <c r="AZ15" s="632"/>
      <c r="BA15" s="632"/>
      <c r="BB15" s="632"/>
      <c r="BC15" s="632"/>
      <c r="BD15" s="632"/>
      <c r="BE15" s="632"/>
      <c r="BF15" s="633"/>
      <c r="BG15" s="634">
        <v>200819</v>
      </c>
      <c r="BH15" s="635"/>
      <c r="BI15" s="635"/>
      <c r="BJ15" s="635"/>
      <c r="BK15" s="635"/>
      <c r="BL15" s="635"/>
      <c r="BM15" s="635"/>
      <c r="BN15" s="636"/>
      <c r="BO15" s="672">
        <v>7.7</v>
      </c>
      <c r="BP15" s="672"/>
      <c r="BQ15" s="672"/>
      <c r="BR15" s="672"/>
      <c r="BS15" s="673" t="s">
        <v>130</v>
      </c>
      <c r="BT15" s="673"/>
      <c r="BU15" s="673"/>
      <c r="BV15" s="673"/>
      <c r="BW15" s="673"/>
      <c r="BX15" s="673"/>
      <c r="BY15" s="673"/>
      <c r="BZ15" s="673"/>
      <c r="CA15" s="673"/>
      <c r="CB15" s="708"/>
      <c r="CD15" s="631" t="s">
        <v>269</v>
      </c>
      <c r="CE15" s="632"/>
      <c r="CF15" s="632"/>
      <c r="CG15" s="632"/>
      <c r="CH15" s="632"/>
      <c r="CI15" s="632"/>
      <c r="CJ15" s="632"/>
      <c r="CK15" s="632"/>
      <c r="CL15" s="632"/>
      <c r="CM15" s="632"/>
      <c r="CN15" s="632"/>
      <c r="CO15" s="632"/>
      <c r="CP15" s="632"/>
      <c r="CQ15" s="633"/>
      <c r="CR15" s="634">
        <v>1369964</v>
      </c>
      <c r="CS15" s="635"/>
      <c r="CT15" s="635"/>
      <c r="CU15" s="635"/>
      <c r="CV15" s="635"/>
      <c r="CW15" s="635"/>
      <c r="CX15" s="635"/>
      <c r="CY15" s="636"/>
      <c r="CZ15" s="672">
        <v>11</v>
      </c>
      <c r="DA15" s="672"/>
      <c r="DB15" s="672"/>
      <c r="DC15" s="672"/>
      <c r="DD15" s="640">
        <v>201176</v>
      </c>
      <c r="DE15" s="635"/>
      <c r="DF15" s="635"/>
      <c r="DG15" s="635"/>
      <c r="DH15" s="635"/>
      <c r="DI15" s="635"/>
      <c r="DJ15" s="635"/>
      <c r="DK15" s="635"/>
      <c r="DL15" s="635"/>
      <c r="DM15" s="635"/>
      <c r="DN15" s="635"/>
      <c r="DO15" s="635"/>
      <c r="DP15" s="636"/>
      <c r="DQ15" s="640">
        <v>954770</v>
      </c>
      <c r="DR15" s="635"/>
      <c r="DS15" s="635"/>
      <c r="DT15" s="635"/>
      <c r="DU15" s="635"/>
      <c r="DV15" s="635"/>
      <c r="DW15" s="635"/>
      <c r="DX15" s="635"/>
      <c r="DY15" s="635"/>
      <c r="DZ15" s="635"/>
      <c r="EA15" s="635"/>
      <c r="EB15" s="635"/>
      <c r="EC15" s="671"/>
    </row>
    <row r="16" spans="2:143" ht="11.25" customHeight="1" x14ac:dyDescent="0.2">
      <c r="B16" s="631" t="s">
        <v>270</v>
      </c>
      <c r="C16" s="632"/>
      <c r="D16" s="632"/>
      <c r="E16" s="632"/>
      <c r="F16" s="632"/>
      <c r="G16" s="632"/>
      <c r="H16" s="632"/>
      <c r="I16" s="632"/>
      <c r="J16" s="632"/>
      <c r="K16" s="632"/>
      <c r="L16" s="632"/>
      <c r="M16" s="632"/>
      <c r="N16" s="632"/>
      <c r="O16" s="632"/>
      <c r="P16" s="632"/>
      <c r="Q16" s="633"/>
      <c r="R16" s="634">
        <v>24422</v>
      </c>
      <c r="S16" s="635"/>
      <c r="T16" s="635"/>
      <c r="U16" s="635"/>
      <c r="V16" s="635"/>
      <c r="W16" s="635"/>
      <c r="X16" s="635"/>
      <c r="Y16" s="636"/>
      <c r="Z16" s="672">
        <v>0.2</v>
      </c>
      <c r="AA16" s="672"/>
      <c r="AB16" s="672"/>
      <c r="AC16" s="672"/>
      <c r="AD16" s="673">
        <v>24422</v>
      </c>
      <c r="AE16" s="673"/>
      <c r="AF16" s="673"/>
      <c r="AG16" s="673"/>
      <c r="AH16" s="673"/>
      <c r="AI16" s="673"/>
      <c r="AJ16" s="673"/>
      <c r="AK16" s="673"/>
      <c r="AL16" s="637">
        <v>0.3</v>
      </c>
      <c r="AM16" s="638"/>
      <c r="AN16" s="638"/>
      <c r="AO16" s="674"/>
      <c r="AP16" s="631" t="s">
        <v>271</v>
      </c>
      <c r="AQ16" s="632"/>
      <c r="AR16" s="632"/>
      <c r="AS16" s="632"/>
      <c r="AT16" s="632"/>
      <c r="AU16" s="632"/>
      <c r="AV16" s="632"/>
      <c r="AW16" s="632"/>
      <c r="AX16" s="632"/>
      <c r="AY16" s="632"/>
      <c r="AZ16" s="632"/>
      <c r="BA16" s="632"/>
      <c r="BB16" s="632"/>
      <c r="BC16" s="632"/>
      <c r="BD16" s="632"/>
      <c r="BE16" s="632"/>
      <c r="BF16" s="633"/>
      <c r="BG16" s="634">
        <v>1233</v>
      </c>
      <c r="BH16" s="635"/>
      <c r="BI16" s="635"/>
      <c r="BJ16" s="635"/>
      <c r="BK16" s="635"/>
      <c r="BL16" s="635"/>
      <c r="BM16" s="635"/>
      <c r="BN16" s="636"/>
      <c r="BO16" s="672">
        <v>0</v>
      </c>
      <c r="BP16" s="672"/>
      <c r="BQ16" s="672"/>
      <c r="BR16" s="672"/>
      <c r="BS16" s="673" t="s">
        <v>235</v>
      </c>
      <c r="BT16" s="673"/>
      <c r="BU16" s="673"/>
      <c r="BV16" s="673"/>
      <c r="BW16" s="673"/>
      <c r="BX16" s="673"/>
      <c r="BY16" s="673"/>
      <c r="BZ16" s="673"/>
      <c r="CA16" s="673"/>
      <c r="CB16" s="708"/>
      <c r="CD16" s="631" t="s">
        <v>272</v>
      </c>
      <c r="CE16" s="632"/>
      <c r="CF16" s="632"/>
      <c r="CG16" s="632"/>
      <c r="CH16" s="632"/>
      <c r="CI16" s="632"/>
      <c r="CJ16" s="632"/>
      <c r="CK16" s="632"/>
      <c r="CL16" s="632"/>
      <c r="CM16" s="632"/>
      <c r="CN16" s="632"/>
      <c r="CO16" s="632"/>
      <c r="CP16" s="632"/>
      <c r="CQ16" s="633"/>
      <c r="CR16" s="634" t="s">
        <v>235</v>
      </c>
      <c r="CS16" s="635"/>
      <c r="CT16" s="635"/>
      <c r="CU16" s="635"/>
      <c r="CV16" s="635"/>
      <c r="CW16" s="635"/>
      <c r="CX16" s="635"/>
      <c r="CY16" s="636"/>
      <c r="CZ16" s="672" t="s">
        <v>235</v>
      </c>
      <c r="DA16" s="672"/>
      <c r="DB16" s="672"/>
      <c r="DC16" s="672"/>
      <c r="DD16" s="640" t="s">
        <v>179</v>
      </c>
      <c r="DE16" s="635"/>
      <c r="DF16" s="635"/>
      <c r="DG16" s="635"/>
      <c r="DH16" s="635"/>
      <c r="DI16" s="635"/>
      <c r="DJ16" s="635"/>
      <c r="DK16" s="635"/>
      <c r="DL16" s="635"/>
      <c r="DM16" s="635"/>
      <c r="DN16" s="635"/>
      <c r="DO16" s="635"/>
      <c r="DP16" s="636"/>
      <c r="DQ16" s="640" t="s">
        <v>235</v>
      </c>
      <c r="DR16" s="635"/>
      <c r="DS16" s="635"/>
      <c r="DT16" s="635"/>
      <c r="DU16" s="635"/>
      <c r="DV16" s="635"/>
      <c r="DW16" s="635"/>
      <c r="DX16" s="635"/>
      <c r="DY16" s="635"/>
      <c r="DZ16" s="635"/>
      <c r="EA16" s="635"/>
      <c r="EB16" s="635"/>
      <c r="EC16" s="671"/>
    </row>
    <row r="17" spans="2:133" ht="11.25" customHeight="1" x14ac:dyDescent="0.2">
      <c r="B17" s="631" t="s">
        <v>273</v>
      </c>
      <c r="C17" s="632"/>
      <c r="D17" s="632"/>
      <c r="E17" s="632"/>
      <c r="F17" s="632"/>
      <c r="G17" s="632"/>
      <c r="H17" s="632"/>
      <c r="I17" s="632"/>
      <c r="J17" s="632"/>
      <c r="K17" s="632"/>
      <c r="L17" s="632"/>
      <c r="M17" s="632"/>
      <c r="N17" s="632"/>
      <c r="O17" s="632"/>
      <c r="P17" s="632"/>
      <c r="Q17" s="633"/>
      <c r="R17" s="634">
        <v>36390</v>
      </c>
      <c r="S17" s="635"/>
      <c r="T17" s="635"/>
      <c r="U17" s="635"/>
      <c r="V17" s="635"/>
      <c r="W17" s="635"/>
      <c r="X17" s="635"/>
      <c r="Y17" s="636"/>
      <c r="Z17" s="672">
        <v>0.3</v>
      </c>
      <c r="AA17" s="672"/>
      <c r="AB17" s="672"/>
      <c r="AC17" s="672"/>
      <c r="AD17" s="673">
        <v>36390</v>
      </c>
      <c r="AE17" s="673"/>
      <c r="AF17" s="673"/>
      <c r="AG17" s="673"/>
      <c r="AH17" s="673"/>
      <c r="AI17" s="673"/>
      <c r="AJ17" s="673"/>
      <c r="AK17" s="673"/>
      <c r="AL17" s="637">
        <v>0.5</v>
      </c>
      <c r="AM17" s="638"/>
      <c r="AN17" s="638"/>
      <c r="AO17" s="674"/>
      <c r="AP17" s="631" t="s">
        <v>274</v>
      </c>
      <c r="AQ17" s="632"/>
      <c r="AR17" s="632"/>
      <c r="AS17" s="632"/>
      <c r="AT17" s="632"/>
      <c r="AU17" s="632"/>
      <c r="AV17" s="632"/>
      <c r="AW17" s="632"/>
      <c r="AX17" s="632"/>
      <c r="AY17" s="632"/>
      <c r="AZ17" s="632"/>
      <c r="BA17" s="632"/>
      <c r="BB17" s="632"/>
      <c r="BC17" s="632"/>
      <c r="BD17" s="632"/>
      <c r="BE17" s="632"/>
      <c r="BF17" s="633"/>
      <c r="BG17" s="634" t="s">
        <v>179</v>
      </c>
      <c r="BH17" s="635"/>
      <c r="BI17" s="635"/>
      <c r="BJ17" s="635"/>
      <c r="BK17" s="635"/>
      <c r="BL17" s="635"/>
      <c r="BM17" s="635"/>
      <c r="BN17" s="636"/>
      <c r="BO17" s="672" t="s">
        <v>179</v>
      </c>
      <c r="BP17" s="672"/>
      <c r="BQ17" s="672"/>
      <c r="BR17" s="672"/>
      <c r="BS17" s="673" t="s">
        <v>179</v>
      </c>
      <c r="BT17" s="673"/>
      <c r="BU17" s="673"/>
      <c r="BV17" s="673"/>
      <c r="BW17" s="673"/>
      <c r="BX17" s="673"/>
      <c r="BY17" s="673"/>
      <c r="BZ17" s="673"/>
      <c r="CA17" s="673"/>
      <c r="CB17" s="708"/>
      <c r="CD17" s="631" t="s">
        <v>275</v>
      </c>
      <c r="CE17" s="632"/>
      <c r="CF17" s="632"/>
      <c r="CG17" s="632"/>
      <c r="CH17" s="632"/>
      <c r="CI17" s="632"/>
      <c r="CJ17" s="632"/>
      <c r="CK17" s="632"/>
      <c r="CL17" s="632"/>
      <c r="CM17" s="632"/>
      <c r="CN17" s="632"/>
      <c r="CO17" s="632"/>
      <c r="CP17" s="632"/>
      <c r="CQ17" s="633"/>
      <c r="CR17" s="634">
        <v>1196393</v>
      </c>
      <c r="CS17" s="635"/>
      <c r="CT17" s="635"/>
      <c r="CU17" s="635"/>
      <c r="CV17" s="635"/>
      <c r="CW17" s="635"/>
      <c r="CX17" s="635"/>
      <c r="CY17" s="636"/>
      <c r="CZ17" s="672">
        <v>9.6</v>
      </c>
      <c r="DA17" s="672"/>
      <c r="DB17" s="672"/>
      <c r="DC17" s="672"/>
      <c r="DD17" s="640" t="s">
        <v>130</v>
      </c>
      <c r="DE17" s="635"/>
      <c r="DF17" s="635"/>
      <c r="DG17" s="635"/>
      <c r="DH17" s="635"/>
      <c r="DI17" s="635"/>
      <c r="DJ17" s="635"/>
      <c r="DK17" s="635"/>
      <c r="DL17" s="635"/>
      <c r="DM17" s="635"/>
      <c r="DN17" s="635"/>
      <c r="DO17" s="635"/>
      <c r="DP17" s="636"/>
      <c r="DQ17" s="640">
        <v>1131952</v>
      </c>
      <c r="DR17" s="635"/>
      <c r="DS17" s="635"/>
      <c r="DT17" s="635"/>
      <c r="DU17" s="635"/>
      <c r="DV17" s="635"/>
      <c r="DW17" s="635"/>
      <c r="DX17" s="635"/>
      <c r="DY17" s="635"/>
      <c r="DZ17" s="635"/>
      <c r="EA17" s="635"/>
      <c r="EB17" s="635"/>
      <c r="EC17" s="671"/>
    </row>
    <row r="18" spans="2:133" ht="11.25" customHeight="1" x14ac:dyDescent="0.2">
      <c r="B18" s="631" t="s">
        <v>276</v>
      </c>
      <c r="C18" s="632"/>
      <c r="D18" s="632"/>
      <c r="E18" s="632"/>
      <c r="F18" s="632"/>
      <c r="G18" s="632"/>
      <c r="H18" s="632"/>
      <c r="I18" s="632"/>
      <c r="J18" s="632"/>
      <c r="K18" s="632"/>
      <c r="L18" s="632"/>
      <c r="M18" s="632"/>
      <c r="N18" s="632"/>
      <c r="O18" s="632"/>
      <c r="P18" s="632"/>
      <c r="Q18" s="633"/>
      <c r="R18" s="634">
        <v>16215</v>
      </c>
      <c r="S18" s="635"/>
      <c r="T18" s="635"/>
      <c r="U18" s="635"/>
      <c r="V18" s="635"/>
      <c r="W18" s="635"/>
      <c r="X18" s="635"/>
      <c r="Y18" s="636"/>
      <c r="Z18" s="672">
        <v>0.1</v>
      </c>
      <c r="AA18" s="672"/>
      <c r="AB18" s="672"/>
      <c r="AC18" s="672"/>
      <c r="AD18" s="673">
        <v>16215</v>
      </c>
      <c r="AE18" s="673"/>
      <c r="AF18" s="673"/>
      <c r="AG18" s="673"/>
      <c r="AH18" s="673"/>
      <c r="AI18" s="673"/>
      <c r="AJ18" s="673"/>
      <c r="AK18" s="673"/>
      <c r="AL18" s="637">
        <v>0.2</v>
      </c>
      <c r="AM18" s="638"/>
      <c r="AN18" s="638"/>
      <c r="AO18" s="674"/>
      <c r="AP18" s="631" t="s">
        <v>277</v>
      </c>
      <c r="AQ18" s="632"/>
      <c r="AR18" s="632"/>
      <c r="AS18" s="632"/>
      <c r="AT18" s="632"/>
      <c r="AU18" s="632"/>
      <c r="AV18" s="632"/>
      <c r="AW18" s="632"/>
      <c r="AX18" s="632"/>
      <c r="AY18" s="632"/>
      <c r="AZ18" s="632"/>
      <c r="BA18" s="632"/>
      <c r="BB18" s="632"/>
      <c r="BC18" s="632"/>
      <c r="BD18" s="632"/>
      <c r="BE18" s="632"/>
      <c r="BF18" s="633"/>
      <c r="BG18" s="634" t="s">
        <v>235</v>
      </c>
      <c r="BH18" s="635"/>
      <c r="BI18" s="635"/>
      <c r="BJ18" s="635"/>
      <c r="BK18" s="635"/>
      <c r="BL18" s="635"/>
      <c r="BM18" s="635"/>
      <c r="BN18" s="636"/>
      <c r="BO18" s="672" t="s">
        <v>235</v>
      </c>
      <c r="BP18" s="672"/>
      <c r="BQ18" s="672"/>
      <c r="BR18" s="672"/>
      <c r="BS18" s="673" t="s">
        <v>179</v>
      </c>
      <c r="BT18" s="673"/>
      <c r="BU18" s="673"/>
      <c r="BV18" s="673"/>
      <c r="BW18" s="673"/>
      <c r="BX18" s="673"/>
      <c r="BY18" s="673"/>
      <c r="BZ18" s="673"/>
      <c r="CA18" s="673"/>
      <c r="CB18" s="708"/>
      <c r="CD18" s="631" t="s">
        <v>278</v>
      </c>
      <c r="CE18" s="632"/>
      <c r="CF18" s="632"/>
      <c r="CG18" s="632"/>
      <c r="CH18" s="632"/>
      <c r="CI18" s="632"/>
      <c r="CJ18" s="632"/>
      <c r="CK18" s="632"/>
      <c r="CL18" s="632"/>
      <c r="CM18" s="632"/>
      <c r="CN18" s="632"/>
      <c r="CO18" s="632"/>
      <c r="CP18" s="632"/>
      <c r="CQ18" s="633"/>
      <c r="CR18" s="634" t="s">
        <v>130</v>
      </c>
      <c r="CS18" s="635"/>
      <c r="CT18" s="635"/>
      <c r="CU18" s="635"/>
      <c r="CV18" s="635"/>
      <c r="CW18" s="635"/>
      <c r="CX18" s="635"/>
      <c r="CY18" s="636"/>
      <c r="CZ18" s="672" t="s">
        <v>130</v>
      </c>
      <c r="DA18" s="672"/>
      <c r="DB18" s="672"/>
      <c r="DC18" s="672"/>
      <c r="DD18" s="640" t="s">
        <v>130</v>
      </c>
      <c r="DE18" s="635"/>
      <c r="DF18" s="635"/>
      <c r="DG18" s="635"/>
      <c r="DH18" s="635"/>
      <c r="DI18" s="635"/>
      <c r="DJ18" s="635"/>
      <c r="DK18" s="635"/>
      <c r="DL18" s="635"/>
      <c r="DM18" s="635"/>
      <c r="DN18" s="635"/>
      <c r="DO18" s="635"/>
      <c r="DP18" s="636"/>
      <c r="DQ18" s="640" t="s">
        <v>130</v>
      </c>
      <c r="DR18" s="635"/>
      <c r="DS18" s="635"/>
      <c r="DT18" s="635"/>
      <c r="DU18" s="635"/>
      <c r="DV18" s="635"/>
      <c r="DW18" s="635"/>
      <c r="DX18" s="635"/>
      <c r="DY18" s="635"/>
      <c r="DZ18" s="635"/>
      <c r="EA18" s="635"/>
      <c r="EB18" s="635"/>
      <c r="EC18" s="671"/>
    </row>
    <row r="19" spans="2:133" ht="11.25" customHeight="1" x14ac:dyDescent="0.2">
      <c r="B19" s="631" t="s">
        <v>279</v>
      </c>
      <c r="C19" s="632"/>
      <c r="D19" s="632"/>
      <c r="E19" s="632"/>
      <c r="F19" s="632"/>
      <c r="G19" s="632"/>
      <c r="H19" s="632"/>
      <c r="I19" s="632"/>
      <c r="J19" s="632"/>
      <c r="K19" s="632"/>
      <c r="L19" s="632"/>
      <c r="M19" s="632"/>
      <c r="N19" s="632"/>
      <c r="O19" s="632"/>
      <c r="P19" s="632"/>
      <c r="Q19" s="633"/>
      <c r="R19" s="634">
        <v>15723</v>
      </c>
      <c r="S19" s="635"/>
      <c r="T19" s="635"/>
      <c r="U19" s="635"/>
      <c r="V19" s="635"/>
      <c r="W19" s="635"/>
      <c r="X19" s="635"/>
      <c r="Y19" s="636"/>
      <c r="Z19" s="672">
        <v>0.1</v>
      </c>
      <c r="AA19" s="672"/>
      <c r="AB19" s="672"/>
      <c r="AC19" s="672"/>
      <c r="AD19" s="673">
        <v>15723</v>
      </c>
      <c r="AE19" s="673"/>
      <c r="AF19" s="673"/>
      <c r="AG19" s="673"/>
      <c r="AH19" s="673"/>
      <c r="AI19" s="673"/>
      <c r="AJ19" s="673"/>
      <c r="AK19" s="673"/>
      <c r="AL19" s="637">
        <v>0.2</v>
      </c>
      <c r="AM19" s="638"/>
      <c r="AN19" s="638"/>
      <c r="AO19" s="674"/>
      <c r="AP19" s="631" t="s">
        <v>280</v>
      </c>
      <c r="AQ19" s="632"/>
      <c r="AR19" s="632"/>
      <c r="AS19" s="632"/>
      <c r="AT19" s="632"/>
      <c r="AU19" s="632"/>
      <c r="AV19" s="632"/>
      <c r="AW19" s="632"/>
      <c r="AX19" s="632"/>
      <c r="AY19" s="632"/>
      <c r="AZ19" s="632"/>
      <c r="BA19" s="632"/>
      <c r="BB19" s="632"/>
      <c r="BC19" s="632"/>
      <c r="BD19" s="632"/>
      <c r="BE19" s="632"/>
      <c r="BF19" s="633"/>
      <c r="BG19" s="634" t="s">
        <v>130</v>
      </c>
      <c r="BH19" s="635"/>
      <c r="BI19" s="635"/>
      <c r="BJ19" s="635"/>
      <c r="BK19" s="635"/>
      <c r="BL19" s="635"/>
      <c r="BM19" s="635"/>
      <c r="BN19" s="636"/>
      <c r="BO19" s="672" t="s">
        <v>235</v>
      </c>
      <c r="BP19" s="672"/>
      <c r="BQ19" s="672"/>
      <c r="BR19" s="672"/>
      <c r="BS19" s="673" t="s">
        <v>235</v>
      </c>
      <c r="BT19" s="673"/>
      <c r="BU19" s="673"/>
      <c r="BV19" s="673"/>
      <c r="BW19" s="673"/>
      <c r="BX19" s="673"/>
      <c r="BY19" s="673"/>
      <c r="BZ19" s="673"/>
      <c r="CA19" s="673"/>
      <c r="CB19" s="708"/>
      <c r="CD19" s="631" t="s">
        <v>281</v>
      </c>
      <c r="CE19" s="632"/>
      <c r="CF19" s="632"/>
      <c r="CG19" s="632"/>
      <c r="CH19" s="632"/>
      <c r="CI19" s="632"/>
      <c r="CJ19" s="632"/>
      <c r="CK19" s="632"/>
      <c r="CL19" s="632"/>
      <c r="CM19" s="632"/>
      <c r="CN19" s="632"/>
      <c r="CO19" s="632"/>
      <c r="CP19" s="632"/>
      <c r="CQ19" s="633"/>
      <c r="CR19" s="634" t="s">
        <v>130</v>
      </c>
      <c r="CS19" s="635"/>
      <c r="CT19" s="635"/>
      <c r="CU19" s="635"/>
      <c r="CV19" s="635"/>
      <c r="CW19" s="635"/>
      <c r="CX19" s="635"/>
      <c r="CY19" s="636"/>
      <c r="CZ19" s="672" t="s">
        <v>235</v>
      </c>
      <c r="DA19" s="672"/>
      <c r="DB19" s="672"/>
      <c r="DC19" s="672"/>
      <c r="DD19" s="640" t="s">
        <v>179</v>
      </c>
      <c r="DE19" s="635"/>
      <c r="DF19" s="635"/>
      <c r="DG19" s="635"/>
      <c r="DH19" s="635"/>
      <c r="DI19" s="635"/>
      <c r="DJ19" s="635"/>
      <c r="DK19" s="635"/>
      <c r="DL19" s="635"/>
      <c r="DM19" s="635"/>
      <c r="DN19" s="635"/>
      <c r="DO19" s="635"/>
      <c r="DP19" s="636"/>
      <c r="DQ19" s="640" t="s">
        <v>179</v>
      </c>
      <c r="DR19" s="635"/>
      <c r="DS19" s="635"/>
      <c r="DT19" s="635"/>
      <c r="DU19" s="635"/>
      <c r="DV19" s="635"/>
      <c r="DW19" s="635"/>
      <c r="DX19" s="635"/>
      <c r="DY19" s="635"/>
      <c r="DZ19" s="635"/>
      <c r="EA19" s="635"/>
      <c r="EB19" s="635"/>
      <c r="EC19" s="671"/>
    </row>
    <row r="20" spans="2:133" ht="11.25" customHeight="1" x14ac:dyDescent="0.2">
      <c r="B20" s="709" t="s">
        <v>282</v>
      </c>
      <c r="C20" s="710"/>
      <c r="D20" s="710"/>
      <c r="E20" s="710"/>
      <c r="F20" s="710"/>
      <c r="G20" s="710"/>
      <c r="H20" s="710"/>
      <c r="I20" s="710"/>
      <c r="J20" s="710"/>
      <c r="K20" s="710"/>
      <c r="L20" s="710"/>
      <c r="M20" s="710"/>
      <c r="N20" s="710"/>
      <c r="O20" s="710"/>
      <c r="P20" s="710"/>
      <c r="Q20" s="711"/>
      <c r="R20" s="634">
        <v>492</v>
      </c>
      <c r="S20" s="635"/>
      <c r="T20" s="635"/>
      <c r="U20" s="635"/>
      <c r="V20" s="635"/>
      <c r="W20" s="635"/>
      <c r="X20" s="635"/>
      <c r="Y20" s="636"/>
      <c r="Z20" s="672">
        <v>0</v>
      </c>
      <c r="AA20" s="672"/>
      <c r="AB20" s="672"/>
      <c r="AC20" s="672"/>
      <c r="AD20" s="673">
        <v>492</v>
      </c>
      <c r="AE20" s="673"/>
      <c r="AF20" s="673"/>
      <c r="AG20" s="673"/>
      <c r="AH20" s="673"/>
      <c r="AI20" s="673"/>
      <c r="AJ20" s="673"/>
      <c r="AK20" s="673"/>
      <c r="AL20" s="637">
        <v>0</v>
      </c>
      <c r="AM20" s="638"/>
      <c r="AN20" s="638"/>
      <c r="AO20" s="674"/>
      <c r="AP20" s="631" t="s">
        <v>283</v>
      </c>
      <c r="AQ20" s="632"/>
      <c r="AR20" s="632"/>
      <c r="AS20" s="632"/>
      <c r="AT20" s="632"/>
      <c r="AU20" s="632"/>
      <c r="AV20" s="632"/>
      <c r="AW20" s="632"/>
      <c r="AX20" s="632"/>
      <c r="AY20" s="632"/>
      <c r="AZ20" s="632"/>
      <c r="BA20" s="632"/>
      <c r="BB20" s="632"/>
      <c r="BC20" s="632"/>
      <c r="BD20" s="632"/>
      <c r="BE20" s="632"/>
      <c r="BF20" s="633"/>
      <c r="BG20" s="634" t="s">
        <v>235</v>
      </c>
      <c r="BH20" s="635"/>
      <c r="BI20" s="635"/>
      <c r="BJ20" s="635"/>
      <c r="BK20" s="635"/>
      <c r="BL20" s="635"/>
      <c r="BM20" s="635"/>
      <c r="BN20" s="636"/>
      <c r="BO20" s="672" t="s">
        <v>130</v>
      </c>
      <c r="BP20" s="672"/>
      <c r="BQ20" s="672"/>
      <c r="BR20" s="672"/>
      <c r="BS20" s="673" t="s">
        <v>235</v>
      </c>
      <c r="BT20" s="673"/>
      <c r="BU20" s="673"/>
      <c r="BV20" s="673"/>
      <c r="BW20" s="673"/>
      <c r="BX20" s="673"/>
      <c r="BY20" s="673"/>
      <c r="BZ20" s="673"/>
      <c r="CA20" s="673"/>
      <c r="CB20" s="708"/>
      <c r="CD20" s="631" t="s">
        <v>284</v>
      </c>
      <c r="CE20" s="632"/>
      <c r="CF20" s="632"/>
      <c r="CG20" s="632"/>
      <c r="CH20" s="632"/>
      <c r="CI20" s="632"/>
      <c r="CJ20" s="632"/>
      <c r="CK20" s="632"/>
      <c r="CL20" s="632"/>
      <c r="CM20" s="632"/>
      <c r="CN20" s="632"/>
      <c r="CO20" s="632"/>
      <c r="CP20" s="632"/>
      <c r="CQ20" s="633"/>
      <c r="CR20" s="634">
        <v>12477213</v>
      </c>
      <c r="CS20" s="635"/>
      <c r="CT20" s="635"/>
      <c r="CU20" s="635"/>
      <c r="CV20" s="635"/>
      <c r="CW20" s="635"/>
      <c r="CX20" s="635"/>
      <c r="CY20" s="636"/>
      <c r="CZ20" s="672">
        <v>100</v>
      </c>
      <c r="DA20" s="672"/>
      <c r="DB20" s="672"/>
      <c r="DC20" s="672"/>
      <c r="DD20" s="640">
        <v>1062978</v>
      </c>
      <c r="DE20" s="635"/>
      <c r="DF20" s="635"/>
      <c r="DG20" s="635"/>
      <c r="DH20" s="635"/>
      <c r="DI20" s="635"/>
      <c r="DJ20" s="635"/>
      <c r="DK20" s="635"/>
      <c r="DL20" s="635"/>
      <c r="DM20" s="635"/>
      <c r="DN20" s="635"/>
      <c r="DO20" s="635"/>
      <c r="DP20" s="636"/>
      <c r="DQ20" s="640">
        <v>8504777</v>
      </c>
      <c r="DR20" s="635"/>
      <c r="DS20" s="635"/>
      <c r="DT20" s="635"/>
      <c r="DU20" s="635"/>
      <c r="DV20" s="635"/>
      <c r="DW20" s="635"/>
      <c r="DX20" s="635"/>
      <c r="DY20" s="635"/>
      <c r="DZ20" s="635"/>
      <c r="EA20" s="635"/>
      <c r="EB20" s="635"/>
      <c r="EC20" s="671"/>
    </row>
    <row r="21" spans="2:133" ht="11.25" customHeight="1" x14ac:dyDescent="0.2">
      <c r="B21" s="631" t="s">
        <v>285</v>
      </c>
      <c r="C21" s="632"/>
      <c r="D21" s="632"/>
      <c r="E21" s="632"/>
      <c r="F21" s="632"/>
      <c r="G21" s="632"/>
      <c r="H21" s="632"/>
      <c r="I21" s="632"/>
      <c r="J21" s="632"/>
      <c r="K21" s="632"/>
      <c r="L21" s="632"/>
      <c r="M21" s="632"/>
      <c r="N21" s="632"/>
      <c r="O21" s="632"/>
      <c r="P21" s="632"/>
      <c r="Q21" s="633"/>
      <c r="R21" s="634">
        <v>3707601</v>
      </c>
      <c r="S21" s="635"/>
      <c r="T21" s="635"/>
      <c r="U21" s="635"/>
      <c r="V21" s="635"/>
      <c r="W21" s="635"/>
      <c r="X21" s="635"/>
      <c r="Y21" s="636"/>
      <c r="Z21" s="672">
        <v>28.7</v>
      </c>
      <c r="AA21" s="672"/>
      <c r="AB21" s="672"/>
      <c r="AC21" s="672"/>
      <c r="AD21" s="673">
        <v>3350326</v>
      </c>
      <c r="AE21" s="673"/>
      <c r="AF21" s="673"/>
      <c r="AG21" s="673"/>
      <c r="AH21" s="673"/>
      <c r="AI21" s="673"/>
      <c r="AJ21" s="673"/>
      <c r="AK21" s="673"/>
      <c r="AL21" s="637">
        <v>47.2</v>
      </c>
      <c r="AM21" s="638"/>
      <c r="AN21" s="638"/>
      <c r="AO21" s="674"/>
      <c r="AP21" s="631" t="s">
        <v>286</v>
      </c>
      <c r="AQ21" s="712"/>
      <c r="AR21" s="712"/>
      <c r="AS21" s="712"/>
      <c r="AT21" s="712"/>
      <c r="AU21" s="712"/>
      <c r="AV21" s="712"/>
      <c r="AW21" s="712"/>
      <c r="AX21" s="712"/>
      <c r="AY21" s="712"/>
      <c r="AZ21" s="712"/>
      <c r="BA21" s="712"/>
      <c r="BB21" s="712"/>
      <c r="BC21" s="712"/>
      <c r="BD21" s="712"/>
      <c r="BE21" s="712"/>
      <c r="BF21" s="713"/>
      <c r="BG21" s="634" t="s">
        <v>235</v>
      </c>
      <c r="BH21" s="635"/>
      <c r="BI21" s="635"/>
      <c r="BJ21" s="635"/>
      <c r="BK21" s="635"/>
      <c r="BL21" s="635"/>
      <c r="BM21" s="635"/>
      <c r="BN21" s="636"/>
      <c r="BO21" s="672" t="s">
        <v>130</v>
      </c>
      <c r="BP21" s="672"/>
      <c r="BQ21" s="672"/>
      <c r="BR21" s="672"/>
      <c r="BS21" s="673" t="s">
        <v>130</v>
      </c>
      <c r="BT21" s="673"/>
      <c r="BU21" s="673"/>
      <c r="BV21" s="673"/>
      <c r="BW21" s="673"/>
      <c r="BX21" s="673"/>
      <c r="BY21" s="673"/>
      <c r="BZ21" s="673"/>
      <c r="CA21" s="673"/>
      <c r="CB21" s="708"/>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287</v>
      </c>
      <c r="C22" s="632"/>
      <c r="D22" s="632"/>
      <c r="E22" s="632"/>
      <c r="F22" s="632"/>
      <c r="G22" s="632"/>
      <c r="H22" s="632"/>
      <c r="I22" s="632"/>
      <c r="J22" s="632"/>
      <c r="K22" s="632"/>
      <c r="L22" s="632"/>
      <c r="M22" s="632"/>
      <c r="N22" s="632"/>
      <c r="O22" s="632"/>
      <c r="P22" s="632"/>
      <c r="Q22" s="633"/>
      <c r="R22" s="634">
        <v>3350326</v>
      </c>
      <c r="S22" s="635"/>
      <c r="T22" s="635"/>
      <c r="U22" s="635"/>
      <c r="V22" s="635"/>
      <c r="W22" s="635"/>
      <c r="X22" s="635"/>
      <c r="Y22" s="636"/>
      <c r="Z22" s="672">
        <v>25.9</v>
      </c>
      <c r="AA22" s="672"/>
      <c r="AB22" s="672"/>
      <c r="AC22" s="672"/>
      <c r="AD22" s="673">
        <v>3350326</v>
      </c>
      <c r="AE22" s="673"/>
      <c r="AF22" s="673"/>
      <c r="AG22" s="673"/>
      <c r="AH22" s="673"/>
      <c r="AI22" s="673"/>
      <c r="AJ22" s="673"/>
      <c r="AK22" s="673"/>
      <c r="AL22" s="637">
        <v>47.2</v>
      </c>
      <c r="AM22" s="638"/>
      <c r="AN22" s="638"/>
      <c r="AO22" s="674"/>
      <c r="AP22" s="631" t="s">
        <v>288</v>
      </c>
      <c r="AQ22" s="712"/>
      <c r="AR22" s="712"/>
      <c r="AS22" s="712"/>
      <c r="AT22" s="712"/>
      <c r="AU22" s="712"/>
      <c r="AV22" s="712"/>
      <c r="AW22" s="712"/>
      <c r="AX22" s="712"/>
      <c r="AY22" s="712"/>
      <c r="AZ22" s="712"/>
      <c r="BA22" s="712"/>
      <c r="BB22" s="712"/>
      <c r="BC22" s="712"/>
      <c r="BD22" s="712"/>
      <c r="BE22" s="712"/>
      <c r="BF22" s="713"/>
      <c r="BG22" s="634" t="s">
        <v>130</v>
      </c>
      <c r="BH22" s="635"/>
      <c r="BI22" s="635"/>
      <c r="BJ22" s="635"/>
      <c r="BK22" s="635"/>
      <c r="BL22" s="635"/>
      <c r="BM22" s="635"/>
      <c r="BN22" s="636"/>
      <c r="BO22" s="672" t="s">
        <v>235</v>
      </c>
      <c r="BP22" s="672"/>
      <c r="BQ22" s="672"/>
      <c r="BR22" s="672"/>
      <c r="BS22" s="673" t="s">
        <v>130</v>
      </c>
      <c r="BT22" s="673"/>
      <c r="BU22" s="673"/>
      <c r="BV22" s="673"/>
      <c r="BW22" s="673"/>
      <c r="BX22" s="673"/>
      <c r="BY22" s="673"/>
      <c r="BZ22" s="673"/>
      <c r="CA22" s="673"/>
      <c r="CB22" s="708"/>
      <c r="CD22" s="686" t="s">
        <v>289</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290</v>
      </c>
      <c r="C23" s="632"/>
      <c r="D23" s="632"/>
      <c r="E23" s="632"/>
      <c r="F23" s="632"/>
      <c r="G23" s="632"/>
      <c r="H23" s="632"/>
      <c r="I23" s="632"/>
      <c r="J23" s="632"/>
      <c r="K23" s="632"/>
      <c r="L23" s="632"/>
      <c r="M23" s="632"/>
      <c r="N23" s="632"/>
      <c r="O23" s="632"/>
      <c r="P23" s="632"/>
      <c r="Q23" s="633"/>
      <c r="R23" s="634">
        <v>357275</v>
      </c>
      <c r="S23" s="635"/>
      <c r="T23" s="635"/>
      <c r="U23" s="635"/>
      <c r="V23" s="635"/>
      <c r="W23" s="635"/>
      <c r="X23" s="635"/>
      <c r="Y23" s="636"/>
      <c r="Z23" s="672">
        <v>2.8</v>
      </c>
      <c r="AA23" s="672"/>
      <c r="AB23" s="672"/>
      <c r="AC23" s="672"/>
      <c r="AD23" s="673" t="s">
        <v>179</v>
      </c>
      <c r="AE23" s="673"/>
      <c r="AF23" s="673"/>
      <c r="AG23" s="673"/>
      <c r="AH23" s="673"/>
      <c r="AI23" s="673"/>
      <c r="AJ23" s="673"/>
      <c r="AK23" s="673"/>
      <c r="AL23" s="637" t="s">
        <v>235</v>
      </c>
      <c r="AM23" s="638"/>
      <c r="AN23" s="638"/>
      <c r="AO23" s="674"/>
      <c r="AP23" s="631" t="s">
        <v>291</v>
      </c>
      <c r="AQ23" s="712"/>
      <c r="AR23" s="712"/>
      <c r="AS23" s="712"/>
      <c r="AT23" s="712"/>
      <c r="AU23" s="712"/>
      <c r="AV23" s="712"/>
      <c r="AW23" s="712"/>
      <c r="AX23" s="712"/>
      <c r="AY23" s="712"/>
      <c r="AZ23" s="712"/>
      <c r="BA23" s="712"/>
      <c r="BB23" s="712"/>
      <c r="BC23" s="712"/>
      <c r="BD23" s="712"/>
      <c r="BE23" s="712"/>
      <c r="BF23" s="713"/>
      <c r="BG23" s="634" t="s">
        <v>252</v>
      </c>
      <c r="BH23" s="635"/>
      <c r="BI23" s="635"/>
      <c r="BJ23" s="635"/>
      <c r="BK23" s="635"/>
      <c r="BL23" s="635"/>
      <c r="BM23" s="635"/>
      <c r="BN23" s="636"/>
      <c r="BO23" s="672" t="s">
        <v>235</v>
      </c>
      <c r="BP23" s="672"/>
      <c r="BQ23" s="672"/>
      <c r="BR23" s="672"/>
      <c r="BS23" s="673" t="s">
        <v>130</v>
      </c>
      <c r="BT23" s="673"/>
      <c r="BU23" s="673"/>
      <c r="BV23" s="673"/>
      <c r="BW23" s="673"/>
      <c r="BX23" s="673"/>
      <c r="BY23" s="673"/>
      <c r="BZ23" s="673"/>
      <c r="CA23" s="673"/>
      <c r="CB23" s="708"/>
      <c r="CD23" s="686" t="s">
        <v>229</v>
      </c>
      <c r="CE23" s="687"/>
      <c r="CF23" s="687"/>
      <c r="CG23" s="687"/>
      <c r="CH23" s="687"/>
      <c r="CI23" s="687"/>
      <c r="CJ23" s="687"/>
      <c r="CK23" s="687"/>
      <c r="CL23" s="687"/>
      <c r="CM23" s="687"/>
      <c r="CN23" s="687"/>
      <c r="CO23" s="687"/>
      <c r="CP23" s="687"/>
      <c r="CQ23" s="688"/>
      <c r="CR23" s="686" t="s">
        <v>292</v>
      </c>
      <c r="CS23" s="687"/>
      <c r="CT23" s="687"/>
      <c r="CU23" s="687"/>
      <c r="CV23" s="687"/>
      <c r="CW23" s="687"/>
      <c r="CX23" s="687"/>
      <c r="CY23" s="688"/>
      <c r="CZ23" s="686" t="s">
        <v>293</v>
      </c>
      <c r="DA23" s="687"/>
      <c r="DB23" s="687"/>
      <c r="DC23" s="688"/>
      <c r="DD23" s="686" t="s">
        <v>294</v>
      </c>
      <c r="DE23" s="687"/>
      <c r="DF23" s="687"/>
      <c r="DG23" s="687"/>
      <c r="DH23" s="687"/>
      <c r="DI23" s="687"/>
      <c r="DJ23" s="687"/>
      <c r="DK23" s="688"/>
      <c r="DL23" s="724" t="s">
        <v>295</v>
      </c>
      <c r="DM23" s="725"/>
      <c r="DN23" s="725"/>
      <c r="DO23" s="725"/>
      <c r="DP23" s="725"/>
      <c r="DQ23" s="725"/>
      <c r="DR23" s="725"/>
      <c r="DS23" s="725"/>
      <c r="DT23" s="725"/>
      <c r="DU23" s="725"/>
      <c r="DV23" s="726"/>
      <c r="DW23" s="686" t="s">
        <v>296</v>
      </c>
      <c r="DX23" s="687"/>
      <c r="DY23" s="687"/>
      <c r="DZ23" s="687"/>
      <c r="EA23" s="687"/>
      <c r="EB23" s="687"/>
      <c r="EC23" s="688"/>
    </row>
    <row r="24" spans="2:133" ht="11.25" customHeight="1" x14ac:dyDescent="0.2">
      <c r="B24" s="631" t="s">
        <v>297</v>
      </c>
      <c r="C24" s="632"/>
      <c r="D24" s="632"/>
      <c r="E24" s="632"/>
      <c r="F24" s="632"/>
      <c r="G24" s="632"/>
      <c r="H24" s="632"/>
      <c r="I24" s="632"/>
      <c r="J24" s="632"/>
      <c r="K24" s="632"/>
      <c r="L24" s="632"/>
      <c r="M24" s="632"/>
      <c r="N24" s="632"/>
      <c r="O24" s="632"/>
      <c r="P24" s="632"/>
      <c r="Q24" s="633"/>
      <c r="R24" s="634" t="s">
        <v>130</v>
      </c>
      <c r="S24" s="635"/>
      <c r="T24" s="635"/>
      <c r="U24" s="635"/>
      <c r="V24" s="635"/>
      <c r="W24" s="635"/>
      <c r="X24" s="635"/>
      <c r="Y24" s="636"/>
      <c r="Z24" s="672" t="s">
        <v>130</v>
      </c>
      <c r="AA24" s="672"/>
      <c r="AB24" s="672"/>
      <c r="AC24" s="672"/>
      <c r="AD24" s="673" t="s">
        <v>235</v>
      </c>
      <c r="AE24" s="673"/>
      <c r="AF24" s="673"/>
      <c r="AG24" s="673"/>
      <c r="AH24" s="673"/>
      <c r="AI24" s="673"/>
      <c r="AJ24" s="673"/>
      <c r="AK24" s="673"/>
      <c r="AL24" s="637" t="s">
        <v>179</v>
      </c>
      <c r="AM24" s="638"/>
      <c r="AN24" s="638"/>
      <c r="AO24" s="674"/>
      <c r="AP24" s="631" t="s">
        <v>298</v>
      </c>
      <c r="AQ24" s="712"/>
      <c r="AR24" s="712"/>
      <c r="AS24" s="712"/>
      <c r="AT24" s="712"/>
      <c r="AU24" s="712"/>
      <c r="AV24" s="712"/>
      <c r="AW24" s="712"/>
      <c r="AX24" s="712"/>
      <c r="AY24" s="712"/>
      <c r="AZ24" s="712"/>
      <c r="BA24" s="712"/>
      <c r="BB24" s="712"/>
      <c r="BC24" s="712"/>
      <c r="BD24" s="712"/>
      <c r="BE24" s="712"/>
      <c r="BF24" s="713"/>
      <c r="BG24" s="634" t="s">
        <v>235</v>
      </c>
      <c r="BH24" s="635"/>
      <c r="BI24" s="635"/>
      <c r="BJ24" s="635"/>
      <c r="BK24" s="635"/>
      <c r="BL24" s="635"/>
      <c r="BM24" s="635"/>
      <c r="BN24" s="636"/>
      <c r="BO24" s="672" t="s">
        <v>130</v>
      </c>
      <c r="BP24" s="672"/>
      <c r="BQ24" s="672"/>
      <c r="BR24" s="672"/>
      <c r="BS24" s="673" t="s">
        <v>130</v>
      </c>
      <c r="BT24" s="673"/>
      <c r="BU24" s="673"/>
      <c r="BV24" s="673"/>
      <c r="BW24" s="673"/>
      <c r="BX24" s="673"/>
      <c r="BY24" s="673"/>
      <c r="BZ24" s="673"/>
      <c r="CA24" s="673"/>
      <c r="CB24" s="708"/>
      <c r="CD24" s="692" t="s">
        <v>299</v>
      </c>
      <c r="CE24" s="693"/>
      <c r="CF24" s="693"/>
      <c r="CG24" s="693"/>
      <c r="CH24" s="693"/>
      <c r="CI24" s="693"/>
      <c r="CJ24" s="693"/>
      <c r="CK24" s="693"/>
      <c r="CL24" s="693"/>
      <c r="CM24" s="693"/>
      <c r="CN24" s="693"/>
      <c r="CO24" s="693"/>
      <c r="CP24" s="693"/>
      <c r="CQ24" s="694"/>
      <c r="CR24" s="689">
        <v>4881206</v>
      </c>
      <c r="CS24" s="690"/>
      <c r="CT24" s="690"/>
      <c r="CU24" s="690"/>
      <c r="CV24" s="690"/>
      <c r="CW24" s="690"/>
      <c r="CX24" s="690"/>
      <c r="CY24" s="715"/>
      <c r="CZ24" s="716">
        <v>39.1</v>
      </c>
      <c r="DA24" s="698"/>
      <c r="DB24" s="698"/>
      <c r="DC24" s="718"/>
      <c r="DD24" s="714">
        <v>3357942</v>
      </c>
      <c r="DE24" s="690"/>
      <c r="DF24" s="690"/>
      <c r="DG24" s="690"/>
      <c r="DH24" s="690"/>
      <c r="DI24" s="690"/>
      <c r="DJ24" s="690"/>
      <c r="DK24" s="715"/>
      <c r="DL24" s="714">
        <v>3228546</v>
      </c>
      <c r="DM24" s="690"/>
      <c r="DN24" s="690"/>
      <c r="DO24" s="690"/>
      <c r="DP24" s="690"/>
      <c r="DQ24" s="690"/>
      <c r="DR24" s="690"/>
      <c r="DS24" s="690"/>
      <c r="DT24" s="690"/>
      <c r="DU24" s="690"/>
      <c r="DV24" s="715"/>
      <c r="DW24" s="716">
        <v>44.8</v>
      </c>
      <c r="DX24" s="698"/>
      <c r="DY24" s="698"/>
      <c r="DZ24" s="698"/>
      <c r="EA24" s="698"/>
      <c r="EB24" s="698"/>
      <c r="EC24" s="717"/>
    </row>
    <row r="25" spans="2:133" ht="11.25" customHeight="1" x14ac:dyDescent="0.2">
      <c r="B25" s="631" t="s">
        <v>300</v>
      </c>
      <c r="C25" s="632"/>
      <c r="D25" s="632"/>
      <c r="E25" s="632"/>
      <c r="F25" s="632"/>
      <c r="G25" s="632"/>
      <c r="H25" s="632"/>
      <c r="I25" s="632"/>
      <c r="J25" s="632"/>
      <c r="K25" s="632"/>
      <c r="L25" s="632"/>
      <c r="M25" s="632"/>
      <c r="N25" s="632"/>
      <c r="O25" s="632"/>
      <c r="P25" s="632"/>
      <c r="Q25" s="633"/>
      <c r="R25" s="634">
        <v>7133332</v>
      </c>
      <c r="S25" s="635"/>
      <c r="T25" s="635"/>
      <c r="U25" s="635"/>
      <c r="V25" s="635"/>
      <c r="W25" s="635"/>
      <c r="X25" s="635"/>
      <c r="Y25" s="636"/>
      <c r="Z25" s="672">
        <v>55.2</v>
      </c>
      <c r="AA25" s="672"/>
      <c r="AB25" s="672"/>
      <c r="AC25" s="672"/>
      <c r="AD25" s="673">
        <v>6776057</v>
      </c>
      <c r="AE25" s="673"/>
      <c r="AF25" s="673"/>
      <c r="AG25" s="673"/>
      <c r="AH25" s="673"/>
      <c r="AI25" s="673"/>
      <c r="AJ25" s="673"/>
      <c r="AK25" s="673"/>
      <c r="AL25" s="637">
        <v>95.4</v>
      </c>
      <c r="AM25" s="638"/>
      <c r="AN25" s="638"/>
      <c r="AO25" s="674"/>
      <c r="AP25" s="631" t="s">
        <v>301</v>
      </c>
      <c r="AQ25" s="712"/>
      <c r="AR25" s="712"/>
      <c r="AS25" s="712"/>
      <c r="AT25" s="712"/>
      <c r="AU25" s="712"/>
      <c r="AV25" s="712"/>
      <c r="AW25" s="712"/>
      <c r="AX25" s="712"/>
      <c r="AY25" s="712"/>
      <c r="AZ25" s="712"/>
      <c r="BA25" s="712"/>
      <c r="BB25" s="712"/>
      <c r="BC25" s="712"/>
      <c r="BD25" s="712"/>
      <c r="BE25" s="712"/>
      <c r="BF25" s="713"/>
      <c r="BG25" s="634" t="s">
        <v>130</v>
      </c>
      <c r="BH25" s="635"/>
      <c r="BI25" s="635"/>
      <c r="BJ25" s="635"/>
      <c r="BK25" s="635"/>
      <c r="BL25" s="635"/>
      <c r="BM25" s="635"/>
      <c r="BN25" s="636"/>
      <c r="BO25" s="672" t="s">
        <v>179</v>
      </c>
      <c r="BP25" s="672"/>
      <c r="BQ25" s="672"/>
      <c r="BR25" s="672"/>
      <c r="BS25" s="673" t="s">
        <v>130</v>
      </c>
      <c r="BT25" s="673"/>
      <c r="BU25" s="673"/>
      <c r="BV25" s="673"/>
      <c r="BW25" s="673"/>
      <c r="BX25" s="673"/>
      <c r="BY25" s="673"/>
      <c r="BZ25" s="673"/>
      <c r="CA25" s="673"/>
      <c r="CB25" s="708"/>
      <c r="CD25" s="631" t="s">
        <v>302</v>
      </c>
      <c r="CE25" s="632"/>
      <c r="CF25" s="632"/>
      <c r="CG25" s="632"/>
      <c r="CH25" s="632"/>
      <c r="CI25" s="632"/>
      <c r="CJ25" s="632"/>
      <c r="CK25" s="632"/>
      <c r="CL25" s="632"/>
      <c r="CM25" s="632"/>
      <c r="CN25" s="632"/>
      <c r="CO25" s="632"/>
      <c r="CP25" s="632"/>
      <c r="CQ25" s="633"/>
      <c r="CR25" s="634">
        <v>1808580</v>
      </c>
      <c r="CS25" s="647"/>
      <c r="CT25" s="647"/>
      <c r="CU25" s="647"/>
      <c r="CV25" s="647"/>
      <c r="CW25" s="647"/>
      <c r="CX25" s="647"/>
      <c r="CY25" s="648"/>
      <c r="CZ25" s="637">
        <v>14.5</v>
      </c>
      <c r="DA25" s="649"/>
      <c r="DB25" s="649"/>
      <c r="DC25" s="650"/>
      <c r="DD25" s="640">
        <v>1695853</v>
      </c>
      <c r="DE25" s="647"/>
      <c r="DF25" s="647"/>
      <c r="DG25" s="647"/>
      <c r="DH25" s="647"/>
      <c r="DI25" s="647"/>
      <c r="DJ25" s="647"/>
      <c r="DK25" s="648"/>
      <c r="DL25" s="640">
        <v>1602185</v>
      </c>
      <c r="DM25" s="647"/>
      <c r="DN25" s="647"/>
      <c r="DO25" s="647"/>
      <c r="DP25" s="647"/>
      <c r="DQ25" s="647"/>
      <c r="DR25" s="647"/>
      <c r="DS25" s="647"/>
      <c r="DT25" s="647"/>
      <c r="DU25" s="647"/>
      <c r="DV25" s="648"/>
      <c r="DW25" s="637">
        <v>22.2</v>
      </c>
      <c r="DX25" s="649"/>
      <c r="DY25" s="649"/>
      <c r="DZ25" s="649"/>
      <c r="EA25" s="649"/>
      <c r="EB25" s="649"/>
      <c r="EC25" s="661"/>
    </row>
    <row r="26" spans="2:133" ht="11.25" customHeight="1" x14ac:dyDescent="0.2">
      <c r="B26" s="631" t="s">
        <v>303</v>
      </c>
      <c r="C26" s="632"/>
      <c r="D26" s="632"/>
      <c r="E26" s="632"/>
      <c r="F26" s="632"/>
      <c r="G26" s="632"/>
      <c r="H26" s="632"/>
      <c r="I26" s="632"/>
      <c r="J26" s="632"/>
      <c r="K26" s="632"/>
      <c r="L26" s="632"/>
      <c r="M26" s="632"/>
      <c r="N26" s="632"/>
      <c r="O26" s="632"/>
      <c r="P26" s="632"/>
      <c r="Q26" s="633"/>
      <c r="R26" s="634">
        <v>3983</v>
      </c>
      <c r="S26" s="635"/>
      <c r="T26" s="635"/>
      <c r="U26" s="635"/>
      <c r="V26" s="635"/>
      <c r="W26" s="635"/>
      <c r="X26" s="635"/>
      <c r="Y26" s="636"/>
      <c r="Z26" s="672">
        <v>0</v>
      </c>
      <c r="AA26" s="672"/>
      <c r="AB26" s="672"/>
      <c r="AC26" s="672"/>
      <c r="AD26" s="673">
        <v>3983</v>
      </c>
      <c r="AE26" s="673"/>
      <c r="AF26" s="673"/>
      <c r="AG26" s="673"/>
      <c r="AH26" s="673"/>
      <c r="AI26" s="673"/>
      <c r="AJ26" s="673"/>
      <c r="AK26" s="673"/>
      <c r="AL26" s="637">
        <v>0.1</v>
      </c>
      <c r="AM26" s="638"/>
      <c r="AN26" s="638"/>
      <c r="AO26" s="674"/>
      <c r="AP26" s="631" t="s">
        <v>304</v>
      </c>
      <c r="AQ26" s="712"/>
      <c r="AR26" s="712"/>
      <c r="AS26" s="712"/>
      <c r="AT26" s="712"/>
      <c r="AU26" s="712"/>
      <c r="AV26" s="712"/>
      <c r="AW26" s="712"/>
      <c r="AX26" s="712"/>
      <c r="AY26" s="712"/>
      <c r="AZ26" s="712"/>
      <c r="BA26" s="712"/>
      <c r="BB26" s="712"/>
      <c r="BC26" s="712"/>
      <c r="BD26" s="712"/>
      <c r="BE26" s="712"/>
      <c r="BF26" s="713"/>
      <c r="BG26" s="634" t="s">
        <v>235</v>
      </c>
      <c r="BH26" s="635"/>
      <c r="BI26" s="635"/>
      <c r="BJ26" s="635"/>
      <c r="BK26" s="635"/>
      <c r="BL26" s="635"/>
      <c r="BM26" s="635"/>
      <c r="BN26" s="636"/>
      <c r="BO26" s="672" t="s">
        <v>130</v>
      </c>
      <c r="BP26" s="672"/>
      <c r="BQ26" s="672"/>
      <c r="BR26" s="672"/>
      <c r="BS26" s="673" t="s">
        <v>130</v>
      </c>
      <c r="BT26" s="673"/>
      <c r="BU26" s="673"/>
      <c r="BV26" s="673"/>
      <c r="BW26" s="673"/>
      <c r="BX26" s="673"/>
      <c r="BY26" s="673"/>
      <c r="BZ26" s="673"/>
      <c r="CA26" s="673"/>
      <c r="CB26" s="708"/>
      <c r="CD26" s="631" t="s">
        <v>305</v>
      </c>
      <c r="CE26" s="632"/>
      <c r="CF26" s="632"/>
      <c r="CG26" s="632"/>
      <c r="CH26" s="632"/>
      <c r="CI26" s="632"/>
      <c r="CJ26" s="632"/>
      <c r="CK26" s="632"/>
      <c r="CL26" s="632"/>
      <c r="CM26" s="632"/>
      <c r="CN26" s="632"/>
      <c r="CO26" s="632"/>
      <c r="CP26" s="632"/>
      <c r="CQ26" s="633"/>
      <c r="CR26" s="634">
        <v>1175568</v>
      </c>
      <c r="CS26" s="635"/>
      <c r="CT26" s="635"/>
      <c r="CU26" s="635"/>
      <c r="CV26" s="635"/>
      <c r="CW26" s="635"/>
      <c r="CX26" s="635"/>
      <c r="CY26" s="636"/>
      <c r="CZ26" s="637">
        <v>9.4</v>
      </c>
      <c r="DA26" s="649"/>
      <c r="DB26" s="649"/>
      <c r="DC26" s="650"/>
      <c r="DD26" s="640">
        <v>1080312</v>
      </c>
      <c r="DE26" s="635"/>
      <c r="DF26" s="635"/>
      <c r="DG26" s="635"/>
      <c r="DH26" s="635"/>
      <c r="DI26" s="635"/>
      <c r="DJ26" s="635"/>
      <c r="DK26" s="636"/>
      <c r="DL26" s="640" t="s">
        <v>235</v>
      </c>
      <c r="DM26" s="635"/>
      <c r="DN26" s="635"/>
      <c r="DO26" s="635"/>
      <c r="DP26" s="635"/>
      <c r="DQ26" s="635"/>
      <c r="DR26" s="635"/>
      <c r="DS26" s="635"/>
      <c r="DT26" s="635"/>
      <c r="DU26" s="635"/>
      <c r="DV26" s="636"/>
      <c r="DW26" s="637" t="s">
        <v>130</v>
      </c>
      <c r="DX26" s="649"/>
      <c r="DY26" s="649"/>
      <c r="DZ26" s="649"/>
      <c r="EA26" s="649"/>
      <c r="EB26" s="649"/>
      <c r="EC26" s="661"/>
    </row>
    <row r="27" spans="2:133" ht="11.25" customHeight="1" x14ac:dyDescent="0.2">
      <c r="B27" s="631" t="s">
        <v>306</v>
      </c>
      <c r="C27" s="632"/>
      <c r="D27" s="632"/>
      <c r="E27" s="632"/>
      <c r="F27" s="632"/>
      <c r="G27" s="632"/>
      <c r="H27" s="632"/>
      <c r="I27" s="632"/>
      <c r="J27" s="632"/>
      <c r="K27" s="632"/>
      <c r="L27" s="632"/>
      <c r="M27" s="632"/>
      <c r="N27" s="632"/>
      <c r="O27" s="632"/>
      <c r="P27" s="632"/>
      <c r="Q27" s="633"/>
      <c r="R27" s="634">
        <v>65325</v>
      </c>
      <c r="S27" s="635"/>
      <c r="T27" s="635"/>
      <c r="U27" s="635"/>
      <c r="V27" s="635"/>
      <c r="W27" s="635"/>
      <c r="X27" s="635"/>
      <c r="Y27" s="636"/>
      <c r="Z27" s="672">
        <v>0.5</v>
      </c>
      <c r="AA27" s="672"/>
      <c r="AB27" s="672"/>
      <c r="AC27" s="672"/>
      <c r="AD27" s="673" t="s">
        <v>130</v>
      </c>
      <c r="AE27" s="673"/>
      <c r="AF27" s="673"/>
      <c r="AG27" s="673"/>
      <c r="AH27" s="673"/>
      <c r="AI27" s="673"/>
      <c r="AJ27" s="673"/>
      <c r="AK27" s="673"/>
      <c r="AL27" s="637" t="s">
        <v>235</v>
      </c>
      <c r="AM27" s="638"/>
      <c r="AN27" s="638"/>
      <c r="AO27" s="674"/>
      <c r="AP27" s="631" t="s">
        <v>307</v>
      </c>
      <c r="AQ27" s="632"/>
      <c r="AR27" s="632"/>
      <c r="AS27" s="632"/>
      <c r="AT27" s="632"/>
      <c r="AU27" s="632"/>
      <c r="AV27" s="632"/>
      <c r="AW27" s="632"/>
      <c r="AX27" s="632"/>
      <c r="AY27" s="632"/>
      <c r="AZ27" s="632"/>
      <c r="BA27" s="632"/>
      <c r="BB27" s="632"/>
      <c r="BC27" s="632"/>
      <c r="BD27" s="632"/>
      <c r="BE27" s="632"/>
      <c r="BF27" s="633"/>
      <c r="BG27" s="634">
        <v>2604478</v>
      </c>
      <c r="BH27" s="635"/>
      <c r="BI27" s="635"/>
      <c r="BJ27" s="635"/>
      <c r="BK27" s="635"/>
      <c r="BL27" s="635"/>
      <c r="BM27" s="635"/>
      <c r="BN27" s="636"/>
      <c r="BO27" s="672">
        <v>100</v>
      </c>
      <c r="BP27" s="672"/>
      <c r="BQ27" s="672"/>
      <c r="BR27" s="672"/>
      <c r="BS27" s="673" t="s">
        <v>235</v>
      </c>
      <c r="BT27" s="673"/>
      <c r="BU27" s="673"/>
      <c r="BV27" s="673"/>
      <c r="BW27" s="673"/>
      <c r="BX27" s="673"/>
      <c r="BY27" s="673"/>
      <c r="BZ27" s="673"/>
      <c r="CA27" s="673"/>
      <c r="CB27" s="708"/>
      <c r="CD27" s="631" t="s">
        <v>308</v>
      </c>
      <c r="CE27" s="632"/>
      <c r="CF27" s="632"/>
      <c r="CG27" s="632"/>
      <c r="CH27" s="632"/>
      <c r="CI27" s="632"/>
      <c r="CJ27" s="632"/>
      <c r="CK27" s="632"/>
      <c r="CL27" s="632"/>
      <c r="CM27" s="632"/>
      <c r="CN27" s="632"/>
      <c r="CO27" s="632"/>
      <c r="CP27" s="632"/>
      <c r="CQ27" s="633"/>
      <c r="CR27" s="634">
        <v>1876233</v>
      </c>
      <c r="CS27" s="647"/>
      <c r="CT27" s="647"/>
      <c r="CU27" s="647"/>
      <c r="CV27" s="647"/>
      <c r="CW27" s="647"/>
      <c r="CX27" s="647"/>
      <c r="CY27" s="648"/>
      <c r="CZ27" s="637">
        <v>15</v>
      </c>
      <c r="DA27" s="649"/>
      <c r="DB27" s="649"/>
      <c r="DC27" s="650"/>
      <c r="DD27" s="640">
        <v>530137</v>
      </c>
      <c r="DE27" s="647"/>
      <c r="DF27" s="647"/>
      <c r="DG27" s="647"/>
      <c r="DH27" s="647"/>
      <c r="DI27" s="647"/>
      <c r="DJ27" s="647"/>
      <c r="DK27" s="648"/>
      <c r="DL27" s="640">
        <v>494409</v>
      </c>
      <c r="DM27" s="647"/>
      <c r="DN27" s="647"/>
      <c r="DO27" s="647"/>
      <c r="DP27" s="647"/>
      <c r="DQ27" s="647"/>
      <c r="DR27" s="647"/>
      <c r="DS27" s="647"/>
      <c r="DT27" s="647"/>
      <c r="DU27" s="647"/>
      <c r="DV27" s="648"/>
      <c r="DW27" s="637">
        <v>6.9</v>
      </c>
      <c r="DX27" s="649"/>
      <c r="DY27" s="649"/>
      <c r="DZ27" s="649"/>
      <c r="EA27" s="649"/>
      <c r="EB27" s="649"/>
      <c r="EC27" s="661"/>
    </row>
    <row r="28" spans="2:133" ht="11.25" customHeight="1" x14ac:dyDescent="0.2">
      <c r="B28" s="631" t="s">
        <v>309</v>
      </c>
      <c r="C28" s="632"/>
      <c r="D28" s="632"/>
      <c r="E28" s="632"/>
      <c r="F28" s="632"/>
      <c r="G28" s="632"/>
      <c r="H28" s="632"/>
      <c r="I28" s="632"/>
      <c r="J28" s="632"/>
      <c r="K28" s="632"/>
      <c r="L28" s="632"/>
      <c r="M28" s="632"/>
      <c r="N28" s="632"/>
      <c r="O28" s="632"/>
      <c r="P28" s="632"/>
      <c r="Q28" s="633"/>
      <c r="R28" s="634">
        <v>27634</v>
      </c>
      <c r="S28" s="635"/>
      <c r="T28" s="635"/>
      <c r="U28" s="635"/>
      <c r="V28" s="635"/>
      <c r="W28" s="635"/>
      <c r="X28" s="635"/>
      <c r="Y28" s="636"/>
      <c r="Z28" s="672">
        <v>0.2</v>
      </c>
      <c r="AA28" s="672"/>
      <c r="AB28" s="672"/>
      <c r="AC28" s="672"/>
      <c r="AD28" s="673">
        <v>19039</v>
      </c>
      <c r="AE28" s="673"/>
      <c r="AF28" s="673"/>
      <c r="AG28" s="673"/>
      <c r="AH28" s="673"/>
      <c r="AI28" s="673"/>
      <c r="AJ28" s="673"/>
      <c r="AK28" s="673"/>
      <c r="AL28" s="637">
        <v>0.3</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310</v>
      </c>
      <c r="CE28" s="632"/>
      <c r="CF28" s="632"/>
      <c r="CG28" s="632"/>
      <c r="CH28" s="632"/>
      <c r="CI28" s="632"/>
      <c r="CJ28" s="632"/>
      <c r="CK28" s="632"/>
      <c r="CL28" s="632"/>
      <c r="CM28" s="632"/>
      <c r="CN28" s="632"/>
      <c r="CO28" s="632"/>
      <c r="CP28" s="632"/>
      <c r="CQ28" s="633"/>
      <c r="CR28" s="634">
        <v>1196393</v>
      </c>
      <c r="CS28" s="635"/>
      <c r="CT28" s="635"/>
      <c r="CU28" s="635"/>
      <c r="CV28" s="635"/>
      <c r="CW28" s="635"/>
      <c r="CX28" s="635"/>
      <c r="CY28" s="636"/>
      <c r="CZ28" s="637">
        <v>9.6</v>
      </c>
      <c r="DA28" s="649"/>
      <c r="DB28" s="649"/>
      <c r="DC28" s="650"/>
      <c r="DD28" s="640">
        <v>1131952</v>
      </c>
      <c r="DE28" s="635"/>
      <c r="DF28" s="635"/>
      <c r="DG28" s="635"/>
      <c r="DH28" s="635"/>
      <c r="DI28" s="635"/>
      <c r="DJ28" s="635"/>
      <c r="DK28" s="636"/>
      <c r="DL28" s="640">
        <v>1131952</v>
      </c>
      <c r="DM28" s="635"/>
      <c r="DN28" s="635"/>
      <c r="DO28" s="635"/>
      <c r="DP28" s="635"/>
      <c r="DQ28" s="635"/>
      <c r="DR28" s="635"/>
      <c r="DS28" s="635"/>
      <c r="DT28" s="635"/>
      <c r="DU28" s="635"/>
      <c r="DV28" s="636"/>
      <c r="DW28" s="637">
        <v>15.7</v>
      </c>
      <c r="DX28" s="649"/>
      <c r="DY28" s="649"/>
      <c r="DZ28" s="649"/>
      <c r="EA28" s="649"/>
      <c r="EB28" s="649"/>
      <c r="EC28" s="661"/>
    </row>
    <row r="29" spans="2:133" ht="11.25" customHeight="1" x14ac:dyDescent="0.2">
      <c r="B29" s="631" t="s">
        <v>311</v>
      </c>
      <c r="C29" s="632"/>
      <c r="D29" s="632"/>
      <c r="E29" s="632"/>
      <c r="F29" s="632"/>
      <c r="G29" s="632"/>
      <c r="H29" s="632"/>
      <c r="I29" s="632"/>
      <c r="J29" s="632"/>
      <c r="K29" s="632"/>
      <c r="L29" s="632"/>
      <c r="M29" s="632"/>
      <c r="N29" s="632"/>
      <c r="O29" s="632"/>
      <c r="P29" s="632"/>
      <c r="Q29" s="633"/>
      <c r="R29" s="634">
        <v>13355</v>
      </c>
      <c r="S29" s="635"/>
      <c r="T29" s="635"/>
      <c r="U29" s="635"/>
      <c r="V29" s="635"/>
      <c r="W29" s="635"/>
      <c r="X29" s="635"/>
      <c r="Y29" s="636"/>
      <c r="Z29" s="672">
        <v>0.1</v>
      </c>
      <c r="AA29" s="672"/>
      <c r="AB29" s="672"/>
      <c r="AC29" s="672"/>
      <c r="AD29" s="673" t="s">
        <v>130</v>
      </c>
      <c r="AE29" s="673"/>
      <c r="AF29" s="673"/>
      <c r="AG29" s="673"/>
      <c r="AH29" s="673"/>
      <c r="AI29" s="673"/>
      <c r="AJ29" s="673"/>
      <c r="AK29" s="673"/>
      <c r="AL29" s="637" t="s">
        <v>130</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08"/>
      <c r="CD29" s="653" t="s">
        <v>312</v>
      </c>
      <c r="CE29" s="654"/>
      <c r="CF29" s="631" t="s">
        <v>313</v>
      </c>
      <c r="CG29" s="632"/>
      <c r="CH29" s="632"/>
      <c r="CI29" s="632"/>
      <c r="CJ29" s="632"/>
      <c r="CK29" s="632"/>
      <c r="CL29" s="632"/>
      <c r="CM29" s="632"/>
      <c r="CN29" s="632"/>
      <c r="CO29" s="632"/>
      <c r="CP29" s="632"/>
      <c r="CQ29" s="633"/>
      <c r="CR29" s="634">
        <v>1196393</v>
      </c>
      <c r="CS29" s="647"/>
      <c r="CT29" s="647"/>
      <c r="CU29" s="647"/>
      <c r="CV29" s="647"/>
      <c r="CW29" s="647"/>
      <c r="CX29" s="647"/>
      <c r="CY29" s="648"/>
      <c r="CZ29" s="637">
        <v>9.6</v>
      </c>
      <c r="DA29" s="649"/>
      <c r="DB29" s="649"/>
      <c r="DC29" s="650"/>
      <c r="DD29" s="640">
        <v>1131952</v>
      </c>
      <c r="DE29" s="647"/>
      <c r="DF29" s="647"/>
      <c r="DG29" s="647"/>
      <c r="DH29" s="647"/>
      <c r="DI29" s="647"/>
      <c r="DJ29" s="647"/>
      <c r="DK29" s="648"/>
      <c r="DL29" s="640">
        <v>1131952</v>
      </c>
      <c r="DM29" s="647"/>
      <c r="DN29" s="647"/>
      <c r="DO29" s="647"/>
      <c r="DP29" s="647"/>
      <c r="DQ29" s="647"/>
      <c r="DR29" s="647"/>
      <c r="DS29" s="647"/>
      <c r="DT29" s="647"/>
      <c r="DU29" s="647"/>
      <c r="DV29" s="648"/>
      <c r="DW29" s="637">
        <v>15.7</v>
      </c>
      <c r="DX29" s="649"/>
      <c r="DY29" s="649"/>
      <c r="DZ29" s="649"/>
      <c r="EA29" s="649"/>
      <c r="EB29" s="649"/>
      <c r="EC29" s="661"/>
    </row>
    <row r="30" spans="2:133" ht="11.25" customHeight="1" x14ac:dyDescent="0.2">
      <c r="B30" s="631" t="s">
        <v>314</v>
      </c>
      <c r="C30" s="632"/>
      <c r="D30" s="632"/>
      <c r="E30" s="632"/>
      <c r="F30" s="632"/>
      <c r="G30" s="632"/>
      <c r="H30" s="632"/>
      <c r="I30" s="632"/>
      <c r="J30" s="632"/>
      <c r="K30" s="632"/>
      <c r="L30" s="632"/>
      <c r="M30" s="632"/>
      <c r="N30" s="632"/>
      <c r="O30" s="632"/>
      <c r="P30" s="632"/>
      <c r="Q30" s="633"/>
      <c r="R30" s="634">
        <v>1705310</v>
      </c>
      <c r="S30" s="635"/>
      <c r="T30" s="635"/>
      <c r="U30" s="635"/>
      <c r="V30" s="635"/>
      <c r="W30" s="635"/>
      <c r="X30" s="635"/>
      <c r="Y30" s="636"/>
      <c r="Z30" s="672">
        <v>13.2</v>
      </c>
      <c r="AA30" s="672"/>
      <c r="AB30" s="672"/>
      <c r="AC30" s="672"/>
      <c r="AD30" s="673" t="s">
        <v>235</v>
      </c>
      <c r="AE30" s="673"/>
      <c r="AF30" s="673"/>
      <c r="AG30" s="673"/>
      <c r="AH30" s="673"/>
      <c r="AI30" s="673"/>
      <c r="AJ30" s="673"/>
      <c r="AK30" s="673"/>
      <c r="AL30" s="637" t="s">
        <v>130</v>
      </c>
      <c r="AM30" s="638"/>
      <c r="AN30" s="638"/>
      <c r="AO30" s="674"/>
      <c r="AP30" s="686" t="s">
        <v>229</v>
      </c>
      <c r="AQ30" s="687"/>
      <c r="AR30" s="687"/>
      <c r="AS30" s="687"/>
      <c r="AT30" s="687"/>
      <c r="AU30" s="687"/>
      <c r="AV30" s="687"/>
      <c r="AW30" s="687"/>
      <c r="AX30" s="687"/>
      <c r="AY30" s="687"/>
      <c r="AZ30" s="687"/>
      <c r="BA30" s="687"/>
      <c r="BB30" s="687"/>
      <c r="BC30" s="687"/>
      <c r="BD30" s="687"/>
      <c r="BE30" s="687"/>
      <c r="BF30" s="688"/>
      <c r="BG30" s="686" t="s">
        <v>315</v>
      </c>
      <c r="BH30" s="706"/>
      <c r="BI30" s="706"/>
      <c r="BJ30" s="706"/>
      <c r="BK30" s="706"/>
      <c r="BL30" s="706"/>
      <c r="BM30" s="706"/>
      <c r="BN30" s="706"/>
      <c r="BO30" s="706"/>
      <c r="BP30" s="706"/>
      <c r="BQ30" s="707"/>
      <c r="BR30" s="686" t="s">
        <v>316</v>
      </c>
      <c r="BS30" s="706"/>
      <c r="BT30" s="706"/>
      <c r="BU30" s="706"/>
      <c r="BV30" s="706"/>
      <c r="BW30" s="706"/>
      <c r="BX30" s="706"/>
      <c r="BY30" s="706"/>
      <c r="BZ30" s="706"/>
      <c r="CA30" s="706"/>
      <c r="CB30" s="707"/>
      <c r="CD30" s="655"/>
      <c r="CE30" s="656"/>
      <c r="CF30" s="631" t="s">
        <v>317</v>
      </c>
      <c r="CG30" s="632"/>
      <c r="CH30" s="632"/>
      <c r="CI30" s="632"/>
      <c r="CJ30" s="632"/>
      <c r="CK30" s="632"/>
      <c r="CL30" s="632"/>
      <c r="CM30" s="632"/>
      <c r="CN30" s="632"/>
      <c r="CO30" s="632"/>
      <c r="CP30" s="632"/>
      <c r="CQ30" s="633"/>
      <c r="CR30" s="634">
        <v>1169095</v>
      </c>
      <c r="CS30" s="635"/>
      <c r="CT30" s="635"/>
      <c r="CU30" s="635"/>
      <c r="CV30" s="635"/>
      <c r="CW30" s="635"/>
      <c r="CX30" s="635"/>
      <c r="CY30" s="636"/>
      <c r="CZ30" s="637">
        <v>9.4</v>
      </c>
      <c r="DA30" s="649"/>
      <c r="DB30" s="649"/>
      <c r="DC30" s="650"/>
      <c r="DD30" s="640">
        <v>1104654</v>
      </c>
      <c r="DE30" s="635"/>
      <c r="DF30" s="635"/>
      <c r="DG30" s="635"/>
      <c r="DH30" s="635"/>
      <c r="DI30" s="635"/>
      <c r="DJ30" s="635"/>
      <c r="DK30" s="636"/>
      <c r="DL30" s="640">
        <v>1104654</v>
      </c>
      <c r="DM30" s="635"/>
      <c r="DN30" s="635"/>
      <c r="DO30" s="635"/>
      <c r="DP30" s="635"/>
      <c r="DQ30" s="635"/>
      <c r="DR30" s="635"/>
      <c r="DS30" s="635"/>
      <c r="DT30" s="635"/>
      <c r="DU30" s="635"/>
      <c r="DV30" s="636"/>
      <c r="DW30" s="637">
        <v>15.3</v>
      </c>
      <c r="DX30" s="649"/>
      <c r="DY30" s="649"/>
      <c r="DZ30" s="649"/>
      <c r="EA30" s="649"/>
      <c r="EB30" s="649"/>
      <c r="EC30" s="661"/>
    </row>
    <row r="31" spans="2:133" ht="11.25" customHeight="1" x14ac:dyDescent="0.2">
      <c r="B31" s="709" t="s">
        <v>318</v>
      </c>
      <c r="C31" s="710"/>
      <c r="D31" s="710"/>
      <c r="E31" s="710"/>
      <c r="F31" s="710"/>
      <c r="G31" s="710"/>
      <c r="H31" s="710"/>
      <c r="I31" s="710"/>
      <c r="J31" s="710"/>
      <c r="K31" s="710"/>
      <c r="L31" s="710"/>
      <c r="M31" s="710"/>
      <c r="N31" s="710"/>
      <c r="O31" s="710"/>
      <c r="P31" s="710"/>
      <c r="Q31" s="711"/>
      <c r="R31" s="634" t="s">
        <v>130</v>
      </c>
      <c r="S31" s="635"/>
      <c r="T31" s="635"/>
      <c r="U31" s="635"/>
      <c r="V31" s="635"/>
      <c r="W31" s="635"/>
      <c r="X31" s="635"/>
      <c r="Y31" s="636"/>
      <c r="Z31" s="672" t="s">
        <v>179</v>
      </c>
      <c r="AA31" s="672"/>
      <c r="AB31" s="672"/>
      <c r="AC31" s="672"/>
      <c r="AD31" s="673" t="s">
        <v>235</v>
      </c>
      <c r="AE31" s="673"/>
      <c r="AF31" s="673"/>
      <c r="AG31" s="673"/>
      <c r="AH31" s="673"/>
      <c r="AI31" s="673"/>
      <c r="AJ31" s="673"/>
      <c r="AK31" s="673"/>
      <c r="AL31" s="637" t="s">
        <v>130</v>
      </c>
      <c r="AM31" s="638"/>
      <c r="AN31" s="638"/>
      <c r="AO31" s="674"/>
      <c r="AP31" s="700" t="s">
        <v>319</v>
      </c>
      <c r="AQ31" s="701"/>
      <c r="AR31" s="701"/>
      <c r="AS31" s="701"/>
      <c r="AT31" s="702" t="s">
        <v>320</v>
      </c>
      <c r="AU31" s="212"/>
      <c r="AV31" s="212"/>
      <c r="AW31" s="212"/>
      <c r="AX31" s="692" t="s">
        <v>193</v>
      </c>
      <c r="AY31" s="693"/>
      <c r="AZ31" s="693"/>
      <c r="BA31" s="693"/>
      <c r="BB31" s="693"/>
      <c r="BC31" s="693"/>
      <c r="BD31" s="693"/>
      <c r="BE31" s="693"/>
      <c r="BF31" s="694"/>
      <c r="BG31" s="696">
        <v>98.7</v>
      </c>
      <c r="BH31" s="697"/>
      <c r="BI31" s="697"/>
      <c r="BJ31" s="697"/>
      <c r="BK31" s="697"/>
      <c r="BL31" s="697"/>
      <c r="BM31" s="698">
        <v>91.3</v>
      </c>
      <c r="BN31" s="697"/>
      <c r="BO31" s="697"/>
      <c r="BP31" s="697"/>
      <c r="BQ31" s="699"/>
      <c r="BR31" s="696">
        <v>98.6</v>
      </c>
      <c r="BS31" s="697"/>
      <c r="BT31" s="697"/>
      <c r="BU31" s="697"/>
      <c r="BV31" s="697"/>
      <c r="BW31" s="697"/>
      <c r="BX31" s="698">
        <v>91.2</v>
      </c>
      <c r="BY31" s="697"/>
      <c r="BZ31" s="697"/>
      <c r="CA31" s="697"/>
      <c r="CB31" s="699"/>
      <c r="CD31" s="655"/>
      <c r="CE31" s="656"/>
      <c r="CF31" s="631" t="s">
        <v>321</v>
      </c>
      <c r="CG31" s="632"/>
      <c r="CH31" s="632"/>
      <c r="CI31" s="632"/>
      <c r="CJ31" s="632"/>
      <c r="CK31" s="632"/>
      <c r="CL31" s="632"/>
      <c r="CM31" s="632"/>
      <c r="CN31" s="632"/>
      <c r="CO31" s="632"/>
      <c r="CP31" s="632"/>
      <c r="CQ31" s="633"/>
      <c r="CR31" s="634">
        <v>27298</v>
      </c>
      <c r="CS31" s="647"/>
      <c r="CT31" s="647"/>
      <c r="CU31" s="647"/>
      <c r="CV31" s="647"/>
      <c r="CW31" s="647"/>
      <c r="CX31" s="647"/>
      <c r="CY31" s="648"/>
      <c r="CZ31" s="637">
        <v>0.2</v>
      </c>
      <c r="DA31" s="649"/>
      <c r="DB31" s="649"/>
      <c r="DC31" s="650"/>
      <c r="DD31" s="640">
        <v>27298</v>
      </c>
      <c r="DE31" s="647"/>
      <c r="DF31" s="647"/>
      <c r="DG31" s="647"/>
      <c r="DH31" s="647"/>
      <c r="DI31" s="647"/>
      <c r="DJ31" s="647"/>
      <c r="DK31" s="648"/>
      <c r="DL31" s="640">
        <v>27298</v>
      </c>
      <c r="DM31" s="647"/>
      <c r="DN31" s="647"/>
      <c r="DO31" s="647"/>
      <c r="DP31" s="647"/>
      <c r="DQ31" s="647"/>
      <c r="DR31" s="647"/>
      <c r="DS31" s="647"/>
      <c r="DT31" s="647"/>
      <c r="DU31" s="647"/>
      <c r="DV31" s="648"/>
      <c r="DW31" s="637">
        <v>0.4</v>
      </c>
      <c r="DX31" s="649"/>
      <c r="DY31" s="649"/>
      <c r="DZ31" s="649"/>
      <c r="EA31" s="649"/>
      <c r="EB31" s="649"/>
      <c r="EC31" s="661"/>
    </row>
    <row r="32" spans="2:133" ht="11.25" customHeight="1" x14ac:dyDescent="0.2">
      <c r="B32" s="631" t="s">
        <v>322</v>
      </c>
      <c r="C32" s="632"/>
      <c r="D32" s="632"/>
      <c r="E32" s="632"/>
      <c r="F32" s="632"/>
      <c r="G32" s="632"/>
      <c r="H32" s="632"/>
      <c r="I32" s="632"/>
      <c r="J32" s="632"/>
      <c r="K32" s="632"/>
      <c r="L32" s="632"/>
      <c r="M32" s="632"/>
      <c r="N32" s="632"/>
      <c r="O32" s="632"/>
      <c r="P32" s="632"/>
      <c r="Q32" s="633"/>
      <c r="R32" s="634">
        <v>708873</v>
      </c>
      <c r="S32" s="635"/>
      <c r="T32" s="635"/>
      <c r="U32" s="635"/>
      <c r="V32" s="635"/>
      <c r="W32" s="635"/>
      <c r="X32" s="635"/>
      <c r="Y32" s="636"/>
      <c r="Z32" s="672">
        <v>5.5</v>
      </c>
      <c r="AA32" s="672"/>
      <c r="AB32" s="672"/>
      <c r="AC32" s="672"/>
      <c r="AD32" s="673" t="s">
        <v>130</v>
      </c>
      <c r="AE32" s="673"/>
      <c r="AF32" s="673"/>
      <c r="AG32" s="673"/>
      <c r="AH32" s="673"/>
      <c r="AI32" s="673"/>
      <c r="AJ32" s="673"/>
      <c r="AK32" s="673"/>
      <c r="AL32" s="637" t="s">
        <v>235</v>
      </c>
      <c r="AM32" s="638"/>
      <c r="AN32" s="638"/>
      <c r="AO32" s="674"/>
      <c r="AP32" s="675"/>
      <c r="AQ32" s="676"/>
      <c r="AR32" s="676"/>
      <c r="AS32" s="676"/>
      <c r="AT32" s="703"/>
      <c r="AU32" s="208" t="s">
        <v>323</v>
      </c>
      <c r="AX32" s="631" t="s">
        <v>324</v>
      </c>
      <c r="AY32" s="632"/>
      <c r="AZ32" s="632"/>
      <c r="BA32" s="632"/>
      <c r="BB32" s="632"/>
      <c r="BC32" s="632"/>
      <c r="BD32" s="632"/>
      <c r="BE32" s="632"/>
      <c r="BF32" s="633"/>
      <c r="BG32" s="705">
        <v>98.6</v>
      </c>
      <c r="BH32" s="647"/>
      <c r="BI32" s="647"/>
      <c r="BJ32" s="647"/>
      <c r="BK32" s="647"/>
      <c r="BL32" s="647"/>
      <c r="BM32" s="638">
        <v>94.8</v>
      </c>
      <c r="BN32" s="647"/>
      <c r="BO32" s="647"/>
      <c r="BP32" s="647"/>
      <c r="BQ32" s="670"/>
      <c r="BR32" s="705">
        <v>99</v>
      </c>
      <c r="BS32" s="647"/>
      <c r="BT32" s="647"/>
      <c r="BU32" s="647"/>
      <c r="BV32" s="647"/>
      <c r="BW32" s="647"/>
      <c r="BX32" s="638">
        <v>95.1</v>
      </c>
      <c r="BY32" s="647"/>
      <c r="BZ32" s="647"/>
      <c r="CA32" s="647"/>
      <c r="CB32" s="670"/>
      <c r="CD32" s="657"/>
      <c r="CE32" s="658"/>
      <c r="CF32" s="631" t="s">
        <v>325</v>
      </c>
      <c r="CG32" s="632"/>
      <c r="CH32" s="632"/>
      <c r="CI32" s="632"/>
      <c r="CJ32" s="632"/>
      <c r="CK32" s="632"/>
      <c r="CL32" s="632"/>
      <c r="CM32" s="632"/>
      <c r="CN32" s="632"/>
      <c r="CO32" s="632"/>
      <c r="CP32" s="632"/>
      <c r="CQ32" s="633"/>
      <c r="CR32" s="634" t="s">
        <v>179</v>
      </c>
      <c r="CS32" s="635"/>
      <c r="CT32" s="635"/>
      <c r="CU32" s="635"/>
      <c r="CV32" s="635"/>
      <c r="CW32" s="635"/>
      <c r="CX32" s="635"/>
      <c r="CY32" s="636"/>
      <c r="CZ32" s="637" t="s">
        <v>130</v>
      </c>
      <c r="DA32" s="649"/>
      <c r="DB32" s="649"/>
      <c r="DC32" s="650"/>
      <c r="DD32" s="640" t="s">
        <v>235</v>
      </c>
      <c r="DE32" s="635"/>
      <c r="DF32" s="635"/>
      <c r="DG32" s="635"/>
      <c r="DH32" s="635"/>
      <c r="DI32" s="635"/>
      <c r="DJ32" s="635"/>
      <c r="DK32" s="636"/>
      <c r="DL32" s="640" t="s">
        <v>130</v>
      </c>
      <c r="DM32" s="635"/>
      <c r="DN32" s="635"/>
      <c r="DO32" s="635"/>
      <c r="DP32" s="635"/>
      <c r="DQ32" s="635"/>
      <c r="DR32" s="635"/>
      <c r="DS32" s="635"/>
      <c r="DT32" s="635"/>
      <c r="DU32" s="635"/>
      <c r="DV32" s="636"/>
      <c r="DW32" s="637" t="s">
        <v>179</v>
      </c>
      <c r="DX32" s="649"/>
      <c r="DY32" s="649"/>
      <c r="DZ32" s="649"/>
      <c r="EA32" s="649"/>
      <c r="EB32" s="649"/>
      <c r="EC32" s="661"/>
    </row>
    <row r="33" spans="2:133" ht="11.25" customHeight="1" x14ac:dyDescent="0.2">
      <c r="B33" s="631" t="s">
        <v>326</v>
      </c>
      <c r="C33" s="632"/>
      <c r="D33" s="632"/>
      <c r="E33" s="632"/>
      <c r="F33" s="632"/>
      <c r="G33" s="632"/>
      <c r="H33" s="632"/>
      <c r="I33" s="632"/>
      <c r="J33" s="632"/>
      <c r="K33" s="632"/>
      <c r="L33" s="632"/>
      <c r="M33" s="632"/>
      <c r="N33" s="632"/>
      <c r="O33" s="632"/>
      <c r="P33" s="632"/>
      <c r="Q33" s="633"/>
      <c r="R33" s="634">
        <v>22708</v>
      </c>
      <c r="S33" s="635"/>
      <c r="T33" s="635"/>
      <c r="U33" s="635"/>
      <c r="V33" s="635"/>
      <c r="W33" s="635"/>
      <c r="X33" s="635"/>
      <c r="Y33" s="636"/>
      <c r="Z33" s="672">
        <v>0.2</v>
      </c>
      <c r="AA33" s="672"/>
      <c r="AB33" s="672"/>
      <c r="AC33" s="672"/>
      <c r="AD33" s="673">
        <v>16941</v>
      </c>
      <c r="AE33" s="673"/>
      <c r="AF33" s="673"/>
      <c r="AG33" s="673"/>
      <c r="AH33" s="673"/>
      <c r="AI33" s="673"/>
      <c r="AJ33" s="673"/>
      <c r="AK33" s="673"/>
      <c r="AL33" s="637">
        <v>0.2</v>
      </c>
      <c r="AM33" s="638"/>
      <c r="AN33" s="638"/>
      <c r="AO33" s="674"/>
      <c r="AP33" s="677"/>
      <c r="AQ33" s="678"/>
      <c r="AR33" s="678"/>
      <c r="AS33" s="678"/>
      <c r="AT33" s="704"/>
      <c r="AU33" s="213"/>
      <c r="AV33" s="213"/>
      <c r="AW33" s="213"/>
      <c r="AX33" s="615" t="s">
        <v>327</v>
      </c>
      <c r="AY33" s="616"/>
      <c r="AZ33" s="616"/>
      <c r="BA33" s="616"/>
      <c r="BB33" s="616"/>
      <c r="BC33" s="616"/>
      <c r="BD33" s="616"/>
      <c r="BE33" s="616"/>
      <c r="BF33" s="617"/>
      <c r="BG33" s="695">
        <v>98.6</v>
      </c>
      <c r="BH33" s="619"/>
      <c r="BI33" s="619"/>
      <c r="BJ33" s="619"/>
      <c r="BK33" s="619"/>
      <c r="BL33" s="619"/>
      <c r="BM33" s="665">
        <v>87.2</v>
      </c>
      <c r="BN33" s="619"/>
      <c r="BO33" s="619"/>
      <c r="BP33" s="619"/>
      <c r="BQ33" s="682"/>
      <c r="BR33" s="695">
        <v>98</v>
      </c>
      <c r="BS33" s="619"/>
      <c r="BT33" s="619"/>
      <c r="BU33" s="619"/>
      <c r="BV33" s="619"/>
      <c r="BW33" s="619"/>
      <c r="BX33" s="665">
        <v>86.7</v>
      </c>
      <c r="BY33" s="619"/>
      <c r="BZ33" s="619"/>
      <c r="CA33" s="619"/>
      <c r="CB33" s="682"/>
      <c r="CD33" s="631" t="s">
        <v>328</v>
      </c>
      <c r="CE33" s="632"/>
      <c r="CF33" s="632"/>
      <c r="CG33" s="632"/>
      <c r="CH33" s="632"/>
      <c r="CI33" s="632"/>
      <c r="CJ33" s="632"/>
      <c r="CK33" s="632"/>
      <c r="CL33" s="632"/>
      <c r="CM33" s="632"/>
      <c r="CN33" s="632"/>
      <c r="CO33" s="632"/>
      <c r="CP33" s="632"/>
      <c r="CQ33" s="633"/>
      <c r="CR33" s="634">
        <v>6533029</v>
      </c>
      <c r="CS33" s="647"/>
      <c r="CT33" s="647"/>
      <c r="CU33" s="647"/>
      <c r="CV33" s="647"/>
      <c r="CW33" s="647"/>
      <c r="CX33" s="647"/>
      <c r="CY33" s="648"/>
      <c r="CZ33" s="637">
        <v>52.4</v>
      </c>
      <c r="DA33" s="649"/>
      <c r="DB33" s="649"/>
      <c r="DC33" s="650"/>
      <c r="DD33" s="640">
        <v>4890026</v>
      </c>
      <c r="DE33" s="647"/>
      <c r="DF33" s="647"/>
      <c r="DG33" s="647"/>
      <c r="DH33" s="647"/>
      <c r="DI33" s="647"/>
      <c r="DJ33" s="647"/>
      <c r="DK33" s="648"/>
      <c r="DL33" s="640">
        <v>3251147</v>
      </c>
      <c r="DM33" s="647"/>
      <c r="DN33" s="647"/>
      <c r="DO33" s="647"/>
      <c r="DP33" s="647"/>
      <c r="DQ33" s="647"/>
      <c r="DR33" s="647"/>
      <c r="DS33" s="647"/>
      <c r="DT33" s="647"/>
      <c r="DU33" s="647"/>
      <c r="DV33" s="648"/>
      <c r="DW33" s="637">
        <v>45.1</v>
      </c>
      <c r="DX33" s="649"/>
      <c r="DY33" s="649"/>
      <c r="DZ33" s="649"/>
      <c r="EA33" s="649"/>
      <c r="EB33" s="649"/>
      <c r="EC33" s="661"/>
    </row>
    <row r="34" spans="2:133" ht="11.25" customHeight="1" x14ac:dyDescent="0.2">
      <c r="B34" s="631" t="s">
        <v>329</v>
      </c>
      <c r="C34" s="632"/>
      <c r="D34" s="632"/>
      <c r="E34" s="632"/>
      <c r="F34" s="632"/>
      <c r="G34" s="632"/>
      <c r="H34" s="632"/>
      <c r="I34" s="632"/>
      <c r="J34" s="632"/>
      <c r="K34" s="632"/>
      <c r="L34" s="632"/>
      <c r="M34" s="632"/>
      <c r="N34" s="632"/>
      <c r="O34" s="632"/>
      <c r="P34" s="632"/>
      <c r="Q34" s="633"/>
      <c r="R34" s="634">
        <v>77055</v>
      </c>
      <c r="S34" s="635"/>
      <c r="T34" s="635"/>
      <c r="U34" s="635"/>
      <c r="V34" s="635"/>
      <c r="W34" s="635"/>
      <c r="X34" s="635"/>
      <c r="Y34" s="636"/>
      <c r="Z34" s="672">
        <v>0.6</v>
      </c>
      <c r="AA34" s="672"/>
      <c r="AB34" s="672"/>
      <c r="AC34" s="672"/>
      <c r="AD34" s="673" t="s">
        <v>130</v>
      </c>
      <c r="AE34" s="673"/>
      <c r="AF34" s="673"/>
      <c r="AG34" s="673"/>
      <c r="AH34" s="673"/>
      <c r="AI34" s="673"/>
      <c r="AJ34" s="673"/>
      <c r="AK34" s="673"/>
      <c r="AL34" s="637" t="s">
        <v>179</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330</v>
      </c>
      <c r="CE34" s="632"/>
      <c r="CF34" s="632"/>
      <c r="CG34" s="632"/>
      <c r="CH34" s="632"/>
      <c r="CI34" s="632"/>
      <c r="CJ34" s="632"/>
      <c r="CK34" s="632"/>
      <c r="CL34" s="632"/>
      <c r="CM34" s="632"/>
      <c r="CN34" s="632"/>
      <c r="CO34" s="632"/>
      <c r="CP34" s="632"/>
      <c r="CQ34" s="633"/>
      <c r="CR34" s="634">
        <v>1898636</v>
      </c>
      <c r="CS34" s="635"/>
      <c r="CT34" s="635"/>
      <c r="CU34" s="635"/>
      <c r="CV34" s="635"/>
      <c r="CW34" s="635"/>
      <c r="CX34" s="635"/>
      <c r="CY34" s="636"/>
      <c r="CZ34" s="637">
        <v>15.2</v>
      </c>
      <c r="DA34" s="649"/>
      <c r="DB34" s="649"/>
      <c r="DC34" s="650"/>
      <c r="DD34" s="640">
        <v>1395827</v>
      </c>
      <c r="DE34" s="635"/>
      <c r="DF34" s="635"/>
      <c r="DG34" s="635"/>
      <c r="DH34" s="635"/>
      <c r="DI34" s="635"/>
      <c r="DJ34" s="635"/>
      <c r="DK34" s="636"/>
      <c r="DL34" s="640">
        <v>1035031</v>
      </c>
      <c r="DM34" s="635"/>
      <c r="DN34" s="635"/>
      <c r="DO34" s="635"/>
      <c r="DP34" s="635"/>
      <c r="DQ34" s="635"/>
      <c r="DR34" s="635"/>
      <c r="DS34" s="635"/>
      <c r="DT34" s="635"/>
      <c r="DU34" s="635"/>
      <c r="DV34" s="636"/>
      <c r="DW34" s="637">
        <v>14.4</v>
      </c>
      <c r="DX34" s="649"/>
      <c r="DY34" s="649"/>
      <c r="DZ34" s="649"/>
      <c r="EA34" s="649"/>
      <c r="EB34" s="649"/>
      <c r="EC34" s="661"/>
    </row>
    <row r="35" spans="2:133" ht="11.25" customHeight="1" x14ac:dyDescent="0.2">
      <c r="B35" s="631" t="s">
        <v>331</v>
      </c>
      <c r="C35" s="632"/>
      <c r="D35" s="632"/>
      <c r="E35" s="632"/>
      <c r="F35" s="632"/>
      <c r="G35" s="632"/>
      <c r="H35" s="632"/>
      <c r="I35" s="632"/>
      <c r="J35" s="632"/>
      <c r="K35" s="632"/>
      <c r="L35" s="632"/>
      <c r="M35" s="632"/>
      <c r="N35" s="632"/>
      <c r="O35" s="632"/>
      <c r="P35" s="632"/>
      <c r="Q35" s="633"/>
      <c r="R35" s="634">
        <v>493709</v>
      </c>
      <c r="S35" s="635"/>
      <c r="T35" s="635"/>
      <c r="U35" s="635"/>
      <c r="V35" s="635"/>
      <c r="W35" s="635"/>
      <c r="X35" s="635"/>
      <c r="Y35" s="636"/>
      <c r="Z35" s="672">
        <v>3.8</v>
      </c>
      <c r="AA35" s="672"/>
      <c r="AB35" s="672"/>
      <c r="AC35" s="672"/>
      <c r="AD35" s="673" t="s">
        <v>235</v>
      </c>
      <c r="AE35" s="673"/>
      <c r="AF35" s="673"/>
      <c r="AG35" s="673"/>
      <c r="AH35" s="673"/>
      <c r="AI35" s="673"/>
      <c r="AJ35" s="673"/>
      <c r="AK35" s="673"/>
      <c r="AL35" s="637" t="s">
        <v>179</v>
      </c>
      <c r="AM35" s="638"/>
      <c r="AN35" s="638"/>
      <c r="AO35" s="674"/>
      <c r="AP35" s="216"/>
      <c r="AQ35" s="686" t="s">
        <v>332</v>
      </c>
      <c r="AR35" s="687"/>
      <c r="AS35" s="687"/>
      <c r="AT35" s="687"/>
      <c r="AU35" s="687"/>
      <c r="AV35" s="687"/>
      <c r="AW35" s="687"/>
      <c r="AX35" s="687"/>
      <c r="AY35" s="687"/>
      <c r="AZ35" s="687"/>
      <c r="BA35" s="687"/>
      <c r="BB35" s="687"/>
      <c r="BC35" s="687"/>
      <c r="BD35" s="687"/>
      <c r="BE35" s="687"/>
      <c r="BF35" s="688"/>
      <c r="BG35" s="686" t="s">
        <v>333</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334</v>
      </c>
      <c r="CE35" s="632"/>
      <c r="CF35" s="632"/>
      <c r="CG35" s="632"/>
      <c r="CH35" s="632"/>
      <c r="CI35" s="632"/>
      <c r="CJ35" s="632"/>
      <c r="CK35" s="632"/>
      <c r="CL35" s="632"/>
      <c r="CM35" s="632"/>
      <c r="CN35" s="632"/>
      <c r="CO35" s="632"/>
      <c r="CP35" s="632"/>
      <c r="CQ35" s="633"/>
      <c r="CR35" s="634">
        <v>25947</v>
      </c>
      <c r="CS35" s="647"/>
      <c r="CT35" s="647"/>
      <c r="CU35" s="647"/>
      <c r="CV35" s="647"/>
      <c r="CW35" s="647"/>
      <c r="CX35" s="647"/>
      <c r="CY35" s="648"/>
      <c r="CZ35" s="637">
        <v>0.2</v>
      </c>
      <c r="DA35" s="649"/>
      <c r="DB35" s="649"/>
      <c r="DC35" s="650"/>
      <c r="DD35" s="640">
        <v>23384</v>
      </c>
      <c r="DE35" s="647"/>
      <c r="DF35" s="647"/>
      <c r="DG35" s="647"/>
      <c r="DH35" s="647"/>
      <c r="DI35" s="647"/>
      <c r="DJ35" s="647"/>
      <c r="DK35" s="648"/>
      <c r="DL35" s="640">
        <v>19402</v>
      </c>
      <c r="DM35" s="647"/>
      <c r="DN35" s="647"/>
      <c r="DO35" s="647"/>
      <c r="DP35" s="647"/>
      <c r="DQ35" s="647"/>
      <c r="DR35" s="647"/>
      <c r="DS35" s="647"/>
      <c r="DT35" s="647"/>
      <c r="DU35" s="647"/>
      <c r="DV35" s="648"/>
      <c r="DW35" s="637">
        <v>0.3</v>
      </c>
      <c r="DX35" s="649"/>
      <c r="DY35" s="649"/>
      <c r="DZ35" s="649"/>
      <c r="EA35" s="649"/>
      <c r="EB35" s="649"/>
      <c r="EC35" s="661"/>
    </row>
    <row r="36" spans="2:133" ht="11.25" customHeight="1" x14ac:dyDescent="0.2">
      <c r="B36" s="631" t="s">
        <v>335</v>
      </c>
      <c r="C36" s="632"/>
      <c r="D36" s="632"/>
      <c r="E36" s="632"/>
      <c r="F36" s="632"/>
      <c r="G36" s="632"/>
      <c r="H36" s="632"/>
      <c r="I36" s="632"/>
      <c r="J36" s="632"/>
      <c r="K36" s="632"/>
      <c r="L36" s="632"/>
      <c r="M36" s="632"/>
      <c r="N36" s="632"/>
      <c r="O36" s="632"/>
      <c r="P36" s="632"/>
      <c r="Q36" s="633"/>
      <c r="R36" s="634">
        <v>516644</v>
      </c>
      <c r="S36" s="635"/>
      <c r="T36" s="635"/>
      <c r="U36" s="635"/>
      <c r="V36" s="635"/>
      <c r="W36" s="635"/>
      <c r="X36" s="635"/>
      <c r="Y36" s="636"/>
      <c r="Z36" s="672">
        <v>4</v>
      </c>
      <c r="AA36" s="672"/>
      <c r="AB36" s="672"/>
      <c r="AC36" s="672"/>
      <c r="AD36" s="673" t="s">
        <v>235</v>
      </c>
      <c r="AE36" s="673"/>
      <c r="AF36" s="673"/>
      <c r="AG36" s="673"/>
      <c r="AH36" s="673"/>
      <c r="AI36" s="673"/>
      <c r="AJ36" s="673"/>
      <c r="AK36" s="673"/>
      <c r="AL36" s="637" t="s">
        <v>179</v>
      </c>
      <c r="AM36" s="638"/>
      <c r="AN36" s="638"/>
      <c r="AO36" s="674"/>
      <c r="AP36" s="216"/>
      <c r="AQ36" s="683" t="s">
        <v>336</v>
      </c>
      <c r="AR36" s="684"/>
      <c r="AS36" s="684"/>
      <c r="AT36" s="684"/>
      <c r="AU36" s="684"/>
      <c r="AV36" s="684"/>
      <c r="AW36" s="684"/>
      <c r="AX36" s="684"/>
      <c r="AY36" s="685"/>
      <c r="AZ36" s="689">
        <v>1633814</v>
      </c>
      <c r="BA36" s="690"/>
      <c r="BB36" s="690"/>
      <c r="BC36" s="690"/>
      <c r="BD36" s="690"/>
      <c r="BE36" s="690"/>
      <c r="BF36" s="691"/>
      <c r="BG36" s="692" t="s">
        <v>337</v>
      </c>
      <c r="BH36" s="693"/>
      <c r="BI36" s="693"/>
      <c r="BJ36" s="693"/>
      <c r="BK36" s="693"/>
      <c r="BL36" s="693"/>
      <c r="BM36" s="693"/>
      <c r="BN36" s="693"/>
      <c r="BO36" s="693"/>
      <c r="BP36" s="693"/>
      <c r="BQ36" s="693"/>
      <c r="BR36" s="693"/>
      <c r="BS36" s="693"/>
      <c r="BT36" s="693"/>
      <c r="BU36" s="694"/>
      <c r="BV36" s="689">
        <v>16877</v>
      </c>
      <c r="BW36" s="690"/>
      <c r="BX36" s="690"/>
      <c r="BY36" s="690"/>
      <c r="BZ36" s="690"/>
      <c r="CA36" s="690"/>
      <c r="CB36" s="691"/>
      <c r="CD36" s="631" t="s">
        <v>338</v>
      </c>
      <c r="CE36" s="632"/>
      <c r="CF36" s="632"/>
      <c r="CG36" s="632"/>
      <c r="CH36" s="632"/>
      <c r="CI36" s="632"/>
      <c r="CJ36" s="632"/>
      <c r="CK36" s="632"/>
      <c r="CL36" s="632"/>
      <c r="CM36" s="632"/>
      <c r="CN36" s="632"/>
      <c r="CO36" s="632"/>
      <c r="CP36" s="632"/>
      <c r="CQ36" s="633"/>
      <c r="CR36" s="634">
        <v>3032504</v>
      </c>
      <c r="CS36" s="635"/>
      <c r="CT36" s="635"/>
      <c r="CU36" s="635"/>
      <c r="CV36" s="635"/>
      <c r="CW36" s="635"/>
      <c r="CX36" s="635"/>
      <c r="CY36" s="636"/>
      <c r="CZ36" s="637">
        <v>24.3</v>
      </c>
      <c r="DA36" s="649"/>
      <c r="DB36" s="649"/>
      <c r="DC36" s="650"/>
      <c r="DD36" s="640">
        <v>2197220</v>
      </c>
      <c r="DE36" s="635"/>
      <c r="DF36" s="635"/>
      <c r="DG36" s="635"/>
      <c r="DH36" s="635"/>
      <c r="DI36" s="635"/>
      <c r="DJ36" s="635"/>
      <c r="DK36" s="636"/>
      <c r="DL36" s="640">
        <v>1427429</v>
      </c>
      <c r="DM36" s="635"/>
      <c r="DN36" s="635"/>
      <c r="DO36" s="635"/>
      <c r="DP36" s="635"/>
      <c r="DQ36" s="635"/>
      <c r="DR36" s="635"/>
      <c r="DS36" s="635"/>
      <c r="DT36" s="635"/>
      <c r="DU36" s="635"/>
      <c r="DV36" s="636"/>
      <c r="DW36" s="637">
        <v>19.8</v>
      </c>
      <c r="DX36" s="649"/>
      <c r="DY36" s="649"/>
      <c r="DZ36" s="649"/>
      <c r="EA36" s="649"/>
      <c r="EB36" s="649"/>
      <c r="EC36" s="661"/>
    </row>
    <row r="37" spans="2:133" ht="11.25" customHeight="1" x14ac:dyDescent="0.2">
      <c r="B37" s="631" t="s">
        <v>339</v>
      </c>
      <c r="C37" s="632"/>
      <c r="D37" s="632"/>
      <c r="E37" s="632"/>
      <c r="F37" s="632"/>
      <c r="G37" s="632"/>
      <c r="H37" s="632"/>
      <c r="I37" s="632"/>
      <c r="J37" s="632"/>
      <c r="K37" s="632"/>
      <c r="L37" s="632"/>
      <c r="M37" s="632"/>
      <c r="N37" s="632"/>
      <c r="O37" s="632"/>
      <c r="P37" s="632"/>
      <c r="Q37" s="633"/>
      <c r="R37" s="634">
        <v>1660486</v>
      </c>
      <c r="S37" s="635"/>
      <c r="T37" s="635"/>
      <c r="U37" s="635"/>
      <c r="V37" s="635"/>
      <c r="W37" s="635"/>
      <c r="X37" s="635"/>
      <c r="Y37" s="636"/>
      <c r="Z37" s="672">
        <v>12.9</v>
      </c>
      <c r="AA37" s="672"/>
      <c r="AB37" s="672"/>
      <c r="AC37" s="672"/>
      <c r="AD37" s="673">
        <v>287038</v>
      </c>
      <c r="AE37" s="673"/>
      <c r="AF37" s="673"/>
      <c r="AG37" s="673"/>
      <c r="AH37" s="673"/>
      <c r="AI37" s="673"/>
      <c r="AJ37" s="673"/>
      <c r="AK37" s="673"/>
      <c r="AL37" s="637">
        <v>4</v>
      </c>
      <c r="AM37" s="638"/>
      <c r="AN37" s="638"/>
      <c r="AO37" s="674"/>
      <c r="AQ37" s="667" t="s">
        <v>340</v>
      </c>
      <c r="AR37" s="668"/>
      <c r="AS37" s="668"/>
      <c r="AT37" s="668"/>
      <c r="AU37" s="668"/>
      <c r="AV37" s="668"/>
      <c r="AW37" s="668"/>
      <c r="AX37" s="668"/>
      <c r="AY37" s="669"/>
      <c r="AZ37" s="634">
        <v>584616</v>
      </c>
      <c r="BA37" s="635"/>
      <c r="BB37" s="635"/>
      <c r="BC37" s="635"/>
      <c r="BD37" s="647"/>
      <c r="BE37" s="647"/>
      <c r="BF37" s="670"/>
      <c r="BG37" s="631" t="s">
        <v>341</v>
      </c>
      <c r="BH37" s="632"/>
      <c r="BI37" s="632"/>
      <c r="BJ37" s="632"/>
      <c r="BK37" s="632"/>
      <c r="BL37" s="632"/>
      <c r="BM37" s="632"/>
      <c r="BN37" s="632"/>
      <c r="BO37" s="632"/>
      <c r="BP37" s="632"/>
      <c r="BQ37" s="632"/>
      <c r="BR37" s="632"/>
      <c r="BS37" s="632"/>
      <c r="BT37" s="632"/>
      <c r="BU37" s="633"/>
      <c r="BV37" s="634">
        <v>12543</v>
      </c>
      <c r="BW37" s="635"/>
      <c r="BX37" s="635"/>
      <c r="BY37" s="635"/>
      <c r="BZ37" s="635"/>
      <c r="CA37" s="635"/>
      <c r="CB37" s="671"/>
      <c r="CD37" s="631" t="s">
        <v>342</v>
      </c>
      <c r="CE37" s="632"/>
      <c r="CF37" s="632"/>
      <c r="CG37" s="632"/>
      <c r="CH37" s="632"/>
      <c r="CI37" s="632"/>
      <c r="CJ37" s="632"/>
      <c r="CK37" s="632"/>
      <c r="CL37" s="632"/>
      <c r="CM37" s="632"/>
      <c r="CN37" s="632"/>
      <c r="CO37" s="632"/>
      <c r="CP37" s="632"/>
      <c r="CQ37" s="633"/>
      <c r="CR37" s="634">
        <v>1113310</v>
      </c>
      <c r="CS37" s="647"/>
      <c r="CT37" s="647"/>
      <c r="CU37" s="647"/>
      <c r="CV37" s="647"/>
      <c r="CW37" s="647"/>
      <c r="CX37" s="647"/>
      <c r="CY37" s="648"/>
      <c r="CZ37" s="637">
        <v>8.9</v>
      </c>
      <c r="DA37" s="649"/>
      <c r="DB37" s="649"/>
      <c r="DC37" s="650"/>
      <c r="DD37" s="640">
        <v>905737</v>
      </c>
      <c r="DE37" s="647"/>
      <c r="DF37" s="647"/>
      <c r="DG37" s="647"/>
      <c r="DH37" s="647"/>
      <c r="DI37" s="647"/>
      <c r="DJ37" s="647"/>
      <c r="DK37" s="648"/>
      <c r="DL37" s="640">
        <v>760156</v>
      </c>
      <c r="DM37" s="647"/>
      <c r="DN37" s="647"/>
      <c r="DO37" s="647"/>
      <c r="DP37" s="647"/>
      <c r="DQ37" s="647"/>
      <c r="DR37" s="647"/>
      <c r="DS37" s="647"/>
      <c r="DT37" s="647"/>
      <c r="DU37" s="647"/>
      <c r="DV37" s="648"/>
      <c r="DW37" s="637">
        <v>10.6</v>
      </c>
      <c r="DX37" s="649"/>
      <c r="DY37" s="649"/>
      <c r="DZ37" s="649"/>
      <c r="EA37" s="649"/>
      <c r="EB37" s="649"/>
      <c r="EC37" s="661"/>
    </row>
    <row r="38" spans="2:133" ht="11.25" customHeight="1" x14ac:dyDescent="0.2">
      <c r="B38" s="631" t="s">
        <v>343</v>
      </c>
      <c r="C38" s="632"/>
      <c r="D38" s="632"/>
      <c r="E38" s="632"/>
      <c r="F38" s="632"/>
      <c r="G38" s="632"/>
      <c r="H38" s="632"/>
      <c r="I38" s="632"/>
      <c r="J38" s="632"/>
      <c r="K38" s="632"/>
      <c r="L38" s="632"/>
      <c r="M38" s="632"/>
      <c r="N38" s="632"/>
      <c r="O38" s="632"/>
      <c r="P38" s="632"/>
      <c r="Q38" s="633"/>
      <c r="R38" s="634">
        <v>490300</v>
      </c>
      <c r="S38" s="635"/>
      <c r="T38" s="635"/>
      <c r="U38" s="635"/>
      <c r="V38" s="635"/>
      <c r="W38" s="635"/>
      <c r="X38" s="635"/>
      <c r="Y38" s="636"/>
      <c r="Z38" s="672">
        <v>3.8</v>
      </c>
      <c r="AA38" s="672"/>
      <c r="AB38" s="672"/>
      <c r="AC38" s="672"/>
      <c r="AD38" s="673" t="s">
        <v>130</v>
      </c>
      <c r="AE38" s="673"/>
      <c r="AF38" s="673"/>
      <c r="AG38" s="673"/>
      <c r="AH38" s="673"/>
      <c r="AI38" s="673"/>
      <c r="AJ38" s="673"/>
      <c r="AK38" s="673"/>
      <c r="AL38" s="637" t="s">
        <v>235</v>
      </c>
      <c r="AM38" s="638"/>
      <c r="AN38" s="638"/>
      <c r="AO38" s="674"/>
      <c r="AQ38" s="667" t="s">
        <v>344</v>
      </c>
      <c r="AR38" s="668"/>
      <c r="AS38" s="668"/>
      <c r="AT38" s="668"/>
      <c r="AU38" s="668"/>
      <c r="AV38" s="668"/>
      <c r="AW38" s="668"/>
      <c r="AX38" s="668"/>
      <c r="AY38" s="669"/>
      <c r="AZ38" s="634">
        <v>55294</v>
      </c>
      <c r="BA38" s="635"/>
      <c r="BB38" s="635"/>
      <c r="BC38" s="635"/>
      <c r="BD38" s="647"/>
      <c r="BE38" s="647"/>
      <c r="BF38" s="670"/>
      <c r="BG38" s="631" t="s">
        <v>345</v>
      </c>
      <c r="BH38" s="632"/>
      <c r="BI38" s="632"/>
      <c r="BJ38" s="632"/>
      <c r="BK38" s="632"/>
      <c r="BL38" s="632"/>
      <c r="BM38" s="632"/>
      <c r="BN38" s="632"/>
      <c r="BO38" s="632"/>
      <c r="BP38" s="632"/>
      <c r="BQ38" s="632"/>
      <c r="BR38" s="632"/>
      <c r="BS38" s="632"/>
      <c r="BT38" s="632"/>
      <c r="BU38" s="633"/>
      <c r="BV38" s="634">
        <v>3697</v>
      </c>
      <c r="BW38" s="635"/>
      <c r="BX38" s="635"/>
      <c r="BY38" s="635"/>
      <c r="BZ38" s="635"/>
      <c r="CA38" s="635"/>
      <c r="CB38" s="671"/>
      <c r="CD38" s="631" t="s">
        <v>346</v>
      </c>
      <c r="CE38" s="632"/>
      <c r="CF38" s="632"/>
      <c r="CG38" s="632"/>
      <c r="CH38" s="632"/>
      <c r="CI38" s="632"/>
      <c r="CJ38" s="632"/>
      <c r="CK38" s="632"/>
      <c r="CL38" s="632"/>
      <c r="CM38" s="632"/>
      <c r="CN38" s="632"/>
      <c r="CO38" s="632"/>
      <c r="CP38" s="632"/>
      <c r="CQ38" s="633"/>
      <c r="CR38" s="634">
        <v>993904</v>
      </c>
      <c r="CS38" s="635"/>
      <c r="CT38" s="635"/>
      <c r="CU38" s="635"/>
      <c r="CV38" s="635"/>
      <c r="CW38" s="635"/>
      <c r="CX38" s="635"/>
      <c r="CY38" s="636"/>
      <c r="CZ38" s="637">
        <v>8</v>
      </c>
      <c r="DA38" s="649"/>
      <c r="DB38" s="649"/>
      <c r="DC38" s="650"/>
      <c r="DD38" s="640">
        <v>796203</v>
      </c>
      <c r="DE38" s="635"/>
      <c r="DF38" s="635"/>
      <c r="DG38" s="635"/>
      <c r="DH38" s="635"/>
      <c r="DI38" s="635"/>
      <c r="DJ38" s="635"/>
      <c r="DK38" s="636"/>
      <c r="DL38" s="640">
        <v>769285</v>
      </c>
      <c r="DM38" s="635"/>
      <c r="DN38" s="635"/>
      <c r="DO38" s="635"/>
      <c r="DP38" s="635"/>
      <c r="DQ38" s="635"/>
      <c r="DR38" s="635"/>
      <c r="DS38" s="635"/>
      <c r="DT38" s="635"/>
      <c r="DU38" s="635"/>
      <c r="DV38" s="636"/>
      <c r="DW38" s="637">
        <v>10.7</v>
      </c>
      <c r="DX38" s="649"/>
      <c r="DY38" s="649"/>
      <c r="DZ38" s="649"/>
      <c r="EA38" s="649"/>
      <c r="EB38" s="649"/>
      <c r="EC38" s="661"/>
    </row>
    <row r="39" spans="2:133" ht="11.25" customHeight="1" x14ac:dyDescent="0.2">
      <c r="B39" s="631" t="s">
        <v>347</v>
      </c>
      <c r="C39" s="632"/>
      <c r="D39" s="632"/>
      <c r="E39" s="632"/>
      <c r="F39" s="632"/>
      <c r="G39" s="632"/>
      <c r="H39" s="632"/>
      <c r="I39" s="632"/>
      <c r="J39" s="632"/>
      <c r="K39" s="632"/>
      <c r="L39" s="632"/>
      <c r="M39" s="632"/>
      <c r="N39" s="632"/>
      <c r="O39" s="632"/>
      <c r="P39" s="632"/>
      <c r="Q39" s="633"/>
      <c r="R39" s="634" t="s">
        <v>235</v>
      </c>
      <c r="S39" s="635"/>
      <c r="T39" s="635"/>
      <c r="U39" s="635"/>
      <c r="V39" s="635"/>
      <c r="W39" s="635"/>
      <c r="X39" s="635"/>
      <c r="Y39" s="636"/>
      <c r="Z39" s="672" t="s">
        <v>179</v>
      </c>
      <c r="AA39" s="672"/>
      <c r="AB39" s="672"/>
      <c r="AC39" s="672"/>
      <c r="AD39" s="673" t="s">
        <v>130</v>
      </c>
      <c r="AE39" s="673"/>
      <c r="AF39" s="673"/>
      <c r="AG39" s="673"/>
      <c r="AH39" s="673"/>
      <c r="AI39" s="673"/>
      <c r="AJ39" s="673"/>
      <c r="AK39" s="673"/>
      <c r="AL39" s="637" t="s">
        <v>235</v>
      </c>
      <c r="AM39" s="638"/>
      <c r="AN39" s="638"/>
      <c r="AO39" s="674"/>
      <c r="AQ39" s="667" t="s">
        <v>348</v>
      </c>
      <c r="AR39" s="668"/>
      <c r="AS39" s="668"/>
      <c r="AT39" s="668"/>
      <c r="AU39" s="668"/>
      <c r="AV39" s="668"/>
      <c r="AW39" s="668"/>
      <c r="AX39" s="668"/>
      <c r="AY39" s="669"/>
      <c r="AZ39" s="634">
        <v>48139</v>
      </c>
      <c r="BA39" s="635"/>
      <c r="BB39" s="635"/>
      <c r="BC39" s="635"/>
      <c r="BD39" s="647"/>
      <c r="BE39" s="647"/>
      <c r="BF39" s="670"/>
      <c r="BG39" s="631" t="s">
        <v>349</v>
      </c>
      <c r="BH39" s="632"/>
      <c r="BI39" s="632"/>
      <c r="BJ39" s="632"/>
      <c r="BK39" s="632"/>
      <c r="BL39" s="632"/>
      <c r="BM39" s="632"/>
      <c r="BN39" s="632"/>
      <c r="BO39" s="632"/>
      <c r="BP39" s="632"/>
      <c r="BQ39" s="632"/>
      <c r="BR39" s="632"/>
      <c r="BS39" s="632"/>
      <c r="BT39" s="632"/>
      <c r="BU39" s="633"/>
      <c r="BV39" s="634">
        <v>5798</v>
      </c>
      <c r="BW39" s="635"/>
      <c r="BX39" s="635"/>
      <c r="BY39" s="635"/>
      <c r="BZ39" s="635"/>
      <c r="CA39" s="635"/>
      <c r="CB39" s="671"/>
      <c r="CD39" s="631" t="s">
        <v>350</v>
      </c>
      <c r="CE39" s="632"/>
      <c r="CF39" s="632"/>
      <c r="CG39" s="632"/>
      <c r="CH39" s="632"/>
      <c r="CI39" s="632"/>
      <c r="CJ39" s="632"/>
      <c r="CK39" s="632"/>
      <c r="CL39" s="632"/>
      <c r="CM39" s="632"/>
      <c r="CN39" s="632"/>
      <c r="CO39" s="632"/>
      <c r="CP39" s="632"/>
      <c r="CQ39" s="633"/>
      <c r="CR39" s="634">
        <v>553911</v>
      </c>
      <c r="CS39" s="647"/>
      <c r="CT39" s="647"/>
      <c r="CU39" s="647"/>
      <c r="CV39" s="647"/>
      <c r="CW39" s="647"/>
      <c r="CX39" s="647"/>
      <c r="CY39" s="648"/>
      <c r="CZ39" s="637">
        <v>4.4000000000000004</v>
      </c>
      <c r="DA39" s="649"/>
      <c r="DB39" s="649"/>
      <c r="DC39" s="650"/>
      <c r="DD39" s="640">
        <v>452085</v>
      </c>
      <c r="DE39" s="647"/>
      <c r="DF39" s="647"/>
      <c r="DG39" s="647"/>
      <c r="DH39" s="647"/>
      <c r="DI39" s="647"/>
      <c r="DJ39" s="647"/>
      <c r="DK39" s="648"/>
      <c r="DL39" s="640" t="s">
        <v>252</v>
      </c>
      <c r="DM39" s="647"/>
      <c r="DN39" s="647"/>
      <c r="DO39" s="647"/>
      <c r="DP39" s="647"/>
      <c r="DQ39" s="647"/>
      <c r="DR39" s="647"/>
      <c r="DS39" s="647"/>
      <c r="DT39" s="647"/>
      <c r="DU39" s="647"/>
      <c r="DV39" s="648"/>
      <c r="DW39" s="637" t="s">
        <v>235</v>
      </c>
      <c r="DX39" s="649"/>
      <c r="DY39" s="649"/>
      <c r="DZ39" s="649"/>
      <c r="EA39" s="649"/>
      <c r="EB39" s="649"/>
      <c r="EC39" s="661"/>
    </row>
    <row r="40" spans="2:133" ht="11.25" customHeight="1" x14ac:dyDescent="0.2">
      <c r="B40" s="631" t="s">
        <v>351</v>
      </c>
      <c r="C40" s="632"/>
      <c r="D40" s="632"/>
      <c r="E40" s="632"/>
      <c r="F40" s="632"/>
      <c r="G40" s="632"/>
      <c r="H40" s="632"/>
      <c r="I40" s="632"/>
      <c r="J40" s="632"/>
      <c r="K40" s="632"/>
      <c r="L40" s="632"/>
      <c r="M40" s="632"/>
      <c r="N40" s="632"/>
      <c r="O40" s="632"/>
      <c r="P40" s="632"/>
      <c r="Q40" s="633"/>
      <c r="R40" s="634">
        <v>102000</v>
      </c>
      <c r="S40" s="635"/>
      <c r="T40" s="635"/>
      <c r="U40" s="635"/>
      <c r="V40" s="635"/>
      <c r="W40" s="635"/>
      <c r="X40" s="635"/>
      <c r="Y40" s="636"/>
      <c r="Z40" s="672">
        <v>0.8</v>
      </c>
      <c r="AA40" s="672"/>
      <c r="AB40" s="672"/>
      <c r="AC40" s="672"/>
      <c r="AD40" s="673" t="s">
        <v>130</v>
      </c>
      <c r="AE40" s="673"/>
      <c r="AF40" s="673"/>
      <c r="AG40" s="673"/>
      <c r="AH40" s="673"/>
      <c r="AI40" s="673"/>
      <c r="AJ40" s="673"/>
      <c r="AK40" s="673"/>
      <c r="AL40" s="637" t="s">
        <v>130</v>
      </c>
      <c r="AM40" s="638"/>
      <c r="AN40" s="638"/>
      <c r="AO40" s="674"/>
      <c r="AQ40" s="667" t="s">
        <v>352</v>
      </c>
      <c r="AR40" s="668"/>
      <c r="AS40" s="668"/>
      <c r="AT40" s="668"/>
      <c r="AU40" s="668"/>
      <c r="AV40" s="668"/>
      <c r="AW40" s="668"/>
      <c r="AX40" s="668"/>
      <c r="AY40" s="669"/>
      <c r="AZ40" s="634">
        <v>360</v>
      </c>
      <c r="BA40" s="635"/>
      <c r="BB40" s="635"/>
      <c r="BC40" s="635"/>
      <c r="BD40" s="647"/>
      <c r="BE40" s="647"/>
      <c r="BF40" s="670"/>
      <c r="BG40" s="675" t="s">
        <v>353</v>
      </c>
      <c r="BH40" s="676"/>
      <c r="BI40" s="676"/>
      <c r="BJ40" s="676"/>
      <c r="BK40" s="676"/>
      <c r="BL40" s="217"/>
      <c r="BM40" s="632" t="s">
        <v>354</v>
      </c>
      <c r="BN40" s="632"/>
      <c r="BO40" s="632"/>
      <c r="BP40" s="632"/>
      <c r="BQ40" s="632"/>
      <c r="BR40" s="632"/>
      <c r="BS40" s="632"/>
      <c r="BT40" s="632"/>
      <c r="BU40" s="633"/>
      <c r="BV40" s="634">
        <v>95</v>
      </c>
      <c r="BW40" s="635"/>
      <c r="BX40" s="635"/>
      <c r="BY40" s="635"/>
      <c r="BZ40" s="635"/>
      <c r="CA40" s="635"/>
      <c r="CB40" s="671"/>
      <c r="CD40" s="631" t="s">
        <v>355</v>
      </c>
      <c r="CE40" s="632"/>
      <c r="CF40" s="632"/>
      <c r="CG40" s="632"/>
      <c r="CH40" s="632"/>
      <c r="CI40" s="632"/>
      <c r="CJ40" s="632"/>
      <c r="CK40" s="632"/>
      <c r="CL40" s="632"/>
      <c r="CM40" s="632"/>
      <c r="CN40" s="632"/>
      <c r="CO40" s="632"/>
      <c r="CP40" s="632"/>
      <c r="CQ40" s="633"/>
      <c r="CR40" s="634">
        <v>28127</v>
      </c>
      <c r="CS40" s="635"/>
      <c r="CT40" s="635"/>
      <c r="CU40" s="635"/>
      <c r="CV40" s="635"/>
      <c r="CW40" s="635"/>
      <c r="CX40" s="635"/>
      <c r="CY40" s="636"/>
      <c r="CZ40" s="637">
        <v>0.2</v>
      </c>
      <c r="DA40" s="649"/>
      <c r="DB40" s="649"/>
      <c r="DC40" s="650"/>
      <c r="DD40" s="640">
        <v>25307</v>
      </c>
      <c r="DE40" s="635"/>
      <c r="DF40" s="635"/>
      <c r="DG40" s="635"/>
      <c r="DH40" s="635"/>
      <c r="DI40" s="635"/>
      <c r="DJ40" s="635"/>
      <c r="DK40" s="636"/>
      <c r="DL40" s="640" t="s">
        <v>235</v>
      </c>
      <c r="DM40" s="635"/>
      <c r="DN40" s="635"/>
      <c r="DO40" s="635"/>
      <c r="DP40" s="635"/>
      <c r="DQ40" s="635"/>
      <c r="DR40" s="635"/>
      <c r="DS40" s="635"/>
      <c r="DT40" s="635"/>
      <c r="DU40" s="635"/>
      <c r="DV40" s="636"/>
      <c r="DW40" s="637" t="s">
        <v>130</v>
      </c>
      <c r="DX40" s="649"/>
      <c r="DY40" s="649"/>
      <c r="DZ40" s="649"/>
      <c r="EA40" s="649"/>
      <c r="EB40" s="649"/>
      <c r="EC40" s="661"/>
    </row>
    <row r="41" spans="2:133" ht="11.25" customHeight="1" x14ac:dyDescent="0.2">
      <c r="B41" s="615" t="s">
        <v>356</v>
      </c>
      <c r="C41" s="616"/>
      <c r="D41" s="616"/>
      <c r="E41" s="616"/>
      <c r="F41" s="616"/>
      <c r="G41" s="616"/>
      <c r="H41" s="616"/>
      <c r="I41" s="616"/>
      <c r="J41" s="616"/>
      <c r="K41" s="616"/>
      <c r="L41" s="616"/>
      <c r="M41" s="616"/>
      <c r="N41" s="616"/>
      <c r="O41" s="616"/>
      <c r="P41" s="616"/>
      <c r="Q41" s="617"/>
      <c r="R41" s="618">
        <v>12918714</v>
      </c>
      <c r="S41" s="659"/>
      <c r="T41" s="659"/>
      <c r="U41" s="659"/>
      <c r="V41" s="659"/>
      <c r="W41" s="659"/>
      <c r="X41" s="659"/>
      <c r="Y41" s="662"/>
      <c r="Z41" s="663">
        <v>100</v>
      </c>
      <c r="AA41" s="663"/>
      <c r="AB41" s="663"/>
      <c r="AC41" s="663"/>
      <c r="AD41" s="664">
        <v>7103058</v>
      </c>
      <c r="AE41" s="664"/>
      <c r="AF41" s="664"/>
      <c r="AG41" s="664"/>
      <c r="AH41" s="664"/>
      <c r="AI41" s="664"/>
      <c r="AJ41" s="664"/>
      <c r="AK41" s="664"/>
      <c r="AL41" s="621">
        <v>100</v>
      </c>
      <c r="AM41" s="665"/>
      <c r="AN41" s="665"/>
      <c r="AO41" s="666"/>
      <c r="AQ41" s="667" t="s">
        <v>357</v>
      </c>
      <c r="AR41" s="668"/>
      <c r="AS41" s="668"/>
      <c r="AT41" s="668"/>
      <c r="AU41" s="668"/>
      <c r="AV41" s="668"/>
      <c r="AW41" s="668"/>
      <c r="AX41" s="668"/>
      <c r="AY41" s="669"/>
      <c r="AZ41" s="634">
        <v>177864</v>
      </c>
      <c r="BA41" s="635"/>
      <c r="BB41" s="635"/>
      <c r="BC41" s="635"/>
      <c r="BD41" s="647"/>
      <c r="BE41" s="647"/>
      <c r="BF41" s="670"/>
      <c r="BG41" s="675"/>
      <c r="BH41" s="676"/>
      <c r="BI41" s="676"/>
      <c r="BJ41" s="676"/>
      <c r="BK41" s="676"/>
      <c r="BL41" s="217"/>
      <c r="BM41" s="632" t="s">
        <v>358</v>
      </c>
      <c r="BN41" s="632"/>
      <c r="BO41" s="632"/>
      <c r="BP41" s="632"/>
      <c r="BQ41" s="632"/>
      <c r="BR41" s="632"/>
      <c r="BS41" s="632"/>
      <c r="BT41" s="632"/>
      <c r="BU41" s="633"/>
      <c r="BV41" s="634" t="s">
        <v>235</v>
      </c>
      <c r="BW41" s="635"/>
      <c r="BX41" s="635"/>
      <c r="BY41" s="635"/>
      <c r="BZ41" s="635"/>
      <c r="CA41" s="635"/>
      <c r="CB41" s="671"/>
      <c r="CD41" s="631" t="s">
        <v>359</v>
      </c>
      <c r="CE41" s="632"/>
      <c r="CF41" s="632"/>
      <c r="CG41" s="632"/>
      <c r="CH41" s="632"/>
      <c r="CI41" s="632"/>
      <c r="CJ41" s="632"/>
      <c r="CK41" s="632"/>
      <c r="CL41" s="632"/>
      <c r="CM41" s="632"/>
      <c r="CN41" s="632"/>
      <c r="CO41" s="632"/>
      <c r="CP41" s="632"/>
      <c r="CQ41" s="633"/>
      <c r="CR41" s="634" t="s">
        <v>130</v>
      </c>
      <c r="CS41" s="647"/>
      <c r="CT41" s="647"/>
      <c r="CU41" s="647"/>
      <c r="CV41" s="647"/>
      <c r="CW41" s="647"/>
      <c r="CX41" s="647"/>
      <c r="CY41" s="648"/>
      <c r="CZ41" s="637" t="s">
        <v>235</v>
      </c>
      <c r="DA41" s="649"/>
      <c r="DB41" s="649"/>
      <c r="DC41" s="650"/>
      <c r="DD41" s="640" t="s">
        <v>235</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360</v>
      </c>
      <c r="AR42" s="680"/>
      <c r="AS42" s="680"/>
      <c r="AT42" s="680"/>
      <c r="AU42" s="680"/>
      <c r="AV42" s="680"/>
      <c r="AW42" s="680"/>
      <c r="AX42" s="680"/>
      <c r="AY42" s="681"/>
      <c r="AZ42" s="618">
        <v>767541</v>
      </c>
      <c r="BA42" s="659"/>
      <c r="BB42" s="659"/>
      <c r="BC42" s="659"/>
      <c r="BD42" s="619"/>
      <c r="BE42" s="619"/>
      <c r="BF42" s="682"/>
      <c r="BG42" s="677"/>
      <c r="BH42" s="678"/>
      <c r="BI42" s="678"/>
      <c r="BJ42" s="678"/>
      <c r="BK42" s="678"/>
      <c r="BL42" s="218"/>
      <c r="BM42" s="616" t="s">
        <v>361</v>
      </c>
      <c r="BN42" s="616"/>
      <c r="BO42" s="616"/>
      <c r="BP42" s="616"/>
      <c r="BQ42" s="616"/>
      <c r="BR42" s="616"/>
      <c r="BS42" s="616"/>
      <c r="BT42" s="616"/>
      <c r="BU42" s="617"/>
      <c r="BV42" s="618">
        <v>334</v>
      </c>
      <c r="BW42" s="659"/>
      <c r="BX42" s="659"/>
      <c r="BY42" s="659"/>
      <c r="BZ42" s="659"/>
      <c r="CA42" s="659"/>
      <c r="CB42" s="660"/>
      <c r="CD42" s="631" t="s">
        <v>362</v>
      </c>
      <c r="CE42" s="632"/>
      <c r="CF42" s="632"/>
      <c r="CG42" s="632"/>
      <c r="CH42" s="632"/>
      <c r="CI42" s="632"/>
      <c r="CJ42" s="632"/>
      <c r="CK42" s="632"/>
      <c r="CL42" s="632"/>
      <c r="CM42" s="632"/>
      <c r="CN42" s="632"/>
      <c r="CO42" s="632"/>
      <c r="CP42" s="632"/>
      <c r="CQ42" s="633"/>
      <c r="CR42" s="634">
        <v>1062978</v>
      </c>
      <c r="CS42" s="647"/>
      <c r="CT42" s="647"/>
      <c r="CU42" s="647"/>
      <c r="CV42" s="647"/>
      <c r="CW42" s="647"/>
      <c r="CX42" s="647"/>
      <c r="CY42" s="648"/>
      <c r="CZ42" s="637">
        <v>8.5</v>
      </c>
      <c r="DA42" s="649"/>
      <c r="DB42" s="649"/>
      <c r="DC42" s="650"/>
      <c r="DD42" s="640">
        <v>256809</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363</v>
      </c>
      <c r="CD43" s="631" t="s">
        <v>364</v>
      </c>
      <c r="CE43" s="632"/>
      <c r="CF43" s="632"/>
      <c r="CG43" s="632"/>
      <c r="CH43" s="632"/>
      <c r="CI43" s="632"/>
      <c r="CJ43" s="632"/>
      <c r="CK43" s="632"/>
      <c r="CL43" s="632"/>
      <c r="CM43" s="632"/>
      <c r="CN43" s="632"/>
      <c r="CO43" s="632"/>
      <c r="CP43" s="632"/>
      <c r="CQ43" s="633"/>
      <c r="CR43" s="634">
        <v>36543</v>
      </c>
      <c r="CS43" s="647"/>
      <c r="CT43" s="647"/>
      <c r="CU43" s="647"/>
      <c r="CV43" s="647"/>
      <c r="CW43" s="647"/>
      <c r="CX43" s="647"/>
      <c r="CY43" s="648"/>
      <c r="CZ43" s="637">
        <v>0.3</v>
      </c>
      <c r="DA43" s="649"/>
      <c r="DB43" s="649"/>
      <c r="DC43" s="650"/>
      <c r="DD43" s="640">
        <v>36543</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365</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312</v>
      </c>
      <c r="CE44" s="654"/>
      <c r="CF44" s="631" t="s">
        <v>366</v>
      </c>
      <c r="CG44" s="632"/>
      <c r="CH44" s="632"/>
      <c r="CI44" s="632"/>
      <c r="CJ44" s="632"/>
      <c r="CK44" s="632"/>
      <c r="CL44" s="632"/>
      <c r="CM44" s="632"/>
      <c r="CN44" s="632"/>
      <c r="CO44" s="632"/>
      <c r="CP44" s="632"/>
      <c r="CQ44" s="633"/>
      <c r="CR44" s="634">
        <v>1062978</v>
      </c>
      <c r="CS44" s="635"/>
      <c r="CT44" s="635"/>
      <c r="CU44" s="635"/>
      <c r="CV44" s="635"/>
      <c r="CW44" s="635"/>
      <c r="CX44" s="635"/>
      <c r="CY44" s="636"/>
      <c r="CZ44" s="637">
        <v>8.5</v>
      </c>
      <c r="DA44" s="638"/>
      <c r="DB44" s="638"/>
      <c r="DC44" s="639"/>
      <c r="DD44" s="640">
        <v>256809</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367</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368</v>
      </c>
      <c r="CG45" s="632"/>
      <c r="CH45" s="632"/>
      <c r="CI45" s="632"/>
      <c r="CJ45" s="632"/>
      <c r="CK45" s="632"/>
      <c r="CL45" s="632"/>
      <c r="CM45" s="632"/>
      <c r="CN45" s="632"/>
      <c r="CO45" s="632"/>
      <c r="CP45" s="632"/>
      <c r="CQ45" s="633"/>
      <c r="CR45" s="634">
        <v>297772</v>
      </c>
      <c r="CS45" s="647"/>
      <c r="CT45" s="647"/>
      <c r="CU45" s="647"/>
      <c r="CV45" s="647"/>
      <c r="CW45" s="647"/>
      <c r="CX45" s="647"/>
      <c r="CY45" s="648"/>
      <c r="CZ45" s="637">
        <v>2.4</v>
      </c>
      <c r="DA45" s="649"/>
      <c r="DB45" s="649"/>
      <c r="DC45" s="650"/>
      <c r="DD45" s="640">
        <v>22893</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369</v>
      </c>
      <c r="CG46" s="632"/>
      <c r="CH46" s="632"/>
      <c r="CI46" s="632"/>
      <c r="CJ46" s="632"/>
      <c r="CK46" s="632"/>
      <c r="CL46" s="632"/>
      <c r="CM46" s="632"/>
      <c r="CN46" s="632"/>
      <c r="CO46" s="632"/>
      <c r="CP46" s="632"/>
      <c r="CQ46" s="633"/>
      <c r="CR46" s="634">
        <v>735938</v>
      </c>
      <c r="CS46" s="635"/>
      <c r="CT46" s="635"/>
      <c r="CU46" s="635"/>
      <c r="CV46" s="635"/>
      <c r="CW46" s="635"/>
      <c r="CX46" s="635"/>
      <c r="CY46" s="636"/>
      <c r="CZ46" s="637">
        <v>5.9</v>
      </c>
      <c r="DA46" s="638"/>
      <c r="DB46" s="638"/>
      <c r="DC46" s="639"/>
      <c r="DD46" s="640">
        <v>219749</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370</v>
      </c>
      <c r="CG47" s="632"/>
      <c r="CH47" s="632"/>
      <c r="CI47" s="632"/>
      <c r="CJ47" s="632"/>
      <c r="CK47" s="632"/>
      <c r="CL47" s="632"/>
      <c r="CM47" s="632"/>
      <c r="CN47" s="632"/>
      <c r="CO47" s="632"/>
      <c r="CP47" s="632"/>
      <c r="CQ47" s="633"/>
      <c r="CR47" s="634" t="s">
        <v>235</v>
      </c>
      <c r="CS47" s="647"/>
      <c r="CT47" s="647"/>
      <c r="CU47" s="647"/>
      <c r="CV47" s="647"/>
      <c r="CW47" s="647"/>
      <c r="CX47" s="647"/>
      <c r="CY47" s="648"/>
      <c r="CZ47" s="637" t="s">
        <v>130</v>
      </c>
      <c r="DA47" s="649"/>
      <c r="DB47" s="649"/>
      <c r="DC47" s="650"/>
      <c r="DD47" s="640" t="s">
        <v>130</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0.8" x14ac:dyDescent="0.2">
      <c r="B48" s="219"/>
      <c r="CD48" s="657"/>
      <c r="CE48" s="658"/>
      <c r="CF48" s="631" t="s">
        <v>371</v>
      </c>
      <c r="CG48" s="632"/>
      <c r="CH48" s="632"/>
      <c r="CI48" s="632"/>
      <c r="CJ48" s="632"/>
      <c r="CK48" s="632"/>
      <c r="CL48" s="632"/>
      <c r="CM48" s="632"/>
      <c r="CN48" s="632"/>
      <c r="CO48" s="632"/>
      <c r="CP48" s="632"/>
      <c r="CQ48" s="633"/>
      <c r="CR48" s="634" t="s">
        <v>235</v>
      </c>
      <c r="CS48" s="635"/>
      <c r="CT48" s="635"/>
      <c r="CU48" s="635"/>
      <c r="CV48" s="635"/>
      <c r="CW48" s="635"/>
      <c r="CX48" s="635"/>
      <c r="CY48" s="636"/>
      <c r="CZ48" s="637" t="s">
        <v>130</v>
      </c>
      <c r="DA48" s="638"/>
      <c r="DB48" s="638"/>
      <c r="DC48" s="639"/>
      <c r="DD48" s="640" t="s">
        <v>235</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372</v>
      </c>
      <c r="CE49" s="616"/>
      <c r="CF49" s="616"/>
      <c r="CG49" s="616"/>
      <c r="CH49" s="616"/>
      <c r="CI49" s="616"/>
      <c r="CJ49" s="616"/>
      <c r="CK49" s="616"/>
      <c r="CL49" s="616"/>
      <c r="CM49" s="616"/>
      <c r="CN49" s="616"/>
      <c r="CO49" s="616"/>
      <c r="CP49" s="616"/>
      <c r="CQ49" s="617"/>
      <c r="CR49" s="618">
        <v>12477213</v>
      </c>
      <c r="CS49" s="619"/>
      <c r="CT49" s="619"/>
      <c r="CU49" s="619"/>
      <c r="CV49" s="619"/>
      <c r="CW49" s="619"/>
      <c r="CX49" s="619"/>
      <c r="CY49" s="620"/>
      <c r="CZ49" s="621">
        <v>100</v>
      </c>
      <c r="DA49" s="622"/>
      <c r="DB49" s="622"/>
      <c r="DC49" s="623"/>
      <c r="DD49" s="624">
        <v>8504777</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xA7/3sqO2g5CAOFV6HKpVGy83/Eaj/PV/SQSyFc429qma0L83XEo30TkyvAj+72cXxjvexUENSYT5J6LG3nv5w==" saltValue="x4pyDqkbGv/k7eaqrIaYf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373</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374</v>
      </c>
      <c r="DK2" s="1105"/>
      <c r="DL2" s="1105"/>
      <c r="DM2" s="1105"/>
      <c r="DN2" s="1105"/>
      <c r="DO2" s="1106"/>
      <c r="DP2" s="222"/>
      <c r="DQ2" s="1104" t="s">
        <v>375</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2" t="s">
        <v>376</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377</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8" t="s">
        <v>378</v>
      </c>
      <c r="B5" s="1009"/>
      <c r="C5" s="1009"/>
      <c r="D5" s="1009"/>
      <c r="E5" s="1009"/>
      <c r="F5" s="1009"/>
      <c r="G5" s="1009"/>
      <c r="H5" s="1009"/>
      <c r="I5" s="1009"/>
      <c r="J5" s="1009"/>
      <c r="K5" s="1009"/>
      <c r="L5" s="1009"/>
      <c r="M5" s="1009"/>
      <c r="N5" s="1009"/>
      <c r="O5" s="1009"/>
      <c r="P5" s="1010"/>
      <c r="Q5" s="1014" t="s">
        <v>379</v>
      </c>
      <c r="R5" s="1015"/>
      <c r="S5" s="1015"/>
      <c r="T5" s="1015"/>
      <c r="U5" s="1016"/>
      <c r="V5" s="1014" t="s">
        <v>380</v>
      </c>
      <c r="W5" s="1015"/>
      <c r="X5" s="1015"/>
      <c r="Y5" s="1015"/>
      <c r="Z5" s="1016"/>
      <c r="AA5" s="1014" t="s">
        <v>381</v>
      </c>
      <c r="AB5" s="1015"/>
      <c r="AC5" s="1015"/>
      <c r="AD5" s="1015"/>
      <c r="AE5" s="1015"/>
      <c r="AF5" s="1107" t="s">
        <v>382</v>
      </c>
      <c r="AG5" s="1015"/>
      <c r="AH5" s="1015"/>
      <c r="AI5" s="1015"/>
      <c r="AJ5" s="1028"/>
      <c r="AK5" s="1015" t="s">
        <v>383</v>
      </c>
      <c r="AL5" s="1015"/>
      <c r="AM5" s="1015"/>
      <c r="AN5" s="1015"/>
      <c r="AO5" s="1016"/>
      <c r="AP5" s="1014" t="s">
        <v>384</v>
      </c>
      <c r="AQ5" s="1015"/>
      <c r="AR5" s="1015"/>
      <c r="AS5" s="1015"/>
      <c r="AT5" s="1016"/>
      <c r="AU5" s="1014" t="s">
        <v>385</v>
      </c>
      <c r="AV5" s="1015"/>
      <c r="AW5" s="1015"/>
      <c r="AX5" s="1015"/>
      <c r="AY5" s="1028"/>
      <c r="AZ5" s="226"/>
      <c r="BA5" s="226"/>
      <c r="BB5" s="226"/>
      <c r="BC5" s="226"/>
      <c r="BD5" s="226"/>
      <c r="BE5" s="227"/>
      <c r="BF5" s="227"/>
      <c r="BG5" s="227"/>
      <c r="BH5" s="227"/>
      <c r="BI5" s="227"/>
      <c r="BJ5" s="227"/>
      <c r="BK5" s="227"/>
      <c r="BL5" s="227"/>
      <c r="BM5" s="227"/>
      <c r="BN5" s="227"/>
      <c r="BO5" s="227"/>
      <c r="BP5" s="227"/>
      <c r="BQ5" s="1008" t="s">
        <v>386</v>
      </c>
      <c r="BR5" s="1009"/>
      <c r="BS5" s="1009"/>
      <c r="BT5" s="1009"/>
      <c r="BU5" s="1009"/>
      <c r="BV5" s="1009"/>
      <c r="BW5" s="1009"/>
      <c r="BX5" s="1009"/>
      <c r="BY5" s="1009"/>
      <c r="BZ5" s="1009"/>
      <c r="CA5" s="1009"/>
      <c r="CB5" s="1009"/>
      <c r="CC5" s="1009"/>
      <c r="CD5" s="1009"/>
      <c r="CE5" s="1009"/>
      <c r="CF5" s="1009"/>
      <c r="CG5" s="1010"/>
      <c r="CH5" s="1014" t="s">
        <v>387</v>
      </c>
      <c r="CI5" s="1015"/>
      <c r="CJ5" s="1015"/>
      <c r="CK5" s="1015"/>
      <c r="CL5" s="1016"/>
      <c r="CM5" s="1014" t="s">
        <v>388</v>
      </c>
      <c r="CN5" s="1015"/>
      <c r="CO5" s="1015"/>
      <c r="CP5" s="1015"/>
      <c r="CQ5" s="1016"/>
      <c r="CR5" s="1014" t="s">
        <v>389</v>
      </c>
      <c r="CS5" s="1015"/>
      <c r="CT5" s="1015"/>
      <c r="CU5" s="1015"/>
      <c r="CV5" s="1016"/>
      <c r="CW5" s="1014" t="s">
        <v>390</v>
      </c>
      <c r="CX5" s="1015"/>
      <c r="CY5" s="1015"/>
      <c r="CZ5" s="1015"/>
      <c r="DA5" s="1016"/>
      <c r="DB5" s="1014" t="s">
        <v>391</v>
      </c>
      <c r="DC5" s="1015"/>
      <c r="DD5" s="1015"/>
      <c r="DE5" s="1015"/>
      <c r="DF5" s="1016"/>
      <c r="DG5" s="1097" t="s">
        <v>392</v>
      </c>
      <c r="DH5" s="1098"/>
      <c r="DI5" s="1098"/>
      <c r="DJ5" s="1098"/>
      <c r="DK5" s="1099"/>
      <c r="DL5" s="1097" t="s">
        <v>393</v>
      </c>
      <c r="DM5" s="1098"/>
      <c r="DN5" s="1098"/>
      <c r="DO5" s="1098"/>
      <c r="DP5" s="1099"/>
      <c r="DQ5" s="1014" t="s">
        <v>394</v>
      </c>
      <c r="DR5" s="1015"/>
      <c r="DS5" s="1015"/>
      <c r="DT5" s="1015"/>
      <c r="DU5" s="1016"/>
      <c r="DV5" s="1014" t="s">
        <v>385</v>
      </c>
      <c r="DW5" s="1015"/>
      <c r="DX5" s="1015"/>
      <c r="DY5" s="1015"/>
      <c r="DZ5" s="1028"/>
      <c r="EA5" s="228"/>
    </row>
    <row r="6" spans="1:131" s="229"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2">
      <c r="A7" s="230">
        <v>1</v>
      </c>
      <c r="B7" s="1060" t="s">
        <v>395</v>
      </c>
      <c r="C7" s="1061"/>
      <c r="D7" s="1061"/>
      <c r="E7" s="1061"/>
      <c r="F7" s="1061"/>
      <c r="G7" s="1061"/>
      <c r="H7" s="1061"/>
      <c r="I7" s="1061"/>
      <c r="J7" s="1061"/>
      <c r="K7" s="1061"/>
      <c r="L7" s="1061"/>
      <c r="M7" s="1061"/>
      <c r="N7" s="1061"/>
      <c r="O7" s="1061"/>
      <c r="P7" s="1062"/>
      <c r="Q7" s="1115">
        <v>12919</v>
      </c>
      <c r="R7" s="1116"/>
      <c r="S7" s="1116"/>
      <c r="T7" s="1116"/>
      <c r="U7" s="1116"/>
      <c r="V7" s="1116">
        <v>12477</v>
      </c>
      <c r="W7" s="1116"/>
      <c r="X7" s="1116"/>
      <c r="Y7" s="1116"/>
      <c r="Z7" s="1116"/>
      <c r="AA7" s="1116">
        <v>442</v>
      </c>
      <c r="AB7" s="1116"/>
      <c r="AC7" s="1116"/>
      <c r="AD7" s="1116"/>
      <c r="AE7" s="1117"/>
      <c r="AF7" s="1118">
        <v>422</v>
      </c>
      <c r="AG7" s="1119"/>
      <c r="AH7" s="1119"/>
      <c r="AI7" s="1119"/>
      <c r="AJ7" s="1120"/>
      <c r="AK7" s="1121">
        <v>27</v>
      </c>
      <c r="AL7" s="1122"/>
      <c r="AM7" s="1122"/>
      <c r="AN7" s="1122"/>
      <c r="AO7" s="1122"/>
      <c r="AP7" s="1122">
        <v>9861</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c r="BT7" s="1113"/>
      <c r="BU7" s="1113"/>
      <c r="BV7" s="1113"/>
      <c r="BW7" s="1113"/>
      <c r="BX7" s="1113"/>
      <c r="BY7" s="1113"/>
      <c r="BZ7" s="1113"/>
      <c r="CA7" s="1113"/>
      <c r="CB7" s="1113"/>
      <c r="CC7" s="1113"/>
      <c r="CD7" s="1113"/>
      <c r="CE7" s="1113"/>
      <c r="CF7" s="1113"/>
      <c r="CG7" s="1125"/>
      <c r="CH7" s="1109"/>
      <c r="CI7" s="1110"/>
      <c r="CJ7" s="1110"/>
      <c r="CK7" s="1110"/>
      <c r="CL7" s="1111"/>
      <c r="CM7" s="1109"/>
      <c r="CN7" s="1110"/>
      <c r="CO7" s="1110"/>
      <c r="CP7" s="1110"/>
      <c r="CQ7" s="1111"/>
      <c r="CR7" s="1109"/>
      <c r="CS7" s="1110"/>
      <c r="CT7" s="1110"/>
      <c r="CU7" s="1110"/>
      <c r="CV7" s="1111"/>
      <c r="CW7" s="1109"/>
      <c r="CX7" s="1110"/>
      <c r="CY7" s="1110"/>
      <c r="CZ7" s="1110"/>
      <c r="DA7" s="1111"/>
      <c r="DB7" s="1109"/>
      <c r="DC7" s="1110"/>
      <c r="DD7" s="1110"/>
      <c r="DE7" s="1110"/>
      <c r="DF7" s="1111"/>
      <c r="DG7" s="1109"/>
      <c r="DH7" s="1110"/>
      <c r="DI7" s="1110"/>
      <c r="DJ7" s="1110"/>
      <c r="DK7" s="1111"/>
      <c r="DL7" s="1109"/>
      <c r="DM7" s="1110"/>
      <c r="DN7" s="1110"/>
      <c r="DO7" s="1110"/>
      <c r="DP7" s="1111"/>
      <c r="DQ7" s="1109"/>
      <c r="DR7" s="1110"/>
      <c r="DS7" s="1110"/>
      <c r="DT7" s="1110"/>
      <c r="DU7" s="1111"/>
      <c r="DV7" s="1112"/>
      <c r="DW7" s="1113"/>
      <c r="DX7" s="1113"/>
      <c r="DY7" s="1113"/>
      <c r="DZ7" s="1114"/>
      <c r="EA7" s="228"/>
    </row>
    <row r="8" spans="1:131" s="229" customFormat="1" ht="26.25" customHeight="1" x14ac:dyDescent="0.2">
      <c r="A8" s="232">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8"/>
    </row>
    <row r="9" spans="1:131" s="229" customFormat="1" ht="26.25" customHeight="1" x14ac:dyDescent="0.2">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2">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2">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2">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2">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396</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397</v>
      </c>
      <c r="B23" s="950" t="s">
        <v>398</v>
      </c>
      <c r="C23" s="951"/>
      <c r="D23" s="951"/>
      <c r="E23" s="951"/>
      <c r="F23" s="951"/>
      <c r="G23" s="951"/>
      <c r="H23" s="951"/>
      <c r="I23" s="951"/>
      <c r="J23" s="951"/>
      <c r="K23" s="951"/>
      <c r="L23" s="951"/>
      <c r="M23" s="951"/>
      <c r="N23" s="951"/>
      <c r="O23" s="951"/>
      <c r="P23" s="961"/>
      <c r="Q23" s="1080">
        <v>12919</v>
      </c>
      <c r="R23" s="1074"/>
      <c r="S23" s="1074"/>
      <c r="T23" s="1074"/>
      <c r="U23" s="1074"/>
      <c r="V23" s="1074">
        <v>12477</v>
      </c>
      <c r="W23" s="1074"/>
      <c r="X23" s="1074"/>
      <c r="Y23" s="1074"/>
      <c r="Z23" s="1074"/>
      <c r="AA23" s="1074">
        <v>422</v>
      </c>
      <c r="AB23" s="1074"/>
      <c r="AC23" s="1074"/>
      <c r="AD23" s="1074"/>
      <c r="AE23" s="1081"/>
      <c r="AF23" s="1082">
        <v>422</v>
      </c>
      <c r="AG23" s="1074"/>
      <c r="AH23" s="1074"/>
      <c r="AI23" s="1074"/>
      <c r="AJ23" s="1083"/>
      <c r="AK23" s="1084"/>
      <c r="AL23" s="1085"/>
      <c r="AM23" s="1085"/>
      <c r="AN23" s="1085"/>
      <c r="AO23" s="1085"/>
      <c r="AP23" s="1074">
        <v>9861</v>
      </c>
      <c r="AQ23" s="1074"/>
      <c r="AR23" s="1074"/>
      <c r="AS23" s="1074"/>
      <c r="AT23" s="1074"/>
      <c r="AU23" s="1075"/>
      <c r="AV23" s="1075"/>
      <c r="AW23" s="1075"/>
      <c r="AX23" s="1075"/>
      <c r="AY23" s="1076"/>
      <c r="AZ23" s="1077" t="s">
        <v>130</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
      <c r="A24" s="1073" t="s">
        <v>399</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72" t="s">
        <v>400</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378</v>
      </c>
      <c r="B26" s="1009"/>
      <c r="C26" s="1009"/>
      <c r="D26" s="1009"/>
      <c r="E26" s="1009"/>
      <c r="F26" s="1009"/>
      <c r="G26" s="1009"/>
      <c r="H26" s="1009"/>
      <c r="I26" s="1009"/>
      <c r="J26" s="1009"/>
      <c r="K26" s="1009"/>
      <c r="L26" s="1009"/>
      <c r="M26" s="1009"/>
      <c r="N26" s="1009"/>
      <c r="O26" s="1009"/>
      <c r="P26" s="1010"/>
      <c r="Q26" s="1014" t="s">
        <v>401</v>
      </c>
      <c r="R26" s="1015"/>
      <c r="S26" s="1015"/>
      <c r="T26" s="1015"/>
      <c r="U26" s="1016"/>
      <c r="V26" s="1014" t="s">
        <v>402</v>
      </c>
      <c r="W26" s="1015"/>
      <c r="X26" s="1015"/>
      <c r="Y26" s="1015"/>
      <c r="Z26" s="1016"/>
      <c r="AA26" s="1014" t="s">
        <v>403</v>
      </c>
      <c r="AB26" s="1015"/>
      <c r="AC26" s="1015"/>
      <c r="AD26" s="1015"/>
      <c r="AE26" s="1015"/>
      <c r="AF26" s="1068" t="s">
        <v>404</v>
      </c>
      <c r="AG26" s="1021"/>
      <c r="AH26" s="1021"/>
      <c r="AI26" s="1021"/>
      <c r="AJ26" s="1069"/>
      <c r="AK26" s="1015" t="s">
        <v>405</v>
      </c>
      <c r="AL26" s="1015"/>
      <c r="AM26" s="1015"/>
      <c r="AN26" s="1015"/>
      <c r="AO26" s="1016"/>
      <c r="AP26" s="1014" t="s">
        <v>406</v>
      </c>
      <c r="AQ26" s="1015"/>
      <c r="AR26" s="1015"/>
      <c r="AS26" s="1015"/>
      <c r="AT26" s="1016"/>
      <c r="AU26" s="1014" t="s">
        <v>407</v>
      </c>
      <c r="AV26" s="1015"/>
      <c r="AW26" s="1015"/>
      <c r="AX26" s="1015"/>
      <c r="AY26" s="1016"/>
      <c r="AZ26" s="1014" t="s">
        <v>408</v>
      </c>
      <c r="BA26" s="1015"/>
      <c r="BB26" s="1015"/>
      <c r="BC26" s="1015"/>
      <c r="BD26" s="1016"/>
      <c r="BE26" s="1014" t="s">
        <v>385</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0" t="s">
        <v>409</v>
      </c>
      <c r="C28" s="1061"/>
      <c r="D28" s="1061"/>
      <c r="E28" s="1061"/>
      <c r="F28" s="1061"/>
      <c r="G28" s="1061"/>
      <c r="H28" s="1061"/>
      <c r="I28" s="1061"/>
      <c r="J28" s="1061"/>
      <c r="K28" s="1061"/>
      <c r="L28" s="1061"/>
      <c r="M28" s="1061"/>
      <c r="N28" s="1061"/>
      <c r="O28" s="1061"/>
      <c r="P28" s="1062"/>
      <c r="Q28" s="1063">
        <v>2777</v>
      </c>
      <c r="R28" s="1064"/>
      <c r="S28" s="1064"/>
      <c r="T28" s="1064"/>
      <c r="U28" s="1064"/>
      <c r="V28" s="1064">
        <v>2760</v>
      </c>
      <c r="W28" s="1064"/>
      <c r="X28" s="1064"/>
      <c r="Y28" s="1064"/>
      <c r="Z28" s="1064"/>
      <c r="AA28" s="1064">
        <v>17</v>
      </c>
      <c r="AB28" s="1064"/>
      <c r="AC28" s="1064"/>
      <c r="AD28" s="1064"/>
      <c r="AE28" s="1065"/>
      <c r="AF28" s="1066">
        <v>17</v>
      </c>
      <c r="AG28" s="1064"/>
      <c r="AH28" s="1064"/>
      <c r="AI28" s="1064"/>
      <c r="AJ28" s="1067"/>
      <c r="AK28" s="1055">
        <v>178</v>
      </c>
      <c r="AL28" s="1056"/>
      <c r="AM28" s="1056"/>
      <c r="AN28" s="1056"/>
      <c r="AO28" s="1056"/>
      <c r="AP28" s="1056" t="s">
        <v>521</v>
      </c>
      <c r="AQ28" s="1056"/>
      <c r="AR28" s="1056"/>
      <c r="AS28" s="1056"/>
      <c r="AT28" s="1056"/>
      <c r="AU28" s="1056" t="s">
        <v>521</v>
      </c>
      <c r="AV28" s="1056"/>
      <c r="AW28" s="1056"/>
      <c r="AX28" s="1056"/>
      <c r="AY28" s="1056"/>
      <c r="AZ28" s="1057"/>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410</v>
      </c>
      <c r="C29" s="1044"/>
      <c r="D29" s="1044"/>
      <c r="E29" s="1044"/>
      <c r="F29" s="1044"/>
      <c r="G29" s="1044"/>
      <c r="H29" s="1044"/>
      <c r="I29" s="1044"/>
      <c r="J29" s="1044"/>
      <c r="K29" s="1044"/>
      <c r="L29" s="1044"/>
      <c r="M29" s="1044"/>
      <c r="N29" s="1044"/>
      <c r="O29" s="1044"/>
      <c r="P29" s="1045"/>
      <c r="Q29" s="1051">
        <v>2702</v>
      </c>
      <c r="R29" s="1052"/>
      <c r="S29" s="1052"/>
      <c r="T29" s="1052"/>
      <c r="U29" s="1052"/>
      <c r="V29" s="1052">
        <v>2499</v>
      </c>
      <c r="W29" s="1052"/>
      <c r="X29" s="1052"/>
      <c r="Y29" s="1052"/>
      <c r="Z29" s="1052"/>
      <c r="AA29" s="1052">
        <v>203</v>
      </c>
      <c r="AB29" s="1052"/>
      <c r="AC29" s="1052"/>
      <c r="AD29" s="1052"/>
      <c r="AE29" s="1053"/>
      <c r="AF29" s="1048">
        <v>203</v>
      </c>
      <c r="AG29" s="1049"/>
      <c r="AH29" s="1049"/>
      <c r="AI29" s="1049"/>
      <c r="AJ29" s="1050"/>
      <c r="AK29" s="993">
        <v>407</v>
      </c>
      <c r="AL29" s="984"/>
      <c r="AM29" s="984"/>
      <c r="AN29" s="984"/>
      <c r="AO29" s="984"/>
      <c r="AP29" s="984" t="s">
        <v>521</v>
      </c>
      <c r="AQ29" s="984"/>
      <c r="AR29" s="984"/>
      <c r="AS29" s="984"/>
      <c r="AT29" s="984"/>
      <c r="AU29" s="984" t="s">
        <v>521</v>
      </c>
      <c r="AV29" s="984"/>
      <c r="AW29" s="984"/>
      <c r="AX29" s="984"/>
      <c r="AY29" s="984"/>
      <c r="AZ29" s="1054"/>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411</v>
      </c>
      <c r="C30" s="1044"/>
      <c r="D30" s="1044"/>
      <c r="E30" s="1044"/>
      <c r="F30" s="1044"/>
      <c r="G30" s="1044"/>
      <c r="H30" s="1044"/>
      <c r="I30" s="1044"/>
      <c r="J30" s="1044"/>
      <c r="K30" s="1044"/>
      <c r="L30" s="1044"/>
      <c r="M30" s="1044"/>
      <c r="N30" s="1044"/>
      <c r="O30" s="1044"/>
      <c r="P30" s="1045"/>
      <c r="Q30" s="1051">
        <v>337</v>
      </c>
      <c r="R30" s="1052"/>
      <c r="S30" s="1052"/>
      <c r="T30" s="1052"/>
      <c r="U30" s="1052"/>
      <c r="V30" s="1052">
        <v>326</v>
      </c>
      <c r="W30" s="1052"/>
      <c r="X30" s="1052"/>
      <c r="Y30" s="1052"/>
      <c r="Z30" s="1052"/>
      <c r="AA30" s="1052">
        <v>11</v>
      </c>
      <c r="AB30" s="1052"/>
      <c r="AC30" s="1052"/>
      <c r="AD30" s="1052"/>
      <c r="AE30" s="1053"/>
      <c r="AF30" s="1048">
        <v>11</v>
      </c>
      <c r="AG30" s="1049"/>
      <c r="AH30" s="1049"/>
      <c r="AI30" s="1049"/>
      <c r="AJ30" s="1050"/>
      <c r="AK30" s="993">
        <v>85</v>
      </c>
      <c r="AL30" s="984"/>
      <c r="AM30" s="984"/>
      <c r="AN30" s="984"/>
      <c r="AO30" s="984"/>
      <c r="AP30" s="984" t="s">
        <v>521</v>
      </c>
      <c r="AQ30" s="984"/>
      <c r="AR30" s="984"/>
      <c r="AS30" s="984"/>
      <c r="AT30" s="984"/>
      <c r="AU30" s="984" t="s">
        <v>521</v>
      </c>
      <c r="AV30" s="984"/>
      <c r="AW30" s="984"/>
      <c r="AX30" s="984"/>
      <c r="AY30" s="984"/>
      <c r="AZ30" s="1054"/>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6">
        <v>4</v>
      </c>
      <c r="B31" s="1043" t="s">
        <v>412</v>
      </c>
      <c r="C31" s="1044"/>
      <c r="D31" s="1044"/>
      <c r="E31" s="1044"/>
      <c r="F31" s="1044"/>
      <c r="G31" s="1044"/>
      <c r="H31" s="1044"/>
      <c r="I31" s="1044"/>
      <c r="J31" s="1044"/>
      <c r="K31" s="1044"/>
      <c r="L31" s="1044"/>
      <c r="M31" s="1044"/>
      <c r="N31" s="1044"/>
      <c r="O31" s="1044"/>
      <c r="P31" s="1045"/>
      <c r="Q31" s="1051">
        <v>1547</v>
      </c>
      <c r="R31" s="1052"/>
      <c r="S31" s="1052"/>
      <c r="T31" s="1052"/>
      <c r="U31" s="1052"/>
      <c r="V31" s="1052">
        <v>1595</v>
      </c>
      <c r="W31" s="1052"/>
      <c r="X31" s="1052"/>
      <c r="Y31" s="1052"/>
      <c r="Z31" s="1052"/>
      <c r="AA31" s="1052">
        <v>-48</v>
      </c>
      <c r="AB31" s="1052"/>
      <c r="AC31" s="1052"/>
      <c r="AD31" s="1052"/>
      <c r="AE31" s="1053"/>
      <c r="AF31" s="1048">
        <v>191</v>
      </c>
      <c r="AG31" s="1049"/>
      <c r="AH31" s="1049"/>
      <c r="AI31" s="1049"/>
      <c r="AJ31" s="1050"/>
      <c r="AK31" s="993">
        <v>465</v>
      </c>
      <c r="AL31" s="984"/>
      <c r="AM31" s="984"/>
      <c r="AN31" s="984"/>
      <c r="AO31" s="984"/>
      <c r="AP31" s="984">
        <v>158</v>
      </c>
      <c r="AQ31" s="984"/>
      <c r="AR31" s="984"/>
      <c r="AS31" s="984"/>
      <c r="AT31" s="984"/>
      <c r="AU31" s="984">
        <v>79</v>
      </c>
      <c r="AV31" s="984"/>
      <c r="AW31" s="984"/>
      <c r="AX31" s="984"/>
      <c r="AY31" s="984"/>
      <c r="AZ31" s="1054" t="s">
        <v>521</v>
      </c>
      <c r="BA31" s="1054"/>
      <c r="BB31" s="1054"/>
      <c r="BC31" s="1054"/>
      <c r="BD31" s="1054"/>
      <c r="BE31" s="985" t="s">
        <v>413</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6">
        <v>5</v>
      </c>
      <c r="B32" s="1043" t="s">
        <v>414</v>
      </c>
      <c r="C32" s="1044"/>
      <c r="D32" s="1044"/>
      <c r="E32" s="1044"/>
      <c r="F32" s="1044"/>
      <c r="G32" s="1044"/>
      <c r="H32" s="1044"/>
      <c r="I32" s="1044"/>
      <c r="J32" s="1044"/>
      <c r="K32" s="1044"/>
      <c r="L32" s="1044"/>
      <c r="M32" s="1044"/>
      <c r="N32" s="1044"/>
      <c r="O32" s="1044"/>
      <c r="P32" s="1045"/>
      <c r="Q32" s="1051">
        <v>68</v>
      </c>
      <c r="R32" s="1052"/>
      <c r="S32" s="1052"/>
      <c r="T32" s="1052"/>
      <c r="U32" s="1052"/>
      <c r="V32" s="1052">
        <v>65</v>
      </c>
      <c r="W32" s="1052"/>
      <c r="X32" s="1052"/>
      <c r="Y32" s="1052"/>
      <c r="Z32" s="1052"/>
      <c r="AA32" s="1052">
        <v>3</v>
      </c>
      <c r="AB32" s="1052"/>
      <c r="AC32" s="1052"/>
      <c r="AD32" s="1052"/>
      <c r="AE32" s="1053"/>
      <c r="AF32" s="1048">
        <v>3</v>
      </c>
      <c r="AG32" s="1049"/>
      <c r="AH32" s="1049"/>
      <c r="AI32" s="1049"/>
      <c r="AJ32" s="1050"/>
      <c r="AK32" s="993">
        <v>48</v>
      </c>
      <c r="AL32" s="984"/>
      <c r="AM32" s="984"/>
      <c r="AN32" s="984"/>
      <c r="AO32" s="984"/>
      <c r="AP32" s="984">
        <v>237</v>
      </c>
      <c r="AQ32" s="984"/>
      <c r="AR32" s="984"/>
      <c r="AS32" s="984"/>
      <c r="AT32" s="984"/>
      <c r="AU32" s="984">
        <v>237</v>
      </c>
      <c r="AV32" s="984"/>
      <c r="AW32" s="984"/>
      <c r="AX32" s="984"/>
      <c r="AY32" s="984"/>
      <c r="AZ32" s="1054" t="s">
        <v>521</v>
      </c>
      <c r="BA32" s="1054"/>
      <c r="BB32" s="1054"/>
      <c r="BC32" s="1054"/>
      <c r="BD32" s="1054"/>
      <c r="BE32" s="985" t="s">
        <v>415</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6">
        <v>6</v>
      </c>
      <c r="B33" s="1043" t="s">
        <v>416</v>
      </c>
      <c r="C33" s="1044"/>
      <c r="D33" s="1044"/>
      <c r="E33" s="1044"/>
      <c r="F33" s="1044"/>
      <c r="G33" s="1044"/>
      <c r="H33" s="1044"/>
      <c r="I33" s="1044"/>
      <c r="J33" s="1044"/>
      <c r="K33" s="1044"/>
      <c r="L33" s="1044"/>
      <c r="M33" s="1044"/>
      <c r="N33" s="1044"/>
      <c r="O33" s="1044"/>
      <c r="P33" s="1045"/>
      <c r="Q33" s="1051">
        <v>222</v>
      </c>
      <c r="R33" s="1052"/>
      <c r="S33" s="1052"/>
      <c r="T33" s="1052"/>
      <c r="U33" s="1052"/>
      <c r="V33" s="1052">
        <v>205</v>
      </c>
      <c r="W33" s="1052"/>
      <c r="X33" s="1052"/>
      <c r="Y33" s="1052"/>
      <c r="Z33" s="1052"/>
      <c r="AA33" s="1052">
        <v>17</v>
      </c>
      <c r="AB33" s="1052"/>
      <c r="AC33" s="1052"/>
      <c r="AD33" s="1052"/>
      <c r="AE33" s="1053"/>
      <c r="AF33" s="1048">
        <v>17</v>
      </c>
      <c r="AG33" s="1049"/>
      <c r="AH33" s="1049"/>
      <c r="AI33" s="1049"/>
      <c r="AJ33" s="1050"/>
      <c r="AK33" s="993">
        <v>0</v>
      </c>
      <c r="AL33" s="984"/>
      <c r="AM33" s="984"/>
      <c r="AN33" s="984"/>
      <c r="AO33" s="984"/>
      <c r="AP33" s="984">
        <v>2</v>
      </c>
      <c r="AQ33" s="984"/>
      <c r="AR33" s="984"/>
      <c r="AS33" s="984"/>
      <c r="AT33" s="984"/>
      <c r="AU33" s="984" t="s">
        <v>521</v>
      </c>
      <c r="AV33" s="984"/>
      <c r="AW33" s="984"/>
      <c r="AX33" s="984"/>
      <c r="AY33" s="984"/>
      <c r="AZ33" s="1054" t="s">
        <v>521</v>
      </c>
      <c r="BA33" s="1054"/>
      <c r="BB33" s="1054"/>
      <c r="BC33" s="1054"/>
      <c r="BD33" s="1054"/>
      <c r="BE33" s="985" t="s">
        <v>415</v>
      </c>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6">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417</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397</v>
      </c>
      <c r="B63" s="950" t="s">
        <v>418</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442</v>
      </c>
      <c r="AG63" s="972"/>
      <c r="AH63" s="972"/>
      <c r="AI63" s="972"/>
      <c r="AJ63" s="1035"/>
      <c r="AK63" s="1036"/>
      <c r="AL63" s="976"/>
      <c r="AM63" s="976"/>
      <c r="AN63" s="976"/>
      <c r="AO63" s="976"/>
      <c r="AP63" s="972">
        <v>397</v>
      </c>
      <c r="AQ63" s="972"/>
      <c r="AR63" s="972"/>
      <c r="AS63" s="972"/>
      <c r="AT63" s="972"/>
      <c r="AU63" s="972">
        <v>316</v>
      </c>
      <c r="AV63" s="972"/>
      <c r="AW63" s="972"/>
      <c r="AX63" s="972"/>
      <c r="AY63" s="972"/>
      <c r="AZ63" s="1030"/>
      <c r="BA63" s="1030"/>
      <c r="BB63" s="1030"/>
      <c r="BC63" s="1030"/>
      <c r="BD63" s="1030"/>
      <c r="BE63" s="973"/>
      <c r="BF63" s="973"/>
      <c r="BG63" s="973"/>
      <c r="BH63" s="973"/>
      <c r="BI63" s="974"/>
      <c r="BJ63" s="1031" t="s">
        <v>419</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420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421</v>
      </c>
      <c r="B66" s="1009"/>
      <c r="C66" s="1009"/>
      <c r="D66" s="1009"/>
      <c r="E66" s="1009"/>
      <c r="F66" s="1009"/>
      <c r="G66" s="1009"/>
      <c r="H66" s="1009"/>
      <c r="I66" s="1009"/>
      <c r="J66" s="1009"/>
      <c r="K66" s="1009"/>
      <c r="L66" s="1009"/>
      <c r="M66" s="1009"/>
      <c r="N66" s="1009"/>
      <c r="O66" s="1009"/>
      <c r="P66" s="1010"/>
      <c r="Q66" s="1014" t="s">
        <v>401</v>
      </c>
      <c r="R66" s="1015"/>
      <c r="S66" s="1015"/>
      <c r="T66" s="1015"/>
      <c r="U66" s="1016"/>
      <c r="V66" s="1014" t="s">
        <v>422</v>
      </c>
      <c r="W66" s="1015"/>
      <c r="X66" s="1015"/>
      <c r="Y66" s="1015"/>
      <c r="Z66" s="1016"/>
      <c r="AA66" s="1014" t="s">
        <v>423</v>
      </c>
      <c r="AB66" s="1015"/>
      <c r="AC66" s="1015"/>
      <c r="AD66" s="1015"/>
      <c r="AE66" s="1016"/>
      <c r="AF66" s="1020" t="s">
        <v>424</v>
      </c>
      <c r="AG66" s="1021"/>
      <c r="AH66" s="1021"/>
      <c r="AI66" s="1021"/>
      <c r="AJ66" s="1022"/>
      <c r="AK66" s="1014" t="s">
        <v>425</v>
      </c>
      <c r="AL66" s="1009"/>
      <c r="AM66" s="1009"/>
      <c r="AN66" s="1009"/>
      <c r="AO66" s="1010"/>
      <c r="AP66" s="1014" t="s">
        <v>406</v>
      </c>
      <c r="AQ66" s="1015"/>
      <c r="AR66" s="1015"/>
      <c r="AS66" s="1015"/>
      <c r="AT66" s="1016"/>
      <c r="AU66" s="1014" t="s">
        <v>426</v>
      </c>
      <c r="AV66" s="1015"/>
      <c r="AW66" s="1015"/>
      <c r="AX66" s="1015"/>
      <c r="AY66" s="1016"/>
      <c r="AZ66" s="1014" t="s">
        <v>385</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586</v>
      </c>
      <c r="C68" s="999"/>
      <c r="D68" s="999"/>
      <c r="E68" s="999"/>
      <c r="F68" s="999"/>
      <c r="G68" s="999"/>
      <c r="H68" s="999"/>
      <c r="I68" s="999"/>
      <c r="J68" s="999"/>
      <c r="K68" s="999"/>
      <c r="L68" s="999"/>
      <c r="M68" s="999"/>
      <c r="N68" s="999"/>
      <c r="O68" s="999"/>
      <c r="P68" s="1000"/>
      <c r="Q68" s="1001">
        <v>4679</v>
      </c>
      <c r="R68" s="995"/>
      <c r="S68" s="995"/>
      <c r="T68" s="995"/>
      <c r="U68" s="995"/>
      <c r="V68" s="995">
        <v>4570</v>
      </c>
      <c r="W68" s="995"/>
      <c r="X68" s="995"/>
      <c r="Y68" s="995"/>
      <c r="Z68" s="995"/>
      <c r="AA68" s="995">
        <v>109</v>
      </c>
      <c r="AB68" s="995"/>
      <c r="AC68" s="995"/>
      <c r="AD68" s="995"/>
      <c r="AE68" s="995"/>
      <c r="AF68" s="995">
        <v>102</v>
      </c>
      <c r="AG68" s="995"/>
      <c r="AH68" s="995"/>
      <c r="AI68" s="995"/>
      <c r="AJ68" s="995"/>
      <c r="AK68" s="995" t="s">
        <v>521</v>
      </c>
      <c r="AL68" s="995"/>
      <c r="AM68" s="995"/>
      <c r="AN68" s="995"/>
      <c r="AO68" s="995"/>
      <c r="AP68" s="995">
        <v>2411</v>
      </c>
      <c r="AQ68" s="995"/>
      <c r="AR68" s="995"/>
      <c r="AS68" s="995"/>
      <c r="AT68" s="995"/>
      <c r="AU68" s="995">
        <v>2411</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587</v>
      </c>
      <c r="C69" s="988"/>
      <c r="D69" s="988"/>
      <c r="E69" s="988"/>
      <c r="F69" s="988"/>
      <c r="G69" s="988"/>
      <c r="H69" s="988"/>
      <c r="I69" s="988"/>
      <c r="J69" s="988"/>
      <c r="K69" s="988"/>
      <c r="L69" s="988"/>
      <c r="M69" s="988"/>
      <c r="N69" s="988"/>
      <c r="O69" s="988"/>
      <c r="P69" s="989"/>
      <c r="Q69" s="990">
        <v>21460</v>
      </c>
      <c r="R69" s="984"/>
      <c r="S69" s="984"/>
      <c r="T69" s="984"/>
      <c r="U69" s="984"/>
      <c r="V69" s="984">
        <v>20757</v>
      </c>
      <c r="W69" s="984"/>
      <c r="X69" s="984"/>
      <c r="Y69" s="984"/>
      <c r="Z69" s="984"/>
      <c r="AA69" s="984">
        <v>704</v>
      </c>
      <c r="AB69" s="984"/>
      <c r="AC69" s="984"/>
      <c r="AD69" s="984"/>
      <c r="AE69" s="984"/>
      <c r="AF69" s="984">
        <v>704</v>
      </c>
      <c r="AG69" s="984"/>
      <c r="AH69" s="984"/>
      <c r="AI69" s="984"/>
      <c r="AJ69" s="984"/>
      <c r="AK69" s="984">
        <v>118</v>
      </c>
      <c r="AL69" s="984"/>
      <c r="AM69" s="984"/>
      <c r="AN69" s="984"/>
      <c r="AO69" s="984"/>
      <c r="AP69" s="984" t="s">
        <v>521</v>
      </c>
      <c r="AQ69" s="984"/>
      <c r="AR69" s="984"/>
      <c r="AS69" s="984"/>
      <c r="AT69" s="984"/>
      <c r="AU69" s="984" t="s">
        <v>521</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588</v>
      </c>
      <c r="C70" s="988"/>
      <c r="D70" s="988"/>
      <c r="E70" s="988"/>
      <c r="F70" s="988"/>
      <c r="G70" s="988"/>
      <c r="H70" s="988"/>
      <c r="I70" s="988"/>
      <c r="J70" s="988"/>
      <c r="K70" s="988"/>
      <c r="L70" s="988"/>
      <c r="M70" s="988"/>
      <c r="N70" s="988"/>
      <c r="O70" s="988"/>
      <c r="P70" s="989"/>
      <c r="Q70" s="990">
        <v>179</v>
      </c>
      <c r="R70" s="984"/>
      <c r="S70" s="984"/>
      <c r="T70" s="984"/>
      <c r="U70" s="984"/>
      <c r="V70" s="984">
        <v>133</v>
      </c>
      <c r="W70" s="984"/>
      <c r="X70" s="984"/>
      <c r="Y70" s="984"/>
      <c r="Z70" s="984"/>
      <c r="AA70" s="984">
        <v>47</v>
      </c>
      <c r="AB70" s="984"/>
      <c r="AC70" s="984"/>
      <c r="AD70" s="984"/>
      <c r="AE70" s="984"/>
      <c r="AF70" s="984">
        <v>47</v>
      </c>
      <c r="AG70" s="984"/>
      <c r="AH70" s="984"/>
      <c r="AI70" s="984"/>
      <c r="AJ70" s="984"/>
      <c r="AK70" s="984" t="s">
        <v>521</v>
      </c>
      <c r="AL70" s="984"/>
      <c r="AM70" s="984"/>
      <c r="AN70" s="984"/>
      <c r="AO70" s="984"/>
      <c r="AP70" s="984" t="s">
        <v>521</v>
      </c>
      <c r="AQ70" s="984"/>
      <c r="AR70" s="984"/>
      <c r="AS70" s="984"/>
      <c r="AT70" s="984"/>
      <c r="AU70" s="984" t="s">
        <v>521</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589</v>
      </c>
      <c r="C71" s="988"/>
      <c r="D71" s="988"/>
      <c r="E71" s="988"/>
      <c r="F71" s="988"/>
      <c r="G71" s="988"/>
      <c r="H71" s="988"/>
      <c r="I71" s="988"/>
      <c r="J71" s="988"/>
      <c r="K71" s="988"/>
      <c r="L71" s="988"/>
      <c r="M71" s="988"/>
      <c r="N71" s="988"/>
      <c r="O71" s="988"/>
      <c r="P71" s="989"/>
      <c r="Q71" s="990">
        <v>107</v>
      </c>
      <c r="R71" s="984"/>
      <c r="S71" s="984"/>
      <c r="T71" s="984"/>
      <c r="U71" s="984"/>
      <c r="V71" s="984">
        <v>106</v>
      </c>
      <c r="W71" s="984"/>
      <c r="X71" s="984"/>
      <c r="Y71" s="984"/>
      <c r="Z71" s="984"/>
      <c r="AA71" s="984">
        <v>1</v>
      </c>
      <c r="AB71" s="984"/>
      <c r="AC71" s="984"/>
      <c r="AD71" s="984"/>
      <c r="AE71" s="984"/>
      <c r="AF71" s="984">
        <v>1</v>
      </c>
      <c r="AG71" s="984"/>
      <c r="AH71" s="984"/>
      <c r="AI71" s="984"/>
      <c r="AJ71" s="984"/>
      <c r="AK71" s="984">
        <v>8</v>
      </c>
      <c r="AL71" s="984"/>
      <c r="AM71" s="984"/>
      <c r="AN71" s="984"/>
      <c r="AO71" s="984"/>
      <c r="AP71" s="984" t="s">
        <v>521</v>
      </c>
      <c r="AQ71" s="984"/>
      <c r="AR71" s="984"/>
      <c r="AS71" s="984"/>
      <c r="AT71" s="984"/>
      <c r="AU71" s="984" t="s">
        <v>521</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t="s">
        <v>590</v>
      </c>
      <c r="C72" s="988"/>
      <c r="D72" s="988"/>
      <c r="E72" s="988"/>
      <c r="F72" s="988"/>
      <c r="G72" s="988"/>
      <c r="H72" s="988"/>
      <c r="I72" s="988"/>
      <c r="J72" s="988"/>
      <c r="K72" s="988"/>
      <c r="L72" s="988"/>
      <c r="M72" s="988"/>
      <c r="N72" s="988"/>
      <c r="O72" s="988"/>
      <c r="P72" s="989"/>
      <c r="Q72" s="990">
        <v>101</v>
      </c>
      <c r="R72" s="984"/>
      <c r="S72" s="984"/>
      <c r="T72" s="984"/>
      <c r="U72" s="984"/>
      <c r="V72" s="984">
        <v>61</v>
      </c>
      <c r="W72" s="984"/>
      <c r="X72" s="984"/>
      <c r="Y72" s="984"/>
      <c r="Z72" s="984"/>
      <c r="AA72" s="984">
        <v>40</v>
      </c>
      <c r="AB72" s="984"/>
      <c r="AC72" s="984"/>
      <c r="AD72" s="984"/>
      <c r="AE72" s="984"/>
      <c r="AF72" s="984">
        <v>40</v>
      </c>
      <c r="AG72" s="984"/>
      <c r="AH72" s="984"/>
      <c r="AI72" s="984"/>
      <c r="AJ72" s="984"/>
      <c r="AK72" s="984" t="s">
        <v>521</v>
      </c>
      <c r="AL72" s="984"/>
      <c r="AM72" s="984"/>
      <c r="AN72" s="984"/>
      <c r="AO72" s="984"/>
      <c r="AP72" s="984" t="s">
        <v>521</v>
      </c>
      <c r="AQ72" s="984"/>
      <c r="AR72" s="984"/>
      <c r="AS72" s="984"/>
      <c r="AT72" s="984"/>
      <c r="AU72" s="984" t="s">
        <v>521</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t="s">
        <v>591</v>
      </c>
      <c r="C73" s="988"/>
      <c r="D73" s="988"/>
      <c r="E73" s="988"/>
      <c r="F73" s="988"/>
      <c r="G73" s="988"/>
      <c r="H73" s="988"/>
      <c r="I73" s="988"/>
      <c r="J73" s="988"/>
      <c r="K73" s="988"/>
      <c r="L73" s="988"/>
      <c r="M73" s="988"/>
      <c r="N73" s="988"/>
      <c r="O73" s="988"/>
      <c r="P73" s="989"/>
      <c r="Q73" s="990">
        <v>632</v>
      </c>
      <c r="R73" s="984"/>
      <c r="S73" s="984"/>
      <c r="T73" s="984"/>
      <c r="U73" s="984"/>
      <c r="V73" s="984">
        <v>607</v>
      </c>
      <c r="W73" s="984"/>
      <c r="X73" s="984"/>
      <c r="Y73" s="984"/>
      <c r="Z73" s="984"/>
      <c r="AA73" s="984">
        <v>25</v>
      </c>
      <c r="AB73" s="984"/>
      <c r="AC73" s="984"/>
      <c r="AD73" s="984"/>
      <c r="AE73" s="984"/>
      <c r="AF73" s="984">
        <v>25</v>
      </c>
      <c r="AG73" s="984"/>
      <c r="AH73" s="984"/>
      <c r="AI73" s="984"/>
      <c r="AJ73" s="984"/>
      <c r="AK73" s="984" t="s">
        <v>521</v>
      </c>
      <c r="AL73" s="984"/>
      <c r="AM73" s="984"/>
      <c r="AN73" s="984"/>
      <c r="AO73" s="984"/>
      <c r="AP73" s="984">
        <v>646</v>
      </c>
      <c r="AQ73" s="984"/>
      <c r="AR73" s="984"/>
      <c r="AS73" s="984"/>
      <c r="AT73" s="984"/>
      <c r="AU73" s="984">
        <v>61</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t="s">
        <v>592</v>
      </c>
      <c r="C74" s="988"/>
      <c r="D74" s="988"/>
      <c r="E74" s="988"/>
      <c r="F74" s="988"/>
      <c r="G74" s="988"/>
      <c r="H74" s="988"/>
      <c r="I74" s="988"/>
      <c r="J74" s="988"/>
      <c r="K74" s="988"/>
      <c r="L74" s="988"/>
      <c r="M74" s="988"/>
      <c r="N74" s="988"/>
      <c r="O74" s="988"/>
      <c r="P74" s="989"/>
      <c r="Q74" s="990">
        <v>1125</v>
      </c>
      <c r="R74" s="984"/>
      <c r="S74" s="984"/>
      <c r="T74" s="984"/>
      <c r="U74" s="984"/>
      <c r="V74" s="984">
        <v>1046</v>
      </c>
      <c r="W74" s="984"/>
      <c r="X74" s="984"/>
      <c r="Y74" s="984"/>
      <c r="Z74" s="984"/>
      <c r="AA74" s="984">
        <v>79</v>
      </c>
      <c r="AB74" s="984"/>
      <c r="AC74" s="984"/>
      <c r="AD74" s="984"/>
      <c r="AE74" s="984"/>
      <c r="AF74" s="984">
        <v>79</v>
      </c>
      <c r="AG74" s="984"/>
      <c r="AH74" s="984"/>
      <c r="AI74" s="984"/>
      <c r="AJ74" s="984"/>
      <c r="AK74" s="984" t="s">
        <v>521</v>
      </c>
      <c r="AL74" s="984"/>
      <c r="AM74" s="984"/>
      <c r="AN74" s="984"/>
      <c r="AO74" s="984"/>
      <c r="AP74" s="984">
        <v>202</v>
      </c>
      <c r="AQ74" s="984"/>
      <c r="AR74" s="984"/>
      <c r="AS74" s="984"/>
      <c r="AT74" s="984"/>
      <c r="AU74" s="984">
        <v>71</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t="s">
        <v>593</v>
      </c>
      <c r="C75" s="988"/>
      <c r="D75" s="988"/>
      <c r="E75" s="988"/>
      <c r="F75" s="988"/>
      <c r="G75" s="988"/>
      <c r="H75" s="988"/>
      <c r="I75" s="988"/>
      <c r="J75" s="988"/>
      <c r="K75" s="988"/>
      <c r="L75" s="988"/>
      <c r="M75" s="988"/>
      <c r="N75" s="988"/>
      <c r="O75" s="988"/>
      <c r="P75" s="989"/>
      <c r="Q75" s="991">
        <v>197</v>
      </c>
      <c r="R75" s="992"/>
      <c r="S75" s="992"/>
      <c r="T75" s="992"/>
      <c r="U75" s="993"/>
      <c r="V75" s="994">
        <v>152</v>
      </c>
      <c r="W75" s="992"/>
      <c r="X75" s="992"/>
      <c r="Y75" s="992"/>
      <c r="Z75" s="993"/>
      <c r="AA75" s="994">
        <v>45</v>
      </c>
      <c r="AB75" s="992"/>
      <c r="AC75" s="992"/>
      <c r="AD75" s="992"/>
      <c r="AE75" s="993"/>
      <c r="AF75" s="994">
        <v>45</v>
      </c>
      <c r="AG75" s="992"/>
      <c r="AH75" s="992"/>
      <c r="AI75" s="992"/>
      <c r="AJ75" s="993"/>
      <c r="AK75" s="994" t="s">
        <v>521</v>
      </c>
      <c r="AL75" s="992"/>
      <c r="AM75" s="992"/>
      <c r="AN75" s="992"/>
      <c r="AO75" s="993"/>
      <c r="AP75" s="994" t="s">
        <v>521</v>
      </c>
      <c r="AQ75" s="992"/>
      <c r="AR75" s="992"/>
      <c r="AS75" s="992"/>
      <c r="AT75" s="993"/>
      <c r="AU75" s="994" t="s">
        <v>521</v>
      </c>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t="s">
        <v>594</v>
      </c>
      <c r="C76" s="988"/>
      <c r="D76" s="988"/>
      <c r="E76" s="988"/>
      <c r="F76" s="988"/>
      <c r="G76" s="988"/>
      <c r="H76" s="988"/>
      <c r="I76" s="988"/>
      <c r="J76" s="988"/>
      <c r="K76" s="988"/>
      <c r="L76" s="988"/>
      <c r="M76" s="988"/>
      <c r="N76" s="988"/>
      <c r="O76" s="988"/>
      <c r="P76" s="989"/>
      <c r="Q76" s="991">
        <v>1859</v>
      </c>
      <c r="R76" s="992"/>
      <c r="S76" s="992"/>
      <c r="T76" s="992"/>
      <c r="U76" s="993"/>
      <c r="V76" s="994">
        <v>1804</v>
      </c>
      <c r="W76" s="992"/>
      <c r="X76" s="992"/>
      <c r="Y76" s="992"/>
      <c r="Z76" s="993"/>
      <c r="AA76" s="994">
        <v>55</v>
      </c>
      <c r="AB76" s="992"/>
      <c r="AC76" s="992"/>
      <c r="AD76" s="992"/>
      <c r="AE76" s="993"/>
      <c r="AF76" s="994">
        <v>19</v>
      </c>
      <c r="AG76" s="992"/>
      <c r="AH76" s="992"/>
      <c r="AI76" s="992"/>
      <c r="AJ76" s="993"/>
      <c r="AK76" s="994" t="s">
        <v>521</v>
      </c>
      <c r="AL76" s="992"/>
      <c r="AM76" s="992"/>
      <c r="AN76" s="992"/>
      <c r="AO76" s="993"/>
      <c r="AP76" s="994">
        <v>601</v>
      </c>
      <c r="AQ76" s="992"/>
      <c r="AR76" s="992"/>
      <c r="AS76" s="992"/>
      <c r="AT76" s="993"/>
      <c r="AU76" s="994">
        <v>234</v>
      </c>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t="s">
        <v>595</v>
      </c>
      <c r="C77" s="988"/>
      <c r="D77" s="988"/>
      <c r="E77" s="988"/>
      <c r="F77" s="988"/>
      <c r="G77" s="988"/>
      <c r="H77" s="988"/>
      <c r="I77" s="988"/>
      <c r="J77" s="988"/>
      <c r="K77" s="988"/>
      <c r="L77" s="988"/>
      <c r="M77" s="988"/>
      <c r="N77" s="988"/>
      <c r="O77" s="988"/>
      <c r="P77" s="989"/>
      <c r="Q77" s="991">
        <v>6084</v>
      </c>
      <c r="R77" s="992"/>
      <c r="S77" s="992"/>
      <c r="T77" s="992"/>
      <c r="U77" s="993"/>
      <c r="V77" s="994">
        <v>5774</v>
      </c>
      <c r="W77" s="992"/>
      <c r="X77" s="992"/>
      <c r="Y77" s="992"/>
      <c r="Z77" s="993"/>
      <c r="AA77" s="994">
        <v>310</v>
      </c>
      <c r="AB77" s="992"/>
      <c r="AC77" s="992"/>
      <c r="AD77" s="992"/>
      <c r="AE77" s="993"/>
      <c r="AF77" s="994">
        <v>6094</v>
      </c>
      <c r="AG77" s="992"/>
      <c r="AH77" s="992"/>
      <c r="AI77" s="992"/>
      <c r="AJ77" s="993"/>
      <c r="AK77" s="994" t="s">
        <v>521</v>
      </c>
      <c r="AL77" s="992"/>
      <c r="AM77" s="992"/>
      <c r="AN77" s="992"/>
      <c r="AO77" s="993"/>
      <c r="AP77" s="994">
        <v>3912</v>
      </c>
      <c r="AQ77" s="992"/>
      <c r="AR77" s="992"/>
      <c r="AS77" s="992"/>
      <c r="AT77" s="993"/>
      <c r="AU77" s="994" t="s">
        <v>521</v>
      </c>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t="s">
        <v>596</v>
      </c>
      <c r="C78" s="988"/>
      <c r="D78" s="988"/>
      <c r="E78" s="988"/>
      <c r="F78" s="988"/>
      <c r="G78" s="988"/>
      <c r="H78" s="988"/>
      <c r="I78" s="988"/>
      <c r="J78" s="988"/>
      <c r="K78" s="988"/>
      <c r="L78" s="988"/>
      <c r="M78" s="988"/>
      <c r="N78" s="988"/>
      <c r="O78" s="988"/>
      <c r="P78" s="989"/>
      <c r="Q78" s="990">
        <v>4842</v>
      </c>
      <c r="R78" s="984"/>
      <c r="S78" s="984"/>
      <c r="T78" s="984"/>
      <c r="U78" s="984"/>
      <c r="V78" s="984">
        <v>4664</v>
      </c>
      <c r="W78" s="984"/>
      <c r="X78" s="984"/>
      <c r="Y78" s="984"/>
      <c r="Z78" s="984"/>
      <c r="AA78" s="984">
        <v>178</v>
      </c>
      <c r="AB78" s="984"/>
      <c r="AC78" s="984"/>
      <c r="AD78" s="984"/>
      <c r="AE78" s="984"/>
      <c r="AF78" s="984">
        <v>3921</v>
      </c>
      <c r="AG78" s="984"/>
      <c r="AH78" s="984"/>
      <c r="AI78" s="984"/>
      <c r="AJ78" s="984"/>
      <c r="AK78" s="984" t="s">
        <v>521</v>
      </c>
      <c r="AL78" s="984"/>
      <c r="AM78" s="984"/>
      <c r="AN78" s="984"/>
      <c r="AO78" s="984"/>
      <c r="AP78" s="984">
        <v>1711</v>
      </c>
      <c r="AQ78" s="984"/>
      <c r="AR78" s="984"/>
      <c r="AS78" s="984"/>
      <c r="AT78" s="984"/>
      <c r="AU78" s="984" t="s">
        <v>521</v>
      </c>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t="s">
        <v>597</v>
      </c>
      <c r="C79" s="988"/>
      <c r="D79" s="988"/>
      <c r="E79" s="988"/>
      <c r="F79" s="988"/>
      <c r="G79" s="988"/>
      <c r="H79" s="988"/>
      <c r="I79" s="988"/>
      <c r="J79" s="988"/>
      <c r="K79" s="988"/>
      <c r="L79" s="988"/>
      <c r="M79" s="988"/>
      <c r="N79" s="988"/>
      <c r="O79" s="988"/>
      <c r="P79" s="989"/>
      <c r="Q79" s="990">
        <v>1309</v>
      </c>
      <c r="R79" s="984"/>
      <c r="S79" s="984"/>
      <c r="T79" s="984"/>
      <c r="U79" s="984"/>
      <c r="V79" s="984">
        <v>1171</v>
      </c>
      <c r="W79" s="984"/>
      <c r="X79" s="984"/>
      <c r="Y79" s="984"/>
      <c r="Z79" s="984"/>
      <c r="AA79" s="984">
        <v>138</v>
      </c>
      <c r="AB79" s="984"/>
      <c r="AC79" s="984"/>
      <c r="AD79" s="984"/>
      <c r="AE79" s="984"/>
      <c r="AF79" s="984">
        <v>1758</v>
      </c>
      <c r="AG79" s="984"/>
      <c r="AH79" s="984"/>
      <c r="AI79" s="984"/>
      <c r="AJ79" s="984"/>
      <c r="AK79" s="984">
        <v>11</v>
      </c>
      <c r="AL79" s="984"/>
      <c r="AM79" s="984"/>
      <c r="AN79" s="984"/>
      <c r="AO79" s="984"/>
      <c r="AP79" s="984">
        <v>1158</v>
      </c>
      <c r="AQ79" s="984"/>
      <c r="AR79" s="984"/>
      <c r="AS79" s="984"/>
      <c r="AT79" s="984"/>
      <c r="AU79" s="984" t="s">
        <v>521</v>
      </c>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t="s">
        <v>598</v>
      </c>
      <c r="C80" s="988"/>
      <c r="D80" s="988"/>
      <c r="E80" s="988"/>
      <c r="F80" s="988"/>
      <c r="G80" s="988"/>
      <c r="H80" s="988"/>
      <c r="I80" s="988"/>
      <c r="J80" s="988"/>
      <c r="K80" s="988"/>
      <c r="L80" s="988"/>
      <c r="M80" s="988"/>
      <c r="N80" s="988"/>
      <c r="O80" s="988"/>
      <c r="P80" s="989"/>
      <c r="Q80" s="990">
        <v>2423</v>
      </c>
      <c r="R80" s="984"/>
      <c r="S80" s="984"/>
      <c r="T80" s="984"/>
      <c r="U80" s="984"/>
      <c r="V80" s="984">
        <v>2308</v>
      </c>
      <c r="W80" s="984"/>
      <c r="X80" s="984"/>
      <c r="Y80" s="984"/>
      <c r="Z80" s="984"/>
      <c r="AA80" s="984">
        <v>115</v>
      </c>
      <c r="AB80" s="984"/>
      <c r="AC80" s="984"/>
      <c r="AD80" s="984"/>
      <c r="AE80" s="984"/>
      <c r="AF80" s="984">
        <v>115</v>
      </c>
      <c r="AG80" s="984"/>
      <c r="AH80" s="984"/>
      <c r="AI80" s="984"/>
      <c r="AJ80" s="984"/>
      <c r="AK80" s="984">
        <v>130</v>
      </c>
      <c r="AL80" s="984"/>
      <c r="AM80" s="984"/>
      <c r="AN80" s="984"/>
      <c r="AO80" s="984"/>
      <c r="AP80" s="984" t="s">
        <v>521</v>
      </c>
      <c r="AQ80" s="984"/>
      <c r="AR80" s="984"/>
      <c r="AS80" s="984"/>
      <c r="AT80" s="984"/>
      <c r="AU80" s="984" t="s">
        <v>521</v>
      </c>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t="s">
        <v>599</v>
      </c>
      <c r="C81" s="988"/>
      <c r="D81" s="988"/>
      <c r="E81" s="988"/>
      <c r="F81" s="988"/>
      <c r="G81" s="988"/>
      <c r="H81" s="988"/>
      <c r="I81" s="988"/>
      <c r="J81" s="988"/>
      <c r="K81" s="988"/>
      <c r="L81" s="988"/>
      <c r="M81" s="988"/>
      <c r="N81" s="988"/>
      <c r="O81" s="988"/>
      <c r="P81" s="989"/>
      <c r="Q81" s="990">
        <v>719774</v>
      </c>
      <c r="R81" s="984"/>
      <c r="S81" s="984"/>
      <c r="T81" s="984"/>
      <c r="U81" s="984"/>
      <c r="V81" s="984">
        <v>711648</v>
      </c>
      <c r="W81" s="984"/>
      <c r="X81" s="984"/>
      <c r="Y81" s="984"/>
      <c r="Z81" s="984"/>
      <c r="AA81" s="984">
        <v>8126</v>
      </c>
      <c r="AB81" s="984"/>
      <c r="AC81" s="984"/>
      <c r="AD81" s="984"/>
      <c r="AE81" s="984"/>
      <c r="AF81" s="984">
        <v>8126</v>
      </c>
      <c r="AG81" s="984"/>
      <c r="AH81" s="984"/>
      <c r="AI81" s="984"/>
      <c r="AJ81" s="984"/>
      <c r="AK81" s="984">
        <v>4022</v>
      </c>
      <c r="AL81" s="984"/>
      <c r="AM81" s="984"/>
      <c r="AN81" s="984"/>
      <c r="AO81" s="984"/>
      <c r="AP81" s="984" t="s">
        <v>521</v>
      </c>
      <c r="AQ81" s="984"/>
      <c r="AR81" s="984"/>
      <c r="AS81" s="984"/>
      <c r="AT81" s="984"/>
      <c r="AU81" s="984" t="s">
        <v>521</v>
      </c>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397</v>
      </c>
      <c r="B88" s="950" t="s">
        <v>427</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21076</v>
      </c>
      <c r="AG88" s="972"/>
      <c r="AH88" s="972"/>
      <c r="AI88" s="972"/>
      <c r="AJ88" s="972"/>
      <c r="AK88" s="976"/>
      <c r="AL88" s="976"/>
      <c r="AM88" s="976"/>
      <c r="AN88" s="976"/>
      <c r="AO88" s="976"/>
      <c r="AP88" s="972">
        <v>10641</v>
      </c>
      <c r="AQ88" s="972"/>
      <c r="AR88" s="972"/>
      <c r="AS88" s="972"/>
      <c r="AT88" s="972"/>
      <c r="AU88" s="972">
        <v>2777</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397</v>
      </c>
      <c r="BR102" s="950" t="s">
        <v>428</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429</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430</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433</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434</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435</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436</v>
      </c>
      <c r="AB109" s="909"/>
      <c r="AC109" s="909"/>
      <c r="AD109" s="909"/>
      <c r="AE109" s="910"/>
      <c r="AF109" s="911" t="s">
        <v>437</v>
      </c>
      <c r="AG109" s="909"/>
      <c r="AH109" s="909"/>
      <c r="AI109" s="909"/>
      <c r="AJ109" s="910"/>
      <c r="AK109" s="911" t="s">
        <v>315</v>
      </c>
      <c r="AL109" s="909"/>
      <c r="AM109" s="909"/>
      <c r="AN109" s="909"/>
      <c r="AO109" s="910"/>
      <c r="AP109" s="911" t="s">
        <v>438</v>
      </c>
      <c r="AQ109" s="909"/>
      <c r="AR109" s="909"/>
      <c r="AS109" s="909"/>
      <c r="AT109" s="942"/>
      <c r="AU109" s="908" t="s">
        <v>435</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436</v>
      </c>
      <c r="BR109" s="909"/>
      <c r="BS109" s="909"/>
      <c r="BT109" s="909"/>
      <c r="BU109" s="910"/>
      <c r="BV109" s="911" t="s">
        <v>437</v>
      </c>
      <c r="BW109" s="909"/>
      <c r="BX109" s="909"/>
      <c r="BY109" s="909"/>
      <c r="BZ109" s="910"/>
      <c r="CA109" s="911" t="s">
        <v>315</v>
      </c>
      <c r="CB109" s="909"/>
      <c r="CC109" s="909"/>
      <c r="CD109" s="909"/>
      <c r="CE109" s="910"/>
      <c r="CF109" s="949" t="s">
        <v>438</v>
      </c>
      <c r="CG109" s="949"/>
      <c r="CH109" s="949"/>
      <c r="CI109" s="949"/>
      <c r="CJ109" s="949"/>
      <c r="CK109" s="911" t="s">
        <v>439</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436</v>
      </c>
      <c r="DH109" s="909"/>
      <c r="DI109" s="909"/>
      <c r="DJ109" s="909"/>
      <c r="DK109" s="910"/>
      <c r="DL109" s="911" t="s">
        <v>437</v>
      </c>
      <c r="DM109" s="909"/>
      <c r="DN109" s="909"/>
      <c r="DO109" s="909"/>
      <c r="DP109" s="910"/>
      <c r="DQ109" s="911" t="s">
        <v>315</v>
      </c>
      <c r="DR109" s="909"/>
      <c r="DS109" s="909"/>
      <c r="DT109" s="909"/>
      <c r="DU109" s="910"/>
      <c r="DV109" s="911" t="s">
        <v>438</v>
      </c>
      <c r="DW109" s="909"/>
      <c r="DX109" s="909"/>
      <c r="DY109" s="909"/>
      <c r="DZ109" s="942"/>
    </row>
    <row r="110" spans="1:131" s="224" customFormat="1" ht="26.25" customHeight="1" x14ac:dyDescent="0.2">
      <c r="A110" s="820" t="s">
        <v>440</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1138171</v>
      </c>
      <c r="AB110" s="902"/>
      <c r="AC110" s="902"/>
      <c r="AD110" s="902"/>
      <c r="AE110" s="903"/>
      <c r="AF110" s="904">
        <v>1175570</v>
      </c>
      <c r="AG110" s="902"/>
      <c r="AH110" s="902"/>
      <c r="AI110" s="902"/>
      <c r="AJ110" s="903"/>
      <c r="AK110" s="904">
        <v>1196393</v>
      </c>
      <c r="AL110" s="902"/>
      <c r="AM110" s="902"/>
      <c r="AN110" s="902"/>
      <c r="AO110" s="903"/>
      <c r="AP110" s="905">
        <v>20.2</v>
      </c>
      <c r="AQ110" s="906"/>
      <c r="AR110" s="906"/>
      <c r="AS110" s="906"/>
      <c r="AT110" s="907"/>
      <c r="AU110" s="943" t="s">
        <v>75</v>
      </c>
      <c r="AV110" s="944"/>
      <c r="AW110" s="944"/>
      <c r="AX110" s="944"/>
      <c r="AY110" s="944"/>
      <c r="AZ110" s="873" t="s">
        <v>441</v>
      </c>
      <c r="BA110" s="821"/>
      <c r="BB110" s="821"/>
      <c r="BC110" s="821"/>
      <c r="BD110" s="821"/>
      <c r="BE110" s="821"/>
      <c r="BF110" s="821"/>
      <c r="BG110" s="821"/>
      <c r="BH110" s="821"/>
      <c r="BI110" s="821"/>
      <c r="BJ110" s="821"/>
      <c r="BK110" s="821"/>
      <c r="BL110" s="821"/>
      <c r="BM110" s="821"/>
      <c r="BN110" s="821"/>
      <c r="BO110" s="821"/>
      <c r="BP110" s="822"/>
      <c r="BQ110" s="874">
        <v>10973468</v>
      </c>
      <c r="BR110" s="855"/>
      <c r="BS110" s="855"/>
      <c r="BT110" s="855"/>
      <c r="BU110" s="855"/>
      <c r="BV110" s="855">
        <v>10539713</v>
      </c>
      <c r="BW110" s="855"/>
      <c r="BX110" s="855"/>
      <c r="BY110" s="855"/>
      <c r="BZ110" s="855"/>
      <c r="CA110" s="855">
        <v>9860918</v>
      </c>
      <c r="CB110" s="855"/>
      <c r="CC110" s="855"/>
      <c r="CD110" s="855"/>
      <c r="CE110" s="855"/>
      <c r="CF110" s="879">
        <v>166.8</v>
      </c>
      <c r="CG110" s="880"/>
      <c r="CH110" s="880"/>
      <c r="CI110" s="880"/>
      <c r="CJ110" s="880"/>
      <c r="CK110" s="939" t="s">
        <v>442</v>
      </c>
      <c r="CL110" s="832"/>
      <c r="CM110" s="873" t="s">
        <v>443</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130</v>
      </c>
      <c r="DH110" s="855"/>
      <c r="DI110" s="855"/>
      <c r="DJ110" s="855"/>
      <c r="DK110" s="855"/>
      <c r="DL110" s="855" t="s">
        <v>444</v>
      </c>
      <c r="DM110" s="855"/>
      <c r="DN110" s="855"/>
      <c r="DO110" s="855"/>
      <c r="DP110" s="855"/>
      <c r="DQ110" s="855" t="s">
        <v>445</v>
      </c>
      <c r="DR110" s="855"/>
      <c r="DS110" s="855"/>
      <c r="DT110" s="855"/>
      <c r="DU110" s="855"/>
      <c r="DV110" s="856" t="s">
        <v>130</v>
      </c>
      <c r="DW110" s="856"/>
      <c r="DX110" s="856"/>
      <c r="DY110" s="856"/>
      <c r="DZ110" s="857"/>
    </row>
    <row r="111" spans="1:131" s="224" customFormat="1" ht="26.25" customHeight="1" x14ac:dyDescent="0.2">
      <c r="A111" s="787" t="s">
        <v>446</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130</v>
      </c>
      <c r="AB111" s="932"/>
      <c r="AC111" s="932"/>
      <c r="AD111" s="932"/>
      <c r="AE111" s="933"/>
      <c r="AF111" s="934" t="s">
        <v>130</v>
      </c>
      <c r="AG111" s="932"/>
      <c r="AH111" s="932"/>
      <c r="AI111" s="932"/>
      <c r="AJ111" s="933"/>
      <c r="AK111" s="934" t="s">
        <v>445</v>
      </c>
      <c r="AL111" s="932"/>
      <c r="AM111" s="932"/>
      <c r="AN111" s="932"/>
      <c r="AO111" s="933"/>
      <c r="AP111" s="935" t="s">
        <v>130</v>
      </c>
      <c r="AQ111" s="936"/>
      <c r="AR111" s="936"/>
      <c r="AS111" s="936"/>
      <c r="AT111" s="937"/>
      <c r="AU111" s="945"/>
      <c r="AV111" s="946"/>
      <c r="AW111" s="946"/>
      <c r="AX111" s="946"/>
      <c r="AY111" s="946"/>
      <c r="AZ111" s="828" t="s">
        <v>447</v>
      </c>
      <c r="BA111" s="765"/>
      <c r="BB111" s="765"/>
      <c r="BC111" s="765"/>
      <c r="BD111" s="765"/>
      <c r="BE111" s="765"/>
      <c r="BF111" s="765"/>
      <c r="BG111" s="765"/>
      <c r="BH111" s="765"/>
      <c r="BI111" s="765"/>
      <c r="BJ111" s="765"/>
      <c r="BK111" s="765"/>
      <c r="BL111" s="765"/>
      <c r="BM111" s="765"/>
      <c r="BN111" s="765"/>
      <c r="BO111" s="765"/>
      <c r="BP111" s="766"/>
      <c r="BQ111" s="829">
        <v>49227</v>
      </c>
      <c r="BR111" s="830"/>
      <c r="BS111" s="830"/>
      <c r="BT111" s="830"/>
      <c r="BU111" s="830"/>
      <c r="BV111" s="830">
        <v>48267</v>
      </c>
      <c r="BW111" s="830"/>
      <c r="BX111" s="830"/>
      <c r="BY111" s="830"/>
      <c r="BZ111" s="830"/>
      <c r="CA111" s="830">
        <v>48267</v>
      </c>
      <c r="CB111" s="830"/>
      <c r="CC111" s="830"/>
      <c r="CD111" s="830"/>
      <c r="CE111" s="830"/>
      <c r="CF111" s="888">
        <v>0.8</v>
      </c>
      <c r="CG111" s="889"/>
      <c r="CH111" s="889"/>
      <c r="CI111" s="889"/>
      <c r="CJ111" s="889"/>
      <c r="CK111" s="940"/>
      <c r="CL111" s="834"/>
      <c r="CM111" s="828" t="s">
        <v>448</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445</v>
      </c>
      <c r="DH111" s="830"/>
      <c r="DI111" s="830"/>
      <c r="DJ111" s="830"/>
      <c r="DK111" s="830"/>
      <c r="DL111" s="830" t="s">
        <v>444</v>
      </c>
      <c r="DM111" s="830"/>
      <c r="DN111" s="830"/>
      <c r="DO111" s="830"/>
      <c r="DP111" s="830"/>
      <c r="DQ111" s="830" t="s">
        <v>130</v>
      </c>
      <c r="DR111" s="830"/>
      <c r="DS111" s="830"/>
      <c r="DT111" s="830"/>
      <c r="DU111" s="830"/>
      <c r="DV111" s="807" t="s">
        <v>449</v>
      </c>
      <c r="DW111" s="807"/>
      <c r="DX111" s="807"/>
      <c r="DY111" s="807"/>
      <c r="DZ111" s="808"/>
    </row>
    <row r="112" spans="1:131" s="224" customFormat="1" ht="26.25" customHeight="1" x14ac:dyDescent="0.2">
      <c r="A112" s="925" t="s">
        <v>450</v>
      </c>
      <c r="B112" s="926"/>
      <c r="C112" s="765" t="s">
        <v>451</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130</v>
      </c>
      <c r="AB112" s="793"/>
      <c r="AC112" s="793"/>
      <c r="AD112" s="793"/>
      <c r="AE112" s="794"/>
      <c r="AF112" s="795" t="s">
        <v>130</v>
      </c>
      <c r="AG112" s="793"/>
      <c r="AH112" s="793"/>
      <c r="AI112" s="793"/>
      <c r="AJ112" s="794"/>
      <c r="AK112" s="795" t="s">
        <v>130</v>
      </c>
      <c r="AL112" s="793"/>
      <c r="AM112" s="793"/>
      <c r="AN112" s="793"/>
      <c r="AO112" s="794"/>
      <c r="AP112" s="837" t="s">
        <v>130</v>
      </c>
      <c r="AQ112" s="838"/>
      <c r="AR112" s="838"/>
      <c r="AS112" s="838"/>
      <c r="AT112" s="839"/>
      <c r="AU112" s="945"/>
      <c r="AV112" s="946"/>
      <c r="AW112" s="946"/>
      <c r="AX112" s="946"/>
      <c r="AY112" s="946"/>
      <c r="AZ112" s="828" t="s">
        <v>452</v>
      </c>
      <c r="BA112" s="765"/>
      <c r="BB112" s="765"/>
      <c r="BC112" s="765"/>
      <c r="BD112" s="765"/>
      <c r="BE112" s="765"/>
      <c r="BF112" s="765"/>
      <c r="BG112" s="765"/>
      <c r="BH112" s="765"/>
      <c r="BI112" s="765"/>
      <c r="BJ112" s="765"/>
      <c r="BK112" s="765"/>
      <c r="BL112" s="765"/>
      <c r="BM112" s="765"/>
      <c r="BN112" s="765"/>
      <c r="BO112" s="765"/>
      <c r="BP112" s="766"/>
      <c r="BQ112" s="829">
        <v>480040</v>
      </c>
      <c r="BR112" s="830"/>
      <c r="BS112" s="830"/>
      <c r="BT112" s="830"/>
      <c r="BU112" s="830"/>
      <c r="BV112" s="830">
        <v>399885</v>
      </c>
      <c r="BW112" s="830"/>
      <c r="BX112" s="830"/>
      <c r="BY112" s="830"/>
      <c r="BZ112" s="830"/>
      <c r="CA112" s="830">
        <v>340347</v>
      </c>
      <c r="CB112" s="830"/>
      <c r="CC112" s="830"/>
      <c r="CD112" s="830"/>
      <c r="CE112" s="830"/>
      <c r="CF112" s="888">
        <v>5.8</v>
      </c>
      <c r="CG112" s="889"/>
      <c r="CH112" s="889"/>
      <c r="CI112" s="889"/>
      <c r="CJ112" s="889"/>
      <c r="CK112" s="940"/>
      <c r="CL112" s="834"/>
      <c r="CM112" s="828" t="s">
        <v>453</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v>24035</v>
      </c>
      <c r="DH112" s="830"/>
      <c r="DI112" s="830"/>
      <c r="DJ112" s="830"/>
      <c r="DK112" s="830"/>
      <c r="DL112" s="830">
        <v>24035</v>
      </c>
      <c r="DM112" s="830"/>
      <c r="DN112" s="830"/>
      <c r="DO112" s="830"/>
      <c r="DP112" s="830"/>
      <c r="DQ112" s="830">
        <v>24035</v>
      </c>
      <c r="DR112" s="830"/>
      <c r="DS112" s="830"/>
      <c r="DT112" s="830"/>
      <c r="DU112" s="830"/>
      <c r="DV112" s="807">
        <v>0.4</v>
      </c>
      <c r="DW112" s="807"/>
      <c r="DX112" s="807"/>
      <c r="DY112" s="807"/>
      <c r="DZ112" s="808"/>
    </row>
    <row r="113" spans="1:130" s="224" customFormat="1" ht="26.25" customHeight="1" x14ac:dyDescent="0.2">
      <c r="A113" s="927"/>
      <c r="B113" s="928"/>
      <c r="C113" s="765" t="s">
        <v>454</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71969</v>
      </c>
      <c r="AB113" s="932"/>
      <c r="AC113" s="932"/>
      <c r="AD113" s="932"/>
      <c r="AE113" s="933"/>
      <c r="AF113" s="934">
        <v>80518</v>
      </c>
      <c r="AG113" s="932"/>
      <c r="AH113" s="932"/>
      <c r="AI113" s="932"/>
      <c r="AJ113" s="933"/>
      <c r="AK113" s="934">
        <v>63526</v>
      </c>
      <c r="AL113" s="932"/>
      <c r="AM113" s="932"/>
      <c r="AN113" s="932"/>
      <c r="AO113" s="933"/>
      <c r="AP113" s="935">
        <v>1.1000000000000001</v>
      </c>
      <c r="AQ113" s="936"/>
      <c r="AR113" s="936"/>
      <c r="AS113" s="936"/>
      <c r="AT113" s="937"/>
      <c r="AU113" s="945"/>
      <c r="AV113" s="946"/>
      <c r="AW113" s="946"/>
      <c r="AX113" s="946"/>
      <c r="AY113" s="946"/>
      <c r="AZ113" s="828" t="s">
        <v>455</v>
      </c>
      <c r="BA113" s="765"/>
      <c r="BB113" s="765"/>
      <c r="BC113" s="765"/>
      <c r="BD113" s="765"/>
      <c r="BE113" s="765"/>
      <c r="BF113" s="765"/>
      <c r="BG113" s="765"/>
      <c r="BH113" s="765"/>
      <c r="BI113" s="765"/>
      <c r="BJ113" s="765"/>
      <c r="BK113" s="765"/>
      <c r="BL113" s="765"/>
      <c r="BM113" s="765"/>
      <c r="BN113" s="765"/>
      <c r="BO113" s="765"/>
      <c r="BP113" s="766"/>
      <c r="BQ113" s="829">
        <v>182192</v>
      </c>
      <c r="BR113" s="830"/>
      <c r="BS113" s="830"/>
      <c r="BT113" s="830"/>
      <c r="BU113" s="830"/>
      <c r="BV113" s="830">
        <v>203894</v>
      </c>
      <c r="BW113" s="830"/>
      <c r="BX113" s="830"/>
      <c r="BY113" s="830"/>
      <c r="BZ113" s="830"/>
      <c r="CA113" s="830">
        <v>438918</v>
      </c>
      <c r="CB113" s="830"/>
      <c r="CC113" s="830"/>
      <c r="CD113" s="830"/>
      <c r="CE113" s="830"/>
      <c r="CF113" s="888">
        <v>7.4</v>
      </c>
      <c r="CG113" s="889"/>
      <c r="CH113" s="889"/>
      <c r="CI113" s="889"/>
      <c r="CJ113" s="889"/>
      <c r="CK113" s="940"/>
      <c r="CL113" s="834"/>
      <c r="CM113" s="828" t="s">
        <v>456</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v>25192</v>
      </c>
      <c r="DH113" s="793"/>
      <c r="DI113" s="793"/>
      <c r="DJ113" s="793"/>
      <c r="DK113" s="794"/>
      <c r="DL113" s="795">
        <v>24232</v>
      </c>
      <c r="DM113" s="793"/>
      <c r="DN113" s="793"/>
      <c r="DO113" s="793"/>
      <c r="DP113" s="794"/>
      <c r="DQ113" s="795">
        <v>24232</v>
      </c>
      <c r="DR113" s="793"/>
      <c r="DS113" s="793"/>
      <c r="DT113" s="793"/>
      <c r="DU113" s="794"/>
      <c r="DV113" s="837">
        <v>0.4</v>
      </c>
      <c r="DW113" s="838"/>
      <c r="DX113" s="838"/>
      <c r="DY113" s="838"/>
      <c r="DZ113" s="839"/>
    </row>
    <row r="114" spans="1:130" s="224" customFormat="1" ht="26.25" customHeight="1" x14ac:dyDescent="0.2">
      <c r="A114" s="927"/>
      <c r="B114" s="928"/>
      <c r="C114" s="765" t="s">
        <v>457</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21667</v>
      </c>
      <c r="AB114" s="793"/>
      <c r="AC114" s="793"/>
      <c r="AD114" s="793"/>
      <c r="AE114" s="794"/>
      <c r="AF114" s="795">
        <v>29518</v>
      </c>
      <c r="AG114" s="793"/>
      <c r="AH114" s="793"/>
      <c r="AI114" s="793"/>
      <c r="AJ114" s="794"/>
      <c r="AK114" s="795">
        <v>42191</v>
      </c>
      <c r="AL114" s="793"/>
      <c r="AM114" s="793"/>
      <c r="AN114" s="793"/>
      <c r="AO114" s="794"/>
      <c r="AP114" s="837">
        <v>0.7</v>
      </c>
      <c r="AQ114" s="838"/>
      <c r="AR114" s="838"/>
      <c r="AS114" s="838"/>
      <c r="AT114" s="839"/>
      <c r="AU114" s="945"/>
      <c r="AV114" s="946"/>
      <c r="AW114" s="946"/>
      <c r="AX114" s="946"/>
      <c r="AY114" s="946"/>
      <c r="AZ114" s="828" t="s">
        <v>458</v>
      </c>
      <c r="BA114" s="765"/>
      <c r="BB114" s="765"/>
      <c r="BC114" s="765"/>
      <c r="BD114" s="765"/>
      <c r="BE114" s="765"/>
      <c r="BF114" s="765"/>
      <c r="BG114" s="765"/>
      <c r="BH114" s="765"/>
      <c r="BI114" s="765"/>
      <c r="BJ114" s="765"/>
      <c r="BK114" s="765"/>
      <c r="BL114" s="765"/>
      <c r="BM114" s="765"/>
      <c r="BN114" s="765"/>
      <c r="BO114" s="765"/>
      <c r="BP114" s="766"/>
      <c r="BQ114" s="829">
        <v>1741064</v>
      </c>
      <c r="BR114" s="830"/>
      <c r="BS114" s="830"/>
      <c r="BT114" s="830"/>
      <c r="BU114" s="830"/>
      <c r="BV114" s="830">
        <v>1603872</v>
      </c>
      <c r="BW114" s="830"/>
      <c r="BX114" s="830"/>
      <c r="BY114" s="830"/>
      <c r="BZ114" s="830"/>
      <c r="CA114" s="830">
        <v>1530063</v>
      </c>
      <c r="CB114" s="830"/>
      <c r="CC114" s="830"/>
      <c r="CD114" s="830"/>
      <c r="CE114" s="830"/>
      <c r="CF114" s="888">
        <v>25.9</v>
      </c>
      <c r="CG114" s="889"/>
      <c r="CH114" s="889"/>
      <c r="CI114" s="889"/>
      <c r="CJ114" s="889"/>
      <c r="CK114" s="940"/>
      <c r="CL114" s="834"/>
      <c r="CM114" s="828" t="s">
        <v>459</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130</v>
      </c>
      <c r="DH114" s="793"/>
      <c r="DI114" s="793"/>
      <c r="DJ114" s="793"/>
      <c r="DK114" s="794"/>
      <c r="DL114" s="795" t="s">
        <v>130</v>
      </c>
      <c r="DM114" s="793"/>
      <c r="DN114" s="793"/>
      <c r="DO114" s="793"/>
      <c r="DP114" s="794"/>
      <c r="DQ114" s="795" t="s">
        <v>460</v>
      </c>
      <c r="DR114" s="793"/>
      <c r="DS114" s="793"/>
      <c r="DT114" s="793"/>
      <c r="DU114" s="794"/>
      <c r="DV114" s="837" t="s">
        <v>460</v>
      </c>
      <c r="DW114" s="838"/>
      <c r="DX114" s="838"/>
      <c r="DY114" s="838"/>
      <c r="DZ114" s="839"/>
    </row>
    <row r="115" spans="1:130" s="224" customFormat="1" ht="26.25" customHeight="1" x14ac:dyDescent="0.2">
      <c r="A115" s="927"/>
      <c r="B115" s="928"/>
      <c r="C115" s="765" t="s">
        <v>461</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1712</v>
      </c>
      <c r="AB115" s="932"/>
      <c r="AC115" s="932"/>
      <c r="AD115" s="932"/>
      <c r="AE115" s="933"/>
      <c r="AF115" s="934">
        <v>960</v>
      </c>
      <c r="AG115" s="932"/>
      <c r="AH115" s="932"/>
      <c r="AI115" s="932"/>
      <c r="AJ115" s="933"/>
      <c r="AK115" s="934">
        <v>2114</v>
      </c>
      <c r="AL115" s="932"/>
      <c r="AM115" s="932"/>
      <c r="AN115" s="932"/>
      <c r="AO115" s="933"/>
      <c r="AP115" s="935">
        <v>0</v>
      </c>
      <c r="AQ115" s="936"/>
      <c r="AR115" s="936"/>
      <c r="AS115" s="936"/>
      <c r="AT115" s="937"/>
      <c r="AU115" s="945"/>
      <c r="AV115" s="946"/>
      <c r="AW115" s="946"/>
      <c r="AX115" s="946"/>
      <c r="AY115" s="946"/>
      <c r="AZ115" s="828" t="s">
        <v>462</v>
      </c>
      <c r="BA115" s="765"/>
      <c r="BB115" s="765"/>
      <c r="BC115" s="765"/>
      <c r="BD115" s="765"/>
      <c r="BE115" s="765"/>
      <c r="BF115" s="765"/>
      <c r="BG115" s="765"/>
      <c r="BH115" s="765"/>
      <c r="BI115" s="765"/>
      <c r="BJ115" s="765"/>
      <c r="BK115" s="765"/>
      <c r="BL115" s="765"/>
      <c r="BM115" s="765"/>
      <c r="BN115" s="765"/>
      <c r="BO115" s="765"/>
      <c r="BP115" s="766"/>
      <c r="BQ115" s="829" t="s">
        <v>130</v>
      </c>
      <c r="BR115" s="830"/>
      <c r="BS115" s="830"/>
      <c r="BT115" s="830"/>
      <c r="BU115" s="830"/>
      <c r="BV115" s="830" t="s">
        <v>444</v>
      </c>
      <c r="BW115" s="830"/>
      <c r="BX115" s="830"/>
      <c r="BY115" s="830"/>
      <c r="BZ115" s="830"/>
      <c r="CA115" s="830" t="s">
        <v>449</v>
      </c>
      <c r="CB115" s="830"/>
      <c r="CC115" s="830"/>
      <c r="CD115" s="830"/>
      <c r="CE115" s="830"/>
      <c r="CF115" s="888" t="s">
        <v>449</v>
      </c>
      <c r="CG115" s="889"/>
      <c r="CH115" s="889"/>
      <c r="CI115" s="889"/>
      <c r="CJ115" s="889"/>
      <c r="CK115" s="940"/>
      <c r="CL115" s="834"/>
      <c r="CM115" s="828" t="s">
        <v>463</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130</v>
      </c>
      <c r="DH115" s="793"/>
      <c r="DI115" s="793"/>
      <c r="DJ115" s="793"/>
      <c r="DK115" s="794"/>
      <c r="DL115" s="795" t="s">
        <v>130</v>
      </c>
      <c r="DM115" s="793"/>
      <c r="DN115" s="793"/>
      <c r="DO115" s="793"/>
      <c r="DP115" s="794"/>
      <c r="DQ115" s="795" t="s">
        <v>449</v>
      </c>
      <c r="DR115" s="793"/>
      <c r="DS115" s="793"/>
      <c r="DT115" s="793"/>
      <c r="DU115" s="794"/>
      <c r="DV115" s="837" t="s">
        <v>130</v>
      </c>
      <c r="DW115" s="838"/>
      <c r="DX115" s="838"/>
      <c r="DY115" s="838"/>
      <c r="DZ115" s="839"/>
    </row>
    <row r="116" spans="1:130" s="224" customFormat="1" ht="26.25" customHeight="1" x14ac:dyDescent="0.2">
      <c r="A116" s="929"/>
      <c r="B116" s="930"/>
      <c r="C116" s="852" t="s">
        <v>464</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444</v>
      </c>
      <c r="AB116" s="793"/>
      <c r="AC116" s="793"/>
      <c r="AD116" s="793"/>
      <c r="AE116" s="794"/>
      <c r="AF116" s="795" t="s">
        <v>130</v>
      </c>
      <c r="AG116" s="793"/>
      <c r="AH116" s="793"/>
      <c r="AI116" s="793"/>
      <c r="AJ116" s="794"/>
      <c r="AK116" s="795" t="s">
        <v>130</v>
      </c>
      <c r="AL116" s="793"/>
      <c r="AM116" s="793"/>
      <c r="AN116" s="793"/>
      <c r="AO116" s="794"/>
      <c r="AP116" s="837" t="s">
        <v>444</v>
      </c>
      <c r="AQ116" s="838"/>
      <c r="AR116" s="838"/>
      <c r="AS116" s="838"/>
      <c r="AT116" s="839"/>
      <c r="AU116" s="945"/>
      <c r="AV116" s="946"/>
      <c r="AW116" s="946"/>
      <c r="AX116" s="946"/>
      <c r="AY116" s="946"/>
      <c r="AZ116" s="922" t="s">
        <v>465</v>
      </c>
      <c r="BA116" s="923"/>
      <c r="BB116" s="923"/>
      <c r="BC116" s="923"/>
      <c r="BD116" s="923"/>
      <c r="BE116" s="923"/>
      <c r="BF116" s="923"/>
      <c r="BG116" s="923"/>
      <c r="BH116" s="923"/>
      <c r="BI116" s="923"/>
      <c r="BJ116" s="923"/>
      <c r="BK116" s="923"/>
      <c r="BL116" s="923"/>
      <c r="BM116" s="923"/>
      <c r="BN116" s="923"/>
      <c r="BO116" s="923"/>
      <c r="BP116" s="924"/>
      <c r="BQ116" s="829" t="s">
        <v>460</v>
      </c>
      <c r="BR116" s="830"/>
      <c r="BS116" s="830"/>
      <c r="BT116" s="830"/>
      <c r="BU116" s="830"/>
      <c r="BV116" s="830" t="s">
        <v>130</v>
      </c>
      <c r="BW116" s="830"/>
      <c r="BX116" s="830"/>
      <c r="BY116" s="830"/>
      <c r="BZ116" s="830"/>
      <c r="CA116" s="830" t="s">
        <v>444</v>
      </c>
      <c r="CB116" s="830"/>
      <c r="CC116" s="830"/>
      <c r="CD116" s="830"/>
      <c r="CE116" s="830"/>
      <c r="CF116" s="888" t="s">
        <v>130</v>
      </c>
      <c r="CG116" s="889"/>
      <c r="CH116" s="889"/>
      <c r="CI116" s="889"/>
      <c r="CJ116" s="889"/>
      <c r="CK116" s="940"/>
      <c r="CL116" s="834"/>
      <c r="CM116" s="828" t="s">
        <v>466</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467</v>
      </c>
      <c r="DH116" s="793"/>
      <c r="DI116" s="793"/>
      <c r="DJ116" s="793"/>
      <c r="DK116" s="794"/>
      <c r="DL116" s="795" t="s">
        <v>460</v>
      </c>
      <c r="DM116" s="793"/>
      <c r="DN116" s="793"/>
      <c r="DO116" s="793"/>
      <c r="DP116" s="794"/>
      <c r="DQ116" s="795" t="s">
        <v>130</v>
      </c>
      <c r="DR116" s="793"/>
      <c r="DS116" s="793"/>
      <c r="DT116" s="793"/>
      <c r="DU116" s="794"/>
      <c r="DV116" s="837" t="s">
        <v>130</v>
      </c>
      <c r="DW116" s="838"/>
      <c r="DX116" s="838"/>
      <c r="DY116" s="838"/>
      <c r="DZ116" s="839"/>
    </row>
    <row r="117" spans="1:130" s="224" customFormat="1" ht="26.25" customHeight="1" x14ac:dyDescent="0.2">
      <c r="A117" s="908" t="s">
        <v>193</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468</v>
      </c>
      <c r="Z117" s="910"/>
      <c r="AA117" s="915">
        <v>1233519</v>
      </c>
      <c r="AB117" s="916"/>
      <c r="AC117" s="916"/>
      <c r="AD117" s="916"/>
      <c r="AE117" s="917"/>
      <c r="AF117" s="918">
        <v>1286566</v>
      </c>
      <c r="AG117" s="916"/>
      <c r="AH117" s="916"/>
      <c r="AI117" s="916"/>
      <c r="AJ117" s="917"/>
      <c r="AK117" s="918">
        <v>1304224</v>
      </c>
      <c r="AL117" s="916"/>
      <c r="AM117" s="916"/>
      <c r="AN117" s="916"/>
      <c r="AO117" s="917"/>
      <c r="AP117" s="919"/>
      <c r="AQ117" s="920"/>
      <c r="AR117" s="920"/>
      <c r="AS117" s="920"/>
      <c r="AT117" s="921"/>
      <c r="AU117" s="945"/>
      <c r="AV117" s="946"/>
      <c r="AW117" s="946"/>
      <c r="AX117" s="946"/>
      <c r="AY117" s="946"/>
      <c r="AZ117" s="876" t="s">
        <v>469</v>
      </c>
      <c r="BA117" s="877"/>
      <c r="BB117" s="877"/>
      <c r="BC117" s="877"/>
      <c r="BD117" s="877"/>
      <c r="BE117" s="877"/>
      <c r="BF117" s="877"/>
      <c r="BG117" s="877"/>
      <c r="BH117" s="877"/>
      <c r="BI117" s="877"/>
      <c r="BJ117" s="877"/>
      <c r="BK117" s="877"/>
      <c r="BL117" s="877"/>
      <c r="BM117" s="877"/>
      <c r="BN117" s="877"/>
      <c r="BO117" s="877"/>
      <c r="BP117" s="878"/>
      <c r="BQ117" s="829" t="s">
        <v>130</v>
      </c>
      <c r="BR117" s="830"/>
      <c r="BS117" s="830"/>
      <c r="BT117" s="830"/>
      <c r="BU117" s="830"/>
      <c r="BV117" s="830" t="s">
        <v>444</v>
      </c>
      <c r="BW117" s="830"/>
      <c r="BX117" s="830"/>
      <c r="BY117" s="830"/>
      <c r="BZ117" s="830"/>
      <c r="CA117" s="830" t="s">
        <v>444</v>
      </c>
      <c r="CB117" s="830"/>
      <c r="CC117" s="830"/>
      <c r="CD117" s="830"/>
      <c r="CE117" s="830"/>
      <c r="CF117" s="888" t="s">
        <v>444</v>
      </c>
      <c r="CG117" s="889"/>
      <c r="CH117" s="889"/>
      <c r="CI117" s="889"/>
      <c r="CJ117" s="889"/>
      <c r="CK117" s="940"/>
      <c r="CL117" s="834"/>
      <c r="CM117" s="828" t="s">
        <v>470</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444</v>
      </c>
      <c r="DH117" s="793"/>
      <c r="DI117" s="793"/>
      <c r="DJ117" s="793"/>
      <c r="DK117" s="794"/>
      <c r="DL117" s="795" t="s">
        <v>444</v>
      </c>
      <c r="DM117" s="793"/>
      <c r="DN117" s="793"/>
      <c r="DO117" s="793"/>
      <c r="DP117" s="794"/>
      <c r="DQ117" s="795" t="s">
        <v>130</v>
      </c>
      <c r="DR117" s="793"/>
      <c r="DS117" s="793"/>
      <c r="DT117" s="793"/>
      <c r="DU117" s="794"/>
      <c r="DV117" s="837" t="s">
        <v>130</v>
      </c>
      <c r="DW117" s="838"/>
      <c r="DX117" s="838"/>
      <c r="DY117" s="838"/>
      <c r="DZ117" s="839"/>
    </row>
    <row r="118" spans="1:130" s="224" customFormat="1" ht="26.25" customHeight="1" x14ac:dyDescent="0.2">
      <c r="A118" s="908" t="s">
        <v>439</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436</v>
      </c>
      <c r="AB118" s="909"/>
      <c r="AC118" s="909"/>
      <c r="AD118" s="909"/>
      <c r="AE118" s="910"/>
      <c r="AF118" s="911" t="s">
        <v>437</v>
      </c>
      <c r="AG118" s="909"/>
      <c r="AH118" s="909"/>
      <c r="AI118" s="909"/>
      <c r="AJ118" s="910"/>
      <c r="AK118" s="911" t="s">
        <v>315</v>
      </c>
      <c r="AL118" s="909"/>
      <c r="AM118" s="909"/>
      <c r="AN118" s="909"/>
      <c r="AO118" s="910"/>
      <c r="AP118" s="912" t="s">
        <v>438</v>
      </c>
      <c r="AQ118" s="913"/>
      <c r="AR118" s="913"/>
      <c r="AS118" s="913"/>
      <c r="AT118" s="914"/>
      <c r="AU118" s="945"/>
      <c r="AV118" s="946"/>
      <c r="AW118" s="946"/>
      <c r="AX118" s="946"/>
      <c r="AY118" s="946"/>
      <c r="AZ118" s="851" t="s">
        <v>471</v>
      </c>
      <c r="BA118" s="852"/>
      <c r="BB118" s="852"/>
      <c r="BC118" s="852"/>
      <c r="BD118" s="852"/>
      <c r="BE118" s="852"/>
      <c r="BF118" s="852"/>
      <c r="BG118" s="852"/>
      <c r="BH118" s="852"/>
      <c r="BI118" s="852"/>
      <c r="BJ118" s="852"/>
      <c r="BK118" s="852"/>
      <c r="BL118" s="852"/>
      <c r="BM118" s="852"/>
      <c r="BN118" s="852"/>
      <c r="BO118" s="852"/>
      <c r="BP118" s="853"/>
      <c r="BQ118" s="892" t="s">
        <v>444</v>
      </c>
      <c r="BR118" s="858"/>
      <c r="BS118" s="858"/>
      <c r="BT118" s="858"/>
      <c r="BU118" s="858"/>
      <c r="BV118" s="858" t="s">
        <v>130</v>
      </c>
      <c r="BW118" s="858"/>
      <c r="BX118" s="858"/>
      <c r="BY118" s="858"/>
      <c r="BZ118" s="858"/>
      <c r="CA118" s="858" t="s">
        <v>130</v>
      </c>
      <c r="CB118" s="858"/>
      <c r="CC118" s="858"/>
      <c r="CD118" s="858"/>
      <c r="CE118" s="858"/>
      <c r="CF118" s="888" t="s">
        <v>444</v>
      </c>
      <c r="CG118" s="889"/>
      <c r="CH118" s="889"/>
      <c r="CI118" s="889"/>
      <c r="CJ118" s="889"/>
      <c r="CK118" s="940"/>
      <c r="CL118" s="834"/>
      <c r="CM118" s="828" t="s">
        <v>472</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444</v>
      </c>
      <c r="DH118" s="793"/>
      <c r="DI118" s="793"/>
      <c r="DJ118" s="793"/>
      <c r="DK118" s="794"/>
      <c r="DL118" s="795" t="s">
        <v>444</v>
      </c>
      <c r="DM118" s="793"/>
      <c r="DN118" s="793"/>
      <c r="DO118" s="793"/>
      <c r="DP118" s="794"/>
      <c r="DQ118" s="795" t="s">
        <v>444</v>
      </c>
      <c r="DR118" s="793"/>
      <c r="DS118" s="793"/>
      <c r="DT118" s="793"/>
      <c r="DU118" s="794"/>
      <c r="DV118" s="837" t="s">
        <v>130</v>
      </c>
      <c r="DW118" s="838"/>
      <c r="DX118" s="838"/>
      <c r="DY118" s="838"/>
      <c r="DZ118" s="839"/>
    </row>
    <row r="119" spans="1:130" s="224" customFormat="1" ht="26.25" customHeight="1" x14ac:dyDescent="0.2">
      <c r="A119" s="831" t="s">
        <v>442</v>
      </c>
      <c r="B119" s="832"/>
      <c r="C119" s="873" t="s">
        <v>443</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444</v>
      </c>
      <c r="AB119" s="902"/>
      <c r="AC119" s="902"/>
      <c r="AD119" s="902"/>
      <c r="AE119" s="903"/>
      <c r="AF119" s="904" t="s">
        <v>130</v>
      </c>
      <c r="AG119" s="902"/>
      <c r="AH119" s="902"/>
      <c r="AI119" s="902"/>
      <c r="AJ119" s="903"/>
      <c r="AK119" s="904" t="s">
        <v>444</v>
      </c>
      <c r="AL119" s="902"/>
      <c r="AM119" s="902"/>
      <c r="AN119" s="902"/>
      <c r="AO119" s="903"/>
      <c r="AP119" s="905" t="s">
        <v>130</v>
      </c>
      <c r="AQ119" s="906"/>
      <c r="AR119" s="906"/>
      <c r="AS119" s="906"/>
      <c r="AT119" s="907"/>
      <c r="AU119" s="947"/>
      <c r="AV119" s="948"/>
      <c r="AW119" s="948"/>
      <c r="AX119" s="948"/>
      <c r="AY119" s="948"/>
      <c r="AZ119" s="245" t="s">
        <v>193</v>
      </c>
      <c r="BA119" s="245"/>
      <c r="BB119" s="245"/>
      <c r="BC119" s="245"/>
      <c r="BD119" s="245"/>
      <c r="BE119" s="245"/>
      <c r="BF119" s="245"/>
      <c r="BG119" s="245"/>
      <c r="BH119" s="245"/>
      <c r="BI119" s="245"/>
      <c r="BJ119" s="245"/>
      <c r="BK119" s="245"/>
      <c r="BL119" s="245"/>
      <c r="BM119" s="245"/>
      <c r="BN119" s="245"/>
      <c r="BO119" s="890" t="s">
        <v>473</v>
      </c>
      <c r="BP119" s="891"/>
      <c r="BQ119" s="892">
        <v>13425991</v>
      </c>
      <c r="BR119" s="858"/>
      <c r="BS119" s="858"/>
      <c r="BT119" s="858"/>
      <c r="BU119" s="858"/>
      <c r="BV119" s="858">
        <v>12795631</v>
      </c>
      <c r="BW119" s="858"/>
      <c r="BX119" s="858"/>
      <c r="BY119" s="858"/>
      <c r="BZ119" s="858"/>
      <c r="CA119" s="858">
        <v>12218513</v>
      </c>
      <c r="CB119" s="858"/>
      <c r="CC119" s="858"/>
      <c r="CD119" s="858"/>
      <c r="CE119" s="858"/>
      <c r="CF119" s="761"/>
      <c r="CG119" s="762"/>
      <c r="CH119" s="762"/>
      <c r="CI119" s="762"/>
      <c r="CJ119" s="847"/>
      <c r="CK119" s="941"/>
      <c r="CL119" s="836"/>
      <c r="CM119" s="851" t="s">
        <v>474</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444</v>
      </c>
      <c r="DH119" s="777"/>
      <c r="DI119" s="777"/>
      <c r="DJ119" s="777"/>
      <c r="DK119" s="778"/>
      <c r="DL119" s="779" t="s">
        <v>130</v>
      </c>
      <c r="DM119" s="777"/>
      <c r="DN119" s="777"/>
      <c r="DO119" s="777"/>
      <c r="DP119" s="778"/>
      <c r="DQ119" s="779" t="s">
        <v>130</v>
      </c>
      <c r="DR119" s="777"/>
      <c r="DS119" s="777"/>
      <c r="DT119" s="777"/>
      <c r="DU119" s="778"/>
      <c r="DV119" s="861" t="s">
        <v>130</v>
      </c>
      <c r="DW119" s="862"/>
      <c r="DX119" s="862"/>
      <c r="DY119" s="862"/>
      <c r="DZ119" s="863"/>
    </row>
    <row r="120" spans="1:130" s="224" customFormat="1" ht="26.25" customHeight="1" x14ac:dyDescent="0.2">
      <c r="A120" s="833"/>
      <c r="B120" s="834"/>
      <c r="C120" s="828" t="s">
        <v>448</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130</v>
      </c>
      <c r="AB120" s="793"/>
      <c r="AC120" s="793"/>
      <c r="AD120" s="793"/>
      <c r="AE120" s="794"/>
      <c r="AF120" s="795" t="s">
        <v>130</v>
      </c>
      <c r="AG120" s="793"/>
      <c r="AH120" s="793"/>
      <c r="AI120" s="793"/>
      <c r="AJ120" s="794"/>
      <c r="AK120" s="795" t="s">
        <v>444</v>
      </c>
      <c r="AL120" s="793"/>
      <c r="AM120" s="793"/>
      <c r="AN120" s="793"/>
      <c r="AO120" s="794"/>
      <c r="AP120" s="837" t="s">
        <v>444</v>
      </c>
      <c r="AQ120" s="838"/>
      <c r="AR120" s="838"/>
      <c r="AS120" s="838"/>
      <c r="AT120" s="839"/>
      <c r="AU120" s="893" t="s">
        <v>475</v>
      </c>
      <c r="AV120" s="894"/>
      <c r="AW120" s="894"/>
      <c r="AX120" s="894"/>
      <c r="AY120" s="895"/>
      <c r="AZ120" s="873" t="s">
        <v>476</v>
      </c>
      <c r="BA120" s="821"/>
      <c r="BB120" s="821"/>
      <c r="BC120" s="821"/>
      <c r="BD120" s="821"/>
      <c r="BE120" s="821"/>
      <c r="BF120" s="821"/>
      <c r="BG120" s="821"/>
      <c r="BH120" s="821"/>
      <c r="BI120" s="821"/>
      <c r="BJ120" s="821"/>
      <c r="BK120" s="821"/>
      <c r="BL120" s="821"/>
      <c r="BM120" s="821"/>
      <c r="BN120" s="821"/>
      <c r="BO120" s="821"/>
      <c r="BP120" s="822"/>
      <c r="BQ120" s="874">
        <v>3937404</v>
      </c>
      <c r="BR120" s="855"/>
      <c r="BS120" s="855"/>
      <c r="BT120" s="855"/>
      <c r="BU120" s="855"/>
      <c r="BV120" s="855">
        <v>4389444</v>
      </c>
      <c r="BW120" s="855"/>
      <c r="BX120" s="855"/>
      <c r="BY120" s="855"/>
      <c r="BZ120" s="855"/>
      <c r="CA120" s="855">
        <v>4447408</v>
      </c>
      <c r="CB120" s="855"/>
      <c r="CC120" s="855"/>
      <c r="CD120" s="855"/>
      <c r="CE120" s="855"/>
      <c r="CF120" s="879">
        <v>75.2</v>
      </c>
      <c r="CG120" s="880"/>
      <c r="CH120" s="880"/>
      <c r="CI120" s="880"/>
      <c r="CJ120" s="880"/>
      <c r="CK120" s="881" t="s">
        <v>477</v>
      </c>
      <c r="CL120" s="865"/>
      <c r="CM120" s="865"/>
      <c r="CN120" s="865"/>
      <c r="CO120" s="866"/>
      <c r="CP120" s="885" t="s">
        <v>478</v>
      </c>
      <c r="CQ120" s="886"/>
      <c r="CR120" s="886"/>
      <c r="CS120" s="886"/>
      <c r="CT120" s="886"/>
      <c r="CU120" s="886"/>
      <c r="CV120" s="886"/>
      <c r="CW120" s="886"/>
      <c r="CX120" s="886"/>
      <c r="CY120" s="886"/>
      <c r="CZ120" s="886"/>
      <c r="DA120" s="886"/>
      <c r="DB120" s="886"/>
      <c r="DC120" s="886"/>
      <c r="DD120" s="886"/>
      <c r="DE120" s="886"/>
      <c r="DF120" s="887"/>
      <c r="DG120" s="874">
        <v>283445</v>
      </c>
      <c r="DH120" s="855"/>
      <c r="DI120" s="855"/>
      <c r="DJ120" s="855"/>
      <c r="DK120" s="855"/>
      <c r="DL120" s="855">
        <v>260191</v>
      </c>
      <c r="DM120" s="855"/>
      <c r="DN120" s="855"/>
      <c r="DO120" s="855"/>
      <c r="DP120" s="855"/>
      <c r="DQ120" s="855">
        <v>237063</v>
      </c>
      <c r="DR120" s="855"/>
      <c r="DS120" s="855"/>
      <c r="DT120" s="855"/>
      <c r="DU120" s="855"/>
      <c r="DV120" s="856">
        <v>4</v>
      </c>
      <c r="DW120" s="856"/>
      <c r="DX120" s="856"/>
      <c r="DY120" s="856"/>
      <c r="DZ120" s="857"/>
    </row>
    <row r="121" spans="1:130" s="224" customFormat="1" ht="26.25" customHeight="1" x14ac:dyDescent="0.2">
      <c r="A121" s="833"/>
      <c r="B121" s="834"/>
      <c r="C121" s="876" t="s">
        <v>479</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v>1712</v>
      </c>
      <c r="AB121" s="793"/>
      <c r="AC121" s="793"/>
      <c r="AD121" s="793"/>
      <c r="AE121" s="794"/>
      <c r="AF121" s="795">
        <v>960</v>
      </c>
      <c r="AG121" s="793"/>
      <c r="AH121" s="793"/>
      <c r="AI121" s="793"/>
      <c r="AJ121" s="794"/>
      <c r="AK121" s="795">
        <v>2114</v>
      </c>
      <c r="AL121" s="793"/>
      <c r="AM121" s="793"/>
      <c r="AN121" s="793"/>
      <c r="AO121" s="794"/>
      <c r="AP121" s="837">
        <v>0</v>
      </c>
      <c r="AQ121" s="838"/>
      <c r="AR121" s="838"/>
      <c r="AS121" s="838"/>
      <c r="AT121" s="839"/>
      <c r="AU121" s="896"/>
      <c r="AV121" s="897"/>
      <c r="AW121" s="897"/>
      <c r="AX121" s="897"/>
      <c r="AY121" s="898"/>
      <c r="AZ121" s="828" t="s">
        <v>480</v>
      </c>
      <c r="BA121" s="765"/>
      <c r="BB121" s="765"/>
      <c r="BC121" s="765"/>
      <c r="BD121" s="765"/>
      <c r="BE121" s="765"/>
      <c r="BF121" s="765"/>
      <c r="BG121" s="765"/>
      <c r="BH121" s="765"/>
      <c r="BI121" s="765"/>
      <c r="BJ121" s="765"/>
      <c r="BK121" s="765"/>
      <c r="BL121" s="765"/>
      <c r="BM121" s="765"/>
      <c r="BN121" s="765"/>
      <c r="BO121" s="765"/>
      <c r="BP121" s="766"/>
      <c r="BQ121" s="829">
        <v>42000</v>
      </c>
      <c r="BR121" s="830"/>
      <c r="BS121" s="830"/>
      <c r="BT121" s="830"/>
      <c r="BU121" s="830"/>
      <c r="BV121" s="830">
        <v>29000</v>
      </c>
      <c r="BW121" s="830"/>
      <c r="BX121" s="830"/>
      <c r="BY121" s="830"/>
      <c r="BZ121" s="830"/>
      <c r="CA121" s="830">
        <v>200000</v>
      </c>
      <c r="CB121" s="830"/>
      <c r="CC121" s="830"/>
      <c r="CD121" s="830"/>
      <c r="CE121" s="830"/>
      <c r="CF121" s="888">
        <v>3.4</v>
      </c>
      <c r="CG121" s="889"/>
      <c r="CH121" s="889"/>
      <c r="CI121" s="889"/>
      <c r="CJ121" s="889"/>
      <c r="CK121" s="882"/>
      <c r="CL121" s="868"/>
      <c r="CM121" s="868"/>
      <c r="CN121" s="868"/>
      <c r="CO121" s="869"/>
      <c r="CP121" s="848" t="s">
        <v>481</v>
      </c>
      <c r="CQ121" s="849"/>
      <c r="CR121" s="849"/>
      <c r="CS121" s="849"/>
      <c r="CT121" s="849"/>
      <c r="CU121" s="849"/>
      <c r="CV121" s="849"/>
      <c r="CW121" s="849"/>
      <c r="CX121" s="849"/>
      <c r="CY121" s="849"/>
      <c r="CZ121" s="849"/>
      <c r="DA121" s="849"/>
      <c r="DB121" s="849"/>
      <c r="DC121" s="849"/>
      <c r="DD121" s="849"/>
      <c r="DE121" s="849"/>
      <c r="DF121" s="850"/>
      <c r="DG121" s="829">
        <v>196595</v>
      </c>
      <c r="DH121" s="830"/>
      <c r="DI121" s="830"/>
      <c r="DJ121" s="830"/>
      <c r="DK121" s="830"/>
      <c r="DL121" s="830">
        <v>139694</v>
      </c>
      <c r="DM121" s="830"/>
      <c r="DN121" s="830"/>
      <c r="DO121" s="830"/>
      <c r="DP121" s="830"/>
      <c r="DQ121" s="830">
        <v>103284</v>
      </c>
      <c r="DR121" s="830"/>
      <c r="DS121" s="830"/>
      <c r="DT121" s="830"/>
      <c r="DU121" s="830"/>
      <c r="DV121" s="807">
        <v>1.7</v>
      </c>
      <c r="DW121" s="807"/>
      <c r="DX121" s="807"/>
      <c r="DY121" s="807"/>
      <c r="DZ121" s="808"/>
    </row>
    <row r="122" spans="1:130" s="224" customFormat="1" ht="26.25" customHeight="1" x14ac:dyDescent="0.2">
      <c r="A122" s="833"/>
      <c r="B122" s="834"/>
      <c r="C122" s="828" t="s">
        <v>459</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130</v>
      </c>
      <c r="AB122" s="793"/>
      <c r="AC122" s="793"/>
      <c r="AD122" s="793"/>
      <c r="AE122" s="794"/>
      <c r="AF122" s="795" t="s">
        <v>444</v>
      </c>
      <c r="AG122" s="793"/>
      <c r="AH122" s="793"/>
      <c r="AI122" s="793"/>
      <c r="AJ122" s="794"/>
      <c r="AK122" s="795" t="s">
        <v>444</v>
      </c>
      <c r="AL122" s="793"/>
      <c r="AM122" s="793"/>
      <c r="AN122" s="793"/>
      <c r="AO122" s="794"/>
      <c r="AP122" s="837" t="s">
        <v>130</v>
      </c>
      <c r="AQ122" s="838"/>
      <c r="AR122" s="838"/>
      <c r="AS122" s="838"/>
      <c r="AT122" s="839"/>
      <c r="AU122" s="896"/>
      <c r="AV122" s="897"/>
      <c r="AW122" s="897"/>
      <c r="AX122" s="897"/>
      <c r="AY122" s="898"/>
      <c r="AZ122" s="851" t="s">
        <v>482</v>
      </c>
      <c r="BA122" s="852"/>
      <c r="BB122" s="852"/>
      <c r="BC122" s="852"/>
      <c r="BD122" s="852"/>
      <c r="BE122" s="852"/>
      <c r="BF122" s="852"/>
      <c r="BG122" s="852"/>
      <c r="BH122" s="852"/>
      <c r="BI122" s="852"/>
      <c r="BJ122" s="852"/>
      <c r="BK122" s="852"/>
      <c r="BL122" s="852"/>
      <c r="BM122" s="852"/>
      <c r="BN122" s="852"/>
      <c r="BO122" s="852"/>
      <c r="BP122" s="853"/>
      <c r="BQ122" s="892">
        <v>9033277</v>
      </c>
      <c r="BR122" s="858"/>
      <c r="BS122" s="858"/>
      <c r="BT122" s="858"/>
      <c r="BU122" s="858"/>
      <c r="BV122" s="858">
        <v>8546649</v>
      </c>
      <c r="BW122" s="858"/>
      <c r="BX122" s="858"/>
      <c r="BY122" s="858"/>
      <c r="BZ122" s="858"/>
      <c r="CA122" s="858">
        <v>7880807</v>
      </c>
      <c r="CB122" s="858"/>
      <c r="CC122" s="858"/>
      <c r="CD122" s="858"/>
      <c r="CE122" s="858"/>
      <c r="CF122" s="859">
        <v>133.30000000000001</v>
      </c>
      <c r="CG122" s="860"/>
      <c r="CH122" s="860"/>
      <c r="CI122" s="860"/>
      <c r="CJ122" s="860"/>
      <c r="CK122" s="882"/>
      <c r="CL122" s="868"/>
      <c r="CM122" s="868"/>
      <c r="CN122" s="868"/>
      <c r="CO122" s="869"/>
      <c r="CP122" s="848" t="s">
        <v>410</v>
      </c>
      <c r="CQ122" s="849"/>
      <c r="CR122" s="849"/>
      <c r="CS122" s="849"/>
      <c r="CT122" s="849"/>
      <c r="CU122" s="849"/>
      <c r="CV122" s="849"/>
      <c r="CW122" s="849"/>
      <c r="CX122" s="849"/>
      <c r="CY122" s="849"/>
      <c r="CZ122" s="849"/>
      <c r="DA122" s="849"/>
      <c r="DB122" s="849"/>
      <c r="DC122" s="849"/>
      <c r="DD122" s="849"/>
      <c r="DE122" s="849"/>
      <c r="DF122" s="850"/>
      <c r="DG122" s="829" t="s">
        <v>130</v>
      </c>
      <c r="DH122" s="830"/>
      <c r="DI122" s="830"/>
      <c r="DJ122" s="830"/>
      <c r="DK122" s="830"/>
      <c r="DL122" s="830" t="s">
        <v>130</v>
      </c>
      <c r="DM122" s="830"/>
      <c r="DN122" s="830"/>
      <c r="DO122" s="830"/>
      <c r="DP122" s="830"/>
      <c r="DQ122" s="830" t="s">
        <v>130</v>
      </c>
      <c r="DR122" s="830"/>
      <c r="DS122" s="830"/>
      <c r="DT122" s="830"/>
      <c r="DU122" s="830"/>
      <c r="DV122" s="807" t="s">
        <v>444</v>
      </c>
      <c r="DW122" s="807"/>
      <c r="DX122" s="807"/>
      <c r="DY122" s="807"/>
      <c r="DZ122" s="808"/>
    </row>
    <row r="123" spans="1:130" s="224" customFormat="1" ht="26.25" customHeight="1" x14ac:dyDescent="0.2">
      <c r="A123" s="833"/>
      <c r="B123" s="834"/>
      <c r="C123" s="828" t="s">
        <v>466</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444</v>
      </c>
      <c r="AB123" s="793"/>
      <c r="AC123" s="793"/>
      <c r="AD123" s="793"/>
      <c r="AE123" s="794"/>
      <c r="AF123" s="795" t="s">
        <v>130</v>
      </c>
      <c r="AG123" s="793"/>
      <c r="AH123" s="793"/>
      <c r="AI123" s="793"/>
      <c r="AJ123" s="794"/>
      <c r="AK123" s="795" t="s">
        <v>130</v>
      </c>
      <c r="AL123" s="793"/>
      <c r="AM123" s="793"/>
      <c r="AN123" s="793"/>
      <c r="AO123" s="794"/>
      <c r="AP123" s="837" t="s">
        <v>130</v>
      </c>
      <c r="AQ123" s="838"/>
      <c r="AR123" s="838"/>
      <c r="AS123" s="838"/>
      <c r="AT123" s="839"/>
      <c r="AU123" s="899"/>
      <c r="AV123" s="900"/>
      <c r="AW123" s="900"/>
      <c r="AX123" s="900"/>
      <c r="AY123" s="900"/>
      <c r="AZ123" s="245" t="s">
        <v>193</v>
      </c>
      <c r="BA123" s="245"/>
      <c r="BB123" s="245"/>
      <c r="BC123" s="245"/>
      <c r="BD123" s="245"/>
      <c r="BE123" s="245"/>
      <c r="BF123" s="245"/>
      <c r="BG123" s="245"/>
      <c r="BH123" s="245"/>
      <c r="BI123" s="245"/>
      <c r="BJ123" s="245"/>
      <c r="BK123" s="245"/>
      <c r="BL123" s="245"/>
      <c r="BM123" s="245"/>
      <c r="BN123" s="245"/>
      <c r="BO123" s="890" t="s">
        <v>483</v>
      </c>
      <c r="BP123" s="891"/>
      <c r="BQ123" s="845">
        <v>13012681</v>
      </c>
      <c r="BR123" s="846"/>
      <c r="BS123" s="846"/>
      <c r="BT123" s="846"/>
      <c r="BU123" s="846"/>
      <c r="BV123" s="846">
        <v>12965093</v>
      </c>
      <c r="BW123" s="846"/>
      <c r="BX123" s="846"/>
      <c r="BY123" s="846"/>
      <c r="BZ123" s="846"/>
      <c r="CA123" s="846">
        <v>12528215</v>
      </c>
      <c r="CB123" s="846"/>
      <c r="CC123" s="846"/>
      <c r="CD123" s="846"/>
      <c r="CE123" s="846"/>
      <c r="CF123" s="761"/>
      <c r="CG123" s="762"/>
      <c r="CH123" s="762"/>
      <c r="CI123" s="762"/>
      <c r="CJ123" s="847"/>
      <c r="CK123" s="882"/>
      <c r="CL123" s="868"/>
      <c r="CM123" s="868"/>
      <c r="CN123" s="868"/>
      <c r="CO123" s="869"/>
      <c r="CP123" s="848" t="s">
        <v>484</v>
      </c>
      <c r="CQ123" s="849"/>
      <c r="CR123" s="849"/>
      <c r="CS123" s="849"/>
      <c r="CT123" s="849"/>
      <c r="CU123" s="849"/>
      <c r="CV123" s="849"/>
      <c r="CW123" s="849"/>
      <c r="CX123" s="849"/>
      <c r="CY123" s="849"/>
      <c r="CZ123" s="849"/>
      <c r="DA123" s="849"/>
      <c r="DB123" s="849"/>
      <c r="DC123" s="849"/>
      <c r="DD123" s="849"/>
      <c r="DE123" s="849"/>
      <c r="DF123" s="850"/>
      <c r="DG123" s="792" t="s">
        <v>130</v>
      </c>
      <c r="DH123" s="793"/>
      <c r="DI123" s="793"/>
      <c r="DJ123" s="793"/>
      <c r="DK123" s="794"/>
      <c r="DL123" s="795" t="s">
        <v>130</v>
      </c>
      <c r="DM123" s="793"/>
      <c r="DN123" s="793"/>
      <c r="DO123" s="793"/>
      <c r="DP123" s="794"/>
      <c r="DQ123" s="795" t="s">
        <v>444</v>
      </c>
      <c r="DR123" s="793"/>
      <c r="DS123" s="793"/>
      <c r="DT123" s="793"/>
      <c r="DU123" s="794"/>
      <c r="DV123" s="837" t="s">
        <v>130</v>
      </c>
      <c r="DW123" s="838"/>
      <c r="DX123" s="838"/>
      <c r="DY123" s="838"/>
      <c r="DZ123" s="839"/>
    </row>
    <row r="124" spans="1:130" s="224" customFormat="1" ht="26.25" customHeight="1" thickBot="1" x14ac:dyDescent="0.25">
      <c r="A124" s="833"/>
      <c r="B124" s="834"/>
      <c r="C124" s="828" t="s">
        <v>470</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130</v>
      </c>
      <c r="AB124" s="793"/>
      <c r="AC124" s="793"/>
      <c r="AD124" s="793"/>
      <c r="AE124" s="794"/>
      <c r="AF124" s="795" t="s">
        <v>444</v>
      </c>
      <c r="AG124" s="793"/>
      <c r="AH124" s="793"/>
      <c r="AI124" s="793"/>
      <c r="AJ124" s="794"/>
      <c r="AK124" s="795" t="s">
        <v>130</v>
      </c>
      <c r="AL124" s="793"/>
      <c r="AM124" s="793"/>
      <c r="AN124" s="793"/>
      <c r="AO124" s="794"/>
      <c r="AP124" s="837" t="s">
        <v>130</v>
      </c>
      <c r="AQ124" s="838"/>
      <c r="AR124" s="838"/>
      <c r="AS124" s="838"/>
      <c r="AT124" s="839"/>
      <c r="AU124" s="840" t="s">
        <v>485</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7.1</v>
      </c>
      <c r="BR124" s="844"/>
      <c r="BS124" s="844"/>
      <c r="BT124" s="844"/>
      <c r="BU124" s="844"/>
      <c r="BV124" s="844" t="s">
        <v>130</v>
      </c>
      <c r="BW124" s="844"/>
      <c r="BX124" s="844"/>
      <c r="BY124" s="844"/>
      <c r="BZ124" s="844"/>
      <c r="CA124" s="844" t="s">
        <v>444</v>
      </c>
      <c r="CB124" s="844"/>
      <c r="CC124" s="844"/>
      <c r="CD124" s="844"/>
      <c r="CE124" s="844"/>
      <c r="CF124" s="739"/>
      <c r="CG124" s="740"/>
      <c r="CH124" s="740"/>
      <c r="CI124" s="740"/>
      <c r="CJ124" s="875"/>
      <c r="CK124" s="883"/>
      <c r="CL124" s="883"/>
      <c r="CM124" s="883"/>
      <c r="CN124" s="883"/>
      <c r="CO124" s="884"/>
      <c r="CP124" s="848" t="s">
        <v>486</v>
      </c>
      <c r="CQ124" s="849"/>
      <c r="CR124" s="849"/>
      <c r="CS124" s="849"/>
      <c r="CT124" s="849"/>
      <c r="CU124" s="849"/>
      <c r="CV124" s="849"/>
      <c r="CW124" s="849"/>
      <c r="CX124" s="849"/>
      <c r="CY124" s="849"/>
      <c r="CZ124" s="849"/>
      <c r="DA124" s="849"/>
      <c r="DB124" s="849"/>
      <c r="DC124" s="849"/>
      <c r="DD124" s="849"/>
      <c r="DE124" s="849"/>
      <c r="DF124" s="850"/>
      <c r="DG124" s="776" t="s">
        <v>130</v>
      </c>
      <c r="DH124" s="777"/>
      <c r="DI124" s="777"/>
      <c r="DJ124" s="777"/>
      <c r="DK124" s="778"/>
      <c r="DL124" s="779" t="s">
        <v>130</v>
      </c>
      <c r="DM124" s="777"/>
      <c r="DN124" s="777"/>
      <c r="DO124" s="777"/>
      <c r="DP124" s="778"/>
      <c r="DQ124" s="779" t="s">
        <v>130</v>
      </c>
      <c r="DR124" s="777"/>
      <c r="DS124" s="777"/>
      <c r="DT124" s="777"/>
      <c r="DU124" s="778"/>
      <c r="DV124" s="861" t="s">
        <v>130</v>
      </c>
      <c r="DW124" s="862"/>
      <c r="DX124" s="862"/>
      <c r="DY124" s="862"/>
      <c r="DZ124" s="863"/>
    </row>
    <row r="125" spans="1:130" s="224" customFormat="1" ht="26.25" customHeight="1" x14ac:dyDescent="0.2">
      <c r="A125" s="833"/>
      <c r="B125" s="834"/>
      <c r="C125" s="828" t="s">
        <v>472</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130</v>
      </c>
      <c r="AB125" s="793"/>
      <c r="AC125" s="793"/>
      <c r="AD125" s="793"/>
      <c r="AE125" s="794"/>
      <c r="AF125" s="795" t="s">
        <v>130</v>
      </c>
      <c r="AG125" s="793"/>
      <c r="AH125" s="793"/>
      <c r="AI125" s="793"/>
      <c r="AJ125" s="794"/>
      <c r="AK125" s="795" t="s">
        <v>130</v>
      </c>
      <c r="AL125" s="793"/>
      <c r="AM125" s="793"/>
      <c r="AN125" s="793"/>
      <c r="AO125" s="794"/>
      <c r="AP125" s="837" t="s">
        <v>130</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487</v>
      </c>
      <c r="CL125" s="865"/>
      <c r="CM125" s="865"/>
      <c r="CN125" s="865"/>
      <c r="CO125" s="866"/>
      <c r="CP125" s="873" t="s">
        <v>488</v>
      </c>
      <c r="CQ125" s="821"/>
      <c r="CR125" s="821"/>
      <c r="CS125" s="821"/>
      <c r="CT125" s="821"/>
      <c r="CU125" s="821"/>
      <c r="CV125" s="821"/>
      <c r="CW125" s="821"/>
      <c r="CX125" s="821"/>
      <c r="CY125" s="821"/>
      <c r="CZ125" s="821"/>
      <c r="DA125" s="821"/>
      <c r="DB125" s="821"/>
      <c r="DC125" s="821"/>
      <c r="DD125" s="821"/>
      <c r="DE125" s="821"/>
      <c r="DF125" s="822"/>
      <c r="DG125" s="874" t="s">
        <v>130</v>
      </c>
      <c r="DH125" s="855"/>
      <c r="DI125" s="855"/>
      <c r="DJ125" s="855"/>
      <c r="DK125" s="855"/>
      <c r="DL125" s="855" t="s">
        <v>130</v>
      </c>
      <c r="DM125" s="855"/>
      <c r="DN125" s="855"/>
      <c r="DO125" s="855"/>
      <c r="DP125" s="855"/>
      <c r="DQ125" s="855" t="s">
        <v>130</v>
      </c>
      <c r="DR125" s="855"/>
      <c r="DS125" s="855"/>
      <c r="DT125" s="855"/>
      <c r="DU125" s="855"/>
      <c r="DV125" s="856" t="s">
        <v>130</v>
      </c>
      <c r="DW125" s="856"/>
      <c r="DX125" s="856"/>
      <c r="DY125" s="856"/>
      <c r="DZ125" s="857"/>
    </row>
    <row r="126" spans="1:130" s="224" customFormat="1" ht="26.25" customHeight="1" thickBot="1" x14ac:dyDescent="0.25">
      <c r="A126" s="833"/>
      <c r="B126" s="834"/>
      <c r="C126" s="828" t="s">
        <v>474</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130</v>
      </c>
      <c r="AB126" s="793"/>
      <c r="AC126" s="793"/>
      <c r="AD126" s="793"/>
      <c r="AE126" s="794"/>
      <c r="AF126" s="795" t="s">
        <v>130</v>
      </c>
      <c r="AG126" s="793"/>
      <c r="AH126" s="793"/>
      <c r="AI126" s="793"/>
      <c r="AJ126" s="794"/>
      <c r="AK126" s="795" t="s">
        <v>130</v>
      </c>
      <c r="AL126" s="793"/>
      <c r="AM126" s="793"/>
      <c r="AN126" s="793"/>
      <c r="AO126" s="794"/>
      <c r="AP126" s="837" t="s">
        <v>130</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489</v>
      </c>
      <c r="CQ126" s="765"/>
      <c r="CR126" s="765"/>
      <c r="CS126" s="765"/>
      <c r="CT126" s="765"/>
      <c r="CU126" s="765"/>
      <c r="CV126" s="765"/>
      <c r="CW126" s="765"/>
      <c r="CX126" s="765"/>
      <c r="CY126" s="765"/>
      <c r="CZ126" s="765"/>
      <c r="DA126" s="765"/>
      <c r="DB126" s="765"/>
      <c r="DC126" s="765"/>
      <c r="DD126" s="765"/>
      <c r="DE126" s="765"/>
      <c r="DF126" s="766"/>
      <c r="DG126" s="829" t="s">
        <v>130</v>
      </c>
      <c r="DH126" s="830"/>
      <c r="DI126" s="830"/>
      <c r="DJ126" s="830"/>
      <c r="DK126" s="830"/>
      <c r="DL126" s="830" t="s">
        <v>130</v>
      </c>
      <c r="DM126" s="830"/>
      <c r="DN126" s="830"/>
      <c r="DO126" s="830"/>
      <c r="DP126" s="830"/>
      <c r="DQ126" s="830" t="s">
        <v>130</v>
      </c>
      <c r="DR126" s="830"/>
      <c r="DS126" s="830"/>
      <c r="DT126" s="830"/>
      <c r="DU126" s="830"/>
      <c r="DV126" s="807" t="s">
        <v>130</v>
      </c>
      <c r="DW126" s="807"/>
      <c r="DX126" s="807"/>
      <c r="DY126" s="807"/>
      <c r="DZ126" s="808"/>
    </row>
    <row r="127" spans="1:130" s="224" customFormat="1" ht="26.25" customHeight="1" x14ac:dyDescent="0.2">
      <c r="A127" s="835"/>
      <c r="B127" s="836"/>
      <c r="C127" s="851" t="s">
        <v>490</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130</v>
      </c>
      <c r="AB127" s="793"/>
      <c r="AC127" s="793"/>
      <c r="AD127" s="793"/>
      <c r="AE127" s="794"/>
      <c r="AF127" s="795" t="s">
        <v>130</v>
      </c>
      <c r="AG127" s="793"/>
      <c r="AH127" s="793"/>
      <c r="AI127" s="793"/>
      <c r="AJ127" s="794"/>
      <c r="AK127" s="795" t="s">
        <v>130</v>
      </c>
      <c r="AL127" s="793"/>
      <c r="AM127" s="793"/>
      <c r="AN127" s="793"/>
      <c r="AO127" s="794"/>
      <c r="AP127" s="837" t="s">
        <v>130</v>
      </c>
      <c r="AQ127" s="838"/>
      <c r="AR127" s="838"/>
      <c r="AS127" s="838"/>
      <c r="AT127" s="839"/>
      <c r="AU127" s="226"/>
      <c r="AV127" s="226"/>
      <c r="AW127" s="226"/>
      <c r="AX127" s="854" t="s">
        <v>491</v>
      </c>
      <c r="AY127" s="825"/>
      <c r="AZ127" s="825"/>
      <c r="BA127" s="825"/>
      <c r="BB127" s="825"/>
      <c r="BC127" s="825"/>
      <c r="BD127" s="825"/>
      <c r="BE127" s="826"/>
      <c r="BF127" s="824" t="s">
        <v>492</v>
      </c>
      <c r="BG127" s="825"/>
      <c r="BH127" s="825"/>
      <c r="BI127" s="825"/>
      <c r="BJ127" s="825"/>
      <c r="BK127" s="825"/>
      <c r="BL127" s="826"/>
      <c r="BM127" s="824" t="s">
        <v>493</v>
      </c>
      <c r="BN127" s="825"/>
      <c r="BO127" s="825"/>
      <c r="BP127" s="825"/>
      <c r="BQ127" s="825"/>
      <c r="BR127" s="825"/>
      <c r="BS127" s="826"/>
      <c r="BT127" s="824" t="s">
        <v>494</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495</v>
      </c>
      <c r="CQ127" s="765"/>
      <c r="CR127" s="765"/>
      <c r="CS127" s="765"/>
      <c r="CT127" s="765"/>
      <c r="CU127" s="765"/>
      <c r="CV127" s="765"/>
      <c r="CW127" s="765"/>
      <c r="CX127" s="765"/>
      <c r="CY127" s="765"/>
      <c r="CZ127" s="765"/>
      <c r="DA127" s="765"/>
      <c r="DB127" s="765"/>
      <c r="DC127" s="765"/>
      <c r="DD127" s="765"/>
      <c r="DE127" s="765"/>
      <c r="DF127" s="766"/>
      <c r="DG127" s="829" t="s">
        <v>130</v>
      </c>
      <c r="DH127" s="830"/>
      <c r="DI127" s="830"/>
      <c r="DJ127" s="830"/>
      <c r="DK127" s="830"/>
      <c r="DL127" s="830" t="s">
        <v>130</v>
      </c>
      <c r="DM127" s="830"/>
      <c r="DN127" s="830"/>
      <c r="DO127" s="830"/>
      <c r="DP127" s="830"/>
      <c r="DQ127" s="830" t="s">
        <v>130</v>
      </c>
      <c r="DR127" s="830"/>
      <c r="DS127" s="830"/>
      <c r="DT127" s="830"/>
      <c r="DU127" s="830"/>
      <c r="DV127" s="807" t="s">
        <v>130</v>
      </c>
      <c r="DW127" s="807"/>
      <c r="DX127" s="807"/>
      <c r="DY127" s="807"/>
      <c r="DZ127" s="808"/>
    </row>
    <row r="128" spans="1:130" s="224" customFormat="1" ht="26.25" customHeight="1" thickBot="1" x14ac:dyDescent="0.25">
      <c r="A128" s="809" t="s">
        <v>496</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497</v>
      </c>
      <c r="X128" s="811"/>
      <c r="Y128" s="811"/>
      <c r="Z128" s="812"/>
      <c r="AA128" s="813" t="s">
        <v>130</v>
      </c>
      <c r="AB128" s="814"/>
      <c r="AC128" s="814"/>
      <c r="AD128" s="814"/>
      <c r="AE128" s="815"/>
      <c r="AF128" s="816">
        <v>54633</v>
      </c>
      <c r="AG128" s="814"/>
      <c r="AH128" s="814"/>
      <c r="AI128" s="814"/>
      <c r="AJ128" s="815"/>
      <c r="AK128" s="816">
        <v>64441</v>
      </c>
      <c r="AL128" s="814"/>
      <c r="AM128" s="814"/>
      <c r="AN128" s="814"/>
      <c r="AO128" s="815"/>
      <c r="AP128" s="817"/>
      <c r="AQ128" s="818"/>
      <c r="AR128" s="818"/>
      <c r="AS128" s="818"/>
      <c r="AT128" s="819"/>
      <c r="AU128" s="226"/>
      <c r="AV128" s="226"/>
      <c r="AW128" s="226"/>
      <c r="AX128" s="820" t="s">
        <v>498</v>
      </c>
      <c r="AY128" s="821"/>
      <c r="AZ128" s="821"/>
      <c r="BA128" s="821"/>
      <c r="BB128" s="821"/>
      <c r="BC128" s="821"/>
      <c r="BD128" s="821"/>
      <c r="BE128" s="822"/>
      <c r="BF128" s="799" t="s">
        <v>130</v>
      </c>
      <c r="BG128" s="800"/>
      <c r="BH128" s="800"/>
      <c r="BI128" s="800"/>
      <c r="BJ128" s="800"/>
      <c r="BK128" s="800"/>
      <c r="BL128" s="823"/>
      <c r="BM128" s="799">
        <v>14.11</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499</v>
      </c>
      <c r="CQ128" s="743"/>
      <c r="CR128" s="743"/>
      <c r="CS128" s="743"/>
      <c r="CT128" s="743"/>
      <c r="CU128" s="743"/>
      <c r="CV128" s="743"/>
      <c r="CW128" s="743"/>
      <c r="CX128" s="743"/>
      <c r="CY128" s="743"/>
      <c r="CZ128" s="743"/>
      <c r="DA128" s="743"/>
      <c r="DB128" s="743"/>
      <c r="DC128" s="743"/>
      <c r="DD128" s="743"/>
      <c r="DE128" s="743"/>
      <c r="DF128" s="744"/>
      <c r="DG128" s="803" t="s">
        <v>130</v>
      </c>
      <c r="DH128" s="804"/>
      <c r="DI128" s="804"/>
      <c r="DJ128" s="804"/>
      <c r="DK128" s="804"/>
      <c r="DL128" s="804" t="s">
        <v>130</v>
      </c>
      <c r="DM128" s="804"/>
      <c r="DN128" s="804"/>
      <c r="DO128" s="804"/>
      <c r="DP128" s="804"/>
      <c r="DQ128" s="804" t="s">
        <v>130</v>
      </c>
      <c r="DR128" s="804"/>
      <c r="DS128" s="804"/>
      <c r="DT128" s="804"/>
      <c r="DU128" s="804"/>
      <c r="DV128" s="805" t="s">
        <v>130</v>
      </c>
      <c r="DW128" s="805"/>
      <c r="DX128" s="805"/>
      <c r="DY128" s="805"/>
      <c r="DZ128" s="806"/>
    </row>
    <row r="129" spans="1:131" s="224" customFormat="1" ht="26.25" customHeight="1" x14ac:dyDescent="0.2">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500</v>
      </c>
      <c r="X129" s="790"/>
      <c r="Y129" s="790"/>
      <c r="Z129" s="791"/>
      <c r="AA129" s="792">
        <v>6700349</v>
      </c>
      <c r="AB129" s="793"/>
      <c r="AC129" s="793"/>
      <c r="AD129" s="793"/>
      <c r="AE129" s="794"/>
      <c r="AF129" s="795">
        <v>7056271</v>
      </c>
      <c r="AG129" s="793"/>
      <c r="AH129" s="793"/>
      <c r="AI129" s="793"/>
      <c r="AJ129" s="794"/>
      <c r="AK129" s="795">
        <v>6834302</v>
      </c>
      <c r="AL129" s="793"/>
      <c r="AM129" s="793"/>
      <c r="AN129" s="793"/>
      <c r="AO129" s="794"/>
      <c r="AP129" s="796"/>
      <c r="AQ129" s="797"/>
      <c r="AR129" s="797"/>
      <c r="AS129" s="797"/>
      <c r="AT129" s="798"/>
      <c r="AU129" s="227"/>
      <c r="AV129" s="227"/>
      <c r="AW129" s="227"/>
      <c r="AX129" s="764" t="s">
        <v>501</v>
      </c>
      <c r="AY129" s="765"/>
      <c r="AZ129" s="765"/>
      <c r="BA129" s="765"/>
      <c r="BB129" s="765"/>
      <c r="BC129" s="765"/>
      <c r="BD129" s="765"/>
      <c r="BE129" s="766"/>
      <c r="BF129" s="783" t="s">
        <v>130</v>
      </c>
      <c r="BG129" s="784"/>
      <c r="BH129" s="784"/>
      <c r="BI129" s="784"/>
      <c r="BJ129" s="784"/>
      <c r="BK129" s="784"/>
      <c r="BL129" s="785"/>
      <c r="BM129" s="783">
        <v>19.11</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502</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503</v>
      </c>
      <c r="X130" s="790"/>
      <c r="Y130" s="790"/>
      <c r="Z130" s="791"/>
      <c r="AA130" s="792">
        <v>930244</v>
      </c>
      <c r="AB130" s="793"/>
      <c r="AC130" s="793"/>
      <c r="AD130" s="793"/>
      <c r="AE130" s="794"/>
      <c r="AF130" s="795">
        <v>923354</v>
      </c>
      <c r="AG130" s="793"/>
      <c r="AH130" s="793"/>
      <c r="AI130" s="793"/>
      <c r="AJ130" s="794"/>
      <c r="AK130" s="795">
        <v>922106</v>
      </c>
      <c r="AL130" s="793"/>
      <c r="AM130" s="793"/>
      <c r="AN130" s="793"/>
      <c r="AO130" s="794"/>
      <c r="AP130" s="796"/>
      <c r="AQ130" s="797"/>
      <c r="AR130" s="797"/>
      <c r="AS130" s="797"/>
      <c r="AT130" s="798"/>
      <c r="AU130" s="227"/>
      <c r="AV130" s="227"/>
      <c r="AW130" s="227"/>
      <c r="AX130" s="764" t="s">
        <v>504</v>
      </c>
      <c r="AY130" s="765"/>
      <c r="AZ130" s="765"/>
      <c r="BA130" s="765"/>
      <c r="BB130" s="765"/>
      <c r="BC130" s="765"/>
      <c r="BD130" s="765"/>
      <c r="BE130" s="766"/>
      <c r="BF130" s="767">
        <v>5.2</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505</v>
      </c>
      <c r="X131" s="774"/>
      <c r="Y131" s="774"/>
      <c r="Z131" s="775"/>
      <c r="AA131" s="776">
        <v>5770105</v>
      </c>
      <c r="AB131" s="777"/>
      <c r="AC131" s="777"/>
      <c r="AD131" s="777"/>
      <c r="AE131" s="778"/>
      <c r="AF131" s="779">
        <v>6132917</v>
      </c>
      <c r="AG131" s="777"/>
      <c r="AH131" s="777"/>
      <c r="AI131" s="777"/>
      <c r="AJ131" s="778"/>
      <c r="AK131" s="779">
        <v>5912196</v>
      </c>
      <c r="AL131" s="777"/>
      <c r="AM131" s="777"/>
      <c r="AN131" s="777"/>
      <c r="AO131" s="778"/>
      <c r="AP131" s="780"/>
      <c r="AQ131" s="781"/>
      <c r="AR131" s="781"/>
      <c r="AS131" s="781"/>
      <c r="AT131" s="782"/>
      <c r="AU131" s="227"/>
      <c r="AV131" s="227"/>
      <c r="AW131" s="227"/>
      <c r="AX131" s="742" t="s">
        <v>506</v>
      </c>
      <c r="AY131" s="743"/>
      <c r="AZ131" s="743"/>
      <c r="BA131" s="743"/>
      <c r="BB131" s="743"/>
      <c r="BC131" s="743"/>
      <c r="BD131" s="743"/>
      <c r="BE131" s="744"/>
      <c r="BF131" s="745" t="s">
        <v>130</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507</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508</v>
      </c>
      <c r="W132" s="755"/>
      <c r="X132" s="755"/>
      <c r="Y132" s="755"/>
      <c r="Z132" s="756"/>
      <c r="AA132" s="757">
        <v>5.2559702120000003</v>
      </c>
      <c r="AB132" s="758"/>
      <c r="AC132" s="758"/>
      <c r="AD132" s="758"/>
      <c r="AE132" s="759"/>
      <c r="AF132" s="760">
        <v>5.0315208900000004</v>
      </c>
      <c r="AG132" s="758"/>
      <c r="AH132" s="758"/>
      <c r="AI132" s="758"/>
      <c r="AJ132" s="759"/>
      <c r="AK132" s="760">
        <v>5.3732487889999998</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509</v>
      </c>
      <c r="W133" s="734"/>
      <c r="X133" s="734"/>
      <c r="Y133" s="734"/>
      <c r="Z133" s="735"/>
      <c r="AA133" s="736">
        <v>6.1</v>
      </c>
      <c r="AB133" s="737"/>
      <c r="AC133" s="737"/>
      <c r="AD133" s="737"/>
      <c r="AE133" s="738"/>
      <c r="AF133" s="736">
        <v>5.8</v>
      </c>
      <c r="AG133" s="737"/>
      <c r="AH133" s="737"/>
      <c r="AI133" s="737"/>
      <c r="AJ133" s="738"/>
      <c r="AK133" s="736">
        <v>5.2</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2IH/ZJ6GBSdElv9/DAP1VmFXY8K2+5/xuaXFSFkGbuZytxTH0R2IVohfozIX9xHXrvkJC82B2qpgXzKAk414mA==" saltValue="pT/RfZ7p/nzc3YLW0KJAt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510</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8fbvdBx4VFrZDsLSIpO0ZDWkQWvrbpUqISfvI485TVOC7Q+hR4N98Tk4aJs2flAuzF1hB2dTqL+Lcr9vYQpJDQ==" saltValue="aGTCCdu8zo8vW5IwOb3P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0145SznNyT/2AnnyW1esQ43SejYTF6BeAGE8oJloa5sSNDHCCVwHoPfoaFk3kfHWxIsW9iILdvq2/ycV02NHw==" saltValue="4QvMR/wAZKIoB2xfLaAU9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512</v>
      </c>
      <c r="AL6" s="260"/>
      <c r="AM6" s="260"/>
      <c r="AN6" s="260"/>
    </row>
    <row r="7" spans="1:46" ht="13.5" customHeight="1" x14ac:dyDescent="0.2">
      <c r="A7" s="259"/>
      <c r="AK7" s="262"/>
      <c r="AL7" s="263"/>
      <c r="AM7" s="263"/>
      <c r="AN7" s="264"/>
      <c r="AO7" s="1131" t="s">
        <v>513</v>
      </c>
      <c r="AP7" s="265"/>
      <c r="AQ7" s="266" t="s">
        <v>514</v>
      </c>
      <c r="AR7" s="267"/>
    </row>
    <row r="8" spans="1:46" ht="13.2" x14ac:dyDescent="0.2">
      <c r="A8" s="259"/>
      <c r="AK8" s="268"/>
      <c r="AL8" s="269"/>
      <c r="AM8" s="269"/>
      <c r="AN8" s="270"/>
      <c r="AO8" s="1132"/>
      <c r="AP8" s="271" t="s">
        <v>515</v>
      </c>
      <c r="AQ8" s="272" t="s">
        <v>516</v>
      </c>
      <c r="AR8" s="273" t="s">
        <v>517</v>
      </c>
    </row>
    <row r="9" spans="1:46" ht="13.2" x14ac:dyDescent="0.2">
      <c r="A9" s="259"/>
      <c r="AK9" s="1143" t="s">
        <v>518</v>
      </c>
      <c r="AL9" s="1144"/>
      <c r="AM9" s="1144"/>
      <c r="AN9" s="1145"/>
      <c r="AO9" s="274">
        <v>1808580</v>
      </c>
      <c r="AP9" s="274">
        <v>79684</v>
      </c>
      <c r="AQ9" s="275">
        <v>76332</v>
      </c>
      <c r="AR9" s="276">
        <v>4.4000000000000004</v>
      </c>
    </row>
    <row r="10" spans="1:46" ht="13.5" customHeight="1" x14ac:dyDescent="0.2">
      <c r="A10" s="259"/>
      <c r="AK10" s="1143" t="s">
        <v>519</v>
      </c>
      <c r="AL10" s="1144"/>
      <c r="AM10" s="1144"/>
      <c r="AN10" s="1145"/>
      <c r="AO10" s="277">
        <v>386866</v>
      </c>
      <c r="AP10" s="277">
        <v>17045</v>
      </c>
      <c r="AQ10" s="278">
        <v>8203</v>
      </c>
      <c r="AR10" s="279">
        <v>107.8</v>
      </c>
    </row>
    <row r="11" spans="1:46" ht="13.5" customHeight="1" x14ac:dyDescent="0.2">
      <c r="A11" s="259"/>
      <c r="AK11" s="1143" t="s">
        <v>520</v>
      </c>
      <c r="AL11" s="1144"/>
      <c r="AM11" s="1144"/>
      <c r="AN11" s="1145"/>
      <c r="AO11" s="277" t="s">
        <v>521</v>
      </c>
      <c r="AP11" s="277" t="s">
        <v>521</v>
      </c>
      <c r="AQ11" s="278">
        <v>546</v>
      </c>
      <c r="AR11" s="279" t="s">
        <v>521</v>
      </c>
    </row>
    <row r="12" spans="1:46" ht="13.5" customHeight="1" x14ac:dyDescent="0.2">
      <c r="A12" s="259"/>
      <c r="AK12" s="1143" t="s">
        <v>522</v>
      </c>
      <c r="AL12" s="1144"/>
      <c r="AM12" s="1144"/>
      <c r="AN12" s="1145"/>
      <c r="AO12" s="277" t="s">
        <v>521</v>
      </c>
      <c r="AP12" s="277" t="s">
        <v>521</v>
      </c>
      <c r="AQ12" s="278">
        <v>4</v>
      </c>
      <c r="AR12" s="279" t="s">
        <v>521</v>
      </c>
    </row>
    <row r="13" spans="1:46" ht="13.5" customHeight="1" x14ac:dyDescent="0.2">
      <c r="A13" s="259"/>
      <c r="AK13" s="1143" t="s">
        <v>523</v>
      </c>
      <c r="AL13" s="1144"/>
      <c r="AM13" s="1144"/>
      <c r="AN13" s="1145"/>
      <c r="AO13" s="277" t="s">
        <v>521</v>
      </c>
      <c r="AP13" s="277" t="s">
        <v>521</v>
      </c>
      <c r="AQ13" s="278">
        <v>2795</v>
      </c>
      <c r="AR13" s="279" t="s">
        <v>521</v>
      </c>
    </row>
    <row r="14" spans="1:46" ht="13.5" customHeight="1" x14ac:dyDescent="0.2">
      <c r="A14" s="259"/>
      <c r="AK14" s="1143" t="s">
        <v>524</v>
      </c>
      <c r="AL14" s="1144"/>
      <c r="AM14" s="1144"/>
      <c r="AN14" s="1145"/>
      <c r="AO14" s="277">
        <v>36543</v>
      </c>
      <c r="AP14" s="277">
        <v>1610</v>
      </c>
      <c r="AQ14" s="278">
        <v>1229</v>
      </c>
      <c r="AR14" s="279">
        <v>31</v>
      </c>
    </row>
    <row r="15" spans="1:46" ht="13.5" customHeight="1" x14ac:dyDescent="0.2">
      <c r="A15" s="259"/>
      <c r="AK15" s="1146" t="s">
        <v>525</v>
      </c>
      <c r="AL15" s="1147"/>
      <c r="AM15" s="1147"/>
      <c r="AN15" s="1148"/>
      <c r="AO15" s="277">
        <v>-203015</v>
      </c>
      <c r="AP15" s="277">
        <v>-8945</v>
      </c>
      <c r="AQ15" s="278">
        <v>-5192</v>
      </c>
      <c r="AR15" s="279">
        <v>72.3</v>
      </c>
    </row>
    <row r="16" spans="1:46" ht="13.2" x14ac:dyDescent="0.2">
      <c r="A16" s="259"/>
      <c r="AK16" s="1146" t="s">
        <v>193</v>
      </c>
      <c r="AL16" s="1147"/>
      <c r="AM16" s="1147"/>
      <c r="AN16" s="1148"/>
      <c r="AO16" s="277">
        <v>2028974</v>
      </c>
      <c r="AP16" s="277">
        <v>89394</v>
      </c>
      <c r="AQ16" s="278">
        <v>83916</v>
      </c>
      <c r="AR16" s="279">
        <v>6.5</v>
      </c>
    </row>
    <row r="17" spans="1:46" ht="13.2" x14ac:dyDescent="0.2">
      <c r="A17" s="259"/>
    </row>
    <row r="18" spans="1:46" ht="13.2" x14ac:dyDescent="0.2">
      <c r="A18" s="259"/>
      <c r="AQ18" s="280"/>
      <c r="AR18" s="280"/>
    </row>
    <row r="19" spans="1:46" ht="13.2" x14ac:dyDescent="0.2">
      <c r="A19" s="259"/>
      <c r="AK19" s="255" t="s">
        <v>526</v>
      </c>
    </row>
    <row r="20" spans="1:46" ht="13.2" x14ac:dyDescent="0.2">
      <c r="A20" s="259"/>
      <c r="AK20" s="281"/>
      <c r="AL20" s="282"/>
      <c r="AM20" s="282"/>
      <c r="AN20" s="283"/>
      <c r="AO20" s="284" t="s">
        <v>527</v>
      </c>
      <c r="AP20" s="285" t="s">
        <v>528</v>
      </c>
      <c r="AQ20" s="286" t="s">
        <v>529</v>
      </c>
      <c r="AR20" s="287"/>
    </row>
    <row r="21" spans="1:46" s="260" customFormat="1" ht="13.2" x14ac:dyDescent="0.2">
      <c r="A21" s="288"/>
      <c r="AK21" s="1149" t="s">
        <v>530</v>
      </c>
      <c r="AL21" s="1150"/>
      <c r="AM21" s="1150"/>
      <c r="AN21" s="1151"/>
      <c r="AO21" s="289">
        <v>8.59</v>
      </c>
      <c r="AP21" s="290">
        <v>7.81</v>
      </c>
      <c r="AQ21" s="291">
        <v>0.78</v>
      </c>
      <c r="AS21" s="292"/>
      <c r="AT21" s="288"/>
    </row>
    <row r="22" spans="1:46" s="260" customFormat="1" ht="13.2" x14ac:dyDescent="0.2">
      <c r="A22" s="288"/>
      <c r="AK22" s="1149" t="s">
        <v>531</v>
      </c>
      <c r="AL22" s="1150"/>
      <c r="AM22" s="1150"/>
      <c r="AN22" s="1151"/>
      <c r="AO22" s="293">
        <v>98.6</v>
      </c>
      <c r="AP22" s="294">
        <v>97.3</v>
      </c>
      <c r="AQ22" s="295">
        <v>1.3</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42" t="s">
        <v>532</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2" x14ac:dyDescent="0.2">
      <c r="A27" s="300"/>
      <c r="AS27" s="255"/>
      <c r="AT27" s="255"/>
    </row>
    <row r="28" spans="1:46" ht="16.2" x14ac:dyDescent="0.2">
      <c r="A28" s="256" t="s">
        <v>533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534</v>
      </c>
      <c r="AL29" s="260"/>
      <c r="AM29" s="260"/>
      <c r="AN29" s="260"/>
      <c r="AS29" s="302"/>
    </row>
    <row r="30" spans="1:46" ht="13.5" customHeight="1" x14ac:dyDescent="0.2">
      <c r="A30" s="259"/>
      <c r="AK30" s="262"/>
      <c r="AL30" s="263"/>
      <c r="AM30" s="263"/>
      <c r="AN30" s="264"/>
      <c r="AO30" s="1131" t="s">
        <v>513</v>
      </c>
      <c r="AP30" s="265"/>
      <c r="AQ30" s="266" t="s">
        <v>514</v>
      </c>
      <c r="AR30" s="267"/>
    </row>
    <row r="31" spans="1:46" ht="13.2" x14ac:dyDescent="0.2">
      <c r="A31" s="259"/>
      <c r="AK31" s="268"/>
      <c r="AL31" s="269"/>
      <c r="AM31" s="269"/>
      <c r="AN31" s="270"/>
      <c r="AO31" s="1132"/>
      <c r="AP31" s="271" t="s">
        <v>515</v>
      </c>
      <c r="AQ31" s="272" t="s">
        <v>516</v>
      </c>
      <c r="AR31" s="273" t="s">
        <v>517</v>
      </c>
    </row>
    <row r="32" spans="1:46" ht="27" customHeight="1" x14ac:dyDescent="0.2">
      <c r="A32" s="259"/>
      <c r="AK32" s="1133" t="s">
        <v>535</v>
      </c>
      <c r="AL32" s="1134"/>
      <c r="AM32" s="1134"/>
      <c r="AN32" s="1135"/>
      <c r="AO32" s="303">
        <v>1196393</v>
      </c>
      <c r="AP32" s="303">
        <v>52712</v>
      </c>
      <c r="AQ32" s="304">
        <v>34996</v>
      </c>
      <c r="AR32" s="305">
        <v>50.6</v>
      </c>
    </row>
    <row r="33" spans="1:46" ht="13.5" customHeight="1" x14ac:dyDescent="0.2">
      <c r="A33" s="259"/>
      <c r="AK33" s="1133" t="s">
        <v>536</v>
      </c>
      <c r="AL33" s="1134"/>
      <c r="AM33" s="1134"/>
      <c r="AN33" s="1135"/>
      <c r="AO33" s="303" t="s">
        <v>521</v>
      </c>
      <c r="AP33" s="303" t="s">
        <v>521</v>
      </c>
      <c r="AQ33" s="304" t="s">
        <v>521</v>
      </c>
      <c r="AR33" s="305" t="s">
        <v>521</v>
      </c>
    </row>
    <row r="34" spans="1:46" ht="27" customHeight="1" x14ac:dyDescent="0.2">
      <c r="A34" s="259"/>
      <c r="AK34" s="1133" t="s">
        <v>537</v>
      </c>
      <c r="AL34" s="1134"/>
      <c r="AM34" s="1134"/>
      <c r="AN34" s="1135"/>
      <c r="AO34" s="303" t="s">
        <v>521</v>
      </c>
      <c r="AP34" s="303" t="s">
        <v>521</v>
      </c>
      <c r="AQ34" s="304" t="s">
        <v>521</v>
      </c>
      <c r="AR34" s="305" t="s">
        <v>521</v>
      </c>
    </row>
    <row r="35" spans="1:46" ht="27" customHeight="1" x14ac:dyDescent="0.2">
      <c r="A35" s="259"/>
      <c r="AK35" s="1133" t="s">
        <v>538</v>
      </c>
      <c r="AL35" s="1134"/>
      <c r="AM35" s="1134"/>
      <c r="AN35" s="1135"/>
      <c r="AO35" s="303">
        <v>63526</v>
      </c>
      <c r="AP35" s="303">
        <v>2799</v>
      </c>
      <c r="AQ35" s="304">
        <v>11520</v>
      </c>
      <c r="AR35" s="305">
        <v>-75.7</v>
      </c>
    </row>
    <row r="36" spans="1:46" ht="27" customHeight="1" x14ac:dyDescent="0.2">
      <c r="A36" s="259"/>
      <c r="AK36" s="1133" t="s">
        <v>539</v>
      </c>
      <c r="AL36" s="1134"/>
      <c r="AM36" s="1134"/>
      <c r="AN36" s="1135"/>
      <c r="AO36" s="303">
        <v>42191</v>
      </c>
      <c r="AP36" s="303">
        <v>1859</v>
      </c>
      <c r="AQ36" s="304">
        <v>3057</v>
      </c>
      <c r="AR36" s="305">
        <v>-39.200000000000003</v>
      </c>
    </row>
    <row r="37" spans="1:46" ht="13.5" customHeight="1" x14ac:dyDescent="0.2">
      <c r="A37" s="259"/>
      <c r="AK37" s="1133" t="s">
        <v>540</v>
      </c>
      <c r="AL37" s="1134"/>
      <c r="AM37" s="1134"/>
      <c r="AN37" s="1135"/>
      <c r="AO37" s="303">
        <v>2114</v>
      </c>
      <c r="AP37" s="303">
        <v>93</v>
      </c>
      <c r="AQ37" s="304">
        <v>208</v>
      </c>
      <c r="AR37" s="305">
        <v>-55.3</v>
      </c>
    </row>
    <row r="38" spans="1:46" ht="27" customHeight="1" x14ac:dyDescent="0.2">
      <c r="A38" s="259"/>
      <c r="AK38" s="1136" t="s">
        <v>541</v>
      </c>
      <c r="AL38" s="1137"/>
      <c r="AM38" s="1137"/>
      <c r="AN38" s="1138"/>
      <c r="AO38" s="306" t="s">
        <v>521</v>
      </c>
      <c r="AP38" s="306" t="s">
        <v>521</v>
      </c>
      <c r="AQ38" s="307">
        <v>0</v>
      </c>
      <c r="AR38" s="295" t="s">
        <v>521</v>
      </c>
      <c r="AS38" s="302"/>
    </row>
    <row r="39" spans="1:46" ht="13.2" x14ac:dyDescent="0.2">
      <c r="A39" s="259"/>
      <c r="AK39" s="1136" t="s">
        <v>542</v>
      </c>
      <c r="AL39" s="1137"/>
      <c r="AM39" s="1137"/>
      <c r="AN39" s="1138"/>
      <c r="AO39" s="303">
        <v>-64441</v>
      </c>
      <c r="AP39" s="303">
        <v>-2839</v>
      </c>
      <c r="AQ39" s="304">
        <v>-2483</v>
      </c>
      <c r="AR39" s="305">
        <v>14.3</v>
      </c>
      <c r="AS39" s="302"/>
    </row>
    <row r="40" spans="1:46" ht="27" customHeight="1" x14ac:dyDescent="0.2">
      <c r="A40" s="259"/>
      <c r="AK40" s="1133" t="s">
        <v>543</v>
      </c>
      <c r="AL40" s="1134"/>
      <c r="AM40" s="1134"/>
      <c r="AN40" s="1135"/>
      <c r="AO40" s="303">
        <v>-922106</v>
      </c>
      <c r="AP40" s="303">
        <v>-40627</v>
      </c>
      <c r="AQ40" s="304">
        <v>-31447</v>
      </c>
      <c r="AR40" s="305">
        <v>29.2</v>
      </c>
      <c r="AS40" s="302"/>
    </row>
    <row r="41" spans="1:46" ht="13.2" x14ac:dyDescent="0.2">
      <c r="A41" s="259"/>
      <c r="AK41" s="1139" t="s">
        <v>307</v>
      </c>
      <c r="AL41" s="1140"/>
      <c r="AM41" s="1140"/>
      <c r="AN41" s="1141"/>
      <c r="AO41" s="303">
        <v>317677</v>
      </c>
      <c r="AP41" s="303">
        <v>13996</v>
      </c>
      <c r="AQ41" s="304">
        <v>15852</v>
      </c>
      <c r="AR41" s="305">
        <v>-11.7</v>
      </c>
      <c r="AS41" s="302"/>
    </row>
    <row r="42" spans="1:46" ht="13.2" x14ac:dyDescent="0.2">
      <c r="A42" s="259"/>
      <c r="AK42" s="308" t="s">
        <v>544</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545</v>
      </c>
    </row>
    <row r="48" spans="1:46" ht="13.2" x14ac:dyDescent="0.2">
      <c r="A48" s="259"/>
      <c r="AK48" s="313" t="s">
        <v>546</v>
      </c>
      <c r="AL48" s="313"/>
      <c r="AM48" s="313"/>
      <c r="AN48" s="313"/>
      <c r="AO48" s="313"/>
      <c r="AP48" s="313"/>
      <c r="AQ48" s="314"/>
      <c r="AR48" s="313"/>
    </row>
    <row r="49" spans="1:44" ht="13.5" customHeight="1" x14ac:dyDescent="0.2">
      <c r="A49" s="259"/>
      <c r="AK49" s="315"/>
      <c r="AL49" s="316"/>
      <c r="AM49" s="1126" t="s">
        <v>513</v>
      </c>
      <c r="AN49" s="1128" t="s">
        <v>547</v>
      </c>
      <c r="AO49" s="1129"/>
      <c r="AP49" s="1129"/>
      <c r="AQ49" s="1129"/>
      <c r="AR49" s="1130"/>
    </row>
    <row r="50" spans="1:44" ht="13.2" x14ac:dyDescent="0.2">
      <c r="A50" s="259"/>
      <c r="AK50" s="317"/>
      <c r="AL50" s="318"/>
      <c r="AM50" s="1127"/>
      <c r="AN50" s="319" t="s">
        <v>548</v>
      </c>
      <c r="AO50" s="320" t="s">
        <v>549</v>
      </c>
      <c r="AP50" s="321" t="s">
        <v>550</v>
      </c>
      <c r="AQ50" s="322" t="s">
        <v>551</v>
      </c>
      <c r="AR50" s="323" t="s">
        <v>552</v>
      </c>
    </row>
    <row r="51" spans="1:44" ht="13.2" x14ac:dyDescent="0.2">
      <c r="A51" s="259"/>
      <c r="AK51" s="315" t="s">
        <v>553</v>
      </c>
      <c r="AL51" s="316"/>
      <c r="AM51" s="324">
        <v>1055452</v>
      </c>
      <c r="AN51" s="325">
        <v>44233</v>
      </c>
      <c r="AO51" s="326">
        <v>17.399999999999999</v>
      </c>
      <c r="AP51" s="327">
        <v>53869</v>
      </c>
      <c r="AQ51" s="328">
        <v>0.4</v>
      </c>
      <c r="AR51" s="329">
        <v>17</v>
      </c>
    </row>
    <row r="52" spans="1:44" ht="13.2" x14ac:dyDescent="0.2">
      <c r="A52" s="259"/>
      <c r="AK52" s="330"/>
      <c r="AL52" s="331" t="s">
        <v>554</v>
      </c>
      <c r="AM52" s="332">
        <v>749520</v>
      </c>
      <c r="AN52" s="333">
        <v>31412</v>
      </c>
      <c r="AO52" s="334">
        <v>67.8</v>
      </c>
      <c r="AP52" s="335">
        <v>35046</v>
      </c>
      <c r="AQ52" s="336">
        <v>7.1</v>
      </c>
      <c r="AR52" s="337">
        <v>60.7</v>
      </c>
    </row>
    <row r="53" spans="1:44" ht="13.2" x14ac:dyDescent="0.2">
      <c r="A53" s="259"/>
      <c r="AK53" s="315" t="s">
        <v>555</v>
      </c>
      <c r="AL53" s="316"/>
      <c r="AM53" s="324">
        <v>706727</v>
      </c>
      <c r="AN53" s="325">
        <v>29963</v>
      </c>
      <c r="AO53" s="326">
        <v>-32.299999999999997</v>
      </c>
      <c r="AP53" s="327">
        <v>59119</v>
      </c>
      <c r="AQ53" s="328">
        <v>9.6999999999999993</v>
      </c>
      <c r="AR53" s="329">
        <v>-42</v>
      </c>
    </row>
    <row r="54" spans="1:44" ht="13.2" x14ac:dyDescent="0.2">
      <c r="A54" s="259"/>
      <c r="AK54" s="330"/>
      <c r="AL54" s="331" t="s">
        <v>554</v>
      </c>
      <c r="AM54" s="332">
        <v>423063</v>
      </c>
      <c r="AN54" s="333">
        <v>17936</v>
      </c>
      <c r="AO54" s="334">
        <v>-42.9</v>
      </c>
      <c r="AP54" s="335">
        <v>29900</v>
      </c>
      <c r="AQ54" s="336">
        <v>-14.7</v>
      </c>
      <c r="AR54" s="337">
        <v>-28.2</v>
      </c>
    </row>
    <row r="55" spans="1:44" ht="13.2" x14ac:dyDescent="0.2">
      <c r="A55" s="259"/>
      <c r="AK55" s="315" t="s">
        <v>556</v>
      </c>
      <c r="AL55" s="316"/>
      <c r="AM55" s="324">
        <v>1344126</v>
      </c>
      <c r="AN55" s="325">
        <v>57520</v>
      </c>
      <c r="AO55" s="326">
        <v>92</v>
      </c>
      <c r="AP55" s="327">
        <v>53895</v>
      </c>
      <c r="AQ55" s="328">
        <v>-8.8000000000000007</v>
      </c>
      <c r="AR55" s="329">
        <v>100.8</v>
      </c>
    </row>
    <row r="56" spans="1:44" ht="13.2" x14ac:dyDescent="0.2">
      <c r="A56" s="259"/>
      <c r="AK56" s="330"/>
      <c r="AL56" s="331" t="s">
        <v>554</v>
      </c>
      <c r="AM56" s="332">
        <v>829436</v>
      </c>
      <c r="AN56" s="333">
        <v>35495</v>
      </c>
      <c r="AO56" s="334">
        <v>97.9</v>
      </c>
      <c r="AP56" s="335">
        <v>31224</v>
      </c>
      <c r="AQ56" s="336">
        <v>4.4000000000000004</v>
      </c>
      <c r="AR56" s="337">
        <v>93.5</v>
      </c>
    </row>
    <row r="57" spans="1:44" ht="13.2" x14ac:dyDescent="0.2">
      <c r="A57" s="259"/>
      <c r="AK57" s="315" t="s">
        <v>557</v>
      </c>
      <c r="AL57" s="316"/>
      <c r="AM57" s="324">
        <v>1462755</v>
      </c>
      <c r="AN57" s="325">
        <v>63485</v>
      </c>
      <c r="AO57" s="326">
        <v>10.4</v>
      </c>
      <c r="AP57" s="327">
        <v>56181</v>
      </c>
      <c r="AQ57" s="328">
        <v>4.2</v>
      </c>
      <c r="AR57" s="329">
        <v>6.2</v>
      </c>
    </row>
    <row r="58" spans="1:44" ht="13.2" x14ac:dyDescent="0.2">
      <c r="A58" s="259"/>
      <c r="AK58" s="330"/>
      <c r="AL58" s="331" t="s">
        <v>554</v>
      </c>
      <c r="AM58" s="332">
        <v>985932</v>
      </c>
      <c r="AN58" s="333">
        <v>42790</v>
      </c>
      <c r="AO58" s="334">
        <v>20.6</v>
      </c>
      <c r="AP58" s="335">
        <v>32039</v>
      </c>
      <c r="AQ58" s="336">
        <v>2.6</v>
      </c>
      <c r="AR58" s="337">
        <v>18</v>
      </c>
    </row>
    <row r="59" spans="1:44" ht="13.2" x14ac:dyDescent="0.2">
      <c r="A59" s="259"/>
      <c r="AK59" s="315" t="s">
        <v>558</v>
      </c>
      <c r="AL59" s="316"/>
      <c r="AM59" s="324">
        <v>1062978</v>
      </c>
      <c r="AN59" s="325">
        <v>46833</v>
      </c>
      <c r="AO59" s="326">
        <v>-26.2</v>
      </c>
      <c r="AP59" s="327">
        <v>47730</v>
      </c>
      <c r="AQ59" s="328">
        <v>-15</v>
      </c>
      <c r="AR59" s="329">
        <v>-11.2</v>
      </c>
    </row>
    <row r="60" spans="1:44" ht="13.2" x14ac:dyDescent="0.2">
      <c r="A60" s="259"/>
      <c r="AK60" s="330"/>
      <c r="AL60" s="331" t="s">
        <v>554</v>
      </c>
      <c r="AM60" s="332">
        <v>735938</v>
      </c>
      <c r="AN60" s="333">
        <v>32424</v>
      </c>
      <c r="AO60" s="334">
        <v>-24.2</v>
      </c>
      <c r="AP60" s="335">
        <v>26378</v>
      </c>
      <c r="AQ60" s="336">
        <v>-17.7</v>
      </c>
      <c r="AR60" s="337">
        <v>-6.5</v>
      </c>
    </row>
    <row r="61" spans="1:44" ht="13.2" x14ac:dyDescent="0.2">
      <c r="A61" s="259"/>
      <c r="AK61" s="315" t="s">
        <v>559</v>
      </c>
      <c r="AL61" s="338"/>
      <c r="AM61" s="324">
        <v>1126408</v>
      </c>
      <c r="AN61" s="325">
        <v>48407</v>
      </c>
      <c r="AO61" s="326">
        <v>12.3</v>
      </c>
      <c r="AP61" s="327">
        <v>54159</v>
      </c>
      <c r="AQ61" s="339">
        <v>-1.9</v>
      </c>
      <c r="AR61" s="329">
        <v>14.2</v>
      </c>
    </row>
    <row r="62" spans="1:44" ht="13.2" x14ac:dyDescent="0.2">
      <c r="A62" s="259"/>
      <c r="AK62" s="330"/>
      <c r="AL62" s="331" t="s">
        <v>554</v>
      </c>
      <c r="AM62" s="332">
        <v>744778</v>
      </c>
      <c r="AN62" s="333">
        <v>32011</v>
      </c>
      <c r="AO62" s="334">
        <v>23.8</v>
      </c>
      <c r="AP62" s="335">
        <v>30917</v>
      </c>
      <c r="AQ62" s="336">
        <v>-3.7</v>
      </c>
      <c r="AR62" s="337">
        <v>27.5</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mgDXjmIEMewu4rKpnphCfSGWlxHEyDbNscw41e+h1Nl2A0xYRaWWWxkFvJ8/S4vHkNHr6EUI/3i1oQihLZvUMA==" saltValue="Blx48AENmG4/4cdjbrXd2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561</v>
      </c>
    </row>
    <row r="121" spans="125:125" ht="13.5" hidden="1" customHeight="1" x14ac:dyDescent="0.2">
      <c r="DU121" s="253"/>
    </row>
  </sheetData>
  <sheetProtection algorithmName="SHA-512" hashValue="R3M2/1QKlFrFhShbRJKXMwYMymDxI5X/tZD/Z5BWh7KcScBH20jtP4h1vEFVcv7nWjsnCw7hlOtDXxhvoWej+Q==" saltValue="pskyVHFRWnE95iPRQeJB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562</v>
      </c>
    </row>
  </sheetData>
  <sheetProtection algorithmName="SHA-512" hashValue="vsB/cXL1vUQTlhMAOZHAVAeJCmjl5aXaJrZBL/fbvu9vRMIEP36wCxlL/uLO4xesXO/hz22vzwLNIaX+xxVoZg==" saltValue="KkxzPd8jEjrSXO3COozrY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152" t="s">
        <v>3</v>
      </c>
      <c r="D47" s="1152"/>
      <c r="E47" s="1153"/>
      <c r="F47" s="11">
        <v>33.090000000000003</v>
      </c>
      <c r="G47" s="12">
        <v>24.37</v>
      </c>
      <c r="H47" s="12">
        <v>25.26</v>
      </c>
      <c r="I47" s="12">
        <v>26.21</v>
      </c>
      <c r="J47" s="13">
        <v>26.1</v>
      </c>
    </row>
    <row r="48" spans="2:10" ht="57.75" customHeight="1" x14ac:dyDescent="0.2">
      <c r="B48" s="14"/>
      <c r="C48" s="1154" t="s">
        <v>4</v>
      </c>
      <c r="D48" s="1154"/>
      <c r="E48" s="1155"/>
      <c r="F48" s="15">
        <v>5.72</v>
      </c>
      <c r="G48" s="16">
        <v>6.67</v>
      </c>
      <c r="H48" s="16">
        <v>6.14</v>
      </c>
      <c r="I48" s="16">
        <v>6.59</v>
      </c>
      <c r="J48" s="17">
        <v>6.17</v>
      </c>
    </row>
    <row r="49" spans="2:10" ht="57.75" customHeight="1" thickBot="1" x14ac:dyDescent="0.25">
      <c r="B49" s="18"/>
      <c r="C49" s="1156" t="s">
        <v>5</v>
      </c>
      <c r="D49" s="1156"/>
      <c r="E49" s="1157"/>
      <c r="F49" s="19" t="s">
        <v>568</v>
      </c>
      <c r="G49" s="20" t="s">
        <v>569</v>
      </c>
      <c r="H49" s="20">
        <v>1.45</v>
      </c>
      <c r="I49" s="20">
        <v>2.99</v>
      </c>
      <c r="J49" s="21" t="s">
        <v>570</v>
      </c>
    </row>
    <row r="50" spans="2:10" ht="13.2" x14ac:dyDescent="0.2"/>
  </sheetData>
  <sheetProtection algorithmName="SHA-512" hashValue="QFb8PpDVB/1h/ehZdrHdZcQNYrTvLojVbZNg/CL6idYqck+PZJXSSMr5ADIwi1px+gy+7Q4WuAFHhr2bbZaKAg==" saltValue="6qru1ptB3mlrM6jXu35Q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62" t="s">
        <v>571</v>
      </c>
      <c r="D34" s="1162"/>
      <c r="E34" s="1163"/>
      <c r="F34" s="32">
        <v>5.71</v>
      </c>
      <c r="G34" s="33">
        <v>6.66</v>
      </c>
      <c r="H34" s="33">
        <v>6.13</v>
      </c>
      <c r="I34" s="33">
        <v>6.58</v>
      </c>
      <c r="J34" s="34">
        <v>6.17</v>
      </c>
      <c r="K34" s="22"/>
      <c r="L34" s="22"/>
      <c r="M34" s="22"/>
      <c r="N34" s="22"/>
      <c r="O34" s="22"/>
      <c r="P34" s="22"/>
    </row>
    <row r="35" spans="1:16" ht="39" customHeight="1" x14ac:dyDescent="0.2">
      <c r="A35" s="22"/>
      <c r="B35" s="35"/>
      <c r="C35" s="1158" t="s">
        <v>572</v>
      </c>
      <c r="D35" s="1158"/>
      <c r="E35" s="1159"/>
      <c r="F35" s="36">
        <v>2.5</v>
      </c>
      <c r="G35" s="37">
        <v>2.19</v>
      </c>
      <c r="H35" s="37">
        <v>2.96</v>
      </c>
      <c r="I35" s="37">
        <v>2.1</v>
      </c>
      <c r="J35" s="38">
        <v>2.97</v>
      </c>
      <c r="K35" s="22"/>
      <c r="L35" s="22"/>
      <c r="M35" s="22"/>
      <c r="N35" s="22"/>
      <c r="O35" s="22"/>
      <c r="P35" s="22"/>
    </row>
    <row r="36" spans="1:16" ht="39" customHeight="1" x14ac:dyDescent="0.2">
      <c r="A36" s="22"/>
      <c r="B36" s="35"/>
      <c r="C36" s="1158" t="s">
        <v>573</v>
      </c>
      <c r="D36" s="1158"/>
      <c r="E36" s="1159"/>
      <c r="F36" s="36">
        <v>2.21</v>
      </c>
      <c r="G36" s="37">
        <v>1.92</v>
      </c>
      <c r="H36" s="37">
        <v>2.66</v>
      </c>
      <c r="I36" s="37">
        <v>2.75</v>
      </c>
      <c r="J36" s="38">
        <v>2.79</v>
      </c>
      <c r="K36" s="22"/>
      <c r="L36" s="22"/>
      <c r="M36" s="22"/>
      <c r="N36" s="22"/>
      <c r="O36" s="22"/>
      <c r="P36" s="22"/>
    </row>
    <row r="37" spans="1:16" ht="39" customHeight="1" x14ac:dyDescent="0.2">
      <c r="A37" s="22"/>
      <c r="B37" s="35"/>
      <c r="C37" s="1158" t="s">
        <v>574</v>
      </c>
      <c r="D37" s="1158"/>
      <c r="E37" s="1159"/>
      <c r="F37" s="36">
        <v>0.87</v>
      </c>
      <c r="G37" s="37">
        <v>0.87</v>
      </c>
      <c r="H37" s="37">
        <v>1.06</v>
      </c>
      <c r="I37" s="37">
        <v>0.78</v>
      </c>
      <c r="J37" s="38">
        <v>0.24</v>
      </c>
      <c r="K37" s="22"/>
      <c r="L37" s="22"/>
      <c r="M37" s="22"/>
      <c r="N37" s="22"/>
      <c r="O37" s="22"/>
      <c r="P37" s="22"/>
    </row>
    <row r="38" spans="1:16" ht="39" customHeight="1" x14ac:dyDescent="0.2">
      <c r="A38" s="22"/>
      <c r="B38" s="35"/>
      <c r="C38" s="1158" t="s">
        <v>575</v>
      </c>
      <c r="D38" s="1158"/>
      <c r="E38" s="1159"/>
      <c r="F38" s="36">
        <v>0.61</v>
      </c>
      <c r="G38" s="37">
        <v>0.49</v>
      </c>
      <c r="H38" s="37">
        <v>0.56000000000000005</v>
      </c>
      <c r="I38" s="37">
        <v>0.52</v>
      </c>
      <c r="J38" s="38">
        <v>0.24</v>
      </c>
      <c r="K38" s="22"/>
      <c r="L38" s="22"/>
      <c r="M38" s="22"/>
      <c r="N38" s="22"/>
      <c r="O38" s="22"/>
      <c r="P38" s="22"/>
    </row>
    <row r="39" spans="1:16" ht="39" customHeight="1" x14ac:dyDescent="0.2">
      <c r="A39" s="22"/>
      <c r="B39" s="35"/>
      <c r="C39" s="1158" t="s">
        <v>576</v>
      </c>
      <c r="D39" s="1158"/>
      <c r="E39" s="1159"/>
      <c r="F39" s="36">
        <v>0.05</v>
      </c>
      <c r="G39" s="37">
        <v>0.2</v>
      </c>
      <c r="H39" s="37">
        <v>0.02</v>
      </c>
      <c r="I39" s="37">
        <v>0.02</v>
      </c>
      <c r="J39" s="38">
        <v>0.16</v>
      </c>
      <c r="K39" s="22"/>
      <c r="L39" s="22"/>
      <c r="M39" s="22"/>
      <c r="N39" s="22"/>
      <c r="O39" s="22"/>
      <c r="P39" s="22"/>
    </row>
    <row r="40" spans="1:16" ht="39" customHeight="1" x14ac:dyDescent="0.2">
      <c r="A40" s="22"/>
      <c r="B40" s="35"/>
      <c r="C40" s="1158" t="s">
        <v>577</v>
      </c>
      <c r="D40" s="1158"/>
      <c r="E40" s="1159"/>
      <c r="F40" s="36">
        <v>0.03</v>
      </c>
      <c r="G40" s="37">
        <v>0.02</v>
      </c>
      <c r="H40" s="37">
        <v>0.04</v>
      </c>
      <c r="I40" s="37">
        <v>0.05</v>
      </c>
      <c r="J40" s="38">
        <v>0.04</v>
      </c>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578</v>
      </c>
      <c r="D42" s="1158"/>
      <c r="E42" s="1159"/>
      <c r="F42" s="36" t="s">
        <v>521</v>
      </c>
      <c r="G42" s="37" t="s">
        <v>521</v>
      </c>
      <c r="H42" s="37" t="s">
        <v>521</v>
      </c>
      <c r="I42" s="37" t="s">
        <v>521</v>
      </c>
      <c r="J42" s="38" t="s">
        <v>521</v>
      </c>
      <c r="K42" s="22"/>
      <c r="L42" s="22"/>
      <c r="M42" s="22"/>
      <c r="N42" s="22"/>
      <c r="O42" s="22"/>
      <c r="P42" s="22"/>
    </row>
    <row r="43" spans="1:16" ht="39" customHeight="1" thickBot="1" x14ac:dyDescent="0.25">
      <c r="A43" s="22"/>
      <c r="B43" s="40"/>
      <c r="C43" s="1160" t="s">
        <v>579</v>
      </c>
      <c r="D43" s="1160"/>
      <c r="E43" s="1161"/>
      <c r="F43" s="41" t="s">
        <v>521</v>
      </c>
      <c r="G43" s="42" t="s">
        <v>521</v>
      </c>
      <c r="H43" s="42" t="s">
        <v>521</v>
      </c>
      <c r="I43" s="42" t="s">
        <v>521</v>
      </c>
      <c r="J43" s="43" t="s">
        <v>521</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Tx2EDz1YyK6RARCuHtJsY4tEaDANVSnbYVbj9hQj3Nf598epL/Cn2Pb/AW6laOWOhMbZDC0hYYzBA+zq6Rnhfw==" saltValue="M4BkI450bI/o3YtKFV1K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563</v>
      </c>
      <c r="L44" s="54" t="s">
        <v>564</v>
      </c>
      <c r="M44" s="54" t="s">
        <v>565</v>
      </c>
      <c r="N44" s="54" t="s">
        <v>566</v>
      </c>
      <c r="O44" s="55" t="s">
        <v>567</v>
      </c>
      <c r="P44" s="46"/>
      <c r="Q44" s="46"/>
      <c r="R44" s="46"/>
      <c r="S44" s="46"/>
      <c r="T44" s="46"/>
      <c r="U44" s="46"/>
    </row>
    <row r="45" spans="1:21" ht="30.75" customHeight="1" x14ac:dyDescent="0.2">
      <c r="A45" s="46"/>
      <c r="B45" s="1187" t="s">
        <v>11</v>
      </c>
      <c r="C45" s="1188"/>
      <c r="D45" s="56"/>
      <c r="E45" s="1193" t="s">
        <v>12</v>
      </c>
      <c r="F45" s="1193"/>
      <c r="G45" s="1193"/>
      <c r="H45" s="1193"/>
      <c r="I45" s="1193"/>
      <c r="J45" s="1194"/>
      <c r="K45" s="57">
        <v>1092</v>
      </c>
      <c r="L45" s="58">
        <v>1178</v>
      </c>
      <c r="M45" s="58">
        <v>1138</v>
      </c>
      <c r="N45" s="58">
        <v>1176</v>
      </c>
      <c r="O45" s="59">
        <v>1196</v>
      </c>
      <c r="P45" s="46"/>
      <c r="Q45" s="46"/>
      <c r="R45" s="46"/>
      <c r="S45" s="46"/>
      <c r="T45" s="46"/>
      <c r="U45" s="46"/>
    </row>
    <row r="46" spans="1:21" ht="30.75" customHeight="1" x14ac:dyDescent="0.2">
      <c r="A46" s="46"/>
      <c r="B46" s="1189"/>
      <c r="C46" s="1190"/>
      <c r="D46" s="60"/>
      <c r="E46" s="1166" t="s">
        <v>13</v>
      </c>
      <c r="F46" s="1166"/>
      <c r="G46" s="1166"/>
      <c r="H46" s="1166"/>
      <c r="I46" s="1166"/>
      <c r="J46" s="1167"/>
      <c r="K46" s="61" t="s">
        <v>521</v>
      </c>
      <c r="L46" s="62" t="s">
        <v>521</v>
      </c>
      <c r="M46" s="62" t="s">
        <v>521</v>
      </c>
      <c r="N46" s="62" t="s">
        <v>521</v>
      </c>
      <c r="O46" s="63" t="s">
        <v>521</v>
      </c>
      <c r="P46" s="46"/>
      <c r="Q46" s="46"/>
      <c r="R46" s="46"/>
      <c r="S46" s="46"/>
      <c r="T46" s="46"/>
      <c r="U46" s="46"/>
    </row>
    <row r="47" spans="1:21" ht="30.75" customHeight="1" x14ac:dyDescent="0.2">
      <c r="A47" s="46"/>
      <c r="B47" s="1189"/>
      <c r="C47" s="1190"/>
      <c r="D47" s="60"/>
      <c r="E47" s="1166" t="s">
        <v>14</v>
      </c>
      <c r="F47" s="1166"/>
      <c r="G47" s="1166"/>
      <c r="H47" s="1166"/>
      <c r="I47" s="1166"/>
      <c r="J47" s="1167"/>
      <c r="K47" s="61" t="s">
        <v>521</v>
      </c>
      <c r="L47" s="62" t="s">
        <v>521</v>
      </c>
      <c r="M47" s="62" t="s">
        <v>521</v>
      </c>
      <c r="N47" s="62" t="s">
        <v>521</v>
      </c>
      <c r="O47" s="63" t="s">
        <v>521</v>
      </c>
      <c r="P47" s="46"/>
      <c r="Q47" s="46"/>
      <c r="R47" s="46"/>
      <c r="S47" s="46"/>
      <c r="T47" s="46"/>
      <c r="U47" s="46"/>
    </row>
    <row r="48" spans="1:21" ht="30.75" customHeight="1" x14ac:dyDescent="0.2">
      <c r="A48" s="46"/>
      <c r="B48" s="1189"/>
      <c r="C48" s="1190"/>
      <c r="D48" s="60"/>
      <c r="E48" s="1166" t="s">
        <v>15</v>
      </c>
      <c r="F48" s="1166"/>
      <c r="G48" s="1166"/>
      <c r="H48" s="1166"/>
      <c r="I48" s="1166"/>
      <c r="J48" s="1167"/>
      <c r="K48" s="61">
        <v>180</v>
      </c>
      <c r="L48" s="62">
        <v>181</v>
      </c>
      <c r="M48" s="62">
        <v>72</v>
      </c>
      <c r="N48" s="62">
        <v>81</v>
      </c>
      <c r="O48" s="63">
        <v>64</v>
      </c>
      <c r="P48" s="46"/>
      <c r="Q48" s="46"/>
      <c r="R48" s="46"/>
      <c r="S48" s="46"/>
      <c r="T48" s="46"/>
      <c r="U48" s="46"/>
    </row>
    <row r="49" spans="1:21" ht="30.75" customHeight="1" x14ac:dyDescent="0.2">
      <c r="A49" s="46"/>
      <c r="B49" s="1189"/>
      <c r="C49" s="1190"/>
      <c r="D49" s="60"/>
      <c r="E49" s="1166" t="s">
        <v>16</v>
      </c>
      <c r="F49" s="1166"/>
      <c r="G49" s="1166"/>
      <c r="H49" s="1166"/>
      <c r="I49" s="1166"/>
      <c r="J49" s="1167"/>
      <c r="K49" s="61">
        <v>22</v>
      </c>
      <c r="L49" s="62">
        <v>21</v>
      </c>
      <c r="M49" s="62">
        <v>22</v>
      </c>
      <c r="N49" s="62">
        <v>30</v>
      </c>
      <c r="O49" s="63">
        <v>42</v>
      </c>
      <c r="P49" s="46"/>
      <c r="Q49" s="46"/>
      <c r="R49" s="46"/>
      <c r="S49" s="46"/>
      <c r="T49" s="46"/>
      <c r="U49" s="46"/>
    </row>
    <row r="50" spans="1:21" ht="30.75" customHeight="1" x14ac:dyDescent="0.2">
      <c r="A50" s="46"/>
      <c r="B50" s="1189"/>
      <c r="C50" s="1190"/>
      <c r="D50" s="60"/>
      <c r="E50" s="1166" t="s">
        <v>17</v>
      </c>
      <c r="F50" s="1166"/>
      <c r="G50" s="1166"/>
      <c r="H50" s="1166"/>
      <c r="I50" s="1166"/>
      <c r="J50" s="1167"/>
      <c r="K50" s="61" t="s">
        <v>521</v>
      </c>
      <c r="L50" s="62">
        <v>1</v>
      </c>
      <c r="M50" s="62">
        <v>2</v>
      </c>
      <c r="N50" s="62">
        <v>1</v>
      </c>
      <c r="O50" s="63">
        <v>2</v>
      </c>
      <c r="P50" s="46"/>
      <c r="Q50" s="46"/>
      <c r="R50" s="46"/>
      <c r="S50" s="46"/>
      <c r="T50" s="46"/>
      <c r="U50" s="46"/>
    </row>
    <row r="51" spans="1:21" ht="30.75" customHeight="1" x14ac:dyDescent="0.2">
      <c r="A51" s="46"/>
      <c r="B51" s="1191"/>
      <c r="C51" s="1192"/>
      <c r="D51" s="64"/>
      <c r="E51" s="1166" t="s">
        <v>18</v>
      </c>
      <c r="F51" s="1166"/>
      <c r="G51" s="1166"/>
      <c r="H51" s="1166"/>
      <c r="I51" s="1166"/>
      <c r="J51" s="1167"/>
      <c r="K51" s="61" t="s">
        <v>521</v>
      </c>
      <c r="L51" s="62" t="s">
        <v>521</v>
      </c>
      <c r="M51" s="62" t="s">
        <v>521</v>
      </c>
      <c r="N51" s="62" t="s">
        <v>521</v>
      </c>
      <c r="O51" s="63" t="s">
        <v>521</v>
      </c>
      <c r="P51" s="46"/>
      <c r="Q51" s="46"/>
      <c r="R51" s="46"/>
      <c r="S51" s="46"/>
      <c r="T51" s="46"/>
      <c r="U51" s="46"/>
    </row>
    <row r="52" spans="1:21" ht="30.75" customHeight="1" x14ac:dyDescent="0.2">
      <c r="A52" s="46"/>
      <c r="B52" s="1164" t="s">
        <v>19</v>
      </c>
      <c r="C52" s="1165"/>
      <c r="D52" s="64"/>
      <c r="E52" s="1166" t="s">
        <v>20</v>
      </c>
      <c r="F52" s="1166"/>
      <c r="G52" s="1166"/>
      <c r="H52" s="1166"/>
      <c r="I52" s="1166"/>
      <c r="J52" s="1167"/>
      <c r="K52" s="61">
        <v>953</v>
      </c>
      <c r="L52" s="62">
        <v>985</v>
      </c>
      <c r="M52" s="62">
        <v>930</v>
      </c>
      <c r="N52" s="62">
        <v>978</v>
      </c>
      <c r="O52" s="63">
        <v>986</v>
      </c>
      <c r="P52" s="46"/>
      <c r="Q52" s="46"/>
      <c r="R52" s="46"/>
      <c r="S52" s="46"/>
      <c r="T52" s="46"/>
      <c r="U52" s="46"/>
    </row>
    <row r="53" spans="1:21" ht="30.75" customHeight="1" thickBot="1" x14ac:dyDescent="0.25">
      <c r="A53" s="46"/>
      <c r="B53" s="1168" t="s">
        <v>21</v>
      </c>
      <c r="C53" s="1169"/>
      <c r="D53" s="65"/>
      <c r="E53" s="1170" t="s">
        <v>22</v>
      </c>
      <c r="F53" s="1170"/>
      <c r="G53" s="1170"/>
      <c r="H53" s="1170"/>
      <c r="I53" s="1170"/>
      <c r="J53" s="1171"/>
      <c r="K53" s="66">
        <v>341</v>
      </c>
      <c r="L53" s="67">
        <v>396</v>
      </c>
      <c r="M53" s="67">
        <v>304</v>
      </c>
      <c r="N53" s="67">
        <v>310</v>
      </c>
      <c r="O53" s="68">
        <v>318</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580</v>
      </c>
      <c r="P56" s="46"/>
      <c r="Q56" s="46"/>
      <c r="R56" s="46"/>
      <c r="S56" s="46"/>
      <c r="T56" s="46"/>
      <c r="U56" s="46"/>
    </row>
    <row r="57" spans="1:21" ht="31.5" customHeight="1" thickBot="1" x14ac:dyDescent="0.25">
      <c r="A57" s="46"/>
      <c r="B57" s="74"/>
      <c r="C57" s="75"/>
      <c r="D57" s="75"/>
      <c r="E57" s="76"/>
      <c r="F57" s="76"/>
      <c r="G57" s="76"/>
      <c r="H57" s="76"/>
      <c r="I57" s="76"/>
      <c r="J57" s="77" t="s">
        <v>2</v>
      </c>
      <c r="K57" s="78" t="s">
        <v>581</v>
      </c>
      <c r="L57" s="79" t="s">
        <v>582</v>
      </c>
      <c r="M57" s="79" t="s">
        <v>583</v>
      </c>
      <c r="N57" s="79" t="s">
        <v>584</v>
      </c>
      <c r="O57" s="80" t="s">
        <v>585</v>
      </c>
      <c r="P57" s="46"/>
      <c r="Q57" s="46"/>
      <c r="R57" s="46"/>
      <c r="S57" s="46"/>
      <c r="T57" s="46"/>
      <c r="U57" s="46"/>
    </row>
    <row r="58" spans="1:21" ht="31.5" customHeight="1" x14ac:dyDescent="0.2">
      <c r="B58" s="1172" t="s">
        <v>26</v>
      </c>
      <c r="C58" s="1173"/>
      <c r="D58" s="1178" t="s">
        <v>27</v>
      </c>
      <c r="E58" s="1179"/>
      <c r="F58" s="1179"/>
      <c r="G58" s="1179"/>
      <c r="H58" s="1179"/>
      <c r="I58" s="1179"/>
      <c r="J58" s="1180"/>
      <c r="K58" s="81" t="s">
        <v>521</v>
      </c>
      <c r="L58" s="82" t="s">
        <v>521</v>
      </c>
      <c r="M58" s="82" t="s">
        <v>521</v>
      </c>
      <c r="N58" s="82" t="s">
        <v>521</v>
      </c>
      <c r="O58" s="83" t="s">
        <v>521</v>
      </c>
    </row>
    <row r="59" spans="1:21" ht="31.5" customHeight="1" x14ac:dyDescent="0.2">
      <c r="B59" s="1174"/>
      <c r="C59" s="1175"/>
      <c r="D59" s="1181" t="s">
        <v>28</v>
      </c>
      <c r="E59" s="1182"/>
      <c r="F59" s="1182"/>
      <c r="G59" s="1182"/>
      <c r="H59" s="1182"/>
      <c r="I59" s="1182"/>
      <c r="J59" s="1183"/>
      <c r="K59" s="84" t="s">
        <v>521</v>
      </c>
      <c r="L59" s="85" t="s">
        <v>521</v>
      </c>
      <c r="M59" s="85" t="s">
        <v>521</v>
      </c>
      <c r="N59" s="85" t="s">
        <v>521</v>
      </c>
      <c r="O59" s="86" t="s">
        <v>521</v>
      </c>
    </row>
    <row r="60" spans="1:21" ht="31.5" customHeight="1" thickBot="1" x14ac:dyDescent="0.25">
      <c r="B60" s="1176"/>
      <c r="C60" s="1177"/>
      <c r="D60" s="1184" t="s">
        <v>29</v>
      </c>
      <c r="E60" s="1185"/>
      <c r="F60" s="1185"/>
      <c r="G60" s="1185"/>
      <c r="H60" s="1185"/>
      <c r="I60" s="1185"/>
      <c r="J60" s="1186"/>
      <c r="K60" s="87" t="s">
        <v>521</v>
      </c>
      <c r="L60" s="88" t="s">
        <v>521</v>
      </c>
      <c r="M60" s="88" t="s">
        <v>521</v>
      </c>
      <c r="N60" s="88" t="s">
        <v>521</v>
      </c>
      <c r="O60" s="89" t="s">
        <v>521</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2"/>
    <row r="66" s="47" customFormat="1" ht="12.6" hidden="1" customHeight="1" x14ac:dyDescent="0.2"/>
    <row r="67" s="47" customFormat="1" ht="12.6" hidden="1" customHeight="1" x14ac:dyDescent="0.2"/>
    <row r="68" s="47" customFormat="1" ht="12.6" hidden="1" customHeight="1" x14ac:dyDescent="0.2"/>
  </sheetData>
  <sheetProtection algorithmName="SHA-512" hashValue="pfEzEcLKpXLUtLaC5UsNncrpapY8I87+0etvs7LQRC4zrgM/DLjT4kINwCuIdtjbsQ/6VChVjJbr0FaPeUFG/w==" saltValue="5nPn0U9cUYNYTtEe2HvQ4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s="94" customFormat="1" ht="15" customHeight="1" x14ac:dyDescent="0.2"/>
    <row r="26" s="94" customFormat="1" ht="15" customHeight="1" x14ac:dyDescent="0.2"/>
    <row r="27" s="94" customFormat="1" ht="15" customHeight="1" x14ac:dyDescent="0.2"/>
    <row r="28" s="94" customFormat="1" ht="15" customHeight="1" x14ac:dyDescent="0.2"/>
    <row r="29" s="94" customFormat="1" ht="15" customHeight="1" x14ac:dyDescent="0.2"/>
    <row r="30" s="94" customFormat="1" ht="15" customHeight="1" x14ac:dyDescent="0.2"/>
    <row r="31" s="94" customFormat="1" ht="15" customHeight="1" x14ac:dyDescent="0.2"/>
    <row r="32" s="94"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563</v>
      </c>
      <c r="J40" s="101" t="s">
        <v>564</v>
      </c>
      <c r="K40" s="101" t="s">
        <v>565</v>
      </c>
      <c r="L40" s="101" t="s">
        <v>566</v>
      </c>
      <c r="M40" s="102" t="s">
        <v>567</v>
      </c>
    </row>
    <row r="41" spans="2:13" ht="27.75" customHeight="1" x14ac:dyDescent="0.2">
      <c r="B41" s="1207" t="s">
        <v>32</v>
      </c>
      <c r="C41" s="1208"/>
      <c r="D41" s="103"/>
      <c r="E41" s="1209" t="s">
        <v>33</v>
      </c>
      <c r="F41" s="1209"/>
      <c r="G41" s="1209"/>
      <c r="H41" s="1210"/>
      <c r="I41" s="342">
        <v>12088</v>
      </c>
      <c r="J41" s="343">
        <v>11529</v>
      </c>
      <c r="K41" s="343">
        <v>10973</v>
      </c>
      <c r="L41" s="343">
        <v>10540</v>
      </c>
      <c r="M41" s="344">
        <v>9861</v>
      </c>
    </row>
    <row r="42" spans="2:13" ht="27.75" customHeight="1" x14ac:dyDescent="0.2">
      <c r="B42" s="1197"/>
      <c r="C42" s="1198"/>
      <c r="D42" s="104"/>
      <c r="E42" s="1201" t="s">
        <v>34</v>
      </c>
      <c r="F42" s="1201"/>
      <c r="G42" s="1201"/>
      <c r="H42" s="1202"/>
      <c r="I42" s="345">
        <v>24</v>
      </c>
      <c r="J42" s="346">
        <v>51</v>
      </c>
      <c r="K42" s="346">
        <v>49</v>
      </c>
      <c r="L42" s="346">
        <v>48</v>
      </c>
      <c r="M42" s="347">
        <v>48</v>
      </c>
    </row>
    <row r="43" spans="2:13" ht="27.75" customHeight="1" x14ac:dyDescent="0.2">
      <c r="B43" s="1197"/>
      <c r="C43" s="1198"/>
      <c r="D43" s="104"/>
      <c r="E43" s="1201" t="s">
        <v>35</v>
      </c>
      <c r="F43" s="1201"/>
      <c r="G43" s="1201"/>
      <c r="H43" s="1202"/>
      <c r="I43" s="345">
        <v>626</v>
      </c>
      <c r="J43" s="346">
        <v>544</v>
      </c>
      <c r="K43" s="346">
        <v>480</v>
      </c>
      <c r="L43" s="346">
        <v>400</v>
      </c>
      <c r="M43" s="347">
        <v>340</v>
      </c>
    </row>
    <row r="44" spans="2:13" ht="27.75" customHeight="1" x14ac:dyDescent="0.2">
      <c r="B44" s="1197"/>
      <c r="C44" s="1198"/>
      <c r="D44" s="104"/>
      <c r="E44" s="1201" t="s">
        <v>36</v>
      </c>
      <c r="F44" s="1201"/>
      <c r="G44" s="1201"/>
      <c r="H44" s="1202"/>
      <c r="I44" s="345">
        <v>145</v>
      </c>
      <c r="J44" s="346">
        <v>161</v>
      </c>
      <c r="K44" s="346">
        <v>182</v>
      </c>
      <c r="L44" s="346">
        <v>204</v>
      </c>
      <c r="M44" s="347">
        <v>439</v>
      </c>
    </row>
    <row r="45" spans="2:13" ht="27.75" customHeight="1" x14ac:dyDescent="0.2">
      <c r="B45" s="1197"/>
      <c r="C45" s="1198"/>
      <c r="D45" s="104"/>
      <c r="E45" s="1201" t="s">
        <v>37</v>
      </c>
      <c r="F45" s="1201"/>
      <c r="G45" s="1201"/>
      <c r="H45" s="1202"/>
      <c r="I45" s="345">
        <v>1743</v>
      </c>
      <c r="J45" s="346">
        <v>1697</v>
      </c>
      <c r="K45" s="346">
        <v>1741</v>
      </c>
      <c r="L45" s="346">
        <v>1604</v>
      </c>
      <c r="M45" s="347">
        <v>1530</v>
      </c>
    </row>
    <row r="46" spans="2:13" ht="27.75" customHeight="1" x14ac:dyDescent="0.2">
      <c r="B46" s="1197"/>
      <c r="C46" s="1198"/>
      <c r="D46" s="105"/>
      <c r="E46" s="1201" t="s">
        <v>38</v>
      </c>
      <c r="F46" s="1201"/>
      <c r="G46" s="1201"/>
      <c r="H46" s="1202"/>
      <c r="I46" s="345" t="s">
        <v>521</v>
      </c>
      <c r="J46" s="346" t="s">
        <v>521</v>
      </c>
      <c r="K46" s="346" t="s">
        <v>521</v>
      </c>
      <c r="L46" s="346" t="s">
        <v>521</v>
      </c>
      <c r="M46" s="347" t="s">
        <v>521</v>
      </c>
    </row>
    <row r="47" spans="2:13" ht="27.75" customHeight="1" x14ac:dyDescent="0.2">
      <c r="B47" s="1197"/>
      <c r="C47" s="1198"/>
      <c r="D47" s="106"/>
      <c r="E47" s="1211" t="s">
        <v>39</v>
      </c>
      <c r="F47" s="1212"/>
      <c r="G47" s="1212"/>
      <c r="H47" s="1213"/>
      <c r="I47" s="345" t="s">
        <v>521</v>
      </c>
      <c r="J47" s="346" t="s">
        <v>521</v>
      </c>
      <c r="K47" s="346" t="s">
        <v>521</v>
      </c>
      <c r="L47" s="346" t="s">
        <v>521</v>
      </c>
      <c r="M47" s="347" t="s">
        <v>521</v>
      </c>
    </row>
    <row r="48" spans="2:13" ht="27.75" customHeight="1" x14ac:dyDescent="0.2">
      <c r="B48" s="1197"/>
      <c r="C48" s="1198"/>
      <c r="D48" s="104"/>
      <c r="E48" s="1201" t="s">
        <v>40</v>
      </c>
      <c r="F48" s="1201"/>
      <c r="G48" s="1201"/>
      <c r="H48" s="1202"/>
      <c r="I48" s="345" t="s">
        <v>521</v>
      </c>
      <c r="J48" s="346" t="s">
        <v>521</v>
      </c>
      <c r="K48" s="346" t="s">
        <v>521</v>
      </c>
      <c r="L48" s="346" t="s">
        <v>521</v>
      </c>
      <c r="M48" s="347" t="s">
        <v>521</v>
      </c>
    </row>
    <row r="49" spans="2:13" ht="27.75" customHeight="1" x14ac:dyDescent="0.2">
      <c r="B49" s="1199"/>
      <c r="C49" s="1200"/>
      <c r="D49" s="104"/>
      <c r="E49" s="1201" t="s">
        <v>41</v>
      </c>
      <c r="F49" s="1201"/>
      <c r="G49" s="1201"/>
      <c r="H49" s="1202"/>
      <c r="I49" s="345" t="s">
        <v>521</v>
      </c>
      <c r="J49" s="346" t="s">
        <v>521</v>
      </c>
      <c r="K49" s="346" t="s">
        <v>521</v>
      </c>
      <c r="L49" s="346" t="s">
        <v>521</v>
      </c>
      <c r="M49" s="347" t="s">
        <v>521</v>
      </c>
    </row>
    <row r="50" spans="2:13" ht="27.75" customHeight="1" x14ac:dyDescent="0.2">
      <c r="B50" s="1195" t="s">
        <v>42</v>
      </c>
      <c r="C50" s="1196"/>
      <c r="D50" s="107"/>
      <c r="E50" s="1201" t="s">
        <v>43</v>
      </c>
      <c r="F50" s="1201"/>
      <c r="G50" s="1201"/>
      <c r="H50" s="1202"/>
      <c r="I50" s="345">
        <v>4198</v>
      </c>
      <c r="J50" s="346">
        <v>3714</v>
      </c>
      <c r="K50" s="346">
        <v>3937</v>
      </c>
      <c r="L50" s="346">
        <v>4389</v>
      </c>
      <c r="M50" s="347">
        <v>4447</v>
      </c>
    </row>
    <row r="51" spans="2:13" ht="27.75" customHeight="1" x14ac:dyDescent="0.2">
      <c r="B51" s="1197"/>
      <c r="C51" s="1198"/>
      <c r="D51" s="104"/>
      <c r="E51" s="1201" t="s">
        <v>44</v>
      </c>
      <c r="F51" s="1201"/>
      <c r="G51" s="1201"/>
      <c r="H51" s="1202"/>
      <c r="I51" s="345">
        <v>125</v>
      </c>
      <c r="J51" s="346">
        <v>120</v>
      </c>
      <c r="K51" s="346">
        <v>42</v>
      </c>
      <c r="L51" s="346">
        <v>29</v>
      </c>
      <c r="M51" s="347">
        <v>200</v>
      </c>
    </row>
    <row r="52" spans="2:13" ht="27.75" customHeight="1" x14ac:dyDescent="0.2">
      <c r="B52" s="1199"/>
      <c r="C52" s="1200"/>
      <c r="D52" s="104"/>
      <c r="E52" s="1201" t="s">
        <v>45</v>
      </c>
      <c r="F52" s="1201"/>
      <c r="G52" s="1201"/>
      <c r="H52" s="1202"/>
      <c r="I52" s="345">
        <v>9636</v>
      </c>
      <c r="J52" s="346">
        <v>9558</v>
      </c>
      <c r="K52" s="346">
        <v>9033</v>
      </c>
      <c r="L52" s="346">
        <v>8547</v>
      </c>
      <c r="M52" s="347">
        <v>7881</v>
      </c>
    </row>
    <row r="53" spans="2:13" ht="27.75" customHeight="1" thickBot="1" x14ac:dyDescent="0.25">
      <c r="B53" s="1203" t="s">
        <v>46</v>
      </c>
      <c r="C53" s="1204"/>
      <c r="D53" s="108"/>
      <c r="E53" s="1205" t="s">
        <v>47</v>
      </c>
      <c r="F53" s="1205"/>
      <c r="G53" s="1205"/>
      <c r="H53" s="1206"/>
      <c r="I53" s="348">
        <v>667</v>
      </c>
      <c r="J53" s="349">
        <v>590</v>
      </c>
      <c r="K53" s="349">
        <v>413</v>
      </c>
      <c r="L53" s="349">
        <v>-169</v>
      </c>
      <c r="M53" s="350">
        <v>-310</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Lafl/uIAaHf83pJvo8R4LjYaR0k5r+mOyCRo68oCnIC/Nhq4/UasN+PrzyAUjLbSZ6Oub4nrZFznByhFDB5NIQ==" saltValue="+nfMV+slN3xdEXstZPVm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9"/>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565</v>
      </c>
      <c r="G54" s="117" t="s">
        <v>566</v>
      </c>
      <c r="H54" s="118" t="s">
        <v>567</v>
      </c>
    </row>
    <row r="55" spans="2:8" ht="52.5" customHeight="1" x14ac:dyDescent="0.2">
      <c r="B55" s="119"/>
      <c r="C55" s="1222" t="s">
        <v>50</v>
      </c>
      <c r="D55" s="1222"/>
      <c r="E55" s="1223"/>
      <c r="F55" s="120">
        <v>1693</v>
      </c>
      <c r="G55" s="120">
        <v>1850</v>
      </c>
      <c r="H55" s="121">
        <v>1784</v>
      </c>
    </row>
    <row r="56" spans="2:8" ht="52.5" customHeight="1" x14ac:dyDescent="0.2">
      <c r="B56" s="122"/>
      <c r="C56" s="1224" t="s">
        <v>51</v>
      </c>
      <c r="D56" s="1224"/>
      <c r="E56" s="1225"/>
      <c r="F56" s="123">
        <v>253</v>
      </c>
      <c r="G56" s="123">
        <v>293</v>
      </c>
      <c r="H56" s="124">
        <v>194</v>
      </c>
    </row>
    <row r="57" spans="2:8" ht="53.25" customHeight="1" x14ac:dyDescent="0.2">
      <c r="B57" s="122"/>
      <c r="C57" s="1226" t="s">
        <v>52</v>
      </c>
      <c r="D57" s="1226"/>
      <c r="E57" s="1227"/>
      <c r="F57" s="125">
        <v>2038</v>
      </c>
      <c r="G57" s="125">
        <v>2242</v>
      </c>
      <c r="H57" s="126">
        <v>2495</v>
      </c>
    </row>
    <row r="58" spans="2:8" ht="45.75" customHeight="1" x14ac:dyDescent="0.2">
      <c r="B58" s="127"/>
      <c r="C58" s="1214" t="s">
        <v>600</v>
      </c>
      <c r="D58" s="1215"/>
      <c r="E58" s="1216"/>
      <c r="F58" s="128">
        <v>901</v>
      </c>
      <c r="G58" s="128">
        <v>923</v>
      </c>
      <c r="H58" s="129">
        <v>923</v>
      </c>
    </row>
    <row r="59" spans="2:8" ht="45.75" customHeight="1" x14ac:dyDescent="0.2">
      <c r="B59" s="127"/>
      <c r="C59" s="1214" t="s">
        <v>601</v>
      </c>
      <c r="D59" s="1215"/>
      <c r="E59" s="1216"/>
      <c r="F59" s="128">
        <v>550</v>
      </c>
      <c r="G59" s="128">
        <v>631</v>
      </c>
      <c r="H59" s="129">
        <v>691</v>
      </c>
    </row>
    <row r="60" spans="2:8" ht="45.75" customHeight="1" x14ac:dyDescent="0.2">
      <c r="B60" s="127"/>
      <c r="C60" s="1214" t="s">
        <v>604</v>
      </c>
      <c r="D60" s="1215"/>
      <c r="E60" s="1216"/>
      <c r="F60" s="128" t="s">
        <v>521</v>
      </c>
      <c r="G60" s="128">
        <v>100</v>
      </c>
      <c r="H60" s="129">
        <v>300</v>
      </c>
    </row>
    <row r="61" spans="2:8" ht="45.75" customHeight="1" x14ac:dyDescent="0.2">
      <c r="B61" s="127"/>
      <c r="C61" s="1214" t="s">
        <v>602</v>
      </c>
      <c r="D61" s="1215"/>
      <c r="E61" s="1216"/>
      <c r="F61" s="128">
        <v>142</v>
      </c>
      <c r="G61" s="128">
        <v>160</v>
      </c>
      <c r="H61" s="129">
        <v>170</v>
      </c>
    </row>
    <row r="62" spans="2:8" ht="45.75" customHeight="1" thickBot="1" x14ac:dyDescent="0.25">
      <c r="B62" s="130"/>
      <c r="C62" s="1217" t="s">
        <v>603</v>
      </c>
      <c r="D62" s="1218"/>
      <c r="E62" s="1219"/>
      <c r="F62" s="131">
        <v>166</v>
      </c>
      <c r="G62" s="131">
        <v>156</v>
      </c>
      <c r="H62" s="132">
        <v>141</v>
      </c>
    </row>
    <row r="63" spans="2:8" ht="52.5" customHeight="1" thickBot="1" x14ac:dyDescent="0.25">
      <c r="B63" s="133"/>
      <c r="C63" s="1220" t="s">
        <v>53</v>
      </c>
      <c r="D63" s="1220"/>
      <c r="E63" s="1221"/>
      <c r="F63" s="134">
        <v>3984</v>
      </c>
      <c r="G63" s="134">
        <v>4386</v>
      </c>
      <c r="H63" s="135">
        <v>4473</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sheetData>
  <sheetProtection algorithmName="SHA-512" hashValue="KUhVQZkNMwJew65YWgLTJEk12emVtOm+1PgmxMEBqdiNjL4ePH4JE+Y+e6vIDIF3A9VTrKJ2V23wsqVg5cv8vw==" saltValue="4+Gw6oHSt6xcyXlEOn9w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BF176-E36A-45E5-B975-8EA2786F86BB}">
  <sheetPr codeName="Sheet10">
    <pageSetUpPr fitToPage="1"/>
  </sheetPr>
  <dimension ref="A1:DE85"/>
  <sheetViews>
    <sheetView showGridLines="0" topLeftCell="AU1" zoomScaleNormal="100" zoomScaleSheetLayoutView="55" workbookViewId="0">
      <selection activeCell="CB63" sqref="CB63"/>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605</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606</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607</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2"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2"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2"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2"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608</v>
      </c>
    </row>
    <row r="50" spans="1:109" ht="13.2"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563</v>
      </c>
      <c r="BQ50" s="1233"/>
      <c r="BR50" s="1233"/>
      <c r="BS50" s="1233"/>
      <c r="BT50" s="1233"/>
      <c r="BU50" s="1233"/>
      <c r="BV50" s="1233"/>
      <c r="BW50" s="1233"/>
      <c r="BX50" s="1233" t="s">
        <v>564</v>
      </c>
      <c r="BY50" s="1233"/>
      <c r="BZ50" s="1233"/>
      <c r="CA50" s="1233"/>
      <c r="CB50" s="1233"/>
      <c r="CC50" s="1233"/>
      <c r="CD50" s="1233"/>
      <c r="CE50" s="1233"/>
      <c r="CF50" s="1233" t="s">
        <v>565</v>
      </c>
      <c r="CG50" s="1233"/>
      <c r="CH50" s="1233"/>
      <c r="CI50" s="1233"/>
      <c r="CJ50" s="1233"/>
      <c r="CK50" s="1233"/>
      <c r="CL50" s="1233"/>
      <c r="CM50" s="1233"/>
      <c r="CN50" s="1233" t="s">
        <v>566</v>
      </c>
      <c r="CO50" s="1233"/>
      <c r="CP50" s="1233"/>
      <c r="CQ50" s="1233"/>
      <c r="CR50" s="1233"/>
      <c r="CS50" s="1233"/>
      <c r="CT50" s="1233"/>
      <c r="CU50" s="1233"/>
      <c r="CV50" s="1233" t="s">
        <v>567</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609</v>
      </c>
      <c r="AO51" s="1231"/>
      <c r="AP51" s="1231"/>
      <c r="AQ51" s="1231"/>
      <c r="AR51" s="1231"/>
      <c r="AS51" s="1231"/>
      <c r="AT51" s="1231"/>
      <c r="AU51" s="1231"/>
      <c r="AV51" s="1231"/>
      <c r="AW51" s="1231"/>
      <c r="AX51" s="1231"/>
      <c r="AY51" s="1231"/>
      <c r="AZ51" s="1231"/>
      <c r="BA51" s="1231"/>
      <c r="BB51" s="1231" t="s">
        <v>610</v>
      </c>
      <c r="BC51" s="1231"/>
      <c r="BD51" s="1231"/>
      <c r="BE51" s="1231"/>
      <c r="BF51" s="1231"/>
      <c r="BG51" s="1231"/>
      <c r="BH51" s="1231"/>
      <c r="BI51" s="1231"/>
      <c r="BJ51" s="1231"/>
      <c r="BK51" s="1231"/>
      <c r="BL51" s="1231"/>
      <c r="BM51" s="1231"/>
      <c r="BN51" s="1231"/>
      <c r="BO51" s="1231"/>
      <c r="BP51" s="1228">
        <v>11.9</v>
      </c>
      <c r="BQ51" s="1228"/>
      <c r="BR51" s="1228"/>
      <c r="BS51" s="1228"/>
      <c r="BT51" s="1228"/>
      <c r="BU51" s="1228"/>
      <c r="BV51" s="1228"/>
      <c r="BW51" s="1228"/>
      <c r="BX51" s="1228">
        <v>10.7</v>
      </c>
      <c r="BY51" s="1228"/>
      <c r="BZ51" s="1228"/>
      <c r="CA51" s="1228"/>
      <c r="CB51" s="1228"/>
      <c r="CC51" s="1228"/>
      <c r="CD51" s="1228"/>
      <c r="CE51" s="1228"/>
      <c r="CF51" s="1228">
        <v>7.1</v>
      </c>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ht="13.2"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2"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611</v>
      </c>
      <c r="BC53" s="1231"/>
      <c r="BD53" s="1231"/>
      <c r="BE53" s="1231"/>
      <c r="BF53" s="1231"/>
      <c r="BG53" s="1231"/>
      <c r="BH53" s="1231"/>
      <c r="BI53" s="1231"/>
      <c r="BJ53" s="1231"/>
      <c r="BK53" s="1231"/>
      <c r="BL53" s="1231"/>
      <c r="BM53" s="1231"/>
      <c r="BN53" s="1231"/>
      <c r="BO53" s="1231"/>
      <c r="BP53" s="1228">
        <v>62.9</v>
      </c>
      <c r="BQ53" s="1228"/>
      <c r="BR53" s="1228"/>
      <c r="BS53" s="1228"/>
      <c r="BT53" s="1228"/>
      <c r="BU53" s="1228"/>
      <c r="BV53" s="1228"/>
      <c r="BW53" s="1228"/>
      <c r="BX53" s="1228">
        <v>64.7</v>
      </c>
      <c r="BY53" s="1228"/>
      <c r="BZ53" s="1228"/>
      <c r="CA53" s="1228"/>
      <c r="CB53" s="1228"/>
      <c r="CC53" s="1228"/>
      <c r="CD53" s="1228"/>
      <c r="CE53" s="1228"/>
      <c r="CF53" s="1228">
        <v>66</v>
      </c>
      <c r="CG53" s="1228"/>
      <c r="CH53" s="1228"/>
      <c r="CI53" s="1228"/>
      <c r="CJ53" s="1228"/>
      <c r="CK53" s="1228"/>
      <c r="CL53" s="1228"/>
      <c r="CM53" s="1228"/>
      <c r="CN53" s="1228">
        <v>66.400000000000006</v>
      </c>
      <c r="CO53" s="1228"/>
      <c r="CP53" s="1228"/>
      <c r="CQ53" s="1228"/>
      <c r="CR53" s="1228"/>
      <c r="CS53" s="1228"/>
      <c r="CT53" s="1228"/>
      <c r="CU53" s="1228"/>
      <c r="CV53" s="1228">
        <v>67.7</v>
      </c>
      <c r="CW53" s="1228"/>
      <c r="CX53" s="1228"/>
      <c r="CY53" s="1228"/>
      <c r="CZ53" s="1228"/>
      <c r="DA53" s="1228"/>
      <c r="DB53" s="1228"/>
      <c r="DC53" s="1228"/>
    </row>
    <row r="54" spans="1:109" ht="13.2"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2" x14ac:dyDescent="0.2">
      <c r="A55" s="358"/>
      <c r="B55" s="259"/>
      <c r="G55" s="1234"/>
      <c r="H55" s="1234"/>
      <c r="I55" s="1234"/>
      <c r="J55" s="1234"/>
      <c r="K55" s="1235"/>
      <c r="L55" s="1235"/>
      <c r="M55" s="1235"/>
      <c r="N55" s="1235"/>
      <c r="AN55" s="1233" t="s">
        <v>612</v>
      </c>
      <c r="AO55" s="1233"/>
      <c r="AP55" s="1233"/>
      <c r="AQ55" s="1233"/>
      <c r="AR55" s="1233"/>
      <c r="AS55" s="1233"/>
      <c r="AT55" s="1233"/>
      <c r="AU55" s="1233"/>
      <c r="AV55" s="1233"/>
      <c r="AW55" s="1233"/>
      <c r="AX55" s="1233"/>
      <c r="AY55" s="1233"/>
      <c r="AZ55" s="1233"/>
      <c r="BA55" s="1233"/>
      <c r="BB55" s="1231" t="s">
        <v>610</v>
      </c>
      <c r="BC55" s="1231"/>
      <c r="BD55" s="1231"/>
      <c r="BE55" s="1231"/>
      <c r="BF55" s="1231"/>
      <c r="BG55" s="1231"/>
      <c r="BH55" s="1231"/>
      <c r="BI55" s="1231"/>
      <c r="BJ55" s="1231"/>
      <c r="BK55" s="1231"/>
      <c r="BL55" s="1231"/>
      <c r="BM55" s="1231"/>
      <c r="BN55" s="1231"/>
      <c r="BO55" s="1231"/>
      <c r="BP55" s="1228">
        <v>11.4</v>
      </c>
      <c r="BQ55" s="1228"/>
      <c r="BR55" s="1228"/>
      <c r="BS55" s="1228"/>
      <c r="BT55" s="1228"/>
      <c r="BU55" s="1228"/>
      <c r="BV55" s="1228"/>
      <c r="BW55" s="1228"/>
      <c r="BX55" s="1228">
        <v>10.4</v>
      </c>
      <c r="BY55" s="1228"/>
      <c r="BZ55" s="1228"/>
      <c r="CA55" s="1228"/>
      <c r="CB55" s="1228"/>
      <c r="CC55" s="1228"/>
      <c r="CD55" s="1228"/>
      <c r="CE55" s="1228"/>
      <c r="CF55" s="1228">
        <v>10.9</v>
      </c>
      <c r="CG55" s="1228"/>
      <c r="CH55" s="1228"/>
      <c r="CI55" s="1228"/>
      <c r="CJ55" s="1228"/>
      <c r="CK55" s="1228"/>
      <c r="CL55" s="1228"/>
      <c r="CM55" s="1228"/>
      <c r="CN55" s="1228">
        <v>6.5</v>
      </c>
      <c r="CO55" s="1228"/>
      <c r="CP55" s="1228"/>
      <c r="CQ55" s="1228"/>
      <c r="CR55" s="1228"/>
      <c r="CS55" s="1228"/>
      <c r="CT55" s="1228"/>
      <c r="CU55" s="1228"/>
      <c r="CV55" s="1228">
        <v>0</v>
      </c>
      <c r="CW55" s="1228"/>
      <c r="CX55" s="1228"/>
      <c r="CY55" s="1228"/>
      <c r="CZ55" s="1228"/>
      <c r="DA55" s="1228"/>
      <c r="DB55" s="1228"/>
      <c r="DC55" s="1228"/>
    </row>
    <row r="56" spans="1:109" ht="13.2"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2"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611</v>
      </c>
      <c r="BC57" s="1231"/>
      <c r="BD57" s="1231"/>
      <c r="BE57" s="1231"/>
      <c r="BF57" s="1231"/>
      <c r="BG57" s="1231"/>
      <c r="BH57" s="1231"/>
      <c r="BI57" s="1231"/>
      <c r="BJ57" s="1231"/>
      <c r="BK57" s="1231"/>
      <c r="BL57" s="1231"/>
      <c r="BM57" s="1231"/>
      <c r="BN57" s="1231"/>
      <c r="BO57" s="1231"/>
      <c r="BP57" s="1228">
        <v>60.2</v>
      </c>
      <c r="BQ57" s="1228"/>
      <c r="BR57" s="1228"/>
      <c r="BS57" s="1228"/>
      <c r="BT57" s="1228"/>
      <c r="BU57" s="1228"/>
      <c r="BV57" s="1228"/>
      <c r="BW57" s="1228"/>
      <c r="BX57" s="1228">
        <v>61.3</v>
      </c>
      <c r="BY57" s="1228"/>
      <c r="BZ57" s="1228"/>
      <c r="CA57" s="1228"/>
      <c r="CB57" s="1228"/>
      <c r="CC57" s="1228"/>
      <c r="CD57" s="1228"/>
      <c r="CE57" s="1228"/>
      <c r="CF57" s="1228">
        <v>62.2</v>
      </c>
      <c r="CG57" s="1228"/>
      <c r="CH57" s="1228"/>
      <c r="CI57" s="1228"/>
      <c r="CJ57" s="1228"/>
      <c r="CK57" s="1228"/>
      <c r="CL57" s="1228"/>
      <c r="CM57" s="1228"/>
      <c r="CN57" s="1228">
        <v>63.6</v>
      </c>
      <c r="CO57" s="1228"/>
      <c r="CP57" s="1228"/>
      <c r="CQ57" s="1228"/>
      <c r="CR57" s="1228"/>
      <c r="CS57" s="1228"/>
      <c r="CT57" s="1228"/>
      <c r="CU57" s="1228"/>
      <c r="CV57" s="1228">
        <v>64.7</v>
      </c>
      <c r="CW57" s="1228"/>
      <c r="CX57" s="1228"/>
      <c r="CY57" s="1228"/>
      <c r="CZ57" s="1228"/>
      <c r="DA57" s="1228"/>
      <c r="DB57" s="1228"/>
      <c r="DC57" s="1228"/>
      <c r="DD57" s="363"/>
      <c r="DE57" s="362"/>
    </row>
    <row r="58" spans="1:109" s="358" customFormat="1" ht="13.2"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613</v>
      </c>
    </row>
    <row r="64" spans="1:109" ht="13.2" x14ac:dyDescent="0.2">
      <c r="B64" s="259"/>
      <c r="G64" s="357"/>
      <c r="I64" s="369"/>
      <c r="J64" s="369"/>
      <c r="K64" s="369"/>
      <c r="L64" s="369"/>
      <c r="M64" s="369"/>
      <c r="N64" s="370"/>
      <c r="AM64" s="357"/>
      <c r="AN64" s="357" t="s">
        <v>606</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40" t="s">
        <v>614</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2"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2"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2"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2"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608</v>
      </c>
    </row>
    <row r="72" spans="2:107" ht="13.2"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563</v>
      </c>
      <c r="BQ72" s="1233"/>
      <c r="BR72" s="1233"/>
      <c r="BS72" s="1233"/>
      <c r="BT72" s="1233"/>
      <c r="BU72" s="1233"/>
      <c r="BV72" s="1233"/>
      <c r="BW72" s="1233"/>
      <c r="BX72" s="1233" t="s">
        <v>564</v>
      </c>
      <c r="BY72" s="1233"/>
      <c r="BZ72" s="1233"/>
      <c r="CA72" s="1233"/>
      <c r="CB72" s="1233"/>
      <c r="CC72" s="1233"/>
      <c r="CD72" s="1233"/>
      <c r="CE72" s="1233"/>
      <c r="CF72" s="1233" t="s">
        <v>565</v>
      </c>
      <c r="CG72" s="1233"/>
      <c r="CH72" s="1233"/>
      <c r="CI72" s="1233"/>
      <c r="CJ72" s="1233"/>
      <c r="CK72" s="1233"/>
      <c r="CL72" s="1233"/>
      <c r="CM72" s="1233"/>
      <c r="CN72" s="1233" t="s">
        <v>566</v>
      </c>
      <c r="CO72" s="1233"/>
      <c r="CP72" s="1233"/>
      <c r="CQ72" s="1233"/>
      <c r="CR72" s="1233"/>
      <c r="CS72" s="1233"/>
      <c r="CT72" s="1233"/>
      <c r="CU72" s="1233"/>
      <c r="CV72" s="1233" t="s">
        <v>567</v>
      </c>
      <c r="CW72" s="1233"/>
      <c r="CX72" s="1233"/>
      <c r="CY72" s="1233"/>
      <c r="CZ72" s="1233"/>
      <c r="DA72" s="1233"/>
      <c r="DB72" s="1233"/>
      <c r="DC72" s="1233"/>
    </row>
    <row r="73" spans="2:107" ht="13.2" x14ac:dyDescent="0.2">
      <c r="B73" s="259"/>
      <c r="G73" s="1236"/>
      <c r="H73" s="1236"/>
      <c r="I73" s="1236"/>
      <c r="J73" s="1236"/>
      <c r="K73" s="1232"/>
      <c r="L73" s="1232"/>
      <c r="M73" s="1232"/>
      <c r="N73" s="1232"/>
      <c r="AM73" s="359"/>
      <c r="AN73" s="1231" t="s">
        <v>609</v>
      </c>
      <c r="AO73" s="1231"/>
      <c r="AP73" s="1231"/>
      <c r="AQ73" s="1231"/>
      <c r="AR73" s="1231"/>
      <c r="AS73" s="1231"/>
      <c r="AT73" s="1231"/>
      <c r="AU73" s="1231"/>
      <c r="AV73" s="1231"/>
      <c r="AW73" s="1231"/>
      <c r="AX73" s="1231"/>
      <c r="AY73" s="1231"/>
      <c r="AZ73" s="1231"/>
      <c r="BA73" s="1231"/>
      <c r="BB73" s="1231" t="s">
        <v>610</v>
      </c>
      <c r="BC73" s="1231"/>
      <c r="BD73" s="1231"/>
      <c r="BE73" s="1231"/>
      <c r="BF73" s="1231"/>
      <c r="BG73" s="1231"/>
      <c r="BH73" s="1231"/>
      <c r="BI73" s="1231"/>
      <c r="BJ73" s="1231"/>
      <c r="BK73" s="1231"/>
      <c r="BL73" s="1231"/>
      <c r="BM73" s="1231"/>
      <c r="BN73" s="1231"/>
      <c r="BO73" s="1231"/>
      <c r="BP73" s="1228">
        <v>11.9</v>
      </c>
      <c r="BQ73" s="1228"/>
      <c r="BR73" s="1228"/>
      <c r="BS73" s="1228"/>
      <c r="BT73" s="1228"/>
      <c r="BU73" s="1228"/>
      <c r="BV73" s="1228"/>
      <c r="BW73" s="1228"/>
      <c r="BX73" s="1228">
        <v>10.7</v>
      </c>
      <c r="BY73" s="1228"/>
      <c r="BZ73" s="1228"/>
      <c r="CA73" s="1228"/>
      <c r="CB73" s="1228"/>
      <c r="CC73" s="1228"/>
      <c r="CD73" s="1228"/>
      <c r="CE73" s="1228"/>
      <c r="CF73" s="1228">
        <v>7.1</v>
      </c>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ht="13.2"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2"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615</v>
      </c>
      <c r="BC75" s="1231"/>
      <c r="BD75" s="1231"/>
      <c r="BE75" s="1231"/>
      <c r="BF75" s="1231"/>
      <c r="BG75" s="1231"/>
      <c r="BH75" s="1231"/>
      <c r="BI75" s="1231"/>
      <c r="BJ75" s="1231"/>
      <c r="BK75" s="1231"/>
      <c r="BL75" s="1231"/>
      <c r="BM75" s="1231"/>
      <c r="BN75" s="1231"/>
      <c r="BO75" s="1231"/>
      <c r="BP75" s="1228">
        <v>6.1</v>
      </c>
      <c r="BQ75" s="1228"/>
      <c r="BR75" s="1228"/>
      <c r="BS75" s="1228"/>
      <c r="BT75" s="1228"/>
      <c r="BU75" s="1228"/>
      <c r="BV75" s="1228"/>
      <c r="BW75" s="1228"/>
      <c r="BX75" s="1228">
        <v>6.3</v>
      </c>
      <c r="BY75" s="1228"/>
      <c r="BZ75" s="1228"/>
      <c r="CA75" s="1228"/>
      <c r="CB75" s="1228"/>
      <c r="CC75" s="1228"/>
      <c r="CD75" s="1228"/>
      <c r="CE75" s="1228"/>
      <c r="CF75" s="1228">
        <v>6.1</v>
      </c>
      <c r="CG75" s="1228"/>
      <c r="CH75" s="1228"/>
      <c r="CI75" s="1228"/>
      <c r="CJ75" s="1228"/>
      <c r="CK75" s="1228"/>
      <c r="CL75" s="1228"/>
      <c r="CM75" s="1228"/>
      <c r="CN75" s="1228">
        <v>5.8</v>
      </c>
      <c r="CO75" s="1228"/>
      <c r="CP75" s="1228"/>
      <c r="CQ75" s="1228"/>
      <c r="CR75" s="1228"/>
      <c r="CS75" s="1228"/>
      <c r="CT75" s="1228"/>
      <c r="CU75" s="1228"/>
      <c r="CV75" s="1228">
        <v>5.2</v>
      </c>
      <c r="CW75" s="1228"/>
      <c r="CX75" s="1228"/>
      <c r="CY75" s="1228"/>
      <c r="CZ75" s="1228"/>
      <c r="DA75" s="1228"/>
      <c r="DB75" s="1228"/>
      <c r="DC75" s="1228"/>
    </row>
    <row r="76" spans="2:107" ht="13.2"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2" x14ac:dyDescent="0.2">
      <c r="B77" s="259"/>
      <c r="G77" s="1234"/>
      <c r="H77" s="1234"/>
      <c r="I77" s="1234"/>
      <c r="J77" s="1234"/>
      <c r="K77" s="1232"/>
      <c r="L77" s="1232"/>
      <c r="M77" s="1232"/>
      <c r="N77" s="1232"/>
      <c r="AN77" s="1233" t="s">
        <v>612</v>
      </c>
      <c r="AO77" s="1233"/>
      <c r="AP77" s="1233"/>
      <c r="AQ77" s="1233"/>
      <c r="AR77" s="1233"/>
      <c r="AS77" s="1233"/>
      <c r="AT77" s="1233"/>
      <c r="AU77" s="1233"/>
      <c r="AV77" s="1233"/>
      <c r="AW77" s="1233"/>
      <c r="AX77" s="1233"/>
      <c r="AY77" s="1233"/>
      <c r="AZ77" s="1233"/>
      <c r="BA77" s="1233"/>
      <c r="BB77" s="1231" t="s">
        <v>610</v>
      </c>
      <c r="BC77" s="1231"/>
      <c r="BD77" s="1231"/>
      <c r="BE77" s="1231"/>
      <c r="BF77" s="1231"/>
      <c r="BG77" s="1231"/>
      <c r="BH77" s="1231"/>
      <c r="BI77" s="1231"/>
      <c r="BJ77" s="1231"/>
      <c r="BK77" s="1231"/>
      <c r="BL77" s="1231"/>
      <c r="BM77" s="1231"/>
      <c r="BN77" s="1231"/>
      <c r="BO77" s="1231"/>
      <c r="BP77" s="1228">
        <v>11.4</v>
      </c>
      <c r="BQ77" s="1228"/>
      <c r="BR77" s="1228"/>
      <c r="BS77" s="1228"/>
      <c r="BT77" s="1228"/>
      <c r="BU77" s="1228"/>
      <c r="BV77" s="1228"/>
      <c r="BW77" s="1228"/>
      <c r="BX77" s="1228">
        <v>10.4</v>
      </c>
      <c r="BY77" s="1228"/>
      <c r="BZ77" s="1228"/>
      <c r="CA77" s="1228"/>
      <c r="CB77" s="1228"/>
      <c r="CC77" s="1228"/>
      <c r="CD77" s="1228"/>
      <c r="CE77" s="1228"/>
      <c r="CF77" s="1228">
        <v>10.9</v>
      </c>
      <c r="CG77" s="1228"/>
      <c r="CH77" s="1228"/>
      <c r="CI77" s="1228"/>
      <c r="CJ77" s="1228"/>
      <c r="CK77" s="1228"/>
      <c r="CL77" s="1228"/>
      <c r="CM77" s="1228"/>
      <c r="CN77" s="1228">
        <v>6.5</v>
      </c>
      <c r="CO77" s="1228"/>
      <c r="CP77" s="1228"/>
      <c r="CQ77" s="1228"/>
      <c r="CR77" s="1228"/>
      <c r="CS77" s="1228"/>
      <c r="CT77" s="1228"/>
      <c r="CU77" s="1228"/>
      <c r="CV77" s="1228">
        <v>0</v>
      </c>
      <c r="CW77" s="1228"/>
      <c r="CX77" s="1228"/>
      <c r="CY77" s="1228"/>
      <c r="CZ77" s="1228"/>
      <c r="DA77" s="1228"/>
      <c r="DB77" s="1228"/>
      <c r="DC77" s="1228"/>
    </row>
    <row r="78" spans="2:107" ht="13.2"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2"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615</v>
      </c>
      <c r="BC79" s="1231"/>
      <c r="BD79" s="1231"/>
      <c r="BE79" s="1231"/>
      <c r="BF79" s="1231"/>
      <c r="BG79" s="1231"/>
      <c r="BH79" s="1231"/>
      <c r="BI79" s="1231"/>
      <c r="BJ79" s="1231"/>
      <c r="BK79" s="1231"/>
      <c r="BL79" s="1231"/>
      <c r="BM79" s="1231"/>
      <c r="BN79" s="1231"/>
      <c r="BO79" s="1231"/>
      <c r="BP79" s="1228">
        <v>6.7</v>
      </c>
      <c r="BQ79" s="1228"/>
      <c r="BR79" s="1228"/>
      <c r="BS79" s="1228"/>
      <c r="BT79" s="1228"/>
      <c r="BU79" s="1228"/>
      <c r="BV79" s="1228"/>
      <c r="BW79" s="1228"/>
      <c r="BX79" s="1228">
        <v>6.6</v>
      </c>
      <c r="BY79" s="1228"/>
      <c r="BZ79" s="1228"/>
      <c r="CA79" s="1228"/>
      <c r="CB79" s="1228"/>
      <c r="CC79" s="1228"/>
      <c r="CD79" s="1228"/>
      <c r="CE79" s="1228"/>
      <c r="CF79" s="1228">
        <v>5.9</v>
      </c>
      <c r="CG79" s="1228"/>
      <c r="CH79" s="1228"/>
      <c r="CI79" s="1228"/>
      <c r="CJ79" s="1228"/>
      <c r="CK79" s="1228"/>
      <c r="CL79" s="1228"/>
      <c r="CM79" s="1228"/>
      <c r="CN79" s="1228">
        <v>5.9</v>
      </c>
      <c r="CO79" s="1228"/>
      <c r="CP79" s="1228"/>
      <c r="CQ79" s="1228"/>
      <c r="CR79" s="1228"/>
      <c r="CS79" s="1228"/>
      <c r="CT79" s="1228"/>
      <c r="CU79" s="1228"/>
      <c r="CV79" s="1228">
        <v>6.1</v>
      </c>
      <c r="CW79" s="1228"/>
      <c r="CX79" s="1228"/>
      <c r="CY79" s="1228"/>
      <c r="CZ79" s="1228"/>
      <c r="DA79" s="1228"/>
      <c r="DB79" s="1228"/>
      <c r="DC79" s="1228"/>
    </row>
    <row r="80" spans="2:107" ht="13.2"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PNcc65pBHG+i7L2bwNiFswSabkxNO8sckZ+BIp2QCTo0MhzCmTPC+vXEoUEL7T0XulsRS5sT1gTpTge0CevWg==" saltValue="5dwRMirUqB5j6I+wTYJy+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740E9-86EA-4387-A062-E48C84377243}">
  <sheetPr codeName="Sheet11">
    <pageSetUpPr fitToPage="1"/>
  </sheetPr>
  <dimension ref="A1:DR125"/>
  <sheetViews>
    <sheetView showGridLines="0" topLeftCell="A85" zoomScaleNormal="100" zoomScaleSheetLayoutView="70" workbookViewId="0">
      <selection activeCell="AE101" sqref="AE101"/>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510</v>
      </c>
    </row>
  </sheetData>
  <sheetProtection algorithmName="SHA-512" hashValue="e/2kEw+IQgv7t5vzUzu8G71mPRNg5QT2pDxta6efRkht2ee/pKPcQORGvMJVudfWNXGlYsHuNCx76Ijd37gqcw==" saltValue="Tb4ABNuwo+Jtb9/Z7uL8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9DDA4-0862-4ED5-A652-658DBB1B8CD1}">
  <sheetPr codeName="Sheet12">
    <pageSetUpPr fitToPage="1"/>
  </sheetPr>
  <dimension ref="A1:DR125"/>
  <sheetViews>
    <sheetView showGridLines="0" topLeftCell="A109" zoomScaleNormal="100" zoomScaleSheetLayoutView="55" workbookViewId="0">
      <selection activeCell="AE35" sqref="AE35"/>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510</v>
      </c>
    </row>
  </sheetData>
  <sheetProtection algorithmName="SHA-512" hashValue="HbmgZJ/fxmt5ERvboXj9tpVVz79EgeOQRWjCQNvJXNRpMz+FOOpAQ79a3XbLD/xYvxgMYsj7VXeDuDycY/sTww==" saltValue="U3fFI6/XTN2xF3P1ONtk6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560</v>
      </c>
      <c r="G2" s="149"/>
      <c r="H2" s="150"/>
    </row>
    <row r="3" spans="1:8" x14ac:dyDescent="0.2">
      <c r="A3" s="146" t="s">
        <v>553</v>
      </c>
      <c r="B3" s="151"/>
      <c r="C3" s="152"/>
      <c r="D3" s="153">
        <v>44233</v>
      </c>
      <c r="E3" s="154"/>
      <c r="F3" s="155">
        <v>53869</v>
      </c>
      <c r="G3" s="156"/>
      <c r="H3" s="157"/>
    </row>
    <row r="4" spans="1:8" x14ac:dyDescent="0.2">
      <c r="A4" s="158"/>
      <c r="B4" s="159"/>
      <c r="C4" s="160"/>
      <c r="D4" s="161">
        <v>31412</v>
      </c>
      <c r="E4" s="162"/>
      <c r="F4" s="163">
        <v>35046</v>
      </c>
      <c r="G4" s="164"/>
      <c r="H4" s="165"/>
    </row>
    <row r="5" spans="1:8" x14ac:dyDescent="0.2">
      <c r="A5" s="146" t="s">
        <v>555</v>
      </c>
      <c r="B5" s="151"/>
      <c r="C5" s="152"/>
      <c r="D5" s="153">
        <v>29963</v>
      </c>
      <c r="E5" s="154"/>
      <c r="F5" s="155">
        <v>59119</v>
      </c>
      <c r="G5" s="156"/>
      <c r="H5" s="157"/>
    </row>
    <row r="6" spans="1:8" x14ac:dyDescent="0.2">
      <c r="A6" s="158"/>
      <c r="B6" s="159"/>
      <c r="C6" s="160"/>
      <c r="D6" s="161">
        <v>17936</v>
      </c>
      <c r="E6" s="162"/>
      <c r="F6" s="163">
        <v>29900</v>
      </c>
      <c r="G6" s="164"/>
      <c r="H6" s="165"/>
    </row>
    <row r="7" spans="1:8" x14ac:dyDescent="0.2">
      <c r="A7" s="146" t="s">
        <v>556</v>
      </c>
      <c r="B7" s="151"/>
      <c r="C7" s="152"/>
      <c r="D7" s="153">
        <v>57520</v>
      </c>
      <c r="E7" s="154"/>
      <c r="F7" s="155">
        <v>53895</v>
      </c>
      <c r="G7" s="156"/>
      <c r="H7" s="157"/>
    </row>
    <row r="8" spans="1:8" x14ac:dyDescent="0.2">
      <c r="A8" s="158"/>
      <c r="B8" s="159"/>
      <c r="C8" s="160"/>
      <c r="D8" s="161">
        <v>35495</v>
      </c>
      <c r="E8" s="162"/>
      <c r="F8" s="163">
        <v>31224</v>
      </c>
      <c r="G8" s="164"/>
      <c r="H8" s="165"/>
    </row>
    <row r="9" spans="1:8" x14ac:dyDescent="0.2">
      <c r="A9" s="146" t="s">
        <v>557</v>
      </c>
      <c r="B9" s="151"/>
      <c r="C9" s="152"/>
      <c r="D9" s="153">
        <v>63485</v>
      </c>
      <c r="E9" s="154"/>
      <c r="F9" s="155">
        <v>56181</v>
      </c>
      <c r="G9" s="156"/>
      <c r="H9" s="157"/>
    </row>
    <row r="10" spans="1:8" x14ac:dyDescent="0.2">
      <c r="A10" s="158"/>
      <c r="B10" s="159"/>
      <c r="C10" s="160"/>
      <c r="D10" s="161">
        <v>42790</v>
      </c>
      <c r="E10" s="162"/>
      <c r="F10" s="163">
        <v>32039</v>
      </c>
      <c r="G10" s="164"/>
      <c r="H10" s="165"/>
    </row>
    <row r="11" spans="1:8" x14ac:dyDescent="0.2">
      <c r="A11" s="146" t="s">
        <v>558</v>
      </c>
      <c r="B11" s="151"/>
      <c r="C11" s="152"/>
      <c r="D11" s="153">
        <v>46833</v>
      </c>
      <c r="E11" s="154"/>
      <c r="F11" s="155">
        <v>47730</v>
      </c>
      <c r="G11" s="156"/>
      <c r="H11" s="157"/>
    </row>
    <row r="12" spans="1:8" x14ac:dyDescent="0.2">
      <c r="A12" s="158"/>
      <c r="B12" s="159"/>
      <c r="C12" s="166"/>
      <c r="D12" s="161">
        <v>32424</v>
      </c>
      <c r="E12" s="162"/>
      <c r="F12" s="163">
        <v>26378</v>
      </c>
      <c r="G12" s="164"/>
      <c r="H12" s="165"/>
    </row>
    <row r="13" spans="1:8" x14ac:dyDescent="0.2">
      <c r="A13" s="146"/>
      <c r="B13" s="151"/>
      <c r="C13" s="152"/>
      <c r="D13" s="153">
        <v>48407</v>
      </c>
      <c r="E13" s="154"/>
      <c r="F13" s="155">
        <v>54159</v>
      </c>
      <c r="G13" s="167"/>
      <c r="H13" s="157"/>
    </row>
    <row r="14" spans="1:8" x14ac:dyDescent="0.2">
      <c r="A14" s="158"/>
      <c r="B14" s="159"/>
      <c r="C14" s="160"/>
      <c r="D14" s="161">
        <v>32011</v>
      </c>
      <c r="E14" s="162"/>
      <c r="F14" s="163">
        <v>30917</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5.72</v>
      </c>
      <c r="C19" s="168">
        <f>ROUND(VALUE(SUBSTITUTE(実質収支比率等に係る経年分析!G$48,"▲","-")),2)</f>
        <v>6.67</v>
      </c>
      <c r="D19" s="168">
        <f>ROUND(VALUE(SUBSTITUTE(実質収支比率等に係る経年分析!H$48,"▲","-")),2)</f>
        <v>6.14</v>
      </c>
      <c r="E19" s="168">
        <f>ROUND(VALUE(SUBSTITUTE(実質収支比率等に係る経年分析!I$48,"▲","-")),2)</f>
        <v>6.59</v>
      </c>
      <c r="F19" s="168">
        <f>ROUND(VALUE(SUBSTITUTE(実質収支比率等に係る経年分析!J$48,"▲","-")),2)</f>
        <v>6.17</v>
      </c>
    </row>
    <row r="20" spans="1:11" x14ac:dyDescent="0.2">
      <c r="A20" s="168" t="s">
        <v>57</v>
      </c>
      <c r="B20" s="168">
        <f>ROUND(VALUE(SUBSTITUTE(実質収支比率等に係る経年分析!F$47,"▲","-")),2)</f>
        <v>33.090000000000003</v>
      </c>
      <c r="C20" s="168">
        <f>ROUND(VALUE(SUBSTITUTE(実質収支比率等に係る経年分析!G$47,"▲","-")),2)</f>
        <v>24.37</v>
      </c>
      <c r="D20" s="168">
        <f>ROUND(VALUE(SUBSTITUTE(実質収支比率等に係る経年分析!H$47,"▲","-")),2)</f>
        <v>25.26</v>
      </c>
      <c r="E20" s="168">
        <f>ROUND(VALUE(SUBSTITUTE(実質収支比率等に係る経年分析!I$47,"▲","-")),2)</f>
        <v>26.21</v>
      </c>
      <c r="F20" s="168">
        <f>ROUND(VALUE(SUBSTITUTE(実質収支比率等に係る経年分析!J$47,"▲","-")),2)</f>
        <v>26.1</v>
      </c>
    </row>
    <row r="21" spans="1:11" x14ac:dyDescent="0.2">
      <c r="A21" s="168" t="s">
        <v>58</v>
      </c>
      <c r="B21" s="168">
        <f>IF(ISNUMBER(VALUE(SUBSTITUTE(実質収支比率等に係る経年分析!F$49,"▲","-"))),ROUND(VALUE(SUBSTITUTE(実質収支比率等に係る経年分析!F$49,"▲","-")),2),NA())</f>
        <v>-3</v>
      </c>
      <c r="C21" s="168">
        <f>IF(ISNUMBER(VALUE(SUBSTITUTE(実質収支比率等に係る経年分析!G$49,"▲","-"))),ROUND(VALUE(SUBSTITUTE(実質収支比率等に係る経年分析!G$49,"▲","-")),2),NA())</f>
        <v>-8.2100000000000009</v>
      </c>
      <c r="D21" s="168">
        <f>IF(ISNUMBER(VALUE(SUBSTITUTE(実質収支比率等に係る経年分析!H$49,"▲","-"))),ROUND(VALUE(SUBSTITUTE(実質収支比率等に係る経年分析!H$49,"▲","-")),2),NA())</f>
        <v>1.45</v>
      </c>
      <c r="E21" s="168">
        <f>IF(ISNUMBER(VALUE(SUBSTITUTE(実質収支比率等に係る経年分析!I$49,"▲","-"))),ROUND(VALUE(SUBSTITUTE(実質収支比率等に係る経年分析!I$49,"▲","-")),2),NA())</f>
        <v>2.99</v>
      </c>
      <c r="F21" s="168">
        <f>IF(ISNUMBER(VALUE(SUBSTITUTE(実質収支比率等に係る経年分析!J$49,"▲","-"))),ROUND(VALUE(SUBSTITUTE(実質収支比率等に係る経年分析!J$49,"▲","-")),2),NA())</f>
        <v>-1.59</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農業集落排水事業特別会計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0.04</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0.16</v>
      </c>
    </row>
    <row r="32" spans="1:11" x14ac:dyDescent="0.2">
      <c r="A32" s="169" t="str">
        <f>IF(連結実質赤字比率に係る赤字・黒字の構成分析!C$38="",NA(),連結実質赤字比率に係る赤字・黒字の構成分析!C$38)</f>
        <v>東陽食肉センター特別会計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0.56000000000000005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0.52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0.24</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0.87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0.87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1.06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0.24</v>
      </c>
    </row>
    <row r="34" spans="1:16" x14ac:dyDescent="0.2">
      <c r="A34" s="169" t="str">
        <f>IF(連結実質赤字比率に係る赤字・黒字の構成分析!C$36="",NA(),連結実質赤字比率に係る赤字・黒字の構成分析!C$36)</f>
        <v>病院事業会計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2.21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1.92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2.66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2.75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2.79</v>
      </c>
    </row>
    <row r="35" spans="1:16" x14ac:dyDescent="0.2">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2.19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2.96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2.97</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5.71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6.66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6.13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6.58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6.17</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953</v>
      </c>
      <c r="E42" s="170"/>
      <c r="F42" s="170"/>
      <c r="G42" s="170">
        <f>'実質公債費比率（分子）の構造'!L$52</f>
        <v>985</v>
      </c>
      <c r="H42" s="170"/>
      <c r="I42" s="170"/>
      <c r="J42" s="170">
        <f>'実質公債費比率（分子）の構造'!M$52</f>
        <v>930</v>
      </c>
      <c r="K42" s="170"/>
      <c r="L42" s="170"/>
      <c r="M42" s="170">
        <f>'実質公債費比率（分子）の構造'!N$52</f>
        <v>978</v>
      </c>
      <c r="N42" s="170"/>
      <c r="O42" s="170"/>
      <c r="P42" s="170">
        <f>'実質公債費比率（分子）の構造'!O$52</f>
        <v>986</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t="str">
        <f>'実質公債費比率（分子）の構造'!K$50</f>
        <v>-</v>
      </c>
      <c r="C44" s="170"/>
      <c r="D44" s="170"/>
      <c r="E44" s="170">
        <f>'実質公債費比率（分子）の構造'!L$50</f>
        <v>1</v>
      </c>
      <c r="F44" s="170"/>
      <c r="G44" s="170"/>
      <c r="H44" s="170">
        <f>'実質公債費比率（分子）の構造'!M$50</f>
        <v>2</v>
      </c>
      <c r="I44" s="170"/>
      <c r="J44" s="170"/>
      <c r="K44" s="170">
        <f>'実質公債費比率（分子）の構造'!N$50</f>
        <v>1</v>
      </c>
      <c r="L44" s="170"/>
      <c r="M44" s="170"/>
      <c r="N44" s="170">
        <f>'実質公債費比率（分子）の構造'!O$50</f>
        <v>2</v>
      </c>
      <c r="O44" s="170"/>
      <c r="P44" s="170"/>
    </row>
    <row r="45" spans="1:16" x14ac:dyDescent="0.2">
      <c r="A45" s="170" t="s">
        <v>68</v>
      </c>
      <c r="B45" s="170">
        <f>'実質公債費比率（分子）の構造'!K$49</f>
        <v>22</v>
      </c>
      <c r="C45" s="170"/>
      <c r="D45" s="170"/>
      <c r="E45" s="170">
        <f>'実質公債費比率（分子）の構造'!L$49</f>
        <v>21</v>
      </c>
      <c r="F45" s="170"/>
      <c r="G45" s="170"/>
      <c r="H45" s="170">
        <f>'実質公債費比率（分子）の構造'!M$49</f>
        <v>22</v>
      </c>
      <c r="I45" s="170"/>
      <c r="J45" s="170"/>
      <c r="K45" s="170">
        <f>'実質公債費比率（分子）の構造'!N$49</f>
        <v>30</v>
      </c>
      <c r="L45" s="170"/>
      <c r="M45" s="170"/>
      <c r="N45" s="170">
        <f>'実質公債費比率（分子）の構造'!O$49</f>
        <v>42</v>
      </c>
      <c r="O45" s="170"/>
      <c r="P45" s="170"/>
    </row>
    <row r="46" spans="1:16" x14ac:dyDescent="0.2">
      <c r="A46" s="170" t="s">
        <v>69</v>
      </c>
      <c r="B46" s="170">
        <f>'実質公債費比率（分子）の構造'!K$48</f>
        <v>180</v>
      </c>
      <c r="C46" s="170"/>
      <c r="D46" s="170"/>
      <c r="E46" s="170">
        <f>'実質公債費比率（分子）の構造'!L$48</f>
        <v>181</v>
      </c>
      <c r="F46" s="170"/>
      <c r="G46" s="170"/>
      <c r="H46" s="170">
        <f>'実質公債費比率（分子）の構造'!M$48</f>
        <v>72</v>
      </c>
      <c r="I46" s="170"/>
      <c r="J46" s="170"/>
      <c r="K46" s="170">
        <f>'実質公債費比率（分子）の構造'!N$48</f>
        <v>81</v>
      </c>
      <c r="L46" s="170"/>
      <c r="M46" s="170"/>
      <c r="N46" s="170">
        <f>'実質公債費比率（分子）の構造'!O$48</f>
        <v>64</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1092</v>
      </c>
      <c r="C49" s="170"/>
      <c r="D49" s="170"/>
      <c r="E49" s="170">
        <f>'実質公債費比率（分子）の構造'!L$45</f>
        <v>1178</v>
      </c>
      <c r="F49" s="170"/>
      <c r="G49" s="170"/>
      <c r="H49" s="170">
        <f>'実質公債費比率（分子）の構造'!M$45</f>
        <v>1138</v>
      </c>
      <c r="I49" s="170"/>
      <c r="J49" s="170"/>
      <c r="K49" s="170">
        <f>'実質公債費比率（分子）の構造'!N$45</f>
        <v>1176</v>
      </c>
      <c r="L49" s="170"/>
      <c r="M49" s="170"/>
      <c r="N49" s="170">
        <f>'実質公債費比率（分子）の構造'!O$45</f>
        <v>1196</v>
      </c>
      <c r="O49" s="170"/>
      <c r="P49" s="170"/>
    </row>
    <row r="50" spans="1:16" x14ac:dyDescent="0.2">
      <c r="A50" s="170" t="s">
        <v>73</v>
      </c>
      <c r="B50" s="170" t="e">
        <f>NA()</f>
        <v>#N/A</v>
      </c>
      <c r="C50" s="170">
        <f>IF(ISNUMBER('実質公債費比率（分子）の構造'!K$53),'実質公債費比率（分子）の構造'!K$53,NA())</f>
        <v>341</v>
      </c>
      <c r="D50" s="170" t="e">
        <f>NA()</f>
        <v>#N/A</v>
      </c>
      <c r="E50" s="170" t="e">
        <f>NA()</f>
        <v>#N/A</v>
      </c>
      <c r="F50" s="170">
        <f>IF(ISNUMBER('実質公債費比率（分子）の構造'!L$53),'実質公債費比率（分子）の構造'!L$53,NA())</f>
        <v>396</v>
      </c>
      <c r="G50" s="170" t="e">
        <f>NA()</f>
        <v>#N/A</v>
      </c>
      <c r="H50" s="170" t="e">
        <f>NA()</f>
        <v>#N/A</v>
      </c>
      <c r="I50" s="170">
        <f>IF(ISNUMBER('実質公債費比率（分子）の構造'!M$53),'実質公債費比率（分子）の構造'!M$53,NA())</f>
        <v>304</v>
      </c>
      <c r="J50" s="170" t="e">
        <f>NA()</f>
        <v>#N/A</v>
      </c>
      <c r="K50" s="170" t="e">
        <f>NA()</f>
        <v>#N/A</v>
      </c>
      <c r="L50" s="170">
        <f>IF(ISNUMBER('実質公債費比率（分子）の構造'!N$53),'実質公債費比率（分子）の構造'!N$53,NA())</f>
        <v>310</v>
      </c>
      <c r="M50" s="170" t="e">
        <f>NA()</f>
        <v>#N/A</v>
      </c>
      <c r="N50" s="170" t="e">
        <f>NA()</f>
        <v>#N/A</v>
      </c>
      <c r="O50" s="170">
        <f>IF(ISNUMBER('実質公債費比率（分子）の構造'!O$53),'実質公債費比率（分子）の構造'!O$53,NA())</f>
        <v>318</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9636</v>
      </c>
      <c r="E56" s="169"/>
      <c r="F56" s="169"/>
      <c r="G56" s="169">
        <f>'将来負担比率（分子）の構造'!J$52</f>
        <v>9558</v>
      </c>
      <c r="H56" s="169"/>
      <c r="I56" s="169"/>
      <c r="J56" s="169">
        <f>'将来負担比率（分子）の構造'!K$52</f>
        <v>9033</v>
      </c>
      <c r="K56" s="169"/>
      <c r="L56" s="169"/>
      <c r="M56" s="169">
        <f>'将来負担比率（分子）の構造'!L$52</f>
        <v>8547</v>
      </c>
      <c r="N56" s="169"/>
      <c r="O56" s="169"/>
      <c r="P56" s="169">
        <f>'将来負担比率（分子）の構造'!M$52</f>
        <v>7881</v>
      </c>
    </row>
    <row r="57" spans="1:16" x14ac:dyDescent="0.2">
      <c r="A57" s="169" t="s">
        <v>44</v>
      </c>
      <c r="B57" s="169"/>
      <c r="C57" s="169"/>
      <c r="D57" s="169">
        <f>'将来負担比率（分子）の構造'!I$51</f>
        <v>125</v>
      </c>
      <c r="E57" s="169"/>
      <c r="F57" s="169"/>
      <c r="G57" s="169">
        <f>'将来負担比率（分子）の構造'!J$51</f>
        <v>120</v>
      </c>
      <c r="H57" s="169"/>
      <c r="I57" s="169"/>
      <c r="J57" s="169">
        <f>'将来負担比率（分子）の構造'!K$51</f>
        <v>42</v>
      </c>
      <c r="K57" s="169"/>
      <c r="L57" s="169"/>
      <c r="M57" s="169">
        <f>'将来負担比率（分子）の構造'!L$51</f>
        <v>29</v>
      </c>
      <c r="N57" s="169"/>
      <c r="O57" s="169"/>
      <c r="P57" s="169">
        <f>'将来負担比率（分子）の構造'!M$51</f>
        <v>200</v>
      </c>
    </row>
    <row r="58" spans="1:16" x14ac:dyDescent="0.2">
      <c r="A58" s="169" t="s">
        <v>43</v>
      </c>
      <c r="B58" s="169"/>
      <c r="C58" s="169"/>
      <c r="D58" s="169">
        <f>'将来負担比率（分子）の構造'!I$50</f>
        <v>4198</v>
      </c>
      <c r="E58" s="169"/>
      <c r="F58" s="169"/>
      <c r="G58" s="169">
        <f>'将来負担比率（分子）の構造'!J$50</f>
        <v>3714</v>
      </c>
      <c r="H58" s="169"/>
      <c r="I58" s="169"/>
      <c r="J58" s="169">
        <f>'将来負担比率（分子）の構造'!K$50</f>
        <v>3937</v>
      </c>
      <c r="K58" s="169"/>
      <c r="L58" s="169"/>
      <c r="M58" s="169">
        <f>'将来負担比率（分子）の構造'!L$50</f>
        <v>4389</v>
      </c>
      <c r="N58" s="169"/>
      <c r="O58" s="169"/>
      <c r="P58" s="169">
        <f>'将来負担比率（分子）の構造'!M$50</f>
        <v>4447</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1743</v>
      </c>
      <c r="C62" s="169"/>
      <c r="D62" s="169"/>
      <c r="E62" s="169">
        <f>'将来負担比率（分子）の構造'!J$45</f>
        <v>1697</v>
      </c>
      <c r="F62" s="169"/>
      <c r="G62" s="169"/>
      <c r="H62" s="169">
        <f>'将来負担比率（分子）の構造'!K$45</f>
        <v>1741</v>
      </c>
      <c r="I62" s="169"/>
      <c r="J62" s="169"/>
      <c r="K62" s="169">
        <f>'将来負担比率（分子）の構造'!L$45</f>
        <v>1604</v>
      </c>
      <c r="L62" s="169"/>
      <c r="M62" s="169"/>
      <c r="N62" s="169">
        <f>'将来負担比率（分子）の構造'!M$45</f>
        <v>1530</v>
      </c>
      <c r="O62" s="169"/>
      <c r="P62" s="169"/>
    </row>
    <row r="63" spans="1:16" x14ac:dyDescent="0.2">
      <c r="A63" s="169" t="s">
        <v>36</v>
      </c>
      <c r="B63" s="169">
        <f>'将来負担比率（分子）の構造'!I$44</f>
        <v>145</v>
      </c>
      <c r="C63" s="169"/>
      <c r="D63" s="169"/>
      <c r="E63" s="169">
        <f>'将来負担比率（分子）の構造'!J$44</f>
        <v>161</v>
      </c>
      <c r="F63" s="169"/>
      <c r="G63" s="169"/>
      <c r="H63" s="169">
        <f>'将来負担比率（分子）の構造'!K$44</f>
        <v>182</v>
      </c>
      <c r="I63" s="169"/>
      <c r="J63" s="169"/>
      <c r="K63" s="169">
        <f>'将来負担比率（分子）の構造'!L$44</f>
        <v>204</v>
      </c>
      <c r="L63" s="169"/>
      <c r="M63" s="169"/>
      <c r="N63" s="169">
        <f>'将来負担比率（分子）の構造'!M$44</f>
        <v>439</v>
      </c>
      <c r="O63" s="169"/>
      <c r="P63" s="169"/>
    </row>
    <row r="64" spans="1:16" x14ac:dyDescent="0.2">
      <c r="A64" s="169" t="s">
        <v>35</v>
      </c>
      <c r="B64" s="169">
        <f>'将来負担比率（分子）の構造'!I$43</f>
        <v>626</v>
      </c>
      <c r="C64" s="169"/>
      <c r="D64" s="169"/>
      <c r="E64" s="169">
        <f>'将来負担比率（分子）の構造'!J$43</f>
        <v>544</v>
      </c>
      <c r="F64" s="169"/>
      <c r="G64" s="169"/>
      <c r="H64" s="169">
        <f>'将来負担比率（分子）の構造'!K$43</f>
        <v>480</v>
      </c>
      <c r="I64" s="169"/>
      <c r="J64" s="169"/>
      <c r="K64" s="169">
        <f>'将来負担比率（分子）の構造'!L$43</f>
        <v>400</v>
      </c>
      <c r="L64" s="169"/>
      <c r="M64" s="169"/>
      <c r="N64" s="169">
        <f>'将来負担比率（分子）の構造'!M$43</f>
        <v>340</v>
      </c>
      <c r="O64" s="169"/>
      <c r="P64" s="169"/>
    </row>
    <row r="65" spans="1:16" x14ac:dyDescent="0.2">
      <c r="A65" s="169" t="s">
        <v>34</v>
      </c>
      <c r="B65" s="169">
        <f>'将来負担比率（分子）の構造'!I$42</f>
        <v>24</v>
      </c>
      <c r="C65" s="169"/>
      <c r="D65" s="169"/>
      <c r="E65" s="169">
        <f>'将来負担比率（分子）の構造'!J$42</f>
        <v>51</v>
      </c>
      <c r="F65" s="169"/>
      <c r="G65" s="169"/>
      <c r="H65" s="169">
        <f>'将来負担比率（分子）の構造'!K$42</f>
        <v>49</v>
      </c>
      <c r="I65" s="169"/>
      <c r="J65" s="169"/>
      <c r="K65" s="169">
        <f>'将来負担比率（分子）の構造'!L$42</f>
        <v>48</v>
      </c>
      <c r="L65" s="169"/>
      <c r="M65" s="169"/>
      <c r="N65" s="169">
        <f>'将来負担比率（分子）の構造'!M$42</f>
        <v>48</v>
      </c>
      <c r="O65" s="169"/>
      <c r="P65" s="169"/>
    </row>
    <row r="66" spans="1:16" x14ac:dyDescent="0.2">
      <c r="A66" s="169" t="s">
        <v>33</v>
      </c>
      <c r="B66" s="169">
        <f>'将来負担比率（分子）の構造'!I$41</f>
        <v>12088</v>
      </c>
      <c r="C66" s="169"/>
      <c r="D66" s="169"/>
      <c r="E66" s="169">
        <f>'将来負担比率（分子）の構造'!J$41</f>
        <v>11529</v>
      </c>
      <c r="F66" s="169"/>
      <c r="G66" s="169"/>
      <c r="H66" s="169">
        <f>'将来負担比率（分子）の構造'!K$41</f>
        <v>10973</v>
      </c>
      <c r="I66" s="169"/>
      <c r="J66" s="169"/>
      <c r="K66" s="169">
        <f>'将来負担比率（分子）の構造'!L$41</f>
        <v>10540</v>
      </c>
      <c r="L66" s="169"/>
      <c r="M66" s="169"/>
      <c r="N66" s="169">
        <f>'将来負担比率（分子）の構造'!M$41</f>
        <v>9861</v>
      </c>
      <c r="O66" s="169"/>
      <c r="P66" s="169"/>
    </row>
    <row r="67" spans="1:16" x14ac:dyDescent="0.2">
      <c r="A67" s="169" t="s">
        <v>77</v>
      </c>
      <c r="B67" s="169" t="e">
        <f>NA()</f>
        <v>#N/A</v>
      </c>
      <c r="C67" s="169">
        <f>IF(ISNUMBER('将来負担比率（分子）の構造'!I$53), IF('将来負担比率（分子）の構造'!I$53 &lt; 0, 0, '将来負担比率（分子）の構造'!I$53), NA())</f>
        <v>667</v>
      </c>
      <c r="D67" s="169" t="e">
        <f>NA()</f>
        <v>#N/A</v>
      </c>
      <c r="E67" s="169" t="e">
        <f>NA()</f>
        <v>#N/A</v>
      </c>
      <c r="F67" s="169">
        <f>IF(ISNUMBER('将来負担比率（分子）の構造'!J$53), IF('将来負担比率（分子）の構造'!J$53 &lt; 0, 0, '将来負担比率（分子）の構造'!J$53), NA())</f>
        <v>590</v>
      </c>
      <c r="G67" s="169" t="e">
        <f>NA()</f>
        <v>#N/A</v>
      </c>
      <c r="H67" s="169" t="e">
        <f>NA()</f>
        <v>#N/A</v>
      </c>
      <c r="I67" s="169">
        <f>IF(ISNUMBER('将来負担比率（分子）の構造'!K$53), IF('将来負担比率（分子）の構造'!K$53 &lt; 0, 0, '将来負担比率（分子）の構造'!K$53), NA())</f>
        <v>413</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1693</v>
      </c>
      <c r="C72" s="173">
        <f>基金残高に係る経年分析!G55</f>
        <v>1850</v>
      </c>
      <c r="D72" s="173">
        <f>基金残高に係る経年分析!H55</f>
        <v>1784</v>
      </c>
    </row>
    <row r="73" spans="1:16" x14ac:dyDescent="0.2">
      <c r="A73" s="172" t="s">
        <v>80</v>
      </c>
      <c r="B73" s="173">
        <f>基金残高に係る経年分析!F56</f>
        <v>253</v>
      </c>
      <c r="C73" s="173">
        <f>基金残高に係る経年分析!G56</f>
        <v>293</v>
      </c>
      <c r="D73" s="173">
        <f>基金残高に係る経年分析!H56</f>
        <v>194</v>
      </c>
    </row>
    <row r="74" spans="1:16" x14ac:dyDescent="0.2">
      <c r="A74" s="172" t="s">
        <v>81</v>
      </c>
      <c r="B74" s="173">
        <f>基金残高に係る経年分析!F57</f>
        <v>2038</v>
      </c>
      <c r="C74" s="173">
        <f>基金残高に係る経年分析!G57</f>
        <v>2242</v>
      </c>
      <c r="D74" s="173">
        <f>基金残高に係る経年分析!H57</f>
        <v>2495</v>
      </c>
    </row>
  </sheetData>
  <sheetProtection algorithmName="SHA-512" hashValue="A28aEgJssl9P/s2V4JYWWwx65gW04x5B2yWQhpDRu6P0e9seQNj+6wX1mzqPp2dqZ5fbgCeUSmOkQb0sKtbYgw==" saltValue="FMFwW74SwxtpHmbjlps/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2024-03-26T01:31:14Z</cp:lastPrinted>
  <dcterms:created xsi:type="dcterms:W3CDTF">2024-03-14T01:53:37Z</dcterms:created>
  <dcterms:modified xsi:type="dcterms:W3CDTF">2024-11-14T01:07:01Z</dcterms:modified>
  <cp:category/>
</cp:coreProperties>
</file>