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5" i="9"/>
  <c r="AM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CO34" i="9" l="1"/>
  <c r="CO35" i="9" s="1"/>
  <c r="CO36" i="9" s="1"/>
</calcChain>
</file>

<file path=xl/sharedStrings.xml><?xml version="1.0" encoding="utf-8"?>
<sst xmlns="http://schemas.openxmlformats.org/spreadsheetml/2006/main" count="1116" uniqueCount="562">
  <si>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</si>
  <si>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</si>
  <si>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</si>
  <si>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</si>
  <si>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</si>
  <si>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</si>
  <si>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</si>
  <si>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</si>
  <si>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</si>
  <si>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</si>
  <si>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</si>
  <si>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</si>
  <si>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</si>
  <si>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</si>
  <si>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</si>
  <si>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</si>
  <si>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</si>
  <si>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</si>
  <si>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</si>
  <si>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</si>
  <si>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</si>
  <si>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</si>
  <si>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</si>
  <si>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</si>
  <si>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</si>
  <si>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</si>
  <si>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</si>
  <si>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</si>
  <si>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</si>
  <si>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</si>
  <si>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</si>
  <si>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</si>
  <si>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</si>
  <si>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</si>
  <si>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</si>
  <si>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</si>
  <si>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</si>
  <si>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</si>
  <si>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</si>
  <si>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</si>
  <si>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</si>
  <si>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</si>
  <si>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</si>
  <si>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</si>
  <si>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</si>
  <si>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</si>
  <si>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</si>
  <si>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</si>
  <si>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</si>
  <si>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</si>
  <si>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</si>
  <si>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</si>
  <si>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</si>
  <si>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</si>
  <si>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</si>
  <si>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</si>
  <si>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</si>
  <si>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</si>
  <si>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</si>
  <si>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</si>
  <si>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</si>
  <si>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</si>
  <si>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</si>
  <si>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</si>
  <si>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</si>
  <si>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</si>
  <si>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</si>
  <si>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</si>
  <si>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</si>
  <si>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</si>
  <si>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</si>
  <si>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</si>
  <si>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</si>
  <si>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</si>
  <si>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</si>
  <si>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</si>
  <si>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</si>
  <si>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</si>
  <si>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</si>
  <si>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</si>
  <si>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</si>
  <si>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</si>
  <si>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</si>
  <si>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</si>
  <si>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</si>
  <si>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</si>
  <si>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</si>
  <si>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</si>
  <si>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</si>
  <si>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</si>
  <si>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</si>
  <si>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</si>
  <si>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</si>
  <si>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</si>
  <si>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</si>
  <si>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</si>
  <si>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</si>
  <si>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</si>
  <si>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</si>
  <si>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</si>
  <si>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</si>
  <si>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</si>
  <si>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</si>
  <si>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</si>
  <si>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</si>
  <si>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</si>
  <si>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</si>
  <si>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</si>
  <si>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</si>
  <si>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</si>
  <si>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</si>
  <si>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</si>
  <si>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</si>
  <si>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</si>
  <si>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</si>
  <si>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</si>
  <si>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</si>
  <si>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</si>
  <si>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</si>
  <si>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</si>
  <si>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</si>
  <si>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</si>
  <si>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</si>
  <si>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</si>
  <si>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</si>
  <si>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</si>
  <si>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</si>
  <si>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</si>
  <si>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</si>
  <si>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</si>
  <si>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</si>
  <si>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</si>
  <si>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</si>
  <si>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</si>
  <si>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</si>
  <si>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</si>
  <si>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</si>
  <si>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</si>
  <si>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</si>
  <si>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</si>
  <si>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</si>
  <si>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</si>
  <si>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</si>
  <si>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</si>
  <si>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</si>
  <si>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</si>
  <si>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</si>
  <si>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</si>
  <si>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</si>
  <si>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</si>
  <si>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</si>
  <si>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</si>
  <si>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</si>
  <si>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</si>
  <si>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</si>
  <si>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</si>
  <si>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</si>
  <si>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</si>
  <si>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</si>
  <si>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</si>
  <si>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</si>
  <si>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</si>
  <si>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</si>
  <si>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</si>
  <si>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</si>
  <si>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</si>
  <si>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</si>
  <si>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</si>
  <si>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</si>
  <si>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</si>
  <si>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</si>
  <si>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</si>
  <si>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</si>
  <si>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</si>
  <si>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</si>
  <si>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</si>
  <si>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</si>
  <si>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</si>
  <si>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</si>
  <si>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</si>
  <si>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</si>
  <si>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</si>
  <si>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</si>
  <si>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</si>
  <si>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</si>
  <si>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</si>
  <si>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</si>
  <si>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</si>
  <si>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</si>
  <si>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</si>
  <si>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</si>
  <si>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</si>
  <si>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</si>
  <si>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</si>
  <si>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</si>
  <si>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</si>
  <si>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</si>
  <si>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千葉県芝山町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</si>
  <si>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</si>
  <si>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</si>
  <si>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</si>
  <si>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</si>
  <si>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</si>
  <si>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</si>
  <si>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</si>
  <si>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</si>
  <si>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</si>
  <si>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</si>
  <si>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</si>
  <si>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</si>
  <si>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</si>
  <si>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</si>
  <si>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</si>
  <si>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</si>
  <si>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</si>
  <si>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</si>
  <si>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</si>
  <si>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</si>
  <si>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</si>
  <si>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</si>
  <si>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</si>
  <si>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</si>
  <si>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</si>
  <si>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</si>
  <si>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</si>
  <si>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</si>
  <si>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</si>
  <si>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</si>
  <si>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</si>
  <si>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</si>
  <si>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</si>
  <si>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</si>
  <si>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</si>
  <si>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</si>
  <si>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</si>
  <si>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</si>
  <si>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</si>
  <si>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</si>
  <si>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</si>
  <si>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</si>
  <si>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</si>
  <si>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</si>
  <si>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</si>
  <si>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</si>
  <si>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</si>
  <si>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</si>
  <si>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</si>
  <si>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</si>
  <si>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</si>
  <si>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</si>
  <si>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</si>
  <si>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</si>
  <si>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</si>
  <si>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</si>
  <si>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</si>
  <si>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</si>
  <si>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</si>
  <si>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</si>
  <si>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</si>
  <si>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</si>
  <si>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</si>
  <si>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</si>
  <si>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</si>
  <si>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</si>
  <si>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</si>
  <si>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</si>
  <si>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</si>
  <si>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</si>
  <si>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</si>
  <si>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</si>
  <si>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</si>
  <si>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</si>
  <si>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</si>
  <si>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</si>
  <si>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</si>
  <si>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</si>
  <si>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</si>
  <si>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</si>
  <si>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</si>
  <si>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</si>
  <si>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</si>
  <si>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</si>
  <si>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</si>
  <si>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</si>
  <si>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</si>
  <si>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</si>
  <si>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</si>
  <si>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</si>
  <si>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</si>
  <si>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</si>
  <si>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</si>
  <si>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</si>
  <si>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</si>
  <si>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</si>
  <si>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</si>
  <si>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</si>
  <si>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</si>
  <si>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</si>
  <si>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</si>
  <si>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</si>
  <si>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</si>
  <si>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</si>
  <si>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</si>
  <si>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</si>
  <si>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</si>
  <si>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</si>
  <si>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</si>
  <si>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</si>
  <si>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</si>
  <si>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</si>
  <si>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</si>
  <si>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</si>
  <si>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</si>
  <si>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</si>
  <si>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</si>
  <si>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</si>
  <si>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</si>
  <si>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</si>
  <si>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</si>
  <si>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</si>
  <si>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</si>
  <si>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</si>
  <si>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</si>
  <si>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</si>
  <si>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</si>
  <si>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</si>
  <si>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</si>
  <si>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</si>
  <si>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</si>
  <si>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</si>
  <si>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</si>
  <si>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</si>
  <si>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</si>
  <si>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</si>
  <si>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</si>
  <si>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</si>
  <si>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</si>
  <si>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</si>
  <si>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</si>
  <si>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</si>
  <si>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</si>
  <si>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</si>
  <si>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</si>
  <si>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</si>
  <si>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</si>
  <si>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</si>
  <si>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千葉県芝山町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</si>
  <si>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</si>
  <si>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</si>
  <si>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</si>
  <si>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</si>
  <si>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</si>
  <si>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</si>
  <si>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</si>
  <si>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</si>
  <si>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</si>
  <si>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</si>
  <si>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</si>
  <si>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</si>
  <si>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</si>
  <si>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</si>
  <si>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</si>
  <si>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</si>
  <si>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</si>
  <si>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</si>
  <si>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</si>
  <si>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</si>
  <si>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</si>
  <si>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</si>
  <si>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</si>
  <si>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</si>
  <si>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</si>
  <si>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</si>
  <si>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</si>
  <si>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</si>
  <si>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</si>
  <si>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</si>
  <si>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</si>
  <si>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</si>
  <si>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</si>
  <si>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</si>
  <si>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</si>
  <si>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</si>
  <si>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</si>
  <si>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</si>
  <si>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</si>
  <si>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</si>
  <si>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</si>
  <si>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</si>
  <si>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</si>
  <si>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</si>
  <si>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</si>
  <si>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</si>
  <si>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</si>
  <si>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</si>
  <si>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</si>
  <si>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</si>
  <si>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</si>
  <si>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</si>
  <si>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</si>
  <si>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</si>
  <si>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</si>
  <si>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</si>
  <si>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</si>
  <si>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</si>
  <si>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</si>
  <si>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</si>
  <si>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</si>
  <si>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</si>
  <si>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</si>
  <si>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</si>
  <si>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</si>
  <si>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</si>
  <si>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</si>
  <si>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</si>
  <si>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</si>
  <si>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</si>
  <si>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</si>
  <si>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</si>
  <si>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</si>
  <si>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</si>
  <si>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</si>
  <si>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</si>
  <si>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</si>
  <si>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</si>
  <si>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</si>
  <si>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</si>
  <si>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</si>
  <si>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</si>
  <si>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</si>
  <si>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</si>
  <si>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</si>
  <si>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</si>
  <si>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</si>
  <si>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</si>
  <si>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</si>
  <si>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</si>
  <si>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</si>
  <si>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</si>
  <si>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</si>
  <si>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</si>
  <si>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</si>
  <si>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</si>
  <si>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</si>
  <si>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</si>
  <si>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</si>
  <si>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</si>
  <si>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</si>
  <si>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</si>
  <si>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</si>
  <si>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</si>
  <si>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</si>
  <si>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</si>
  <si>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</si>
  <si>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</si>
  <si>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</si>
  <si>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</si>
  <si>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</si>
  <si>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</si>
  <si>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</si>
  <si>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</si>
  <si>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</si>
  <si>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</si>
  <si>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</si>
  <si>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</si>
  <si>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</si>
  <si>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</si>
  <si>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</si>
  <si>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</si>
  <si>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</si>
  <si>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</si>
  <si>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</si>
  <si>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</si>
  <si>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</si>
  <si>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</si>
  <si>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</si>
  <si>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</si>
  <si>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</si>
  <si>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</si>
  <si>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</si>
  <si>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</si>
  <si>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</si>
  <si>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</si>
  <si>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</si>
  <si>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</si>
  <si>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</si>
  <si>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</si>
  <si>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</si>
  <si>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</si>
  <si>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</si>
  <si>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</si>
  <si>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</si>
  <si>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</si>
  <si>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</si>
  <si>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</si>
  <si>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</si>
  <si>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</si>
  <si>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</si>
  <si>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</si>
  <si>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</si>
  <si>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</si>
  <si>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</si>
  <si>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</si>
  <si>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</si>
  <si>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</si>
  <si>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</si>
  <si>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</si>
  <si>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</si>
  <si>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</si>
  <si>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</si>
  <si>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</si>
  <si>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</si>
  <si>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</si>
  <si>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</si>
  <si>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</si>
  <si>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</si>
  <si>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</si>
  <si>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</si>
  <si>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</si>
  <si>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</si>
  <si>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</si>
  <si>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0.69</t>
  </si>
  <si>
    <t>▲ 2.05</t>
  </si>
  <si>
    <t>一般会計</t>
  </si>
  <si>
    <t>介護保険特別会計</t>
  </si>
  <si>
    <t>国民健康保険特別会計</t>
  </si>
  <si>
    <t>後期高齢者医療特別会計</t>
  </si>
  <si>
    <t>農業集落排水事業特別会計</t>
  </si>
  <si>
    <t>公共下水道事業特別会計</t>
  </si>
  <si>
    <t>その他会計（赤字）</t>
  </si>
  <si>
    <t>その他会計（黒字）</t>
  </si>
  <si>
    <t>芝山町振興公社</t>
    <rPh sb="0" eb="3">
      <t>シバヤママチ</t>
    </rPh>
    <rPh sb="3" eb="5">
      <t>シンコウ</t>
    </rPh>
    <rPh sb="5" eb="7">
      <t>コウシャ</t>
    </rPh>
    <phoneticPr fontId="2"/>
  </si>
  <si>
    <t>風和里しばやま</t>
    <rPh sb="0" eb="3">
      <t>フワリ</t>
    </rPh>
    <phoneticPr fontId="2"/>
  </si>
  <si>
    <t>芝山鉄道</t>
    <rPh sb="0" eb="2">
      <t>シバヤマ</t>
    </rPh>
    <rPh sb="2" eb="4">
      <t>テツドウ</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</si>
  <si>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</si>
  <si>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</si>
  <si>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</si>
  <si>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</si>
  <si>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</si>
  <si>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</si>
  <si>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</si>
  <si>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t>
    <phoneticPr fontId="2"/>
  </si>
  <si>
    <t>-</t>
    <phoneticPr fontId="2"/>
  </si>
  <si>
    <t>-</t>
    <phoneticPr fontId="2"/>
  </si>
  <si>
    <t>-</t>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</si>
  <si>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</si>
  <si>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</si>
  <si>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</si>
  <si>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</si>
  <si>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</si>
  <si>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</si>
  <si>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</si>
  <si>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</si>
  <si>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</si>
  <si>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</si>
  <si>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</si>
  <si>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</si>
  <si>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</si>
  <si>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ここに入力</t>
    <phoneticPr fontId="5"/>
  </si>
  <si>
    <t>（　参考　）</t>
    <rPh sb="2" eb="4">
      <t>サンコウ</t>
    </rPh>
    <phoneticPr fontId="5"/>
  </si>
  <si>
    <t>実質公債費比率</t>
    <rPh sb="0" eb="2">
      <t>ジッシツ</t>
    </rPh>
    <rPh sb="2" eb="5">
      <t>コウサイヒ</t>
    </rPh>
    <rPh sb="5" eb="7">
      <t>ヒリツ</t>
    </rPh>
    <phoneticPr fontId="5"/>
  </si>
  <si>
    <t>将来負担比率は現時点数値が振れていないものの、有形固定資産減価償却率は類似団体内平均を０．４ポイント上回っている状況にある。主な要因としては建築後３０年以上の建物が多く、保育所・公民館のいずれも有形固定資産減価償却率は７０％以上、道路についても６９．７％と高い比率となっている。平成２８年度に策定した公共施設等総合管理計画に基づき、老朽化した施設の集約化・複合化・除却を進め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</si>
</sst>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43EC-44B1-BC02-174ED9B293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135074</c:v>
                </c:pt>
                <c:pt idx="1">
                  <c:v>74916</c:v>
                </c:pt>
                <c:pt idx="2">
                  <c:v>74806</c:v>
                </c:pt>
                <c:pt idx="3">
                  <c:v>69072</c:v>
                </c:pt>
                <c:pt idx="4">
                  <c:v>78325</c:v>
                </c:pt>
              </c:numCache>
            </c:numRef>
          </c:val>
          <c:smooth val="0"/>
          <c:extLst>
            <c:ext xmlns:c16="http://schemas.microsoft.com/office/drawing/2014/chart" uri="{C3380CC4-5D6E-409C-BE32-E72D297353CC}">
              <c16:uniqueId val="{00000001-43EC-44B1-BC02-174ED9B293BF}"/>
            </c:ext>
          </c:extLst>
        </c:ser>
        <c:dLbls>
          <c:showLegendKey val="0"/>
          <c:showVal val="0"/>
          <c:showCatName val="0"/>
          <c:showSerName val="0"/>
          <c:showPercent val="0"/>
          <c:showBubbleSize val="0"/>
        </c:dLbls>
        <c:marker val="1"/>
        <c:smooth val="0"/>
        <c:axId val="507578312"/>
        <c:axId val="507577920"/>
      </c:lineChart>
      <c:catAx>
        <c:axId val="507578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7577920"/>
        <c:crosses val="autoZero"/>
        <c:auto val="1"/>
        <c:lblAlgn val="ctr"/>
        <c:lblOffset val="100"/>
        <c:tickLblSkip val="1"/>
        <c:tickMarkSkip val="1"/>
        <c:noMultiLvlLbl val="0"/>
      </c:catAx>
      <c:valAx>
        <c:axId val="50757792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7578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9.99</c:v>
                </c:pt>
                <c:pt idx="1">
                  <c:v>9.14</c:v>
                </c:pt>
                <c:pt idx="2">
                  <c:v>10.3</c:v>
                </c:pt>
                <c:pt idx="3">
                  <c:v>8.09</c:v>
                </c:pt>
                <c:pt idx="4">
                  <c:v>8.0399999999999991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22.61</c:v>
                </c:pt>
                <c:pt idx="1">
                  <c:v>22.15</c:v>
                </c:pt>
                <c:pt idx="2">
                  <c:v>19.48</c:v>
                </c:pt>
                <c:pt idx="3">
                  <c:v>21.77</c:v>
                </c:pt>
                <c:pt idx="4">
                  <c:v>23.46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07576352"/>
        <c:axId val="507575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0.49</c:v>
                </c:pt>
                <c:pt idx="1">
                  <c:v>-0.69</c:v>
                </c:pt>
                <c:pt idx="2">
                  <c:v>-2.0499999999999998</c:v>
                </c:pt>
                <c:pt idx="3">
                  <c:v>0.68</c:v>
                </c:pt>
                <c:pt idx="4">
                  <c:v>1.53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07576352"/>
        <c:axId val="507575960"/>
      </c:lineChart>
      <c:catAx>
        <c:axId val="50757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7575960"/>
        <c:crosses val="autoZero"/>
        <c:auto val="1"/>
        <c:lblAlgn val="ctr"/>
        <c:lblOffset val="100"/>
        <c:tickLblSkip val="1"/>
        <c:tickMarkSkip val="1"/>
        <c:noMultiLvlLbl val="0"/>
      </c:catAx>
      <c:valAx>
        <c:axId val="507575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57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c:v>
                </c:pt>
                <c:pt idx="4">
                  <c:v>#N/A</c:v>
                </c:pt>
                <c:pt idx="5">
                  <c:v>0.01</c:v>
                </c:pt>
                <c:pt idx="6">
                  <c:v>#N/A</c:v>
                </c:pt>
                <c:pt idx="7">
                  <c:v>0.62</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0.09</c:v>
                </c:pt>
                <c:pt idx="4">
                  <c:v>#N/A</c:v>
                </c:pt>
                <c:pt idx="5">
                  <c:v>0.02</c:v>
                </c:pt>
                <c:pt idx="6">
                  <c:v>#N/A</c:v>
                </c:pt>
                <c:pt idx="7">
                  <c:v>0</c:v>
                </c:pt>
                <c:pt idx="8">
                  <c:v>#N/A</c:v>
                </c:pt>
                <c:pt idx="9">
                  <c:v>7.0000000000000007E-2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1.34</c:v>
                </c:pt>
                <c:pt idx="2">
                  <c:v>#N/A</c:v>
                </c:pt>
                <c:pt idx="3">
                  <c:v>4.59</c:v>
                </c:pt>
                <c:pt idx="4">
                  <c:v>#N/A</c:v>
                </c:pt>
                <c:pt idx="5">
                  <c:v>3.28</c:v>
                </c:pt>
                <c:pt idx="6">
                  <c:v>#N/A</c:v>
                </c:pt>
                <c:pt idx="7">
                  <c:v>1.96</c:v>
                </c:pt>
                <c:pt idx="8">
                  <c:v>#N/A</c:v>
                </c:pt>
                <c:pt idx="9">
                  <c:v>0.67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0.66</c:v>
                </c:pt>
                <c:pt idx="2">
                  <c:v>#N/A</c:v>
                </c:pt>
                <c:pt idx="3">
                  <c:v>0.85</c:v>
                </c:pt>
                <c:pt idx="4">
                  <c:v>#N/A</c:v>
                </c:pt>
                <c:pt idx="5">
                  <c:v>0.87</c:v>
                </c:pt>
                <c:pt idx="6">
                  <c:v>#N/A</c:v>
                </c:pt>
                <c:pt idx="7">
                  <c:v>0.87</c:v>
                </c:pt>
                <c:pt idx="8">
                  <c:v>#N/A</c:v>
                </c:pt>
                <c:pt idx="9">
                  <c:v>1.0900000000000001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9.99</c:v>
                </c:pt>
                <c:pt idx="2">
                  <c:v>#N/A</c:v>
                </c:pt>
                <c:pt idx="3">
                  <c:v>9.14</c:v>
                </c:pt>
                <c:pt idx="4">
                  <c:v>#N/A</c:v>
                </c:pt>
                <c:pt idx="5">
                  <c:v>10.29</c:v>
                </c:pt>
                <c:pt idx="6">
                  <c:v>#N/A</c:v>
                </c:pt>
                <c:pt idx="7">
                  <c:v>8.09</c:v>
                </c:pt>
                <c:pt idx="8">
                  <c:v>#N/A</c:v>
                </c:pt>
                <c:pt idx="9">
                  <c:v>8.0299999999999994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07575176"/>
        <c:axId val="507574784"/>
      </c:barChart>
      <c:catAx>
        <c:axId val="507575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574784"/>
        <c:crosses val="autoZero"/>
        <c:auto val="1"/>
        <c:lblAlgn val="ctr"/>
        <c:lblOffset val="100"/>
        <c:tickLblSkip val="1"/>
        <c:tickMarkSkip val="1"/>
        <c:noMultiLvlLbl val="0"/>
      </c:catAx>
      <c:valAx>
        <c:axId val="50757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575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261</c:v>
                </c:pt>
                <c:pt idx="5">
                  <c:v>264</c:v>
                </c:pt>
                <c:pt idx="8">
                  <c:v>274</c:v>
                </c:pt>
                <c:pt idx="11">
                  <c:v>268</c:v>
                </c:pt>
                <c:pt idx="14">
                  <c:v>267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28</c:v>
                </c:pt>
                <c:pt idx="3">
                  <c:v>8</c:v>
                </c:pt>
                <c:pt idx="6">
                  <c:v>12</c:v>
                </c:pt>
                <c:pt idx="9">
                  <c:v>13</c:v>
                </c:pt>
                <c:pt idx="12">
                  <c:v>14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153</c:v>
                </c:pt>
                <c:pt idx="3">
                  <c:v>157</c:v>
                </c:pt>
                <c:pt idx="6">
                  <c:v>163</c:v>
                </c:pt>
                <c:pt idx="9">
                  <c:v>167</c:v>
                </c:pt>
                <c:pt idx="12">
                  <c:v>170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203</c:v>
                </c:pt>
                <c:pt idx="3">
                  <c:v>214</c:v>
                </c:pt>
                <c:pt idx="6">
                  <c:v>215</c:v>
                </c:pt>
                <c:pt idx="9">
                  <c:v>201</c:v>
                </c:pt>
                <c:pt idx="12">
                  <c:v>200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07574000"/>
        <c:axId val="507573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123</c:v>
                </c:pt>
                <c:pt idx="2">
                  <c:v>#N/A</c:v>
                </c:pt>
                <c:pt idx="3">
                  <c:v>#N/A</c:v>
                </c:pt>
                <c:pt idx="4">
                  <c:v>115</c:v>
                </c:pt>
                <c:pt idx="5">
                  <c:v>#N/A</c:v>
                </c:pt>
                <c:pt idx="6">
                  <c:v>#N/A</c:v>
                </c:pt>
                <c:pt idx="7">
                  <c:v>116</c:v>
                </c:pt>
                <c:pt idx="8">
                  <c:v>#N/A</c:v>
                </c:pt>
                <c:pt idx="9">
                  <c:v>#N/A</c:v>
                </c:pt>
                <c:pt idx="10">
                  <c:v>114</c:v>
                </c:pt>
                <c:pt idx="11">
                  <c:v>#N/A</c:v>
                </c:pt>
                <c:pt idx="12">
                  <c:v>#N/A</c:v>
                </c:pt>
                <c:pt idx="13">
                  <c:v>118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07574000"/>
        <c:axId val="507573608"/>
      </c:lineChart>
      <c:catAx>
        <c:axId val="50757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573608"/>
        <c:crosses val="autoZero"/>
        <c:auto val="1"/>
        <c:lblAlgn val="ctr"/>
        <c:lblOffset val="100"/>
        <c:tickLblSkip val="1"/>
        <c:tickMarkSkip val="1"/>
        <c:noMultiLvlLbl val="0"/>
      </c:catAx>
      <c:valAx>
        <c:axId val="507573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57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3161</c:v>
                </c:pt>
                <c:pt idx="5">
                  <c:v>3137</c:v>
                </c:pt>
                <c:pt idx="8">
                  <c:v>3062</c:v>
                </c:pt>
                <c:pt idx="11">
                  <c:v>3056</c:v>
                </c:pt>
                <c:pt idx="14">
                  <c:v>3077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1857</c:v>
                </c:pt>
                <c:pt idx="5">
                  <c:v>1817</c:v>
                </c:pt>
                <c:pt idx="8">
                  <c:v>1786</c:v>
                </c:pt>
                <c:pt idx="11">
                  <c:v>1918</c:v>
                </c:pt>
                <c:pt idx="14">
                  <c:v>2042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267</c:v>
                </c:pt>
                <c:pt idx="3">
                  <c:v>264</c:v>
                </c:pt>
                <c:pt idx="6">
                  <c:v>225</c:v>
                </c:pt>
                <c:pt idx="9">
                  <c:v>209</c:v>
                </c:pt>
                <c:pt idx="12">
                  <c:v>175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78</c:v>
                </c:pt>
                <c:pt idx="3">
                  <c:v>76</c:v>
                </c:pt>
                <c:pt idx="6">
                  <c:v>74</c:v>
                </c:pt>
                <c:pt idx="9">
                  <c:v>108</c:v>
                </c:pt>
                <c:pt idx="12">
                  <c:v>132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1678</c:v>
                </c:pt>
                <c:pt idx="3">
                  <c:v>1618</c:v>
                </c:pt>
                <c:pt idx="6">
                  <c:v>1552</c:v>
                </c:pt>
                <c:pt idx="9">
                  <c:v>1465</c:v>
                </c:pt>
                <c:pt idx="12">
                  <c:v>1455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2473</c:v>
                </c:pt>
                <c:pt idx="3">
                  <c:v>2480</c:v>
                </c:pt>
                <c:pt idx="6">
                  <c:v>2433</c:v>
                </c:pt>
                <c:pt idx="9">
                  <c:v>2415</c:v>
                </c:pt>
                <c:pt idx="12">
                  <c:v>2552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07573216"/>
        <c:axId val="507572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07573216"/>
        <c:axId val="507572432"/>
      </c:lineChart>
      <c:catAx>
        <c:axId val="50757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572432"/>
        <c:crosses val="autoZero"/>
        <c:auto val="1"/>
        <c:lblAlgn val="ctr"/>
        <c:lblOffset val="100"/>
        <c:tickLblSkip val="1"/>
        <c:tickMarkSkip val="1"/>
        <c:noMultiLvlLbl val="0"/>
      </c:catAx>
      <c:valAx>
        <c:axId val="50757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57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{FCD75B8C-639D-4914-B6A3-DC220C21046B}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{FCBCF3C9-011D-4B51-A73C-A1A519719C5B}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{8250AB01-1752-4B3B-AC50-FAB8C7BF50C6}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{8BC8AB7A-8548-49F6-BAB6-B72126F0BC0B}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{407FEEF0-DDC2-47AB-82F5-F543A0554486}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57.5</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{55C7FA2A-1AF6-4C2D-BC81-F3097F8377A9}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{EB645B7F-52AE-448B-99EE-3BF302717810}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{4A845956-BBB3-4FB9-B333-4406A0A9B44A}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{CA85B536-0A91-4CDB-9360-79F48722CF79}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{8119A5C6-315F-40E3-9383-A68A1C683151}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07571648"/>
        <c:axId val="507571256"/>
      </c:scatterChart>
      <c:valAx>
        <c:axId val="507571648"/>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571256"/>
        <c:crosses val="autoZero"/>
        <c:crossBetween val="midCat"/>
      </c:valAx>
      <c:valAx>
        <c:axId val="5075712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571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{93F63524-E605-41A0-BC41-C873BB8EF875}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{D97BD264-6ED5-4128-8C16-86DECCAB1C6C}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{1A323795-2E35-47D2-88AE-AAFD004F189E}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{A8EB8D22-C2EC-4BF0-9F7A-4C8699F378A7}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{8649E401-36A9-4ACD-89BE-72D865E984F2}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5.5</c:v>
                </c:pt>
                <c:pt idx="1">
                  <c:v>4.7</c:v>
                </c:pt>
                <c:pt idx="2">
                  <c:v>4.5</c:v>
                </c:pt>
                <c:pt idx="3">
                  <c:v>4.3</c:v>
                </c:pt>
                <c:pt idx="4">
                  <c:v>4.3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{C8618CD4-A250-496B-B6D1-56D883180E0F}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{028BDC11-FF4A-4B12-BF9E-E5DDB9F7F148}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{A08416DB-AE5E-4FF6-BE1D-D226864680BC}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{5F3199CC-A2AD-40CD-88E0-296033F605FA}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{7061E532-4486-4649-BAD5-298DCE63904E}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07570472"/>
        <c:axId val="507570080"/>
      </c:scatterChart>
      <c:valAx>
        <c:axId val="507570472"/>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570080"/>
        <c:crosses val="autoZero"/>
        <c:crossBetween val="midCat"/>
      </c:valAx>
      <c:valAx>
        <c:axId val="507570080"/>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570472"/>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元利償還金は一部事務組合が起こした地方債の元利償還金に対する負担金等の増加はあるものの、過去に起こした地方債の償還完了により公債費が微減した。</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公営企業債の元利償還金に対する繰入金については年々増加傾向にあるが、これは公共下水道事業で現在も地方債を発行しているためであり、今後も数年は増加していく見込みである。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将来負担額は２８年度に建設地方債の発行額が償還額以上となったため増加しているが、現状の水準であれば問題ない水準にあると思われる。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特定目的基金は今後予定される大規模事業に向けて計画的な積立を実施していく。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将来負担比率の数値は表示されないものの、今後も負債の残高の動向には注視しつつ、年度発行限度額の設定など抑制策の検討を行っていく。</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7,507
7,291
43.24
5,517,199
5,247,655
235,160
2,926,340
2,551,654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平均を０．４ポイント上回っているもの大きく乖離してはいないものの保育所・公民館のいずれもは７０％以上、道路についても６９．７％と高い比率となっている。。平成２８年度に策定した公共施設等総合管理計画に基づき、老朽化した施設の集約化・複合化・除却を進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66675</xdr:rowOff>
    </xdr:from>
    <xdr:to>
      <xdr:col>3</xdr:col>
      <xdr:colOff>511175</xdr:colOff>
      <xdr:row>29</xdr:row>
      <xdr:rowOff>168275</xdr:rowOff>
    </xdr:to>
    <xdr:sp macro="" textlink="">
      <xdr:nvSpPr>
        <xdr:cNvPr id="81" name="円/楕円 80"/>
        <xdr:cNvSpPr/>
      </xdr:nvSpPr>
      <xdr:spPr>
        <a:xfrm>
          <a:off x="4000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82"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13352</xdr:rowOff>
    </xdr:from>
    <xdr:ext cx="405111" cy="259045"/>
    <xdr:sp macro="" textlink="">
      <xdr:nvSpPr>
        <xdr:cNvPr id="83" name="n_1mainValue有形固定資産減価償却率"/>
        <xdr:cNvSpPr txBox="1"/>
      </xdr:nvSpPr>
      <xdr:spPr>
        <a:xfrm>
          <a:off x="3836043"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7,507
7,291
43.24
5,517,199
5,247,655
235,160
2,926,340
2,551,654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96266</xdr:rowOff>
    </xdr:from>
    <xdr:to>
      <xdr:col>5</xdr:col>
      <xdr:colOff>409575</xdr:colOff>
      <xdr:row>34</xdr:row>
      <xdr:rowOff>26416</xdr:rowOff>
    </xdr:to>
    <xdr:sp macro="" textlink="">
      <xdr:nvSpPr>
        <xdr:cNvPr id="68" name="円/楕円 67"/>
        <xdr:cNvSpPr/>
      </xdr:nvSpPr>
      <xdr:spPr>
        <a:xfrm>
          <a:off x="3746500" y="57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42943</xdr:rowOff>
    </xdr:from>
    <xdr:ext cx="405111" cy="259045"/>
    <xdr:sp macro="" textlink="">
      <xdr:nvSpPr>
        <xdr:cNvPr id="70" name="n_1mainValue【道路】&#10;有形固定資産減価償却率"/>
        <xdr:cNvSpPr txBox="1"/>
      </xdr:nvSpPr>
      <xdr:spPr>
        <a:xfrm>
          <a:off x="3582043" y="552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46246</xdr:rowOff>
    </xdr:from>
    <xdr:to>
      <xdr:col>14</xdr:col>
      <xdr:colOff>79375</xdr:colOff>
      <xdr:row>40</xdr:row>
      <xdr:rowOff>147846</xdr:rowOff>
    </xdr:to>
    <xdr:sp macro="" textlink="">
      <xdr:nvSpPr>
        <xdr:cNvPr id="109" name="円/楕円 108"/>
        <xdr:cNvSpPr/>
      </xdr:nvSpPr>
      <xdr:spPr>
        <a:xfrm>
          <a:off x="9588500" y="69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138973</xdr:rowOff>
    </xdr:from>
    <xdr:ext cx="534377" cy="259045"/>
    <xdr:sp macro="" textlink="">
      <xdr:nvSpPr>
        <xdr:cNvPr id="111" name="n_1mainValue【道路】&#10;一人当たり延長"/>
        <xdr:cNvSpPr txBox="1"/>
      </xdr:nvSpPr>
      <xdr:spPr>
        <a:xfrm>
          <a:off x="9359410" y="699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31115</xdr:rowOff>
    </xdr:from>
    <xdr:to>
      <xdr:col>5</xdr:col>
      <xdr:colOff>409575</xdr:colOff>
      <xdr:row>59</xdr:row>
      <xdr:rowOff>132715</xdr:rowOff>
    </xdr:to>
    <xdr:sp macro="" textlink="">
      <xdr:nvSpPr>
        <xdr:cNvPr id="149" name="円/楕円 148"/>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149242</xdr:rowOff>
    </xdr:from>
    <xdr:ext cx="405111" cy="259045"/>
    <xdr:sp macro="" textlink="">
      <xdr:nvSpPr>
        <xdr:cNvPr id="151" name="n_1mainValue【橋りょう・トンネル】&#10;有形固定資産減価償却率"/>
        <xdr:cNvSpPr txBox="1"/>
      </xdr:nvSpPr>
      <xdr:spPr>
        <a:xfrm>
          <a:off x="3582043"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86916</xdr:rowOff>
    </xdr:from>
    <xdr:to>
      <xdr:col>14</xdr:col>
      <xdr:colOff>79375</xdr:colOff>
      <xdr:row>64</xdr:row>
      <xdr:rowOff>17066</xdr:rowOff>
    </xdr:to>
    <xdr:sp macro="" textlink="">
      <xdr:nvSpPr>
        <xdr:cNvPr id="186" name="円/楕円 185"/>
        <xdr:cNvSpPr/>
      </xdr:nvSpPr>
      <xdr:spPr>
        <a:xfrm>
          <a:off x="9588500" y="1088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8193</xdr:rowOff>
    </xdr:from>
    <xdr:ext cx="534377" cy="259045"/>
    <xdr:sp macro="" textlink="">
      <xdr:nvSpPr>
        <xdr:cNvPr id="188" name="n_1mainValue【橋りょう・トンネル】&#10;一人当たり有形固定資産（償却資産）額"/>
        <xdr:cNvSpPr txBox="1"/>
      </xdr:nvSpPr>
      <xdr:spPr>
        <a:xfrm>
          <a:off x="9359411" y="1098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1" name="テキスト ボックス 2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2" name="直線コネクタ 2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3" name="テキスト ボックス 2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4" name="直線コネクタ 2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5" name="テキスト ボックス 2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6" name="直線コネクタ 2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7" name="テキスト ボックス 2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8" name="直線コネクタ 2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9" name="テキスト ボックス 2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0" name="直線コネクタ 2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1" name="テキスト ボックス 2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2" name="直線コネクタ 2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3" name="テキスト ボックス 2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245" name="直線コネクタ 244"/>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246"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247" name="直線コネクタ 246"/>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4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49" name="直線コネクタ 24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250"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251" name="フローチャート : 判断 25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252" name="フローチャート : 判断 251"/>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3" name="テキスト ボックス 2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4" name="テキスト ボックス 2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5" name="テキスト ボックス 2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6" name="テキスト ボックス 2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7" name="テキスト ボックス 2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38735</xdr:rowOff>
    </xdr:from>
    <xdr:to>
      <xdr:col>22</xdr:col>
      <xdr:colOff>415925</xdr:colOff>
      <xdr:row>36</xdr:row>
      <xdr:rowOff>140335</xdr:rowOff>
    </xdr:to>
    <xdr:sp macro="" textlink="">
      <xdr:nvSpPr>
        <xdr:cNvPr id="258" name="円/楕円 257"/>
        <xdr:cNvSpPr/>
      </xdr:nvSpPr>
      <xdr:spPr>
        <a:xfrm>
          <a:off x="15430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259"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156862</xdr:rowOff>
    </xdr:from>
    <xdr:ext cx="405111" cy="259045"/>
    <xdr:sp macro="" textlink="">
      <xdr:nvSpPr>
        <xdr:cNvPr id="260" name="n_1mainValue【認定こども園・幼稚園・保育所】&#10;有形固定資産減価償却率"/>
        <xdr:cNvSpPr txBox="1"/>
      </xdr:nvSpPr>
      <xdr:spPr>
        <a:xfrm>
          <a:off x="15266043"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1" name="正方形/長方形 2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2" name="正方形/長方形 2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3" name="正方形/長方形 2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4" name="正方形/長方形 2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5" name="正方形/長方形 2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6" name="正方形/長方形 2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7" name="正方形/長方形 2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8" name="正方形/長方形 2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9" name="テキスト ボックス 2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0" name="直線コネクタ 2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71" name="直線コネクタ 2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272" name="テキスト ボックス 27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73" name="直線コネクタ 2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274" name="テキスト ボックス 27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5" name="直線コネクタ 2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276" name="テキスト ボックス 27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7" name="直線コネクタ 2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278" name="テキスト ボックス 27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9" name="直線コネクタ 2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280" name="テキスト ボックス 27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81" name="直線コネクタ 2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282" name="テキスト ボックス 28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3" name="直線コネクタ 2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4" name="テキスト ボックス 2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286" name="直線コネクタ 285"/>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287"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288" name="直線コネクタ 287"/>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289"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290" name="直線コネクタ 289"/>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291"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292" name="フローチャート : 判断 291"/>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293" name="フローチャート : 判断 292"/>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4" name="テキスト ボックス 2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5" name="テキスト ボックス 2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6" name="テキスト ボックス 2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7" name="テキスト ボックス 2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8" name="テキスト ボックス 2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149497</xdr:rowOff>
    </xdr:from>
    <xdr:to>
      <xdr:col>31</xdr:col>
      <xdr:colOff>85725</xdr:colOff>
      <xdr:row>39</xdr:row>
      <xdr:rowOff>79647</xdr:rowOff>
    </xdr:to>
    <xdr:sp macro="" textlink="">
      <xdr:nvSpPr>
        <xdr:cNvPr id="299" name="円/楕円 298"/>
        <xdr:cNvSpPr/>
      </xdr:nvSpPr>
      <xdr:spPr>
        <a:xfrm>
          <a:off x="21272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00"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70774</xdr:rowOff>
    </xdr:from>
    <xdr:ext cx="469744" cy="259045"/>
    <xdr:sp macro="" textlink="">
      <xdr:nvSpPr>
        <xdr:cNvPr id="301" name="n_1mainValue【認定こども園・幼稚園・保育所】&#10;一人当たり面積"/>
        <xdr:cNvSpPr txBox="1"/>
      </xdr:nvSpPr>
      <xdr:spPr>
        <a:xfrm>
          <a:off x="210757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2" name="正方形/長方形 3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3" name="正方形/長方形 3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4" name="正方形/長方形 3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5" name="正方形/長方形 3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6" name="正方形/長方形 3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7" name="正方形/長方形 3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8" name="正方形/長方形 3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9" name="正方形/長方形 3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0" name="テキスト ボックス 3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1" name="直線コネクタ 3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12" name="直線コネクタ 3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13" name="テキスト ボックス 3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4" name="直線コネクタ 3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5" name="テキスト ボックス 3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6" name="直線コネクタ 3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7" name="テキスト ボックス 3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8" name="直線コネクタ 3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9" name="テキスト ボックス 3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0" name="直線コネクタ 3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1" name="テキスト ボックス 3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2" name="直線コネクタ 3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3" name="テキスト ボックス 3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25" name="直線コネクタ 324"/>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26"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27" name="直線コネクタ 326"/>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28"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29" name="直線コネクタ 328"/>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30"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331" name="フローチャート : 判断 330"/>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332" name="フローチャート : 判断 331"/>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3" name="テキスト ボックス 3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84455</xdr:rowOff>
    </xdr:from>
    <xdr:to>
      <xdr:col>22</xdr:col>
      <xdr:colOff>415925</xdr:colOff>
      <xdr:row>60</xdr:row>
      <xdr:rowOff>14605</xdr:rowOff>
    </xdr:to>
    <xdr:sp macro="" textlink="">
      <xdr:nvSpPr>
        <xdr:cNvPr id="338" name="円/楕円 337"/>
        <xdr:cNvSpPr/>
      </xdr:nvSpPr>
      <xdr:spPr>
        <a:xfrm>
          <a:off x="15430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339"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5732</xdr:rowOff>
    </xdr:from>
    <xdr:ext cx="405111" cy="259045"/>
    <xdr:sp macro="" textlink="">
      <xdr:nvSpPr>
        <xdr:cNvPr id="340" name="n_1mainValue【学校施設】&#10;有形固定資産減価償却率"/>
        <xdr:cNvSpPr txBox="1"/>
      </xdr:nvSpPr>
      <xdr:spPr>
        <a:xfrm>
          <a:off x="15266043"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1" name="正方形/長方形 3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2" name="正方形/長方形 3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3" name="正方形/長方形 3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4" name="正方形/長方形 3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5" name="正方形/長方形 3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6" name="正方形/長方形 3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7" name="正方形/長方形 3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8" name="正方形/長方形 3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9" name="テキスト ボックス 3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0" name="直線コネクタ 3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1" name="テキスト ボックス 3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2" name="直線コネクタ 3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3" name="テキスト ボックス 3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4" name="直線コネクタ 3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5" name="テキスト ボックス 3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6" name="直線コネクタ 3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7" name="テキスト ボックス 3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8" name="直線コネクタ 3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9" name="テキスト ボックス 3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363" name="直線コネクタ 362"/>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364"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365" name="直線コネクタ 364"/>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366"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367" name="直線コネクタ 366"/>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368"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369" name="フローチャート : 判断 368"/>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370" name="フローチャート : 判断 369"/>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27381</xdr:rowOff>
    </xdr:from>
    <xdr:to>
      <xdr:col>31</xdr:col>
      <xdr:colOff>85725</xdr:colOff>
      <xdr:row>60</xdr:row>
      <xdr:rowOff>128981</xdr:rowOff>
    </xdr:to>
    <xdr:sp macro="" textlink="">
      <xdr:nvSpPr>
        <xdr:cNvPr id="376" name="円/楕円 375"/>
        <xdr:cNvSpPr/>
      </xdr:nvSpPr>
      <xdr:spPr>
        <a:xfrm>
          <a:off x="21272500" y="103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377"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120108</xdr:rowOff>
    </xdr:from>
    <xdr:ext cx="469744" cy="259045"/>
    <xdr:sp macro="" textlink="">
      <xdr:nvSpPr>
        <xdr:cNvPr id="378" name="n_1mainValue【学校施設】&#10;一人当たり面積"/>
        <xdr:cNvSpPr txBox="1"/>
      </xdr:nvSpPr>
      <xdr:spPr>
        <a:xfrm>
          <a:off x="21075727" y="1040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4" name="正方形/長方形 3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5" name="テキスト ボックス 4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07" name="テキスト ボックス 40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17" name="テキスト ボックス 41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421" name="直線コネクタ 420"/>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422"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423" name="直線コネクタ 422"/>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424"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425" name="直線コネクタ 424"/>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426"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427" name="フローチャート : 判断 426"/>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428" name="フローチャート : 判断 427"/>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9" name="テキスト ボックス 4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0" name="テキスト ボックス 4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1" name="テキスト ボックス 4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2" name="テキスト ボックス 4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3" name="テキスト ボックス 4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131536</xdr:rowOff>
    </xdr:from>
    <xdr:to>
      <xdr:col>22</xdr:col>
      <xdr:colOff>415925</xdr:colOff>
      <xdr:row>102</xdr:row>
      <xdr:rowOff>61686</xdr:rowOff>
    </xdr:to>
    <xdr:sp macro="" textlink="">
      <xdr:nvSpPr>
        <xdr:cNvPr id="434" name="円/楕円 433"/>
        <xdr:cNvSpPr/>
      </xdr:nvSpPr>
      <xdr:spPr>
        <a:xfrm>
          <a:off x="15430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435"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78213</xdr:rowOff>
    </xdr:from>
    <xdr:ext cx="405111" cy="259045"/>
    <xdr:sp macro="" textlink="">
      <xdr:nvSpPr>
        <xdr:cNvPr id="436" name="n_1mainValue【公民館】&#10;有形固定資産減価償却率"/>
        <xdr:cNvSpPr txBox="1"/>
      </xdr:nvSpPr>
      <xdr:spPr>
        <a:xfrm>
          <a:off x="15266043"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7" name="直線コネクタ 4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8" name="テキスト ボックス 4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9" name="直線コネクタ 4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0" name="テキスト ボックス 4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1" name="直線コネクタ 4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2" name="テキスト ボックス 4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3" name="直線コネクタ 4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4" name="テキスト ボックス 4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5" name="直線コネクタ 4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6" name="テキスト ボックス 4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7" name="直線コネクタ 4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8" name="テキスト ボックス 4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460" name="直線コネクタ 459"/>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461"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462" name="直線コネクタ 461"/>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463"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464" name="直線コネクタ 463"/>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465"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466" name="フローチャート : 判断 465"/>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467" name="フローチャート : 判断 466"/>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8" name="テキスト ボックス 4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9" name="テキスト ボックス 4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0" name="テキスト ボックス 4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1" name="テキスト ボックス 4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2" name="テキスト ボックス 4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123189</xdr:rowOff>
    </xdr:from>
    <xdr:to>
      <xdr:col>31</xdr:col>
      <xdr:colOff>85725</xdr:colOff>
      <xdr:row>108</xdr:row>
      <xdr:rowOff>53339</xdr:rowOff>
    </xdr:to>
    <xdr:sp macro="" textlink="">
      <xdr:nvSpPr>
        <xdr:cNvPr id="473" name="円/楕円 472"/>
        <xdr:cNvSpPr/>
      </xdr:nvSpPr>
      <xdr:spPr>
        <a:xfrm>
          <a:off x="21272500" y="184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474"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44466</xdr:rowOff>
    </xdr:from>
    <xdr:ext cx="469744" cy="259045"/>
    <xdr:sp macro="" textlink="">
      <xdr:nvSpPr>
        <xdr:cNvPr id="475" name="n_1mainValue【公民館】&#10;一人当たり面積"/>
        <xdr:cNvSpPr txBox="1"/>
      </xdr:nvSpPr>
      <xdr:spPr>
        <a:xfrm>
          <a:off x="21075727" y="185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類似団体と比較して有形固定資産減価償却率が高くなっている施設は、道路、橋梁・トンネル、保育所、公民館である。これは昭和５０年代に多くが建設されたことが要因である。</a:t>
          </a:r>
          <a:endParaRPr lang="ja-JP" altLang="ja-JP" sz="1800">
            <a:effectLst/>
          </a:endParaRPr>
        </a:p>
        <a:p>
          <a:r>
            <a:rPr kumimoji="1" lang="ja-JP" altLang="ja-JP" sz="1400">
              <a:solidFill>
                <a:schemeClr val="dk1"/>
              </a:solidFill>
              <a:effectLst/>
              <a:latin typeface="+mn-lt"/>
              <a:ea typeface="+mn-ea"/>
              <a:cs typeface="+mn-cs"/>
            </a:rPr>
            <a:t>学校施設が類似団体と比較して低くなっている要因は平成２７年度に３小学校を１校に統廃合したこと、その準備として施設整備を実施したことにより低い値となっている。</a:t>
          </a:r>
          <a:endParaRPr lang="ja-JP" altLang="ja-JP" sz="1800">
            <a:effectLst/>
          </a:endParaRPr>
        </a:p>
        <a:p>
          <a:r>
            <a:rPr kumimoji="1" lang="ja-JP" altLang="ja-JP" sz="1400">
              <a:solidFill>
                <a:schemeClr val="dk1"/>
              </a:solidFill>
              <a:effectLst/>
              <a:latin typeface="+mn-lt"/>
              <a:ea typeface="+mn-ea"/>
              <a:cs typeface="+mn-cs"/>
            </a:rPr>
            <a:t>道路、橋梁については長寿命化計画を策定し、計画に基づき、老朽化対策に取り組んでいる。</a:t>
          </a:r>
          <a:endParaRPr lang="ja-JP" altLang="ja-JP" sz="1800">
            <a:effectLst/>
          </a:endParaRPr>
        </a:p>
        <a:p>
          <a:r>
            <a:rPr kumimoji="1" lang="ja-JP" altLang="ja-JP" sz="1400">
              <a:solidFill>
                <a:schemeClr val="dk1"/>
              </a:solidFill>
              <a:effectLst/>
              <a:latin typeface="+mn-lt"/>
              <a:ea typeface="+mn-ea"/>
              <a:cs typeface="+mn-cs"/>
            </a:rPr>
            <a:t>また保育所や公民館については個別施設計画を策定し、施設の複合化や統廃合等の検討を行うとともに施設の適正配置・適正管理に努めていく。</a:t>
          </a:r>
          <a:endParaRPr lang="ja-JP" altLang="ja-JP" sz="1800">
            <a:effectLst/>
          </a:endParaRPr>
        </a:p>
        <a:p>
          <a:endParaRPr kumimoji="1" lang="ja-JP" altLang="en-US" sz="18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7,507
7,291
43.24
5,517,199
5,247,655
235,160
2,926,340
2,551,654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78"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80" name="フローチャート : 判断 79"/>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36847</xdr:rowOff>
    </xdr:from>
    <xdr:ext cx="405111" cy="259045"/>
    <xdr:sp macro="" textlink="">
      <xdr:nvSpPr>
        <xdr:cNvPr id="81" name="n_1aveValue【体育館・プール】&#10;有形固定資産減価償却率"/>
        <xdr:cNvSpPr txBox="1"/>
      </xdr:nvSpPr>
      <xdr:spPr>
        <a:xfrm>
          <a:off x="3582043" y="1049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158750</xdr:rowOff>
    </xdr:from>
    <xdr:to>
      <xdr:col>5</xdr:col>
      <xdr:colOff>409575</xdr:colOff>
      <xdr:row>63</xdr:row>
      <xdr:rowOff>88900</xdr:rowOff>
    </xdr:to>
    <xdr:sp macro="" textlink="">
      <xdr:nvSpPr>
        <xdr:cNvPr id="87" name="円/楕円 86"/>
        <xdr:cNvSpPr/>
      </xdr:nvSpPr>
      <xdr:spPr>
        <a:xfrm>
          <a:off x="3746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80027</xdr:rowOff>
    </xdr:from>
    <xdr:ext cx="405111" cy="259045"/>
    <xdr:sp macro="" textlink="">
      <xdr:nvSpPr>
        <xdr:cNvPr id="88" name="n_1mainValue【体育館・プール】&#10;有形固定資産減価償却率"/>
        <xdr:cNvSpPr txBox="1"/>
      </xdr:nvSpPr>
      <xdr:spPr>
        <a:xfrm>
          <a:off x="3582043"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2" name="直線コネクタ 11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4" name="直線コネクタ 11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6" name="直線コネクタ 11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8" name="フローチャート : 判断 11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9" name="フローチャート : 判断 118"/>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20"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73660</xdr:rowOff>
    </xdr:from>
    <xdr:to>
      <xdr:col>14</xdr:col>
      <xdr:colOff>79375</xdr:colOff>
      <xdr:row>62</xdr:row>
      <xdr:rowOff>3810</xdr:rowOff>
    </xdr:to>
    <xdr:sp macro="" textlink="">
      <xdr:nvSpPr>
        <xdr:cNvPr id="126" name="円/楕円 125"/>
        <xdr:cNvSpPr/>
      </xdr:nvSpPr>
      <xdr:spPr>
        <a:xfrm>
          <a:off x="95885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166387</xdr:rowOff>
    </xdr:from>
    <xdr:ext cx="469744" cy="259045"/>
    <xdr:sp macro="" textlink="">
      <xdr:nvSpPr>
        <xdr:cNvPr id="127" name="n_1mainValue【体育館・プール】&#10;一人当たり面積"/>
        <xdr:cNvSpPr txBox="1"/>
      </xdr:nvSpPr>
      <xdr:spPr>
        <a:xfrm>
          <a:off x="9391727"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2" name="直線コネクタ 151"/>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3"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4" name="直線コネクタ 153"/>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7"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8" name="フローチャート : 判断 15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9" name="フローチャート : 判断 158"/>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160"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46355</xdr:rowOff>
    </xdr:from>
    <xdr:to>
      <xdr:col>5</xdr:col>
      <xdr:colOff>409575</xdr:colOff>
      <xdr:row>84</xdr:row>
      <xdr:rowOff>147955</xdr:rowOff>
    </xdr:to>
    <xdr:sp macro="" textlink="">
      <xdr:nvSpPr>
        <xdr:cNvPr id="166" name="円/楕円 165"/>
        <xdr:cNvSpPr/>
      </xdr:nvSpPr>
      <xdr:spPr>
        <a:xfrm>
          <a:off x="3746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139082</xdr:rowOff>
    </xdr:from>
    <xdr:ext cx="405111" cy="259045"/>
    <xdr:sp macro="" textlink="">
      <xdr:nvSpPr>
        <xdr:cNvPr id="167" name="n_1mainValue【福祉施設】&#10;有形固定資産減価償却率"/>
        <xdr:cNvSpPr txBox="1"/>
      </xdr:nvSpPr>
      <xdr:spPr>
        <a:xfrm>
          <a:off x="3582043"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9" name="直線コネクタ 188"/>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0"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91" name="直線コネクタ 190"/>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2"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3" name="直線コネクタ 192"/>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4"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5" name="フローチャート : 判断 194"/>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6" name="フローチャート : 判断 195"/>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197"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161492</xdr:rowOff>
    </xdr:from>
    <xdr:to>
      <xdr:col>14</xdr:col>
      <xdr:colOff>79375</xdr:colOff>
      <xdr:row>84</xdr:row>
      <xdr:rowOff>91642</xdr:rowOff>
    </xdr:to>
    <xdr:sp macro="" textlink="">
      <xdr:nvSpPr>
        <xdr:cNvPr id="203" name="円/楕円 202"/>
        <xdr:cNvSpPr/>
      </xdr:nvSpPr>
      <xdr:spPr>
        <a:xfrm>
          <a:off x="9588500" y="1439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82769</xdr:rowOff>
    </xdr:from>
    <xdr:ext cx="469744" cy="259045"/>
    <xdr:sp macro="" textlink="">
      <xdr:nvSpPr>
        <xdr:cNvPr id="204" name="n_1mainValue【福祉施設】&#10;一人当たり面積"/>
        <xdr:cNvSpPr txBox="1"/>
      </xdr:nvSpPr>
      <xdr:spPr>
        <a:xfrm>
          <a:off x="9391727" y="1448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6" name="直線コネクタ 2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7" name="テキスト ボックス 21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8" name="直線コネクタ 2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9" name="テキスト ボックス 2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0" name="直線コネクタ 2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1" name="テキスト ボックス 2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2" name="直線コネクタ 2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3" name="テキスト ボックス 2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4" name="直線コネクタ 2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5" name="テキスト ボックス 22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229" name="直線コネクタ 228"/>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230"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231" name="直線コネクタ 230"/>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232"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233" name="直線コネクタ 232"/>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102888</xdr:rowOff>
    </xdr:from>
    <xdr:ext cx="405111" cy="259045"/>
    <xdr:sp macro="" textlink="">
      <xdr:nvSpPr>
        <xdr:cNvPr id="234" name="【市民会館】&#10;有形固定資産減価償却率平均値テキスト"/>
        <xdr:cNvSpPr txBox="1"/>
      </xdr:nvSpPr>
      <xdr:spPr>
        <a:xfrm>
          <a:off x="47244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235" name="フローチャート : 判断 234"/>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236" name="フローチャート : 判断 235"/>
        <xdr:cNvSpPr/>
      </xdr:nvSpPr>
      <xdr:spPr>
        <a:xfrm>
          <a:off x="3746500" y="186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38116</xdr:rowOff>
    </xdr:from>
    <xdr:ext cx="405111" cy="259045"/>
    <xdr:sp macro="" textlink="">
      <xdr:nvSpPr>
        <xdr:cNvPr id="237" name="n_1ave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63500</xdr:rowOff>
    </xdr:from>
    <xdr:to>
      <xdr:col>5</xdr:col>
      <xdr:colOff>409575</xdr:colOff>
      <xdr:row>104</xdr:row>
      <xdr:rowOff>165100</xdr:rowOff>
    </xdr:to>
    <xdr:sp macro="" textlink="">
      <xdr:nvSpPr>
        <xdr:cNvPr id="243" name="円/楕円 242"/>
        <xdr:cNvSpPr/>
      </xdr:nvSpPr>
      <xdr:spPr>
        <a:xfrm>
          <a:off x="3746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10177</xdr:rowOff>
    </xdr:from>
    <xdr:ext cx="405111" cy="259045"/>
    <xdr:sp macro="" textlink="">
      <xdr:nvSpPr>
        <xdr:cNvPr id="244" name="n_1mainValue【市民会館】&#10;有形固定資産減価償却率"/>
        <xdr:cNvSpPr txBox="1"/>
      </xdr:nvSpPr>
      <xdr:spPr>
        <a:xfrm>
          <a:off x="3582043"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255" name="直線コネクタ 25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56" name="テキスト ボックス 25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57" name="直線コネクタ 25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58" name="テキスト ボックス 25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59" name="直線コネクタ 25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60" name="テキスト ボックス 25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61" name="直線コネクタ 26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2" name="テキスト ボックス 26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63" name="直線コネクタ 26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64" name="テキスト ボックス 26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65" name="直線コネクタ 26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66" name="テキスト ボックス 26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7" name="直線コネクタ 2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8" name="テキスト ボックス 26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270" name="直線コネクタ 269"/>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271"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272" name="直線コネクタ 271"/>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273"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274" name="直線コネクタ 273"/>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275"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276" name="フローチャート : 判断 275"/>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277" name="フローチャート : 判断 276"/>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278"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9" name="テキスト ボックス 2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0" name="テキスト ボックス 2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1" name="テキスト ボックス 2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2" name="テキスト ボックス 2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3" name="テキスト ボックス 2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100512</xdr:rowOff>
    </xdr:from>
    <xdr:to>
      <xdr:col>14</xdr:col>
      <xdr:colOff>79375</xdr:colOff>
      <xdr:row>106</xdr:row>
      <xdr:rowOff>30662</xdr:rowOff>
    </xdr:to>
    <xdr:sp macro="" textlink="">
      <xdr:nvSpPr>
        <xdr:cNvPr id="284" name="円/楕円 283"/>
        <xdr:cNvSpPr/>
      </xdr:nvSpPr>
      <xdr:spPr>
        <a:xfrm>
          <a:off x="9588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21789</xdr:rowOff>
    </xdr:from>
    <xdr:ext cx="469744" cy="259045"/>
    <xdr:sp macro="" textlink="">
      <xdr:nvSpPr>
        <xdr:cNvPr id="285" name="n_1mainValue【市民会館】&#10;一人当たり面積"/>
        <xdr:cNvSpPr txBox="1"/>
      </xdr:nvSpPr>
      <xdr:spPr>
        <a:xfrm>
          <a:off x="9391727" y="1819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6" name="テキスト ボックス 29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6" name="テキスト ボックス 3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8" name="テキスト ボックス 3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19050</xdr:rowOff>
    </xdr:from>
    <xdr:to>
      <xdr:col>23</xdr:col>
      <xdr:colOff>516889</xdr:colOff>
      <xdr:row>39</xdr:row>
      <xdr:rowOff>110490</xdr:rowOff>
    </xdr:to>
    <xdr:cxnSp macro="">
      <xdr:nvCxnSpPr>
        <xdr:cNvPr id="310" name="直線コネクタ 309"/>
        <xdr:cNvCxnSpPr/>
      </xdr:nvCxnSpPr>
      <xdr:spPr>
        <a:xfrm flipV="1">
          <a:off x="16318864" y="5848350"/>
          <a:ext cx="0" cy="94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311" name="【一般廃棄物処理施設】&#10;有形固定資産減価償却率最小値テキスト"/>
        <xdr:cNvSpPr txBox="1"/>
      </xdr:nvSpPr>
      <xdr:spPr>
        <a:xfrm>
          <a:off x="164084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39</xdr:row>
      <xdr:rowOff>110490</xdr:rowOff>
    </xdr:from>
    <xdr:to>
      <xdr:col>23</xdr:col>
      <xdr:colOff>606425</xdr:colOff>
      <xdr:row>39</xdr:row>
      <xdr:rowOff>110490</xdr:rowOff>
    </xdr:to>
    <xdr:cxnSp macro="">
      <xdr:nvCxnSpPr>
        <xdr:cNvPr id="312" name="直線コネクタ 311"/>
        <xdr:cNvCxnSpPr/>
      </xdr:nvCxnSpPr>
      <xdr:spPr>
        <a:xfrm>
          <a:off x="16230600" y="679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137177</xdr:rowOff>
    </xdr:from>
    <xdr:ext cx="405111" cy="259045"/>
    <xdr:sp macro="" textlink="">
      <xdr:nvSpPr>
        <xdr:cNvPr id="313" name="【一般廃棄物処理施設】&#10;有形固定資産減価償却率最大値テキスト"/>
        <xdr:cNvSpPr txBox="1"/>
      </xdr:nvSpPr>
      <xdr:spPr>
        <a:xfrm>
          <a:off x="164084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19050</xdr:rowOff>
    </xdr:from>
    <xdr:to>
      <xdr:col>23</xdr:col>
      <xdr:colOff>606425</xdr:colOff>
      <xdr:row>34</xdr:row>
      <xdr:rowOff>19050</xdr:rowOff>
    </xdr:to>
    <xdr:cxnSp macro="">
      <xdr:nvCxnSpPr>
        <xdr:cNvPr id="314" name="直線コネクタ 313"/>
        <xdr:cNvCxnSpPr/>
      </xdr:nvCxnSpPr>
      <xdr:spPr>
        <a:xfrm>
          <a:off x="16230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38117</xdr:rowOff>
    </xdr:from>
    <xdr:ext cx="405111" cy="259045"/>
    <xdr:sp macro="" textlink="">
      <xdr:nvSpPr>
        <xdr:cNvPr id="315" name="【一般廃棄物処理施設】&#10;有形固定資産減価償却率平均値テキスト"/>
        <xdr:cNvSpPr txBox="1"/>
      </xdr:nvSpPr>
      <xdr:spPr>
        <a:xfrm>
          <a:off x="164084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59690</xdr:rowOff>
    </xdr:from>
    <xdr:to>
      <xdr:col>23</xdr:col>
      <xdr:colOff>568325</xdr:colOff>
      <xdr:row>36</xdr:row>
      <xdr:rowOff>161290</xdr:rowOff>
    </xdr:to>
    <xdr:sp macro="" textlink="">
      <xdr:nvSpPr>
        <xdr:cNvPr id="316" name="フローチャート : 判断 315"/>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74930</xdr:rowOff>
    </xdr:from>
    <xdr:to>
      <xdr:col>22</xdr:col>
      <xdr:colOff>415925</xdr:colOff>
      <xdr:row>39</xdr:row>
      <xdr:rowOff>5080</xdr:rowOff>
    </xdr:to>
    <xdr:sp macro="" textlink="">
      <xdr:nvSpPr>
        <xdr:cNvPr id="317" name="フローチャート : 判断 316"/>
        <xdr:cNvSpPr/>
      </xdr:nvSpPr>
      <xdr:spPr>
        <a:xfrm>
          <a:off x="15430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21607</xdr:rowOff>
    </xdr:from>
    <xdr:ext cx="405111" cy="259045"/>
    <xdr:sp macro="" textlink="">
      <xdr:nvSpPr>
        <xdr:cNvPr id="318" name="n_1aveValue【一般廃棄物処理施設】&#10;有形固定資産減価償却率"/>
        <xdr:cNvSpPr txBox="1"/>
      </xdr:nvSpPr>
      <xdr:spPr>
        <a:xfrm>
          <a:off x="15266043" y="636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101600</xdr:rowOff>
    </xdr:from>
    <xdr:to>
      <xdr:col>22</xdr:col>
      <xdr:colOff>415925</xdr:colOff>
      <xdr:row>41</xdr:row>
      <xdr:rowOff>31750</xdr:rowOff>
    </xdr:to>
    <xdr:sp macro="" textlink="">
      <xdr:nvSpPr>
        <xdr:cNvPr id="324" name="円/楕円 323"/>
        <xdr:cNvSpPr/>
      </xdr:nvSpPr>
      <xdr:spPr>
        <a:xfrm>
          <a:off x="1543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22877</xdr:rowOff>
    </xdr:from>
    <xdr:ext cx="405111" cy="259045"/>
    <xdr:sp macro="" textlink="">
      <xdr:nvSpPr>
        <xdr:cNvPr id="325" name="n_1mainValue【一般廃棄物処理施設】&#10;有形固定資産減価償却率"/>
        <xdr:cNvSpPr txBox="1"/>
      </xdr:nvSpPr>
      <xdr:spPr>
        <a:xfrm>
          <a:off x="15266043"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7" name="テキスト ボックス 3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9" name="テキスト ボックス 3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1" name="テキスト ボックス 3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3" name="テキスト ボックス 3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5" name="テキスト ボックス 3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347" name="直線コネクタ 346"/>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348"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349" name="直線コネクタ 348"/>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350"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351" name="直線コネクタ 350"/>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352"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353" name="フローチャート : 判断 352"/>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354" name="フローチャート : 判断 353"/>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120653</xdr:rowOff>
    </xdr:from>
    <xdr:ext cx="599010" cy="259045"/>
    <xdr:sp macro="" textlink="">
      <xdr:nvSpPr>
        <xdr:cNvPr id="355" name="n_1aveValue【一般廃棄物処理施設】&#10;一人当たり有形固定資産（償却資産）額"/>
        <xdr:cNvSpPr txBox="1"/>
      </xdr:nvSpPr>
      <xdr:spPr>
        <a:xfrm>
          <a:off x="21011094" y="62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1987</xdr:rowOff>
    </xdr:from>
    <xdr:to>
      <xdr:col>31</xdr:col>
      <xdr:colOff>85725</xdr:colOff>
      <xdr:row>40</xdr:row>
      <xdr:rowOff>103587</xdr:rowOff>
    </xdr:to>
    <xdr:sp macro="" textlink="">
      <xdr:nvSpPr>
        <xdr:cNvPr id="361" name="円/楕円 360"/>
        <xdr:cNvSpPr/>
      </xdr:nvSpPr>
      <xdr:spPr>
        <a:xfrm>
          <a:off x="21272500" y="685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94714</xdr:rowOff>
    </xdr:from>
    <xdr:ext cx="534377" cy="259045"/>
    <xdr:sp macro="" textlink="">
      <xdr:nvSpPr>
        <xdr:cNvPr id="362" name="n_1mainValue【一般廃棄物処理施設】&#10;一人当たり有形固定資産（償却資産）額"/>
        <xdr:cNvSpPr txBox="1"/>
      </xdr:nvSpPr>
      <xdr:spPr>
        <a:xfrm>
          <a:off x="21043411" y="69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385" name="直線コネクタ 384"/>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6"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7" name="直線コネクタ 386"/>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388"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389" name="直線コネクタ 388"/>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390"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391" name="フローチャート : 判断 390"/>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392" name="フローチャート : 判断 391"/>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142511</xdr:rowOff>
    </xdr:from>
    <xdr:ext cx="405111" cy="259045"/>
    <xdr:sp macro="" textlink="">
      <xdr:nvSpPr>
        <xdr:cNvPr id="393"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74930</xdr:rowOff>
    </xdr:from>
    <xdr:to>
      <xdr:col>22</xdr:col>
      <xdr:colOff>415925</xdr:colOff>
      <xdr:row>60</xdr:row>
      <xdr:rowOff>5080</xdr:rowOff>
    </xdr:to>
    <xdr:sp macro="" textlink="">
      <xdr:nvSpPr>
        <xdr:cNvPr id="399" name="円/楕円 398"/>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21607</xdr:rowOff>
    </xdr:from>
    <xdr:ext cx="405111" cy="259045"/>
    <xdr:sp macro="" textlink="">
      <xdr:nvSpPr>
        <xdr:cNvPr id="400" name="n_1mainValue【保健センター・保健所】&#10;有形固定資産減価償却率"/>
        <xdr:cNvSpPr txBox="1"/>
      </xdr:nvSpPr>
      <xdr:spPr>
        <a:xfrm>
          <a:off x="15266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1" name="直線コネクタ 4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2" name="テキスト ボックス 4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3" name="直線コネクタ 4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4" name="テキスト ボックス 4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5" name="直線コネクタ 4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6" name="テキスト ボックス 4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7" name="直線コネクタ 4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8" name="テキスト ボックス 4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9" name="直線コネクタ 4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0" name="テキスト ボックス 4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1" name="直線コネクタ 4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2" name="テキスト ボックス 4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426" name="直線コネクタ 425"/>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427"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428" name="直線コネクタ 427"/>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429"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430" name="直線コネクタ 429"/>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431"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432" name="フローチャート : 判断 431"/>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433" name="フローチャート : 判断 432"/>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434"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161472</xdr:rowOff>
    </xdr:from>
    <xdr:to>
      <xdr:col>31</xdr:col>
      <xdr:colOff>85725</xdr:colOff>
      <xdr:row>63</xdr:row>
      <xdr:rowOff>91622</xdr:rowOff>
    </xdr:to>
    <xdr:sp macro="" textlink="">
      <xdr:nvSpPr>
        <xdr:cNvPr id="440" name="円/楕円 439"/>
        <xdr:cNvSpPr/>
      </xdr:nvSpPr>
      <xdr:spPr>
        <a:xfrm>
          <a:off x="2127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82749</xdr:rowOff>
    </xdr:from>
    <xdr:ext cx="469744" cy="259045"/>
    <xdr:sp macro="" textlink="">
      <xdr:nvSpPr>
        <xdr:cNvPr id="441" name="n_1mainValue【保健センター・保健所】&#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2" name="テキスト ボックス 45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3" name="直線コネクタ 45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4" name="テキスト ボックス 45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5" name="直線コネクタ 45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6" name="テキスト ボックス 45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7" name="直線コネクタ 45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8" name="テキスト ボックス 45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9" name="直線コネクタ 45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0" name="テキスト ボックス 45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464" name="直線コネクタ 463"/>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65"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66" name="直線コネクタ 465"/>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67"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68" name="直線コネクタ 467"/>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469"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470" name="フローチャート : 判断 469"/>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471" name="フローチャート : 判断 470"/>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66564</xdr:rowOff>
    </xdr:from>
    <xdr:ext cx="405111" cy="259045"/>
    <xdr:sp macro="" textlink="">
      <xdr:nvSpPr>
        <xdr:cNvPr id="472" name="n_1aveValue【消防施設】&#10;有形固定資産減価償却率"/>
        <xdr:cNvSpPr txBox="1"/>
      </xdr:nvSpPr>
      <xdr:spPr>
        <a:xfrm>
          <a:off x="15266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21589</xdr:rowOff>
    </xdr:from>
    <xdr:to>
      <xdr:col>22</xdr:col>
      <xdr:colOff>415925</xdr:colOff>
      <xdr:row>86</xdr:row>
      <xdr:rowOff>123189</xdr:rowOff>
    </xdr:to>
    <xdr:sp macro="" textlink="">
      <xdr:nvSpPr>
        <xdr:cNvPr id="478" name="円/楕円 477"/>
        <xdr:cNvSpPr/>
      </xdr:nvSpPr>
      <xdr:spPr>
        <a:xfrm>
          <a:off x="15430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114316</xdr:rowOff>
    </xdr:from>
    <xdr:ext cx="405111" cy="259045"/>
    <xdr:sp macro="" textlink="">
      <xdr:nvSpPr>
        <xdr:cNvPr id="479" name="n_1mainValue【消防施設】&#10;有形固定資産減価償却率"/>
        <xdr:cNvSpPr txBox="1"/>
      </xdr:nvSpPr>
      <xdr:spPr>
        <a:xfrm>
          <a:off x="15266043"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0" name="直線コネクタ 4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1" name="テキスト ボックス 4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2" name="直線コネクタ 4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3" name="テキスト ボックス 4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4" name="直線コネクタ 4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5" name="テキスト ボックス 4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6" name="直線コネクタ 4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7" name="テキスト ボックス 4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8" name="直線コネクタ 4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9" name="テキスト ボックス 4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0" name="直線コネクタ 4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1" name="テキスト ボックス 5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505" name="直線コネクタ 504"/>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06"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07" name="直線コネクタ 50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08"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09" name="直線コネクタ 508"/>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510"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511" name="フローチャート : 判断 510"/>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512" name="フローチャート : 判断 511"/>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120122</xdr:rowOff>
    </xdr:from>
    <xdr:ext cx="469744" cy="259045"/>
    <xdr:sp macro="" textlink="">
      <xdr:nvSpPr>
        <xdr:cNvPr id="513" name="n_1aveValue【消防施設】&#10;一人当たり面積"/>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83638</xdr:rowOff>
    </xdr:from>
    <xdr:to>
      <xdr:col>31</xdr:col>
      <xdr:colOff>85725</xdr:colOff>
      <xdr:row>86</xdr:row>
      <xdr:rowOff>13788</xdr:rowOff>
    </xdr:to>
    <xdr:sp macro="" textlink="">
      <xdr:nvSpPr>
        <xdr:cNvPr id="519" name="円/楕円 518"/>
        <xdr:cNvSpPr/>
      </xdr:nvSpPr>
      <xdr:spPr>
        <a:xfrm>
          <a:off x="21272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4915</xdr:rowOff>
    </xdr:from>
    <xdr:ext cx="469744" cy="259045"/>
    <xdr:sp macro="" textlink="">
      <xdr:nvSpPr>
        <xdr:cNvPr id="520" name="n_1mainValue【消防施設】&#10;一人当たり面積"/>
        <xdr:cNvSpPr txBox="1"/>
      </xdr:nvSpPr>
      <xdr:spPr>
        <a:xfrm>
          <a:off x="210757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1" name="テキスト ボックス 5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2" name="直線コネクタ 5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3" name="テキスト ボックス 5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4" name="直線コネクタ 5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5" name="テキスト ボックス 5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6" name="直線コネクタ 5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7" name="テキスト ボックス 5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8" name="直線コネクタ 5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9" name="テキスト ボックス 5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0" name="直線コネクタ 5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1" name="テキスト ボックス 5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3" name="テキスト ボックス 5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545" name="直線コネクタ 544"/>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546"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547" name="直線コネクタ 546"/>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548"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549" name="直線コネクタ 548"/>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550"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551" name="フローチャート : 判断 550"/>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552" name="フローチャート : 判断 551"/>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553"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52070</xdr:rowOff>
    </xdr:from>
    <xdr:to>
      <xdr:col>22</xdr:col>
      <xdr:colOff>415925</xdr:colOff>
      <xdr:row>104</xdr:row>
      <xdr:rowOff>153670</xdr:rowOff>
    </xdr:to>
    <xdr:sp macro="" textlink="">
      <xdr:nvSpPr>
        <xdr:cNvPr id="559" name="円/楕円 558"/>
        <xdr:cNvSpPr/>
      </xdr:nvSpPr>
      <xdr:spPr>
        <a:xfrm>
          <a:off x="15430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170197</xdr:rowOff>
    </xdr:from>
    <xdr:ext cx="405111" cy="259045"/>
    <xdr:sp macro="" textlink="">
      <xdr:nvSpPr>
        <xdr:cNvPr id="560" name="n_1mainValue【庁舎】&#10;有形固定資産減価償却率"/>
        <xdr:cNvSpPr txBox="1"/>
      </xdr:nvSpPr>
      <xdr:spPr>
        <a:xfrm>
          <a:off x="15266043"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1" name="テキスト ボックス 5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2" name="直線コネクタ 5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3" name="テキスト ボックス 5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4" name="直線コネクタ 5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5" name="テキスト ボックス 5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6" name="直線コネクタ 5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7" name="テキスト ボックス 5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8" name="直線コネクタ 5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9" name="テキスト ボックス 5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0" name="直線コネクタ 5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1" name="テキスト ボックス 5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2" name="直線コネクタ 5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3" name="テキスト ボックス 5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87" name="直線コネクタ 586"/>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88"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89" name="直線コネクタ 588"/>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90"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91" name="直線コネクタ 590"/>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592"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93" name="フローチャート : 判断 592"/>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94" name="フローチャート : 判断 593"/>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595"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138068</xdr:rowOff>
    </xdr:from>
    <xdr:to>
      <xdr:col>31</xdr:col>
      <xdr:colOff>85725</xdr:colOff>
      <xdr:row>106</xdr:row>
      <xdr:rowOff>68218</xdr:rowOff>
    </xdr:to>
    <xdr:sp macro="" textlink="">
      <xdr:nvSpPr>
        <xdr:cNvPr id="601" name="円/楕円 600"/>
        <xdr:cNvSpPr/>
      </xdr:nvSpPr>
      <xdr:spPr>
        <a:xfrm>
          <a:off x="21272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59345</xdr:rowOff>
    </xdr:from>
    <xdr:ext cx="469744" cy="259045"/>
    <xdr:sp macro="" textlink="">
      <xdr:nvSpPr>
        <xdr:cNvPr id="602" name="n_1mainValue【庁舎】&#10;一人当たり面積"/>
        <xdr:cNvSpPr txBox="1"/>
      </xdr:nvSpPr>
      <xdr:spPr>
        <a:xfrm>
          <a:off x="210757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有形固定資産減価償却率が高くなっている施設は、保健センター、市民会館である。ともに平成元年に建設されたものであり、２５年以上が経過していることから維持管理経費が増加傾向となっている。</a:t>
          </a:r>
          <a:endParaRPr lang="ja-JP" altLang="ja-JP" sz="1800">
            <a:effectLst/>
          </a:endParaRPr>
        </a:p>
        <a:p>
          <a:r>
            <a:rPr kumimoji="1" lang="ja-JP" altLang="ja-JP" sz="1400">
              <a:solidFill>
                <a:schemeClr val="dk1"/>
              </a:solidFill>
              <a:effectLst/>
              <a:latin typeface="+mn-lt"/>
              <a:ea typeface="+mn-ea"/>
              <a:cs typeface="+mn-cs"/>
            </a:rPr>
            <a:t>また庁舎については類似団体平均及び全国平均と比較しても大きく乖離してはいない。それぞれの公共建物について、個別施設計画の策定を進め、施設の適正配置・適正管平成理に努めていく。</a:t>
          </a:r>
          <a:endParaRPr lang="ja-JP" altLang="ja-JP" sz="1800">
            <a:effectLst/>
          </a:endParaRPr>
        </a:p>
        <a:p>
          <a:endParaRPr kumimoji="1" lang="ja-JP" altLang="en-US" sz="16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7,507
7,291
43.24
5,517,199
5,247,655
235,160
2,926,340
2,551,654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成田国際空港に隣接している当町では、空港南部工業団地に所在する物流企業を中心とした市町村民税法人分や固定資産税等により、類似団体平均に比べ高い税収を確保できている。</a:t>
          </a:r>
          <a:endParaRPr lang="ja-JP" altLang="ja-JP" sz="1400">
            <a:effectLst/>
          </a:endParaRPr>
        </a:p>
        <a:p>
          <a:r>
            <a:rPr kumimoji="1" lang="ja-JP" altLang="ja-JP" sz="1100">
              <a:solidFill>
                <a:schemeClr val="dk1"/>
              </a:solidFill>
              <a:effectLst/>
              <a:latin typeface="+mn-lt"/>
              <a:ea typeface="+mn-ea"/>
              <a:cs typeface="+mn-cs"/>
            </a:rPr>
            <a:t>　義務的経費の支出は今後も増えることが推測されるため、現状の高い財政力指数に油断することなく、計画的な資金の積立てや効果的な予算配分に努める。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2722</xdr:rowOff>
    </xdr:from>
    <xdr:to>
      <xdr:col>7</xdr:col>
      <xdr:colOff>152400</xdr:colOff>
      <xdr:row>36</xdr:row>
      <xdr:rowOff>2722</xdr:rowOff>
    </xdr:to>
    <xdr:cxnSp macro="">
      <xdr:nvCxnSpPr>
        <xdr:cNvPr id="69" name="直線コネクタ 68"/>
        <xdr:cNvCxnSpPr/>
      </xdr:nvCxnSpPr>
      <xdr:spPr>
        <a:xfrm>
          <a:off x="4114800" y="6174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2722</xdr:rowOff>
    </xdr:from>
    <xdr:to>
      <xdr:col>6</xdr:col>
      <xdr:colOff>0</xdr:colOff>
      <xdr:row>36</xdr:row>
      <xdr:rowOff>19957</xdr:rowOff>
    </xdr:to>
    <xdr:cxnSp macro="">
      <xdr:nvCxnSpPr>
        <xdr:cNvPr id="72" name="直線コネクタ 71"/>
        <xdr:cNvCxnSpPr/>
      </xdr:nvCxnSpPr>
      <xdr:spPr>
        <a:xfrm flipV="1">
          <a:off x="3225800" y="61749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19957</xdr:rowOff>
    </xdr:from>
    <xdr:to>
      <xdr:col>4</xdr:col>
      <xdr:colOff>482600</xdr:colOff>
      <xdr:row>36</xdr:row>
      <xdr:rowOff>19957</xdr:rowOff>
    </xdr:to>
    <xdr:cxnSp macro="">
      <xdr:nvCxnSpPr>
        <xdr:cNvPr id="75" name="直線コネクタ 74"/>
        <xdr:cNvCxnSpPr/>
      </xdr:nvCxnSpPr>
      <xdr:spPr>
        <a:xfrm>
          <a:off x="2336800" y="619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19957</xdr:rowOff>
    </xdr:from>
    <xdr:to>
      <xdr:col>3</xdr:col>
      <xdr:colOff>279400</xdr:colOff>
      <xdr:row>36</xdr:row>
      <xdr:rowOff>19957</xdr:rowOff>
    </xdr:to>
    <xdr:cxnSp macro="">
      <xdr:nvCxnSpPr>
        <xdr:cNvPr id="78" name="直線コネクタ 77"/>
        <xdr:cNvCxnSpPr/>
      </xdr:nvCxnSpPr>
      <xdr:spPr>
        <a:xfrm>
          <a:off x="1447800" y="619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123372</xdr:rowOff>
    </xdr:from>
    <xdr:to>
      <xdr:col>7</xdr:col>
      <xdr:colOff>203200</xdr:colOff>
      <xdr:row>36</xdr:row>
      <xdr:rowOff>53522</xdr:rowOff>
    </xdr:to>
    <xdr:sp macro="" textlink="">
      <xdr:nvSpPr>
        <xdr:cNvPr id="88" name="円/楕円 87"/>
        <xdr:cNvSpPr/>
      </xdr:nvSpPr>
      <xdr:spPr>
        <a:xfrm>
          <a:off x="49022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44649</xdr:rowOff>
    </xdr:from>
    <xdr:ext cx="762000" cy="259045"/>
    <xdr:sp macro="" textlink="">
      <xdr:nvSpPr>
        <xdr:cNvPr id="89" name="財政力該当値テキスト"/>
        <xdr:cNvSpPr txBox="1"/>
      </xdr:nvSpPr>
      <xdr:spPr>
        <a:xfrm>
          <a:off x="5041900" y="604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123372</xdr:rowOff>
    </xdr:from>
    <xdr:to>
      <xdr:col>6</xdr:col>
      <xdr:colOff>50800</xdr:colOff>
      <xdr:row>36</xdr:row>
      <xdr:rowOff>53522</xdr:rowOff>
    </xdr:to>
    <xdr:sp macro="" textlink="">
      <xdr:nvSpPr>
        <xdr:cNvPr id="90" name="円/楕円 89"/>
        <xdr:cNvSpPr/>
      </xdr:nvSpPr>
      <xdr:spPr>
        <a:xfrm>
          <a:off x="4064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63699</xdr:rowOff>
    </xdr:from>
    <xdr:ext cx="736600" cy="259045"/>
    <xdr:sp macro="" textlink="">
      <xdr:nvSpPr>
        <xdr:cNvPr id="91" name="テキスト ボックス 90"/>
        <xdr:cNvSpPr txBox="1"/>
      </xdr:nvSpPr>
      <xdr:spPr>
        <a:xfrm>
          <a:off x="3733800" y="589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140607</xdr:rowOff>
    </xdr:from>
    <xdr:to>
      <xdr:col>4</xdr:col>
      <xdr:colOff>533400</xdr:colOff>
      <xdr:row>36</xdr:row>
      <xdr:rowOff>70757</xdr:rowOff>
    </xdr:to>
    <xdr:sp macro="" textlink="">
      <xdr:nvSpPr>
        <xdr:cNvPr id="92" name="円/楕円 91"/>
        <xdr:cNvSpPr/>
      </xdr:nvSpPr>
      <xdr:spPr>
        <a:xfrm>
          <a:off x="3175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80934</xdr:rowOff>
    </xdr:from>
    <xdr:ext cx="762000" cy="259045"/>
    <xdr:sp macro="" textlink="">
      <xdr:nvSpPr>
        <xdr:cNvPr id="93" name="テキスト ボックス 92"/>
        <xdr:cNvSpPr txBox="1"/>
      </xdr:nvSpPr>
      <xdr:spPr>
        <a:xfrm>
          <a:off x="2844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140607</xdr:rowOff>
    </xdr:from>
    <xdr:to>
      <xdr:col>3</xdr:col>
      <xdr:colOff>330200</xdr:colOff>
      <xdr:row>36</xdr:row>
      <xdr:rowOff>70757</xdr:rowOff>
    </xdr:to>
    <xdr:sp macro="" textlink="">
      <xdr:nvSpPr>
        <xdr:cNvPr id="94" name="円/楕円 93"/>
        <xdr:cNvSpPr/>
      </xdr:nvSpPr>
      <xdr:spPr>
        <a:xfrm>
          <a:off x="2286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80934</xdr:rowOff>
    </xdr:from>
    <xdr:ext cx="762000" cy="259045"/>
    <xdr:sp macro="" textlink="">
      <xdr:nvSpPr>
        <xdr:cNvPr id="95" name="テキスト ボックス 94"/>
        <xdr:cNvSpPr txBox="1"/>
      </xdr:nvSpPr>
      <xdr:spPr>
        <a:xfrm>
          <a:off x="1955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140607</xdr:rowOff>
    </xdr:from>
    <xdr:to>
      <xdr:col>2</xdr:col>
      <xdr:colOff>127000</xdr:colOff>
      <xdr:row>36</xdr:row>
      <xdr:rowOff>70757</xdr:rowOff>
    </xdr:to>
    <xdr:sp macro="" textlink="">
      <xdr:nvSpPr>
        <xdr:cNvPr id="96" name="円/楕円 95"/>
        <xdr:cNvSpPr/>
      </xdr:nvSpPr>
      <xdr:spPr>
        <a:xfrm>
          <a:off x="1397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80934</xdr:rowOff>
    </xdr:from>
    <xdr:ext cx="762000" cy="259045"/>
    <xdr:sp macro="" textlink="">
      <xdr:nvSpPr>
        <xdr:cNvPr id="97" name="テキスト ボックス 96"/>
        <xdr:cNvSpPr txBox="1"/>
      </xdr:nvSpPr>
      <xdr:spPr>
        <a:xfrm>
          <a:off x="1066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は地理的に空港に隣接しているため、空港を離着陸する航空機の騒音対策に係る各種補助金を住民や地区に対して交付しており、補助費等の歳出額及び当該経費に係る一般財源も多額に及んでいる。また、住宅が密集していないエリアが多いため、下水道管の敷設が現在も進行中であり、当該事業のために起こされた起債の償還金の財源に充てる繰出金も当町の予算規模からは高い水準にある。このことから経常収支比率が類似団体内平均に比べ、高い数値となっていると思われる。事務の効率化による物件費の抑制や人件費の削減に今後も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104648</xdr:rowOff>
    </xdr:from>
    <xdr:to>
      <xdr:col>7</xdr:col>
      <xdr:colOff>152400</xdr:colOff>
      <xdr:row>64</xdr:row>
      <xdr:rowOff>39370</xdr:rowOff>
    </xdr:to>
    <xdr:cxnSp macro="">
      <xdr:nvCxnSpPr>
        <xdr:cNvPr id="130" name="直線コネクタ 129"/>
        <xdr:cNvCxnSpPr/>
      </xdr:nvCxnSpPr>
      <xdr:spPr>
        <a:xfrm>
          <a:off x="4114800" y="1090599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104648</xdr:rowOff>
    </xdr:from>
    <xdr:to>
      <xdr:col>6</xdr:col>
      <xdr:colOff>0</xdr:colOff>
      <xdr:row>64</xdr:row>
      <xdr:rowOff>73152</xdr:rowOff>
    </xdr:to>
    <xdr:cxnSp macro="">
      <xdr:nvCxnSpPr>
        <xdr:cNvPr id="133" name="直線コネクタ 132"/>
        <xdr:cNvCxnSpPr/>
      </xdr:nvCxnSpPr>
      <xdr:spPr>
        <a:xfrm flipV="1">
          <a:off x="3225800" y="1090599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94996</xdr:rowOff>
    </xdr:from>
    <xdr:to>
      <xdr:col>4</xdr:col>
      <xdr:colOff>482600</xdr:colOff>
      <xdr:row>64</xdr:row>
      <xdr:rowOff>73152</xdr:rowOff>
    </xdr:to>
    <xdr:cxnSp macro="">
      <xdr:nvCxnSpPr>
        <xdr:cNvPr id="136" name="直線コネクタ 135"/>
        <xdr:cNvCxnSpPr/>
      </xdr:nvCxnSpPr>
      <xdr:spPr>
        <a:xfrm>
          <a:off x="2336800" y="1089634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94996</xdr:rowOff>
    </xdr:from>
    <xdr:to>
      <xdr:col>3</xdr:col>
      <xdr:colOff>279400</xdr:colOff>
      <xdr:row>63</xdr:row>
      <xdr:rowOff>138430</xdr:rowOff>
    </xdr:to>
    <xdr:cxnSp macro="">
      <xdr:nvCxnSpPr>
        <xdr:cNvPr id="139" name="直線コネクタ 138"/>
        <xdr:cNvCxnSpPr/>
      </xdr:nvCxnSpPr>
      <xdr:spPr>
        <a:xfrm flipV="1">
          <a:off x="1447800" y="108963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9" name="円/楕円 148"/>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50"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53848</xdr:rowOff>
    </xdr:from>
    <xdr:to>
      <xdr:col>6</xdr:col>
      <xdr:colOff>50800</xdr:colOff>
      <xdr:row>63</xdr:row>
      <xdr:rowOff>155448</xdr:rowOff>
    </xdr:to>
    <xdr:sp macro="" textlink="">
      <xdr:nvSpPr>
        <xdr:cNvPr id="151" name="円/楕円 150"/>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140225</xdr:rowOff>
    </xdr:from>
    <xdr:ext cx="736600" cy="259045"/>
    <xdr:sp macro="" textlink="">
      <xdr:nvSpPr>
        <xdr:cNvPr id="152" name="テキスト ボックス 151"/>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22352</xdr:rowOff>
    </xdr:from>
    <xdr:to>
      <xdr:col>4</xdr:col>
      <xdr:colOff>533400</xdr:colOff>
      <xdr:row>64</xdr:row>
      <xdr:rowOff>123952</xdr:rowOff>
    </xdr:to>
    <xdr:sp macro="" textlink="">
      <xdr:nvSpPr>
        <xdr:cNvPr id="153" name="円/楕円 152"/>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108729</xdr:rowOff>
    </xdr:from>
    <xdr:ext cx="762000" cy="259045"/>
    <xdr:sp macro="" textlink="">
      <xdr:nvSpPr>
        <xdr:cNvPr id="154" name="テキスト ボックス 153"/>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44196</xdr:rowOff>
    </xdr:from>
    <xdr:to>
      <xdr:col>3</xdr:col>
      <xdr:colOff>330200</xdr:colOff>
      <xdr:row>63</xdr:row>
      <xdr:rowOff>145796</xdr:rowOff>
    </xdr:to>
    <xdr:sp macro="" textlink="">
      <xdr:nvSpPr>
        <xdr:cNvPr id="155" name="円/楕円 154"/>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130573</xdr:rowOff>
    </xdr:from>
    <xdr:ext cx="762000" cy="259045"/>
    <xdr:sp macro="" textlink="">
      <xdr:nvSpPr>
        <xdr:cNvPr id="156" name="テキスト ボックス 155"/>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57" name="円/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58" name="テキスト ボックス 157"/>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[263,940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人口１人当たり人件費・物件費等決算額は、類似団体内平均を下回っているものの、平成２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決算と比較すると微増となっている。理由としてはふるさと納税返礼事業を開始したことによる物件費の増額（１０６，７６２千円の増）と、人口が前年度基準日に比べ、１１４名減少していることが影響していると思われる。</a:t>
          </a:r>
          <a:endParaRPr lang="ja-JP" altLang="ja-JP">
            <a:effectLst/>
          </a:endParaRPr>
        </a:p>
        <a:p>
          <a:r>
            <a:rPr kumimoji="1" lang="ja-JP" altLang="ja-JP" sz="1100">
              <a:solidFill>
                <a:schemeClr val="dk1"/>
              </a:solidFill>
              <a:effectLst/>
              <a:latin typeface="+mn-lt"/>
              <a:ea typeface="+mn-ea"/>
              <a:cs typeface="+mn-cs"/>
            </a:rPr>
            <a:t>　人口が年々減少している状況や施設の老朽化対応が必須であることから２８年度に策定した公共施設等総合管理計画を基に各施設の個別施設計画を策定し、集約化・複合化・廃止の検討を行い、計画的な予算執行を図っていく。</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147748</xdr:rowOff>
    </xdr:from>
    <xdr:to>
      <xdr:col>7</xdr:col>
      <xdr:colOff>152400</xdr:colOff>
      <xdr:row>84</xdr:row>
      <xdr:rowOff>58179</xdr:rowOff>
    </xdr:to>
    <xdr:cxnSp macro="">
      <xdr:nvCxnSpPr>
        <xdr:cNvPr id="193" name="直線コネクタ 192"/>
        <xdr:cNvCxnSpPr/>
      </xdr:nvCxnSpPr>
      <xdr:spPr>
        <a:xfrm>
          <a:off x="4114800" y="14378098"/>
          <a:ext cx="838200" cy="8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94295</xdr:rowOff>
    </xdr:from>
    <xdr:to>
      <xdr:col>6</xdr:col>
      <xdr:colOff>0</xdr:colOff>
      <xdr:row>83</xdr:row>
      <xdr:rowOff>147748</xdr:rowOff>
    </xdr:to>
    <xdr:cxnSp macro="">
      <xdr:nvCxnSpPr>
        <xdr:cNvPr id="196" name="直線コネクタ 195"/>
        <xdr:cNvCxnSpPr/>
      </xdr:nvCxnSpPr>
      <xdr:spPr>
        <a:xfrm>
          <a:off x="3225800" y="14324645"/>
          <a:ext cx="889000" cy="5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53930</xdr:rowOff>
    </xdr:from>
    <xdr:to>
      <xdr:col>4</xdr:col>
      <xdr:colOff>482600</xdr:colOff>
      <xdr:row>83</xdr:row>
      <xdr:rowOff>94295</xdr:rowOff>
    </xdr:to>
    <xdr:cxnSp macro="">
      <xdr:nvCxnSpPr>
        <xdr:cNvPr id="199" name="直線コネクタ 198"/>
        <xdr:cNvCxnSpPr/>
      </xdr:nvCxnSpPr>
      <xdr:spPr>
        <a:xfrm>
          <a:off x="2336800" y="14284280"/>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50953</xdr:rowOff>
    </xdr:from>
    <xdr:to>
      <xdr:col>3</xdr:col>
      <xdr:colOff>279400</xdr:colOff>
      <xdr:row>83</xdr:row>
      <xdr:rowOff>53930</xdr:rowOff>
    </xdr:to>
    <xdr:cxnSp macro="">
      <xdr:nvCxnSpPr>
        <xdr:cNvPr id="202" name="直線コネクタ 201"/>
        <xdr:cNvCxnSpPr/>
      </xdr:nvCxnSpPr>
      <xdr:spPr>
        <a:xfrm>
          <a:off x="1447800" y="14281303"/>
          <a:ext cx="8890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7379</xdr:rowOff>
    </xdr:from>
    <xdr:to>
      <xdr:col>7</xdr:col>
      <xdr:colOff>203200</xdr:colOff>
      <xdr:row>84</xdr:row>
      <xdr:rowOff>108979</xdr:rowOff>
    </xdr:to>
    <xdr:sp macro="" textlink="">
      <xdr:nvSpPr>
        <xdr:cNvPr id="212" name="円/楕円 211"/>
        <xdr:cNvSpPr/>
      </xdr:nvSpPr>
      <xdr:spPr>
        <a:xfrm>
          <a:off x="4902200" y="144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23906</xdr:rowOff>
    </xdr:from>
    <xdr:ext cx="762000" cy="259045"/>
    <xdr:sp macro="" textlink="">
      <xdr:nvSpPr>
        <xdr:cNvPr id="213" name="人件費・物件費等の状況該当値テキスト"/>
        <xdr:cNvSpPr txBox="1"/>
      </xdr:nvSpPr>
      <xdr:spPr>
        <a:xfrm>
          <a:off x="5041900" y="1425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263,940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96948</xdr:rowOff>
    </xdr:from>
    <xdr:to>
      <xdr:col>6</xdr:col>
      <xdr:colOff>50800</xdr:colOff>
      <xdr:row>84</xdr:row>
      <xdr:rowOff>27098</xdr:rowOff>
    </xdr:to>
    <xdr:sp macro="" textlink="">
      <xdr:nvSpPr>
        <xdr:cNvPr id="214" name="円/楕円 213"/>
        <xdr:cNvSpPr/>
      </xdr:nvSpPr>
      <xdr:spPr>
        <a:xfrm>
          <a:off x="4064000" y="14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37275</xdr:rowOff>
    </xdr:from>
    <xdr:ext cx="736600" cy="259045"/>
    <xdr:sp macro="" textlink="">
      <xdr:nvSpPr>
        <xdr:cNvPr id="215" name="テキスト ボックス 214"/>
        <xdr:cNvSpPr txBox="1"/>
      </xdr:nvSpPr>
      <xdr:spPr>
        <a:xfrm>
          <a:off x="3733800" y="14096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243,580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43495</xdr:rowOff>
    </xdr:from>
    <xdr:to>
      <xdr:col>4</xdr:col>
      <xdr:colOff>533400</xdr:colOff>
      <xdr:row>83</xdr:row>
      <xdr:rowOff>145095</xdr:rowOff>
    </xdr:to>
    <xdr:sp macro="" textlink="">
      <xdr:nvSpPr>
        <xdr:cNvPr id="216" name="円/楕円 215"/>
        <xdr:cNvSpPr/>
      </xdr:nvSpPr>
      <xdr:spPr>
        <a:xfrm>
          <a:off x="3175000" y="142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155272</xdr:rowOff>
    </xdr:from>
    <xdr:ext cx="762000" cy="259045"/>
    <xdr:sp macro="" textlink="">
      <xdr:nvSpPr>
        <xdr:cNvPr id="217" name="テキスト ボックス 216"/>
        <xdr:cNvSpPr txBox="1"/>
      </xdr:nvSpPr>
      <xdr:spPr>
        <a:xfrm>
          <a:off x="2844800" y="1404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230,289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3130</xdr:rowOff>
    </xdr:from>
    <xdr:to>
      <xdr:col>3</xdr:col>
      <xdr:colOff>330200</xdr:colOff>
      <xdr:row>83</xdr:row>
      <xdr:rowOff>104730</xdr:rowOff>
    </xdr:to>
    <xdr:sp macro="" textlink="">
      <xdr:nvSpPr>
        <xdr:cNvPr id="218" name="円/楕円 217"/>
        <xdr:cNvSpPr/>
      </xdr:nvSpPr>
      <xdr:spPr>
        <a:xfrm>
          <a:off x="2286000" y="142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114907</xdr:rowOff>
    </xdr:from>
    <xdr:ext cx="762000" cy="259045"/>
    <xdr:sp macro="" textlink="">
      <xdr:nvSpPr>
        <xdr:cNvPr id="219" name="テキスト ボックス 218"/>
        <xdr:cNvSpPr txBox="1"/>
      </xdr:nvSpPr>
      <xdr:spPr>
        <a:xfrm>
          <a:off x="1955800" y="140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220,252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153</xdr:rowOff>
    </xdr:from>
    <xdr:to>
      <xdr:col>2</xdr:col>
      <xdr:colOff>127000</xdr:colOff>
      <xdr:row>83</xdr:row>
      <xdr:rowOff>101753</xdr:rowOff>
    </xdr:to>
    <xdr:sp macro="" textlink="">
      <xdr:nvSpPr>
        <xdr:cNvPr id="220" name="円/楕円 219"/>
        <xdr:cNvSpPr/>
      </xdr:nvSpPr>
      <xdr:spPr>
        <a:xfrm>
          <a:off x="1397000" y="142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111930</xdr:rowOff>
    </xdr:from>
    <xdr:ext cx="762000" cy="259045"/>
    <xdr:sp macro="" textlink="">
      <xdr:nvSpPr>
        <xdr:cNvPr id="221" name="テキスト ボックス 220"/>
        <xdr:cNvSpPr txBox="1"/>
      </xdr:nvSpPr>
      <xdr:spPr>
        <a:xfrm>
          <a:off x="1066800" y="1399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ラスパイレス指数が類似団体内平均に比べて</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高くなっている主な原因は、加重平均する前の経験年数毎の階層に所属する職員数が少ないことが考えられる。一部階層では対象者が１名しかおらず、当該職員が他の何名もいる階層に移ることで国の職員構成と同一と仮定して算出した仮定の給料総額が小さくなることと想定される。</a:t>
          </a:r>
          <a:endParaRPr lang="ja-JP" altLang="ja-JP" sz="1400">
            <a:effectLst/>
          </a:endParaRPr>
        </a:p>
        <a:p>
          <a:r>
            <a:rPr kumimoji="1" lang="ja-JP" altLang="ja-JP" sz="1100">
              <a:solidFill>
                <a:schemeClr val="dk1"/>
              </a:solidFill>
              <a:effectLst/>
              <a:latin typeface="+mn-lt"/>
              <a:ea typeface="+mn-ea"/>
              <a:cs typeface="+mn-cs"/>
            </a:rPr>
            <a:t>　今後本格的に実施される人事考課制度と併せ、給与の適正化に努める。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149861</xdr:rowOff>
    </xdr:from>
    <xdr:to>
      <xdr:col>24</xdr:col>
      <xdr:colOff>558800</xdr:colOff>
      <xdr:row>87</xdr:row>
      <xdr:rowOff>99061</xdr:rowOff>
    </xdr:to>
    <xdr:cxnSp macro="">
      <xdr:nvCxnSpPr>
        <xdr:cNvPr id="253" name="直線コネクタ 252"/>
        <xdr:cNvCxnSpPr/>
      </xdr:nvCxnSpPr>
      <xdr:spPr>
        <a:xfrm>
          <a:off x="16179800" y="1489456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86</xdr:row>
      <xdr:rowOff>149861</xdr:rowOff>
    </xdr:to>
    <xdr:cxnSp macro="">
      <xdr:nvCxnSpPr>
        <xdr:cNvPr id="256" name="直線コネクタ 255"/>
        <xdr:cNvCxnSpPr/>
      </xdr:nvCxnSpPr>
      <xdr:spPr>
        <a:xfrm>
          <a:off x="15290800" y="148463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101600</xdr:rowOff>
    </xdr:from>
    <xdr:to>
      <xdr:col>22</xdr:col>
      <xdr:colOff>203200</xdr:colOff>
      <xdr:row>86</xdr:row>
      <xdr:rowOff>125730</xdr:rowOff>
    </xdr:to>
    <xdr:cxnSp macro="">
      <xdr:nvCxnSpPr>
        <xdr:cNvPr id="259" name="直線コネクタ 258"/>
        <xdr:cNvCxnSpPr/>
      </xdr:nvCxnSpPr>
      <xdr:spPr>
        <a:xfrm flipV="1">
          <a:off x="14401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89</xdr:row>
      <xdr:rowOff>161544</xdr:rowOff>
    </xdr:to>
    <xdr:cxnSp macro="">
      <xdr:nvCxnSpPr>
        <xdr:cNvPr id="262" name="直線コネクタ 261"/>
        <xdr:cNvCxnSpPr/>
      </xdr:nvCxnSpPr>
      <xdr:spPr>
        <a:xfrm flipV="1">
          <a:off x="13512800" y="14870430"/>
          <a:ext cx="8890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48261</xdr:rowOff>
    </xdr:from>
    <xdr:to>
      <xdr:col>24</xdr:col>
      <xdr:colOff>609600</xdr:colOff>
      <xdr:row>87</xdr:row>
      <xdr:rowOff>149861</xdr:rowOff>
    </xdr:to>
    <xdr:sp macro="" textlink="">
      <xdr:nvSpPr>
        <xdr:cNvPr id="272" name="円/楕円 271"/>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115588</xdr:rowOff>
    </xdr:from>
    <xdr:ext cx="762000" cy="259045"/>
    <xdr:sp macro="" textlink="">
      <xdr:nvSpPr>
        <xdr:cNvPr id="273" name="給与水準   （国との比較）該当値テキスト"/>
        <xdr:cNvSpPr txBox="1"/>
      </xdr:nvSpPr>
      <xdr:spPr>
        <a:xfrm>
          <a:off x="17106900" y="1486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99061</xdr:rowOff>
    </xdr:from>
    <xdr:to>
      <xdr:col>23</xdr:col>
      <xdr:colOff>457200</xdr:colOff>
      <xdr:row>87</xdr:row>
      <xdr:rowOff>29211</xdr:rowOff>
    </xdr:to>
    <xdr:sp macro="" textlink="">
      <xdr:nvSpPr>
        <xdr:cNvPr id="274" name="円/楕円 273"/>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13988</xdr:rowOff>
    </xdr:from>
    <xdr:ext cx="736600" cy="259045"/>
    <xdr:sp macro="" textlink="">
      <xdr:nvSpPr>
        <xdr:cNvPr id="275" name="テキスト ボックス 274"/>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76" name="円/楕円 275"/>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137177</xdr:rowOff>
    </xdr:from>
    <xdr:ext cx="762000" cy="259045"/>
    <xdr:sp macro="" textlink="">
      <xdr:nvSpPr>
        <xdr:cNvPr id="277" name="テキスト ボックス 27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74930</xdr:rowOff>
    </xdr:from>
    <xdr:to>
      <xdr:col>21</xdr:col>
      <xdr:colOff>50800</xdr:colOff>
      <xdr:row>87</xdr:row>
      <xdr:rowOff>5080</xdr:rowOff>
    </xdr:to>
    <xdr:sp macro="" textlink="">
      <xdr:nvSpPr>
        <xdr:cNvPr id="278" name="円/楕円 277"/>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161307</xdr:rowOff>
    </xdr:from>
    <xdr:ext cx="762000" cy="259045"/>
    <xdr:sp macro="" textlink="">
      <xdr:nvSpPr>
        <xdr:cNvPr id="279" name="テキスト ボックス 278"/>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110744</xdr:rowOff>
    </xdr:from>
    <xdr:to>
      <xdr:col>19</xdr:col>
      <xdr:colOff>533400</xdr:colOff>
      <xdr:row>90</xdr:row>
      <xdr:rowOff>40894</xdr:rowOff>
    </xdr:to>
    <xdr:sp macro="" textlink="">
      <xdr:nvSpPr>
        <xdr:cNvPr id="280" name="円/楕円 279"/>
        <xdr:cNvSpPr/>
      </xdr:nvSpPr>
      <xdr:spPr>
        <a:xfrm>
          <a:off x="13462000" y="1536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25671</xdr:rowOff>
    </xdr:from>
    <xdr:ext cx="762000" cy="259045"/>
    <xdr:sp macro="" textlink="">
      <xdr:nvSpPr>
        <xdr:cNvPr id="281" name="テキスト ボックス 280"/>
        <xdr:cNvSpPr txBox="1"/>
      </xdr:nvSpPr>
      <xdr:spPr>
        <a:xfrm>
          <a:off x="13131800" y="1545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類似団体平均は下回っているものの、県平均と比較すると</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９２</a:t>
          </a:r>
          <a:r>
            <a:rPr kumimoji="1" lang="ja-JP" altLang="ja-JP" sz="1100">
              <a:solidFill>
                <a:schemeClr val="dk1"/>
              </a:solidFill>
              <a:effectLst/>
              <a:latin typeface="+mn-lt"/>
              <a:ea typeface="+mn-ea"/>
              <a:cs typeface="+mn-cs"/>
            </a:rPr>
            <a:t>人多い結果となった。人口が多い自治体ではスケールメリットがあるため単純に千葉県平均と比較することはできないが、必要とされる行政サービスを最小限のマンパワーで遂行できるよう、今後も定員管理に留意する。</a:t>
          </a:r>
          <a:endParaRPr lang="ja-JP" altLang="ja-JP" sz="1400">
            <a:effectLst/>
          </a:endParaRPr>
        </a:p>
        <a:p>
          <a:r>
            <a:rPr kumimoji="1" lang="ja-JP" altLang="ja-JP" sz="1100">
              <a:solidFill>
                <a:schemeClr val="dk1"/>
              </a:solidFill>
              <a:effectLst/>
              <a:latin typeface="+mn-lt"/>
              <a:ea typeface="+mn-ea"/>
              <a:cs typeface="+mn-cs"/>
            </a:rPr>
            <a:t>　併せてポスト団塊の世代職員の退職で行政サービスの質が落ちないよう平成２６年３月に策定した芝山町定員管理適正化計画に則り、計画的な人材育成、世代間職員数の平準化を図っていく。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156305</xdr:rowOff>
    </xdr:from>
    <xdr:to>
      <xdr:col>24</xdr:col>
      <xdr:colOff>558800</xdr:colOff>
      <xdr:row>60</xdr:row>
      <xdr:rowOff>161131</xdr:rowOff>
    </xdr:to>
    <xdr:cxnSp macro="">
      <xdr:nvCxnSpPr>
        <xdr:cNvPr id="312" name="直線コネクタ 311"/>
        <xdr:cNvCxnSpPr/>
      </xdr:nvCxnSpPr>
      <xdr:spPr>
        <a:xfrm>
          <a:off x="16179800" y="1044330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3"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153892</xdr:rowOff>
    </xdr:from>
    <xdr:to>
      <xdr:col>23</xdr:col>
      <xdr:colOff>406400</xdr:colOff>
      <xdr:row>60</xdr:row>
      <xdr:rowOff>156305</xdr:rowOff>
    </xdr:to>
    <xdr:cxnSp macro="">
      <xdr:nvCxnSpPr>
        <xdr:cNvPr id="315" name="直線コネクタ 314"/>
        <xdr:cNvCxnSpPr/>
      </xdr:nvCxnSpPr>
      <xdr:spPr>
        <a:xfrm>
          <a:off x="15290800" y="1044089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7" name="テキスト ボックス 316"/>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112871</xdr:rowOff>
    </xdr:from>
    <xdr:to>
      <xdr:col>22</xdr:col>
      <xdr:colOff>203200</xdr:colOff>
      <xdr:row>60</xdr:row>
      <xdr:rowOff>153892</xdr:rowOff>
    </xdr:to>
    <xdr:cxnSp macro="">
      <xdr:nvCxnSpPr>
        <xdr:cNvPr id="318" name="直線コネクタ 317"/>
        <xdr:cNvCxnSpPr/>
      </xdr:nvCxnSpPr>
      <xdr:spPr>
        <a:xfrm>
          <a:off x="14401800" y="1039987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0" name="テキスト ボックス 319"/>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92964</xdr:rowOff>
    </xdr:from>
    <xdr:to>
      <xdr:col>21</xdr:col>
      <xdr:colOff>0</xdr:colOff>
      <xdr:row>60</xdr:row>
      <xdr:rowOff>112871</xdr:rowOff>
    </xdr:to>
    <xdr:cxnSp macro="">
      <xdr:nvCxnSpPr>
        <xdr:cNvPr id="321" name="直線コネクタ 320"/>
        <xdr:cNvCxnSpPr/>
      </xdr:nvCxnSpPr>
      <xdr:spPr>
        <a:xfrm>
          <a:off x="13512800" y="10379964"/>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3" name="テキスト ボックス 322"/>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5" name="テキスト ボックス 324"/>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110331</xdr:rowOff>
    </xdr:from>
    <xdr:to>
      <xdr:col>24</xdr:col>
      <xdr:colOff>609600</xdr:colOff>
      <xdr:row>61</xdr:row>
      <xdr:rowOff>40481</xdr:rowOff>
    </xdr:to>
    <xdr:sp macro="" textlink="">
      <xdr:nvSpPr>
        <xdr:cNvPr id="331" name="円/楕円 330"/>
        <xdr:cNvSpPr/>
      </xdr:nvSpPr>
      <xdr:spPr>
        <a:xfrm>
          <a:off x="16967200" y="103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126858</xdr:rowOff>
    </xdr:from>
    <xdr:ext cx="762000" cy="259045"/>
    <xdr:sp macro="" textlink="">
      <xdr:nvSpPr>
        <xdr:cNvPr id="332" name="定員管理の状況該当値テキスト"/>
        <xdr:cNvSpPr txBox="1"/>
      </xdr:nvSpPr>
      <xdr:spPr>
        <a:xfrm>
          <a:off x="17106900" y="1024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105505</xdr:rowOff>
    </xdr:from>
    <xdr:to>
      <xdr:col>23</xdr:col>
      <xdr:colOff>457200</xdr:colOff>
      <xdr:row>61</xdr:row>
      <xdr:rowOff>35655</xdr:rowOff>
    </xdr:to>
    <xdr:sp macro="" textlink="">
      <xdr:nvSpPr>
        <xdr:cNvPr id="333" name="円/楕円 332"/>
        <xdr:cNvSpPr/>
      </xdr:nvSpPr>
      <xdr:spPr>
        <a:xfrm>
          <a:off x="16129000" y="10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45832</xdr:rowOff>
    </xdr:from>
    <xdr:ext cx="736600" cy="259045"/>
    <xdr:sp macro="" textlink="">
      <xdr:nvSpPr>
        <xdr:cNvPr id="334" name="テキスト ボックス 333"/>
        <xdr:cNvSpPr txBox="1"/>
      </xdr:nvSpPr>
      <xdr:spPr>
        <a:xfrm>
          <a:off x="15798800" y="101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103092</xdr:rowOff>
    </xdr:from>
    <xdr:to>
      <xdr:col>22</xdr:col>
      <xdr:colOff>254000</xdr:colOff>
      <xdr:row>61</xdr:row>
      <xdr:rowOff>33242</xdr:rowOff>
    </xdr:to>
    <xdr:sp macro="" textlink="">
      <xdr:nvSpPr>
        <xdr:cNvPr id="335" name="円/楕円 334"/>
        <xdr:cNvSpPr/>
      </xdr:nvSpPr>
      <xdr:spPr>
        <a:xfrm>
          <a:off x="152400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43419</xdr:rowOff>
    </xdr:from>
    <xdr:ext cx="762000" cy="259045"/>
    <xdr:sp macro="" textlink="">
      <xdr:nvSpPr>
        <xdr:cNvPr id="336" name="テキスト ボックス 335"/>
        <xdr:cNvSpPr txBox="1"/>
      </xdr:nvSpPr>
      <xdr:spPr>
        <a:xfrm>
          <a:off x="14909800" y="1015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62071</xdr:rowOff>
    </xdr:from>
    <xdr:to>
      <xdr:col>21</xdr:col>
      <xdr:colOff>50800</xdr:colOff>
      <xdr:row>60</xdr:row>
      <xdr:rowOff>163671</xdr:rowOff>
    </xdr:to>
    <xdr:sp macro="" textlink="">
      <xdr:nvSpPr>
        <xdr:cNvPr id="337" name="円/楕円 336"/>
        <xdr:cNvSpPr/>
      </xdr:nvSpPr>
      <xdr:spPr>
        <a:xfrm>
          <a:off x="143510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2398</xdr:rowOff>
    </xdr:from>
    <xdr:ext cx="762000" cy="259045"/>
    <xdr:sp macro="" textlink="">
      <xdr:nvSpPr>
        <xdr:cNvPr id="338" name="テキスト ボックス 337"/>
        <xdr:cNvSpPr txBox="1"/>
      </xdr:nvSpPr>
      <xdr:spPr>
        <a:xfrm>
          <a:off x="14020800" y="1011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42164</xdr:rowOff>
    </xdr:from>
    <xdr:to>
      <xdr:col>19</xdr:col>
      <xdr:colOff>533400</xdr:colOff>
      <xdr:row>60</xdr:row>
      <xdr:rowOff>143764</xdr:rowOff>
    </xdr:to>
    <xdr:sp macro="" textlink="">
      <xdr:nvSpPr>
        <xdr:cNvPr id="339" name="円/楕円 338"/>
        <xdr:cNvSpPr/>
      </xdr:nvSpPr>
      <xdr:spPr>
        <a:xfrm>
          <a:off x="13462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153941</xdr:rowOff>
    </xdr:from>
    <xdr:ext cx="762000" cy="259045"/>
    <xdr:sp macro="" textlink="">
      <xdr:nvSpPr>
        <xdr:cNvPr id="340" name="テキスト ボックス 339"/>
        <xdr:cNvSpPr txBox="1"/>
      </xdr:nvSpPr>
      <xdr:spPr>
        <a:xfrm>
          <a:off x="13131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社会インフラ整備には、世代間の負担の平準化も考慮し、財源として起債を組み入れていくが、併せて国庫補助金・県支出金等の特定財源の確保に努め、過度に普通建設事業費の財源が起債に依存することのないよう注意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93218</xdr:rowOff>
    </xdr:from>
    <xdr:to>
      <xdr:col>24</xdr:col>
      <xdr:colOff>558800</xdr:colOff>
      <xdr:row>40</xdr:row>
      <xdr:rowOff>93218</xdr:rowOff>
    </xdr:to>
    <xdr:cxnSp macro="">
      <xdr:nvCxnSpPr>
        <xdr:cNvPr id="371" name="直線コネクタ 370"/>
        <xdr:cNvCxnSpPr/>
      </xdr:nvCxnSpPr>
      <xdr:spPr>
        <a:xfrm>
          <a:off x="16179800" y="6951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93218</xdr:rowOff>
    </xdr:from>
    <xdr:to>
      <xdr:col>23</xdr:col>
      <xdr:colOff>406400</xdr:colOff>
      <xdr:row>40</xdr:row>
      <xdr:rowOff>102870</xdr:rowOff>
    </xdr:to>
    <xdr:cxnSp macro="">
      <xdr:nvCxnSpPr>
        <xdr:cNvPr id="374" name="直線コネクタ 373"/>
        <xdr:cNvCxnSpPr/>
      </xdr:nvCxnSpPr>
      <xdr:spPr>
        <a:xfrm flipV="1">
          <a:off x="15290800" y="69512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6" name="テキスト ボックス 375"/>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112522</xdr:rowOff>
    </xdr:to>
    <xdr:cxnSp macro="">
      <xdr:nvCxnSpPr>
        <xdr:cNvPr id="377" name="直線コネクタ 376"/>
        <xdr:cNvCxnSpPr/>
      </xdr:nvCxnSpPr>
      <xdr:spPr>
        <a:xfrm flipV="1">
          <a:off x="14401800" y="69608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79" name="テキスト ボックス 378"/>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112522</xdr:rowOff>
    </xdr:from>
    <xdr:to>
      <xdr:col>21</xdr:col>
      <xdr:colOff>0</xdr:colOff>
      <xdr:row>40</xdr:row>
      <xdr:rowOff>151130</xdr:rowOff>
    </xdr:to>
    <xdr:cxnSp macro="">
      <xdr:nvCxnSpPr>
        <xdr:cNvPr id="380" name="直線コネクタ 379"/>
        <xdr:cNvCxnSpPr/>
      </xdr:nvCxnSpPr>
      <xdr:spPr>
        <a:xfrm flipV="1">
          <a:off x="13512800" y="69705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2" name="テキスト ボックス 381"/>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4" name="テキスト ボックス 383"/>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42418</xdr:rowOff>
    </xdr:from>
    <xdr:to>
      <xdr:col>24</xdr:col>
      <xdr:colOff>609600</xdr:colOff>
      <xdr:row>40</xdr:row>
      <xdr:rowOff>144018</xdr:rowOff>
    </xdr:to>
    <xdr:sp macro="" textlink="">
      <xdr:nvSpPr>
        <xdr:cNvPr id="390" name="円/楕円 389"/>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58945</xdr:rowOff>
    </xdr:from>
    <xdr:ext cx="762000" cy="259045"/>
    <xdr:sp macro="" textlink="">
      <xdr:nvSpPr>
        <xdr:cNvPr id="391"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42418</xdr:rowOff>
    </xdr:from>
    <xdr:to>
      <xdr:col>23</xdr:col>
      <xdr:colOff>457200</xdr:colOff>
      <xdr:row>40</xdr:row>
      <xdr:rowOff>144018</xdr:rowOff>
    </xdr:to>
    <xdr:sp macro="" textlink="">
      <xdr:nvSpPr>
        <xdr:cNvPr id="392" name="円/楕円 391"/>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154195</xdr:rowOff>
    </xdr:from>
    <xdr:ext cx="736600" cy="259045"/>
    <xdr:sp macro="" textlink="">
      <xdr:nvSpPr>
        <xdr:cNvPr id="393" name="テキスト ボックス 392"/>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394" name="円/楕円 393"/>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95" name="テキスト ボックス 39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61722</xdr:rowOff>
    </xdr:from>
    <xdr:to>
      <xdr:col>21</xdr:col>
      <xdr:colOff>50800</xdr:colOff>
      <xdr:row>40</xdr:row>
      <xdr:rowOff>163322</xdr:rowOff>
    </xdr:to>
    <xdr:sp macro="" textlink="">
      <xdr:nvSpPr>
        <xdr:cNvPr id="396" name="円/楕円 395"/>
        <xdr:cNvSpPr/>
      </xdr:nvSpPr>
      <xdr:spPr>
        <a:xfrm>
          <a:off x="14351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2049</xdr:rowOff>
    </xdr:from>
    <xdr:ext cx="762000" cy="259045"/>
    <xdr:sp macro="" textlink="">
      <xdr:nvSpPr>
        <xdr:cNvPr id="397" name="テキスト ボックス 396"/>
        <xdr:cNvSpPr txBox="1"/>
      </xdr:nvSpPr>
      <xdr:spPr>
        <a:xfrm>
          <a:off x="14020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8" name="円/楕円 397"/>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399" name="テキスト ボックス 398"/>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これまでと同じく将来負担額よりも当該経費に充当可能な財源（基金、地方債現在高等に係る基準財政需要額算入見込額）が大きいため、将来負担比率は「－」で表示されている。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起債及び債務負担行為設定を適正に管理すると共に基金への計画的な積立を実施していく。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1" name="フローチャート : 判断 44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2" name="テキスト ボックス 44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7,507
7,291
43.24
5,517,199
5,247,655
235,160
2,926,340
2,551,654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人件費における経常収支比率が類似団体平均と比較して高いが、これは主に手当支給額（地域手当）の差が原因と思われる。</a:t>
          </a:r>
          <a:endParaRPr lang="ja-JP" altLang="ja-JP" sz="1400">
            <a:effectLst/>
          </a:endParaRPr>
        </a:p>
        <a:p>
          <a:r>
            <a:rPr kumimoji="1" lang="ja-JP" altLang="ja-JP" sz="1100">
              <a:solidFill>
                <a:schemeClr val="dk1"/>
              </a:solidFill>
              <a:effectLst/>
              <a:latin typeface="+mn-lt"/>
              <a:ea typeface="+mn-ea"/>
              <a:cs typeface="+mn-cs"/>
            </a:rPr>
            <a:t>　手当の見直しはこれまで都度行われてきたが、今後も人件費全体の適正化に努める。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143002</xdr:rowOff>
    </xdr:from>
    <xdr:to>
      <xdr:col>7</xdr:col>
      <xdr:colOff>15875</xdr:colOff>
      <xdr:row>37</xdr:row>
      <xdr:rowOff>156718</xdr:rowOff>
    </xdr:to>
    <xdr:cxnSp macro="">
      <xdr:nvCxnSpPr>
        <xdr:cNvPr id="64" name="直線コネクタ 63"/>
        <xdr:cNvCxnSpPr/>
      </xdr:nvCxnSpPr>
      <xdr:spPr>
        <a:xfrm>
          <a:off x="3987800" y="6486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143002</xdr:rowOff>
    </xdr:from>
    <xdr:to>
      <xdr:col>5</xdr:col>
      <xdr:colOff>549275</xdr:colOff>
      <xdr:row>37</xdr:row>
      <xdr:rowOff>147574</xdr:rowOff>
    </xdr:to>
    <xdr:cxnSp macro="">
      <xdr:nvCxnSpPr>
        <xdr:cNvPr id="67" name="直線コネクタ 66"/>
        <xdr:cNvCxnSpPr/>
      </xdr:nvCxnSpPr>
      <xdr:spPr>
        <a:xfrm flipV="1">
          <a:off x="3098800" y="6486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147574</xdr:rowOff>
    </xdr:from>
    <xdr:to>
      <xdr:col>4</xdr:col>
      <xdr:colOff>346075</xdr:colOff>
      <xdr:row>37</xdr:row>
      <xdr:rowOff>152146</xdr:rowOff>
    </xdr:to>
    <xdr:cxnSp macro="">
      <xdr:nvCxnSpPr>
        <xdr:cNvPr id="70" name="直線コネクタ 69"/>
        <xdr:cNvCxnSpPr/>
      </xdr:nvCxnSpPr>
      <xdr:spPr>
        <a:xfrm flipV="1">
          <a:off x="2209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152146</xdr:rowOff>
    </xdr:from>
    <xdr:to>
      <xdr:col>3</xdr:col>
      <xdr:colOff>142875</xdr:colOff>
      <xdr:row>38</xdr:row>
      <xdr:rowOff>35560</xdr:rowOff>
    </xdr:to>
    <xdr:cxnSp macro="">
      <xdr:nvCxnSpPr>
        <xdr:cNvPr id="73" name="直線コネクタ 72"/>
        <xdr:cNvCxnSpPr/>
      </xdr:nvCxnSpPr>
      <xdr:spPr>
        <a:xfrm flipV="1">
          <a:off x="1320800" y="64957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105918</xdr:rowOff>
    </xdr:from>
    <xdr:to>
      <xdr:col>7</xdr:col>
      <xdr:colOff>66675</xdr:colOff>
      <xdr:row>38</xdr:row>
      <xdr:rowOff>36068</xdr:rowOff>
    </xdr:to>
    <xdr:sp macro="" textlink="">
      <xdr:nvSpPr>
        <xdr:cNvPr id="83" name="円/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92202</xdr:rowOff>
    </xdr:from>
    <xdr:to>
      <xdr:col>5</xdr:col>
      <xdr:colOff>600075</xdr:colOff>
      <xdr:row>38</xdr:row>
      <xdr:rowOff>22352</xdr:rowOff>
    </xdr:to>
    <xdr:sp macro="" textlink="">
      <xdr:nvSpPr>
        <xdr:cNvPr id="85" name="円/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96774</xdr:rowOff>
    </xdr:from>
    <xdr:to>
      <xdr:col>4</xdr:col>
      <xdr:colOff>396875</xdr:colOff>
      <xdr:row>38</xdr:row>
      <xdr:rowOff>26924</xdr:rowOff>
    </xdr:to>
    <xdr:sp macro="" textlink="">
      <xdr:nvSpPr>
        <xdr:cNvPr id="87" name="円/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101346</xdr:rowOff>
    </xdr:from>
    <xdr:to>
      <xdr:col>3</xdr:col>
      <xdr:colOff>193675</xdr:colOff>
      <xdr:row>38</xdr:row>
      <xdr:rowOff>31496</xdr:rowOff>
    </xdr:to>
    <xdr:sp macro="" textlink="">
      <xdr:nvSpPr>
        <xdr:cNvPr id="89" name="円/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1" name="円/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が類似団体内平均と比較して高い水準であるのは近年のアウトソーシングやハードウェア・ソフトウェアのリース契約による調達が大きな要因であると思われる。業務毎に個別システムが構築され、それぞれで保守料や使用料が発生し、大きな負担となってきている。</a:t>
          </a:r>
          <a:r>
            <a:rPr kumimoji="1" lang="ja-JP" altLang="en-US" sz="1100">
              <a:solidFill>
                <a:schemeClr val="dk1"/>
              </a:solidFill>
              <a:effectLst/>
              <a:latin typeface="+mn-lt"/>
              <a:ea typeface="+mn-ea"/>
              <a:cs typeface="+mn-cs"/>
            </a:rPr>
            <a:t>また２８年度より開始したふるさと納税返礼事業も物件費を押し上げる要因となっている。</a:t>
          </a:r>
          <a:endParaRPr lang="ja-JP" altLang="ja-JP" sz="1400">
            <a:effectLst/>
          </a:endParaRPr>
        </a:p>
        <a:p>
          <a:r>
            <a:rPr kumimoji="1" lang="ja-JP" altLang="ja-JP" sz="1100">
              <a:solidFill>
                <a:schemeClr val="dk1"/>
              </a:solidFill>
              <a:effectLst/>
              <a:latin typeface="+mn-lt"/>
              <a:ea typeface="+mn-ea"/>
              <a:cs typeface="+mn-cs"/>
            </a:rPr>
            <a:t>　今後は機器の共同化、プラットフォームの統一化を図り、重複する経費をできる限り削減していく必要がある。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69850</xdr:rowOff>
    </xdr:from>
    <xdr:to>
      <xdr:col>24</xdr:col>
      <xdr:colOff>31750</xdr:colOff>
      <xdr:row>19</xdr:row>
      <xdr:rowOff>130810</xdr:rowOff>
    </xdr:to>
    <xdr:cxnSp macro="">
      <xdr:nvCxnSpPr>
        <xdr:cNvPr id="125" name="直線コネクタ 124"/>
        <xdr:cNvCxnSpPr/>
      </xdr:nvCxnSpPr>
      <xdr:spPr>
        <a:xfrm>
          <a:off x="15671800" y="3327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69850</xdr:rowOff>
    </xdr:from>
    <xdr:to>
      <xdr:col>22</xdr:col>
      <xdr:colOff>565150</xdr:colOff>
      <xdr:row>19</xdr:row>
      <xdr:rowOff>161290</xdr:rowOff>
    </xdr:to>
    <xdr:cxnSp macro="">
      <xdr:nvCxnSpPr>
        <xdr:cNvPr id="128" name="直線コネクタ 127"/>
        <xdr:cNvCxnSpPr/>
      </xdr:nvCxnSpPr>
      <xdr:spPr>
        <a:xfrm flipV="1">
          <a:off x="14782800" y="3327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1270</xdr:rowOff>
    </xdr:from>
    <xdr:to>
      <xdr:col>21</xdr:col>
      <xdr:colOff>361950</xdr:colOff>
      <xdr:row>19</xdr:row>
      <xdr:rowOff>161290</xdr:rowOff>
    </xdr:to>
    <xdr:cxnSp macro="">
      <xdr:nvCxnSpPr>
        <xdr:cNvPr id="131" name="直線コネクタ 130"/>
        <xdr:cNvCxnSpPr/>
      </xdr:nvCxnSpPr>
      <xdr:spPr>
        <a:xfrm>
          <a:off x="13893800" y="32588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134620</xdr:rowOff>
    </xdr:from>
    <xdr:to>
      <xdr:col>20</xdr:col>
      <xdr:colOff>158750</xdr:colOff>
      <xdr:row>19</xdr:row>
      <xdr:rowOff>1270</xdr:rowOff>
    </xdr:to>
    <xdr:cxnSp macro="">
      <xdr:nvCxnSpPr>
        <xdr:cNvPr id="134" name="直線コネクタ 133"/>
        <xdr:cNvCxnSpPr/>
      </xdr:nvCxnSpPr>
      <xdr:spPr>
        <a:xfrm>
          <a:off x="13004800" y="3220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80010</xdr:rowOff>
    </xdr:from>
    <xdr:to>
      <xdr:col>24</xdr:col>
      <xdr:colOff>82550</xdr:colOff>
      <xdr:row>20</xdr:row>
      <xdr:rowOff>10160</xdr:rowOff>
    </xdr:to>
    <xdr:sp macro="" textlink="">
      <xdr:nvSpPr>
        <xdr:cNvPr id="144" name="円/楕円 143"/>
        <xdr:cNvSpPr/>
      </xdr:nvSpPr>
      <xdr:spPr>
        <a:xfrm>
          <a:off x="164592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52087</xdr:rowOff>
    </xdr:from>
    <xdr:ext cx="762000" cy="259045"/>
    <xdr:sp macro="" textlink="">
      <xdr:nvSpPr>
        <xdr:cNvPr id="145" name="物件費該当値テキスト"/>
        <xdr:cNvSpPr txBox="1"/>
      </xdr:nvSpPr>
      <xdr:spPr>
        <a:xfrm>
          <a:off x="165989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19050</xdr:rowOff>
    </xdr:from>
    <xdr:to>
      <xdr:col>22</xdr:col>
      <xdr:colOff>615950</xdr:colOff>
      <xdr:row>19</xdr:row>
      <xdr:rowOff>120650</xdr:rowOff>
    </xdr:to>
    <xdr:sp macro="" textlink="">
      <xdr:nvSpPr>
        <xdr:cNvPr id="146" name="円/楕円 145"/>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105427</xdr:rowOff>
    </xdr:from>
    <xdr:ext cx="736600" cy="259045"/>
    <xdr:sp macro="" textlink="">
      <xdr:nvSpPr>
        <xdr:cNvPr id="147" name="テキスト ボックス 146"/>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110490</xdr:rowOff>
    </xdr:from>
    <xdr:to>
      <xdr:col>21</xdr:col>
      <xdr:colOff>412750</xdr:colOff>
      <xdr:row>20</xdr:row>
      <xdr:rowOff>40640</xdr:rowOff>
    </xdr:to>
    <xdr:sp macro="" textlink="">
      <xdr:nvSpPr>
        <xdr:cNvPr id="148" name="円/楕円 147"/>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25417</xdr:rowOff>
    </xdr:from>
    <xdr:ext cx="762000" cy="259045"/>
    <xdr:sp macro="" textlink="">
      <xdr:nvSpPr>
        <xdr:cNvPr id="149" name="テキスト ボックス 148"/>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121920</xdr:rowOff>
    </xdr:from>
    <xdr:to>
      <xdr:col>20</xdr:col>
      <xdr:colOff>209550</xdr:colOff>
      <xdr:row>19</xdr:row>
      <xdr:rowOff>52070</xdr:rowOff>
    </xdr:to>
    <xdr:sp macro="" textlink="">
      <xdr:nvSpPr>
        <xdr:cNvPr id="150" name="円/楕円 149"/>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36847</xdr:rowOff>
    </xdr:from>
    <xdr:ext cx="762000" cy="259045"/>
    <xdr:sp macro="" textlink="">
      <xdr:nvSpPr>
        <xdr:cNvPr id="151" name="テキスト ボックス 150"/>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83820</xdr:rowOff>
    </xdr:from>
    <xdr:to>
      <xdr:col>19</xdr:col>
      <xdr:colOff>6350</xdr:colOff>
      <xdr:row>19</xdr:row>
      <xdr:rowOff>13970</xdr:rowOff>
    </xdr:to>
    <xdr:sp macro="" textlink="">
      <xdr:nvSpPr>
        <xdr:cNvPr id="152" name="円/楕円 151"/>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170197</xdr:rowOff>
    </xdr:from>
    <xdr:ext cx="762000" cy="259045"/>
    <xdr:sp macro="" textlink="">
      <xdr:nvSpPr>
        <xdr:cNvPr id="153" name="テキスト ボックス 152"/>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ポイント上回っているものの、県平均と比較すると７．</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サービスマネジメントを積極的に行うようになり、利用者のニーズと福祉サービスを結びつける機会を増やしているため、扶助費は年々増加傾向にある。</a:t>
          </a:r>
          <a:endParaRPr lang="ja-JP" altLang="ja-JP" sz="1400">
            <a:effectLst/>
          </a:endParaRPr>
        </a:p>
        <a:p>
          <a:r>
            <a:rPr kumimoji="1" lang="ja-JP" altLang="ja-JP" sz="1100">
              <a:solidFill>
                <a:schemeClr val="dk1"/>
              </a:solidFill>
              <a:effectLst/>
              <a:latin typeface="+mn-lt"/>
              <a:ea typeface="+mn-ea"/>
              <a:cs typeface="+mn-cs"/>
            </a:rPr>
            <a:t>　自立支援事業における自助・共助機能の向上を今後も図っていく。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86178</xdr:rowOff>
    </xdr:to>
    <xdr:cxnSp macro="">
      <xdr:nvCxnSpPr>
        <xdr:cNvPr id="187" name="直線コネクタ 186"/>
        <xdr:cNvCxnSpPr/>
      </xdr:nvCxnSpPr>
      <xdr:spPr>
        <a:xfrm>
          <a:off x="3987800" y="97935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20865</xdr:rowOff>
    </xdr:to>
    <xdr:cxnSp macro="">
      <xdr:nvCxnSpPr>
        <xdr:cNvPr id="190" name="直線コネクタ 189"/>
        <xdr:cNvCxnSpPr/>
      </xdr:nvCxnSpPr>
      <xdr:spPr>
        <a:xfrm>
          <a:off x="3098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4535</xdr:rowOff>
    </xdr:to>
    <xdr:cxnSp macro="">
      <xdr:nvCxnSpPr>
        <xdr:cNvPr id="193" name="直線コネクタ 192"/>
        <xdr:cNvCxnSpPr/>
      </xdr:nvCxnSpPr>
      <xdr:spPr>
        <a:xfrm>
          <a:off x="2209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4535</xdr:rowOff>
    </xdr:to>
    <xdr:cxnSp macro="">
      <xdr:nvCxnSpPr>
        <xdr:cNvPr id="196" name="直線コネクタ 195"/>
        <xdr:cNvCxnSpPr/>
      </xdr:nvCxnSpPr>
      <xdr:spPr>
        <a:xfrm>
          <a:off x="1320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06" name="円/楕円 205"/>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7455</xdr:rowOff>
    </xdr:from>
    <xdr:ext cx="762000" cy="259045"/>
    <xdr:sp macro="" textlink="">
      <xdr:nvSpPr>
        <xdr:cNvPr id="207"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08" name="円/楕円 207"/>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09" name="テキスト ボックス 208"/>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0" name="円/楕円 209"/>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1" name="テキスト ボックス 210"/>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2" name="円/楕円 211"/>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3" name="テキスト ボックス 212"/>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4" name="円/楕円 213"/>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5" name="テキスト ボックス 214"/>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類似団体内平均と比較して０．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高い値となっているが、大きく乖離はしていない。その他の項目で寄与率が高いのは繰出金に係る経常収支比率であると思われる。公営企業では、受益者負担による運営が原則であるが、当町の公共下水道事業は管の敷設を未だに行っており、供用開始エリアに住民人口が集中していないことから現状では一般会計からの繰出金が必須となっている。</a:t>
          </a:r>
          <a:r>
            <a:rPr kumimoji="1" lang="ja-JP" altLang="en-US" sz="1100">
              <a:solidFill>
                <a:schemeClr val="dk1"/>
              </a:solidFill>
              <a:effectLst/>
              <a:latin typeface="+mn-lt"/>
              <a:ea typeface="+mn-ea"/>
              <a:cs typeface="+mn-cs"/>
            </a:rPr>
            <a:t>経営戦略や施設の</a:t>
          </a:r>
          <a:r>
            <a:rPr kumimoji="1" lang="ja-JP" altLang="ja-JP" sz="1100">
              <a:solidFill>
                <a:schemeClr val="dk1"/>
              </a:solidFill>
              <a:effectLst/>
              <a:latin typeface="+mn-lt"/>
              <a:ea typeface="+mn-ea"/>
              <a:cs typeface="+mn-cs"/>
            </a:rPr>
            <a:t>維持補修計画を</a:t>
          </a:r>
          <a:r>
            <a:rPr kumimoji="1" lang="ja-JP" altLang="en-US" sz="1100">
              <a:solidFill>
                <a:schemeClr val="dk1"/>
              </a:solidFill>
              <a:effectLst/>
              <a:latin typeface="+mn-lt"/>
              <a:ea typeface="+mn-ea"/>
              <a:cs typeface="+mn-cs"/>
            </a:rPr>
            <a:t>基に</a:t>
          </a:r>
          <a:r>
            <a:rPr kumimoji="1" lang="ja-JP" altLang="ja-JP" sz="1100">
              <a:solidFill>
                <a:schemeClr val="dk1"/>
              </a:solidFill>
              <a:effectLst/>
              <a:latin typeface="+mn-lt"/>
              <a:ea typeface="+mn-ea"/>
              <a:cs typeface="+mn-cs"/>
            </a:rPr>
            <a:t>繰出金の適正化に努める。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24130</xdr:rowOff>
    </xdr:from>
    <xdr:to>
      <xdr:col>24</xdr:col>
      <xdr:colOff>31750</xdr:colOff>
      <xdr:row>58</xdr:row>
      <xdr:rowOff>35560</xdr:rowOff>
    </xdr:to>
    <xdr:cxnSp macro="">
      <xdr:nvCxnSpPr>
        <xdr:cNvPr id="243" name="直線コネクタ 242"/>
        <xdr:cNvCxnSpPr/>
      </xdr:nvCxnSpPr>
      <xdr:spPr>
        <a:xfrm>
          <a:off x="15671800" y="99682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24130</xdr:rowOff>
    </xdr:from>
    <xdr:to>
      <xdr:col>22</xdr:col>
      <xdr:colOff>565150</xdr:colOff>
      <xdr:row>58</xdr:row>
      <xdr:rowOff>86995</xdr:rowOff>
    </xdr:to>
    <xdr:cxnSp macro="">
      <xdr:nvCxnSpPr>
        <xdr:cNvPr id="246" name="直線コネクタ 245"/>
        <xdr:cNvCxnSpPr/>
      </xdr:nvCxnSpPr>
      <xdr:spPr>
        <a:xfrm flipV="1">
          <a:off x="14782800" y="99682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46990</xdr:rowOff>
    </xdr:from>
    <xdr:to>
      <xdr:col>21</xdr:col>
      <xdr:colOff>361950</xdr:colOff>
      <xdr:row>58</xdr:row>
      <xdr:rowOff>86995</xdr:rowOff>
    </xdr:to>
    <xdr:cxnSp macro="">
      <xdr:nvCxnSpPr>
        <xdr:cNvPr id="249" name="直線コネクタ 248"/>
        <xdr:cNvCxnSpPr/>
      </xdr:nvCxnSpPr>
      <xdr:spPr>
        <a:xfrm>
          <a:off x="13893800" y="99910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46990</xdr:rowOff>
    </xdr:from>
    <xdr:to>
      <xdr:col>20</xdr:col>
      <xdr:colOff>158750</xdr:colOff>
      <xdr:row>58</xdr:row>
      <xdr:rowOff>46990</xdr:rowOff>
    </xdr:to>
    <xdr:cxnSp macro="">
      <xdr:nvCxnSpPr>
        <xdr:cNvPr id="252" name="直線コネクタ 251"/>
        <xdr:cNvCxnSpPr/>
      </xdr:nvCxnSpPr>
      <xdr:spPr>
        <a:xfrm>
          <a:off x="13004800" y="9991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2" name="円/楕円 261"/>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3"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144780</xdr:rowOff>
    </xdr:from>
    <xdr:to>
      <xdr:col>22</xdr:col>
      <xdr:colOff>615950</xdr:colOff>
      <xdr:row>58</xdr:row>
      <xdr:rowOff>74930</xdr:rowOff>
    </xdr:to>
    <xdr:sp macro="" textlink="">
      <xdr:nvSpPr>
        <xdr:cNvPr id="264" name="円/楕円 263"/>
        <xdr:cNvSpPr/>
      </xdr:nvSpPr>
      <xdr:spPr>
        <a:xfrm>
          <a:off x="15621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59707</xdr:rowOff>
    </xdr:from>
    <xdr:ext cx="736600" cy="259045"/>
    <xdr:sp macro="" textlink="">
      <xdr:nvSpPr>
        <xdr:cNvPr id="265" name="テキスト ボックス 264"/>
        <xdr:cNvSpPr txBox="1"/>
      </xdr:nvSpPr>
      <xdr:spPr>
        <a:xfrm>
          <a:off x="15290800" y="1000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36195</xdr:rowOff>
    </xdr:from>
    <xdr:to>
      <xdr:col>21</xdr:col>
      <xdr:colOff>412750</xdr:colOff>
      <xdr:row>58</xdr:row>
      <xdr:rowOff>137795</xdr:rowOff>
    </xdr:to>
    <xdr:sp macro="" textlink="">
      <xdr:nvSpPr>
        <xdr:cNvPr id="266" name="円/楕円 265"/>
        <xdr:cNvSpPr/>
      </xdr:nvSpPr>
      <xdr:spPr>
        <a:xfrm>
          <a:off x="14732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122572</xdr:rowOff>
    </xdr:from>
    <xdr:ext cx="762000" cy="259045"/>
    <xdr:sp macro="" textlink="">
      <xdr:nvSpPr>
        <xdr:cNvPr id="267" name="テキスト ボックス 266"/>
        <xdr:cNvSpPr txBox="1"/>
      </xdr:nvSpPr>
      <xdr:spPr>
        <a:xfrm>
          <a:off x="1440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167640</xdr:rowOff>
    </xdr:from>
    <xdr:to>
      <xdr:col>20</xdr:col>
      <xdr:colOff>209550</xdr:colOff>
      <xdr:row>58</xdr:row>
      <xdr:rowOff>97790</xdr:rowOff>
    </xdr:to>
    <xdr:sp macro="" textlink="">
      <xdr:nvSpPr>
        <xdr:cNvPr id="268" name="円/楕円 267"/>
        <xdr:cNvSpPr/>
      </xdr:nvSpPr>
      <xdr:spPr>
        <a:xfrm>
          <a:off x="13843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82567</xdr:rowOff>
    </xdr:from>
    <xdr:ext cx="762000" cy="259045"/>
    <xdr:sp macro="" textlink="">
      <xdr:nvSpPr>
        <xdr:cNvPr id="269" name="テキスト ボックス 268"/>
        <xdr:cNvSpPr txBox="1"/>
      </xdr:nvSpPr>
      <xdr:spPr>
        <a:xfrm>
          <a:off x="13512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167640</xdr:rowOff>
    </xdr:from>
    <xdr:to>
      <xdr:col>19</xdr:col>
      <xdr:colOff>6350</xdr:colOff>
      <xdr:row>58</xdr:row>
      <xdr:rowOff>97790</xdr:rowOff>
    </xdr:to>
    <xdr:sp macro="" textlink="">
      <xdr:nvSpPr>
        <xdr:cNvPr id="270" name="円/楕円 269"/>
        <xdr:cNvSpPr/>
      </xdr:nvSpPr>
      <xdr:spPr>
        <a:xfrm>
          <a:off x="12954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82567</xdr:rowOff>
    </xdr:from>
    <xdr:ext cx="762000" cy="259045"/>
    <xdr:sp macro="" textlink="">
      <xdr:nvSpPr>
        <xdr:cNvPr id="271" name="テキスト ボックス 270"/>
        <xdr:cNvSpPr txBox="1"/>
      </xdr:nvSpPr>
      <xdr:spPr>
        <a:xfrm>
          <a:off x="12623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が類似団体内平均と比較して高い水準にあるのは、町の出資する法人をはじめ各種団体への補助金及び成田国際空港が隣接する立地から航空機騒音対策に対する各種補助金が多額なためと推測される。</a:t>
          </a:r>
          <a:endParaRPr lang="ja-JP" altLang="ja-JP" sz="1400">
            <a:effectLst/>
          </a:endParaRPr>
        </a:p>
        <a:p>
          <a:r>
            <a:rPr kumimoji="1" lang="ja-JP" altLang="ja-JP" sz="1100">
              <a:solidFill>
                <a:schemeClr val="dk1"/>
              </a:solidFill>
              <a:effectLst/>
              <a:latin typeface="+mn-lt"/>
              <a:ea typeface="+mn-ea"/>
              <a:cs typeface="+mn-cs"/>
            </a:rPr>
            <a:t>　補助金の交付基準や額の見直しはこれまでも都度実施してきたが、今後はより一層既存補助金事業の目的が補助金を継続にするに値するか否か、厳しく査定していく。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53848</xdr:rowOff>
    </xdr:from>
    <xdr:to>
      <xdr:col>24</xdr:col>
      <xdr:colOff>31750</xdr:colOff>
      <xdr:row>38</xdr:row>
      <xdr:rowOff>72136</xdr:rowOff>
    </xdr:to>
    <xdr:cxnSp macro="">
      <xdr:nvCxnSpPr>
        <xdr:cNvPr id="301" name="直線コネクタ 300"/>
        <xdr:cNvCxnSpPr/>
      </xdr:nvCxnSpPr>
      <xdr:spPr>
        <a:xfrm>
          <a:off x="15671800" y="65689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53848</xdr:rowOff>
    </xdr:from>
    <xdr:to>
      <xdr:col>22</xdr:col>
      <xdr:colOff>565150</xdr:colOff>
      <xdr:row>38</xdr:row>
      <xdr:rowOff>53848</xdr:rowOff>
    </xdr:to>
    <xdr:cxnSp macro="">
      <xdr:nvCxnSpPr>
        <xdr:cNvPr id="304" name="直線コネクタ 303"/>
        <xdr:cNvCxnSpPr/>
      </xdr:nvCxnSpPr>
      <xdr:spPr>
        <a:xfrm>
          <a:off x="14782800" y="6568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53848</xdr:rowOff>
    </xdr:to>
    <xdr:cxnSp macro="">
      <xdr:nvCxnSpPr>
        <xdr:cNvPr id="307" name="直線コネクタ 306"/>
        <xdr:cNvCxnSpPr/>
      </xdr:nvCxnSpPr>
      <xdr:spPr>
        <a:xfrm>
          <a:off x="13893800" y="6550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58420</xdr:rowOff>
    </xdr:to>
    <xdr:cxnSp macro="">
      <xdr:nvCxnSpPr>
        <xdr:cNvPr id="310" name="直線コネクタ 309"/>
        <xdr:cNvCxnSpPr/>
      </xdr:nvCxnSpPr>
      <xdr:spPr>
        <a:xfrm flipV="1">
          <a:off x="13004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21336</xdr:rowOff>
    </xdr:from>
    <xdr:to>
      <xdr:col>24</xdr:col>
      <xdr:colOff>82550</xdr:colOff>
      <xdr:row>38</xdr:row>
      <xdr:rowOff>122936</xdr:rowOff>
    </xdr:to>
    <xdr:sp macro="" textlink="">
      <xdr:nvSpPr>
        <xdr:cNvPr id="320" name="円/楕円 319"/>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164863</xdr:rowOff>
    </xdr:from>
    <xdr:ext cx="762000" cy="259045"/>
    <xdr:sp macro="" textlink="">
      <xdr:nvSpPr>
        <xdr:cNvPr id="321"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xdr:rowOff>
    </xdr:from>
    <xdr:to>
      <xdr:col>22</xdr:col>
      <xdr:colOff>615950</xdr:colOff>
      <xdr:row>38</xdr:row>
      <xdr:rowOff>104648</xdr:rowOff>
    </xdr:to>
    <xdr:sp macro="" textlink="">
      <xdr:nvSpPr>
        <xdr:cNvPr id="322" name="円/楕円 321"/>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89425</xdr:rowOff>
    </xdr:from>
    <xdr:ext cx="736600" cy="259045"/>
    <xdr:sp macro="" textlink="">
      <xdr:nvSpPr>
        <xdr:cNvPr id="323" name="テキスト ボックス 322"/>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xdr:rowOff>
    </xdr:from>
    <xdr:to>
      <xdr:col>21</xdr:col>
      <xdr:colOff>412750</xdr:colOff>
      <xdr:row>38</xdr:row>
      <xdr:rowOff>104648</xdr:rowOff>
    </xdr:to>
    <xdr:sp macro="" textlink="">
      <xdr:nvSpPr>
        <xdr:cNvPr id="324" name="円/楕円 323"/>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89425</xdr:rowOff>
    </xdr:from>
    <xdr:ext cx="762000" cy="259045"/>
    <xdr:sp macro="" textlink="">
      <xdr:nvSpPr>
        <xdr:cNvPr id="325" name="テキスト ボックス 324"/>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26" name="円/楕円 325"/>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27" name="テキスト ボックス 326"/>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xdr:rowOff>
    </xdr:from>
    <xdr:to>
      <xdr:col>19</xdr:col>
      <xdr:colOff>6350</xdr:colOff>
      <xdr:row>38</xdr:row>
      <xdr:rowOff>109220</xdr:rowOff>
    </xdr:to>
    <xdr:sp macro="" textlink="">
      <xdr:nvSpPr>
        <xdr:cNvPr id="328" name="円/楕円 327"/>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93997</xdr:rowOff>
    </xdr:from>
    <xdr:ext cx="762000" cy="259045"/>
    <xdr:sp macro="" textlink="">
      <xdr:nvSpPr>
        <xdr:cNvPr id="329" name="テキスト ボックス 328"/>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過去に起こした地方債の償還完了や近年の起債額自体の減少により類似団体内平均を１２．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世代間の公平な負担の平準化に留意しつつ、今後も地方債を充当する事業内容を精査し、公債費の抑制に努める。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168148</xdr:rowOff>
    </xdr:from>
    <xdr:to>
      <xdr:col>7</xdr:col>
      <xdr:colOff>15875</xdr:colOff>
      <xdr:row>75</xdr:row>
      <xdr:rowOff>1270</xdr:rowOff>
    </xdr:to>
    <xdr:cxnSp macro="">
      <xdr:nvCxnSpPr>
        <xdr:cNvPr id="359" name="直線コネクタ 358"/>
        <xdr:cNvCxnSpPr/>
      </xdr:nvCxnSpPr>
      <xdr:spPr>
        <a:xfrm>
          <a:off x="3987800" y="128554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168148</xdr:rowOff>
    </xdr:from>
    <xdr:to>
      <xdr:col>5</xdr:col>
      <xdr:colOff>549275</xdr:colOff>
      <xdr:row>75</xdr:row>
      <xdr:rowOff>24130</xdr:rowOff>
    </xdr:to>
    <xdr:cxnSp macro="">
      <xdr:nvCxnSpPr>
        <xdr:cNvPr id="362" name="直線コネクタ 361"/>
        <xdr:cNvCxnSpPr/>
      </xdr:nvCxnSpPr>
      <xdr:spPr>
        <a:xfrm flipV="1">
          <a:off x="3098800" y="128554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24130</xdr:rowOff>
    </xdr:from>
    <xdr:to>
      <xdr:col>4</xdr:col>
      <xdr:colOff>346075</xdr:colOff>
      <xdr:row>75</xdr:row>
      <xdr:rowOff>24130</xdr:rowOff>
    </xdr:to>
    <xdr:cxnSp macro="">
      <xdr:nvCxnSpPr>
        <xdr:cNvPr id="365" name="直線コネクタ 364"/>
        <xdr:cNvCxnSpPr/>
      </xdr:nvCxnSpPr>
      <xdr:spPr>
        <a:xfrm>
          <a:off x="2209800" y="12882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10414</xdr:rowOff>
    </xdr:from>
    <xdr:to>
      <xdr:col>3</xdr:col>
      <xdr:colOff>142875</xdr:colOff>
      <xdr:row>75</xdr:row>
      <xdr:rowOff>24130</xdr:rowOff>
    </xdr:to>
    <xdr:cxnSp macro="">
      <xdr:nvCxnSpPr>
        <xdr:cNvPr id="368" name="直線コネクタ 367"/>
        <xdr:cNvCxnSpPr/>
      </xdr:nvCxnSpPr>
      <xdr:spPr>
        <a:xfrm>
          <a:off x="1320800" y="12869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78" name="円/楕円 377"/>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79"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117348</xdr:rowOff>
    </xdr:from>
    <xdr:to>
      <xdr:col>5</xdr:col>
      <xdr:colOff>600075</xdr:colOff>
      <xdr:row>75</xdr:row>
      <xdr:rowOff>47498</xdr:rowOff>
    </xdr:to>
    <xdr:sp macro="" textlink="">
      <xdr:nvSpPr>
        <xdr:cNvPr id="380" name="円/楕円 379"/>
        <xdr:cNvSpPr/>
      </xdr:nvSpPr>
      <xdr:spPr>
        <a:xfrm>
          <a:off x="3937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57675</xdr:rowOff>
    </xdr:from>
    <xdr:ext cx="736600" cy="259045"/>
    <xdr:sp macro="" textlink="">
      <xdr:nvSpPr>
        <xdr:cNvPr id="381" name="テキスト ボックス 380"/>
        <xdr:cNvSpPr txBox="1"/>
      </xdr:nvSpPr>
      <xdr:spPr>
        <a:xfrm>
          <a:off x="3606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144780</xdr:rowOff>
    </xdr:from>
    <xdr:to>
      <xdr:col>4</xdr:col>
      <xdr:colOff>396875</xdr:colOff>
      <xdr:row>75</xdr:row>
      <xdr:rowOff>74930</xdr:rowOff>
    </xdr:to>
    <xdr:sp macro="" textlink="">
      <xdr:nvSpPr>
        <xdr:cNvPr id="382" name="円/楕円 381"/>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85107</xdr:rowOff>
    </xdr:from>
    <xdr:ext cx="762000" cy="259045"/>
    <xdr:sp macro="" textlink="">
      <xdr:nvSpPr>
        <xdr:cNvPr id="383" name="テキスト ボックス 382"/>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144780</xdr:rowOff>
    </xdr:from>
    <xdr:to>
      <xdr:col>3</xdr:col>
      <xdr:colOff>193675</xdr:colOff>
      <xdr:row>75</xdr:row>
      <xdr:rowOff>74930</xdr:rowOff>
    </xdr:to>
    <xdr:sp macro="" textlink="">
      <xdr:nvSpPr>
        <xdr:cNvPr id="384" name="円/楕円 383"/>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85107</xdr:rowOff>
    </xdr:from>
    <xdr:ext cx="762000" cy="259045"/>
    <xdr:sp macro="" textlink="">
      <xdr:nvSpPr>
        <xdr:cNvPr id="385" name="テキスト ボックス 384"/>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131064</xdr:rowOff>
    </xdr:from>
    <xdr:to>
      <xdr:col>1</xdr:col>
      <xdr:colOff>676275</xdr:colOff>
      <xdr:row>75</xdr:row>
      <xdr:rowOff>61214</xdr:rowOff>
    </xdr:to>
    <xdr:sp macro="" textlink="">
      <xdr:nvSpPr>
        <xdr:cNvPr id="386" name="円/楕円 385"/>
        <xdr:cNvSpPr/>
      </xdr:nvSpPr>
      <xdr:spPr>
        <a:xfrm>
          <a:off x="1270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71391</xdr:rowOff>
    </xdr:from>
    <xdr:ext cx="762000" cy="259045"/>
    <xdr:sp macro="" textlink="">
      <xdr:nvSpPr>
        <xdr:cNvPr id="387" name="テキスト ボックス 386"/>
        <xdr:cNvSpPr txBox="1"/>
      </xdr:nvSpPr>
      <xdr:spPr>
        <a:xfrm>
          <a:off x="939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類似団体内平均と比較して１７．</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ポイント高い値となっており、財政の硬直化が見て取れる。経常収支比率で最も大きい割合を占める人件費は対前年度比で</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ポイント増加</a:t>
          </a:r>
          <a:r>
            <a:rPr kumimoji="1" lang="ja-JP" altLang="ja-JP" sz="1100">
              <a:solidFill>
                <a:schemeClr val="tx1"/>
              </a:solidFill>
              <a:effectLst/>
              <a:latin typeface="+mn-lt"/>
              <a:ea typeface="+mn-ea"/>
              <a:cs typeface="+mn-cs"/>
            </a:rPr>
            <a:t>、物件費は</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、その他についても１．</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ているため、公債費以外全体で同ポイント増している。航空機騒音に対する住民・地区等への補助交付金が当町独自の支出となっており、その財源のほとんどを一般財源としているため、類似団体に比べ、ポイントが大きく上がっている。</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161289</xdr:rowOff>
    </xdr:from>
    <xdr:to>
      <xdr:col>24</xdr:col>
      <xdr:colOff>31750</xdr:colOff>
      <xdr:row>80</xdr:row>
      <xdr:rowOff>69850</xdr:rowOff>
    </xdr:to>
    <xdr:cxnSp macro="">
      <xdr:nvCxnSpPr>
        <xdr:cNvPr id="420" name="直線コネクタ 419"/>
        <xdr:cNvCxnSpPr/>
      </xdr:nvCxnSpPr>
      <xdr:spPr>
        <a:xfrm>
          <a:off x="15671800" y="137058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161289</xdr:rowOff>
    </xdr:from>
    <xdr:to>
      <xdr:col>22</xdr:col>
      <xdr:colOff>565150</xdr:colOff>
      <xdr:row>80</xdr:row>
      <xdr:rowOff>77470</xdr:rowOff>
    </xdr:to>
    <xdr:cxnSp macro="">
      <xdr:nvCxnSpPr>
        <xdr:cNvPr id="423" name="直線コネクタ 422"/>
        <xdr:cNvCxnSpPr/>
      </xdr:nvCxnSpPr>
      <xdr:spPr>
        <a:xfrm flipV="1">
          <a:off x="14782800" y="137058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130811</xdr:rowOff>
    </xdr:from>
    <xdr:to>
      <xdr:col>21</xdr:col>
      <xdr:colOff>361950</xdr:colOff>
      <xdr:row>80</xdr:row>
      <xdr:rowOff>77470</xdr:rowOff>
    </xdr:to>
    <xdr:cxnSp macro="">
      <xdr:nvCxnSpPr>
        <xdr:cNvPr id="426" name="直線コネクタ 425"/>
        <xdr:cNvCxnSpPr/>
      </xdr:nvCxnSpPr>
      <xdr:spPr>
        <a:xfrm>
          <a:off x="13893800" y="136753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130811</xdr:rowOff>
    </xdr:from>
    <xdr:to>
      <xdr:col>20</xdr:col>
      <xdr:colOff>158750</xdr:colOff>
      <xdr:row>80</xdr:row>
      <xdr:rowOff>5080</xdr:rowOff>
    </xdr:to>
    <xdr:cxnSp macro="">
      <xdr:nvCxnSpPr>
        <xdr:cNvPr id="429" name="直線コネクタ 428"/>
        <xdr:cNvCxnSpPr/>
      </xdr:nvCxnSpPr>
      <xdr:spPr>
        <a:xfrm flipV="1">
          <a:off x="13004800" y="13675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19050</xdr:rowOff>
    </xdr:from>
    <xdr:to>
      <xdr:col>24</xdr:col>
      <xdr:colOff>82550</xdr:colOff>
      <xdr:row>80</xdr:row>
      <xdr:rowOff>120650</xdr:rowOff>
    </xdr:to>
    <xdr:sp macro="" textlink="">
      <xdr:nvSpPr>
        <xdr:cNvPr id="439" name="円/楕円 438"/>
        <xdr:cNvSpPr/>
      </xdr:nvSpPr>
      <xdr:spPr>
        <a:xfrm>
          <a:off x="164592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162577</xdr:rowOff>
    </xdr:from>
    <xdr:ext cx="762000" cy="259045"/>
    <xdr:sp macro="" textlink="">
      <xdr:nvSpPr>
        <xdr:cNvPr id="440" name="公債費以外該当値テキスト"/>
        <xdr:cNvSpPr txBox="1"/>
      </xdr:nvSpPr>
      <xdr:spPr>
        <a:xfrm>
          <a:off x="165989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110489</xdr:rowOff>
    </xdr:from>
    <xdr:to>
      <xdr:col>22</xdr:col>
      <xdr:colOff>615950</xdr:colOff>
      <xdr:row>80</xdr:row>
      <xdr:rowOff>40639</xdr:rowOff>
    </xdr:to>
    <xdr:sp macro="" textlink="">
      <xdr:nvSpPr>
        <xdr:cNvPr id="441" name="円/楕円 440"/>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25416</xdr:rowOff>
    </xdr:from>
    <xdr:ext cx="736600" cy="259045"/>
    <xdr:sp macro="" textlink="">
      <xdr:nvSpPr>
        <xdr:cNvPr id="442" name="テキスト ボックス 441"/>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26670</xdr:rowOff>
    </xdr:from>
    <xdr:to>
      <xdr:col>21</xdr:col>
      <xdr:colOff>412750</xdr:colOff>
      <xdr:row>80</xdr:row>
      <xdr:rowOff>128270</xdr:rowOff>
    </xdr:to>
    <xdr:sp macro="" textlink="">
      <xdr:nvSpPr>
        <xdr:cNvPr id="443" name="円/楕円 442"/>
        <xdr:cNvSpPr/>
      </xdr:nvSpPr>
      <xdr:spPr>
        <a:xfrm>
          <a:off x="14732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113047</xdr:rowOff>
    </xdr:from>
    <xdr:ext cx="762000" cy="259045"/>
    <xdr:sp macro="" textlink="">
      <xdr:nvSpPr>
        <xdr:cNvPr id="444" name="テキスト ボックス 443"/>
        <xdr:cNvSpPr txBox="1"/>
      </xdr:nvSpPr>
      <xdr:spPr>
        <a:xfrm>
          <a:off x="14401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80011</xdr:rowOff>
    </xdr:from>
    <xdr:to>
      <xdr:col>20</xdr:col>
      <xdr:colOff>209550</xdr:colOff>
      <xdr:row>80</xdr:row>
      <xdr:rowOff>10161</xdr:rowOff>
    </xdr:to>
    <xdr:sp macro="" textlink="">
      <xdr:nvSpPr>
        <xdr:cNvPr id="445" name="円/楕円 444"/>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166388</xdr:rowOff>
    </xdr:from>
    <xdr:ext cx="762000" cy="259045"/>
    <xdr:sp macro="" textlink="">
      <xdr:nvSpPr>
        <xdr:cNvPr id="446" name="テキスト ボックス 445"/>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125730</xdr:rowOff>
    </xdr:from>
    <xdr:to>
      <xdr:col>19</xdr:col>
      <xdr:colOff>6350</xdr:colOff>
      <xdr:row>80</xdr:row>
      <xdr:rowOff>55880</xdr:rowOff>
    </xdr:to>
    <xdr:sp macro="" textlink="">
      <xdr:nvSpPr>
        <xdr:cNvPr id="447" name="円/楕円 446"/>
        <xdr:cNvSpPr/>
      </xdr:nvSpPr>
      <xdr:spPr>
        <a:xfrm>
          <a:off x="12954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40657</xdr:rowOff>
    </xdr:from>
    <xdr:ext cx="762000" cy="259045"/>
    <xdr:sp macro="" textlink="">
      <xdr:nvSpPr>
        <xdr:cNvPr id="448" name="テキスト ボックス 447"/>
        <xdr:cNvSpPr txBox="1"/>
      </xdr:nvSpPr>
      <xdr:spPr>
        <a:xfrm>
          <a:off x="12623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千葉県芝山町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102113</xdr:rowOff>
    </xdr:from>
    <xdr:to>
      <xdr:col>4</xdr:col>
      <xdr:colOff>1117600</xdr:colOff>
      <xdr:row>17</xdr:row>
      <xdr:rowOff>120424</xdr:rowOff>
    </xdr:to>
    <xdr:cxnSp macro="">
      <xdr:nvCxnSpPr>
        <xdr:cNvPr id="46" name="直線コネクタ 45"/>
        <xdr:cNvCxnSpPr/>
      </xdr:nvCxnSpPr>
      <xdr:spPr bwMode="auto">
        <a:xfrm>
          <a:off x="5003800" y="3064388"/>
          <a:ext cx="647700" cy="1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102113</xdr:rowOff>
    </xdr:from>
    <xdr:to>
      <xdr:col>4</xdr:col>
      <xdr:colOff>469900</xdr:colOff>
      <xdr:row>17</xdr:row>
      <xdr:rowOff>133751</xdr:rowOff>
    </xdr:to>
    <xdr:cxnSp macro="">
      <xdr:nvCxnSpPr>
        <xdr:cNvPr id="49" name="直線コネクタ 48"/>
        <xdr:cNvCxnSpPr/>
      </xdr:nvCxnSpPr>
      <xdr:spPr bwMode="auto">
        <a:xfrm flipV="1">
          <a:off x="4305300" y="3064388"/>
          <a:ext cx="698500" cy="3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133751</xdr:rowOff>
    </xdr:from>
    <xdr:to>
      <xdr:col>3</xdr:col>
      <xdr:colOff>904875</xdr:colOff>
      <xdr:row>17</xdr:row>
      <xdr:rowOff>159549</xdr:rowOff>
    </xdr:to>
    <xdr:cxnSp macro="">
      <xdr:nvCxnSpPr>
        <xdr:cNvPr id="52" name="直線コネクタ 51"/>
        <xdr:cNvCxnSpPr/>
      </xdr:nvCxnSpPr>
      <xdr:spPr bwMode="auto">
        <a:xfrm flipV="1">
          <a:off x="3606800" y="3096026"/>
          <a:ext cx="698500" cy="2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117606</xdr:rowOff>
    </xdr:from>
    <xdr:to>
      <xdr:col>3</xdr:col>
      <xdr:colOff>206375</xdr:colOff>
      <xdr:row>17</xdr:row>
      <xdr:rowOff>159549</xdr:rowOff>
    </xdr:to>
    <xdr:cxnSp macro="">
      <xdr:nvCxnSpPr>
        <xdr:cNvPr id="55" name="直線コネクタ 54"/>
        <xdr:cNvCxnSpPr/>
      </xdr:nvCxnSpPr>
      <xdr:spPr bwMode="auto">
        <a:xfrm>
          <a:off x="2908300" y="3079881"/>
          <a:ext cx="698500" cy="4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69624</xdr:rowOff>
    </xdr:from>
    <xdr:to>
      <xdr:col>5</xdr:col>
      <xdr:colOff>34925</xdr:colOff>
      <xdr:row>17</xdr:row>
      <xdr:rowOff>171224</xdr:rowOff>
    </xdr:to>
    <xdr:sp macro="" textlink="">
      <xdr:nvSpPr>
        <xdr:cNvPr id="65" name="円/楕円 64"/>
        <xdr:cNvSpPr/>
      </xdr:nvSpPr>
      <xdr:spPr bwMode="auto">
        <a:xfrm>
          <a:off x="5600700" y="303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41701</xdr:rowOff>
    </xdr:from>
    <xdr:ext cx="762000" cy="259045"/>
    <xdr:sp macro="" textlink="">
      <xdr:nvSpPr>
        <xdr:cNvPr id="66" name="人口1人当たり決算額の推移該当値テキスト130"/>
        <xdr:cNvSpPr txBox="1"/>
      </xdr:nvSpPr>
      <xdr:spPr>
        <a:xfrm>
          <a:off x="5740400" y="300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149,484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51313</xdr:rowOff>
    </xdr:from>
    <xdr:to>
      <xdr:col>4</xdr:col>
      <xdr:colOff>520700</xdr:colOff>
      <xdr:row>17</xdr:row>
      <xdr:rowOff>152913</xdr:rowOff>
    </xdr:to>
    <xdr:sp macro="" textlink="">
      <xdr:nvSpPr>
        <xdr:cNvPr id="67" name="円/楕円 66"/>
        <xdr:cNvSpPr/>
      </xdr:nvSpPr>
      <xdr:spPr bwMode="auto">
        <a:xfrm>
          <a:off x="4953000" y="301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137690</xdr:rowOff>
    </xdr:from>
    <xdr:ext cx="736600" cy="259045"/>
    <xdr:sp macro="" textlink="">
      <xdr:nvSpPr>
        <xdr:cNvPr id="68" name="テキスト ボックス 67"/>
        <xdr:cNvSpPr txBox="1"/>
      </xdr:nvSpPr>
      <xdr:spPr>
        <a:xfrm>
          <a:off x="4622800" y="3099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152,688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82951</xdr:rowOff>
    </xdr:from>
    <xdr:to>
      <xdr:col>3</xdr:col>
      <xdr:colOff>955675</xdr:colOff>
      <xdr:row>18</xdr:row>
      <xdr:rowOff>13101</xdr:rowOff>
    </xdr:to>
    <xdr:sp macro="" textlink="">
      <xdr:nvSpPr>
        <xdr:cNvPr id="69" name="円/楕円 68"/>
        <xdr:cNvSpPr/>
      </xdr:nvSpPr>
      <xdr:spPr bwMode="auto">
        <a:xfrm>
          <a:off x="4254500" y="304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169328</xdr:rowOff>
    </xdr:from>
    <xdr:ext cx="762000" cy="259045"/>
    <xdr:sp macro="" textlink="">
      <xdr:nvSpPr>
        <xdr:cNvPr id="70" name="テキスト ボックス 69"/>
        <xdr:cNvSpPr txBox="1"/>
      </xdr:nvSpPr>
      <xdr:spPr>
        <a:xfrm>
          <a:off x="3924300" y="313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108749</xdr:rowOff>
    </xdr:from>
    <xdr:to>
      <xdr:col>3</xdr:col>
      <xdr:colOff>257175</xdr:colOff>
      <xdr:row>18</xdr:row>
      <xdr:rowOff>38899</xdr:rowOff>
    </xdr:to>
    <xdr:sp macro="" textlink="">
      <xdr:nvSpPr>
        <xdr:cNvPr id="71" name="円/楕円 70"/>
        <xdr:cNvSpPr/>
      </xdr:nvSpPr>
      <xdr:spPr bwMode="auto">
        <a:xfrm>
          <a:off x="3556000" y="307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23676</xdr:rowOff>
    </xdr:from>
    <xdr:ext cx="762000" cy="259045"/>
    <xdr:sp macro="" textlink="">
      <xdr:nvSpPr>
        <xdr:cNvPr id="72" name="テキスト ボックス 71"/>
        <xdr:cNvSpPr txBox="1"/>
      </xdr:nvSpPr>
      <xdr:spPr>
        <a:xfrm>
          <a:off x="3225800" y="315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142,638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66806</xdr:rowOff>
    </xdr:from>
    <xdr:to>
      <xdr:col>2</xdr:col>
      <xdr:colOff>692150</xdr:colOff>
      <xdr:row>17</xdr:row>
      <xdr:rowOff>168406</xdr:rowOff>
    </xdr:to>
    <xdr:sp macro="" textlink="">
      <xdr:nvSpPr>
        <xdr:cNvPr id="73" name="円/楕円 72"/>
        <xdr:cNvSpPr/>
      </xdr:nvSpPr>
      <xdr:spPr bwMode="auto">
        <a:xfrm>
          <a:off x="2857500" y="302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153183</xdr:rowOff>
    </xdr:from>
    <xdr:ext cx="762000" cy="259045"/>
    <xdr:sp macro="" textlink="">
      <xdr:nvSpPr>
        <xdr:cNvPr id="74" name="テキスト ボックス 73"/>
        <xdr:cNvSpPr txBox="1"/>
      </xdr:nvSpPr>
      <xdr:spPr>
        <a:xfrm>
          <a:off x="2527300" y="31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158176</xdr:rowOff>
    </xdr:from>
    <xdr:to>
      <xdr:col>4</xdr:col>
      <xdr:colOff>1117600</xdr:colOff>
      <xdr:row>36</xdr:row>
      <xdr:rowOff>169356</xdr:rowOff>
    </xdr:to>
    <xdr:cxnSp macro="">
      <xdr:nvCxnSpPr>
        <xdr:cNvPr id="109" name="直線コネクタ 108"/>
        <xdr:cNvCxnSpPr/>
      </xdr:nvCxnSpPr>
      <xdr:spPr bwMode="auto">
        <a:xfrm flipV="1">
          <a:off x="5003800" y="7111426"/>
          <a:ext cx="647700" cy="11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167168</xdr:rowOff>
    </xdr:from>
    <xdr:to>
      <xdr:col>4</xdr:col>
      <xdr:colOff>469900</xdr:colOff>
      <xdr:row>36</xdr:row>
      <xdr:rowOff>169356</xdr:rowOff>
    </xdr:to>
    <xdr:cxnSp macro="">
      <xdr:nvCxnSpPr>
        <xdr:cNvPr id="112" name="直線コネクタ 111"/>
        <xdr:cNvCxnSpPr/>
      </xdr:nvCxnSpPr>
      <xdr:spPr bwMode="auto">
        <a:xfrm>
          <a:off x="4305300" y="7120418"/>
          <a:ext cx="698500" cy="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167168</xdr:rowOff>
    </xdr:from>
    <xdr:to>
      <xdr:col>3</xdr:col>
      <xdr:colOff>904875</xdr:colOff>
      <xdr:row>37</xdr:row>
      <xdr:rowOff>181</xdr:rowOff>
    </xdr:to>
    <xdr:cxnSp macro="">
      <xdr:nvCxnSpPr>
        <xdr:cNvPr id="115" name="直線コネクタ 114"/>
        <xdr:cNvCxnSpPr/>
      </xdr:nvCxnSpPr>
      <xdr:spPr bwMode="auto">
        <a:xfrm flipV="1">
          <a:off x="3606800" y="7120418"/>
          <a:ext cx="698500" cy="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160920</xdr:rowOff>
    </xdr:from>
    <xdr:to>
      <xdr:col>3</xdr:col>
      <xdr:colOff>206375</xdr:colOff>
      <xdr:row>37</xdr:row>
      <xdr:rowOff>181</xdr:rowOff>
    </xdr:to>
    <xdr:cxnSp macro="">
      <xdr:nvCxnSpPr>
        <xdr:cNvPr id="118" name="直線コネクタ 117"/>
        <xdr:cNvCxnSpPr/>
      </xdr:nvCxnSpPr>
      <xdr:spPr bwMode="auto">
        <a:xfrm>
          <a:off x="2908300" y="7114170"/>
          <a:ext cx="698500" cy="1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107376</xdr:rowOff>
    </xdr:from>
    <xdr:to>
      <xdr:col>5</xdr:col>
      <xdr:colOff>34925</xdr:colOff>
      <xdr:row>37</xdr:row>
      <xdr:rowOff>37526</xdr:rowOff>
    </xdr:to>
    <xdr:sp macro="" textlink="">
      <xdr:nvSpPr>
        <xdr:cNvPr id="128" name="円/楕円 127"/>
        <xdr:cNvSpPr/>
      </xdr:nvSpPr>
      <xdr:spPr bwMode="auto">
        <a:xfrm>
          <a:off x="5600700" y="706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79453</xdr:rowOff>
    </xdr:from>
    <xdr:ext cx="762000" cy="259045"/>
    <xdr:sp macro="" textlink="">
      <xdr:nvSpPr>
        <xdr:cNvPr id="129" name="人口1人当たり決算額の推移該当値テキスト445"/>
        <xdr:cNvSpPr txBox="1"/>
      </xdr:nvSpPr>
      <xdr:spPr>
        <a:xfrm>
          <a:off x="5740400" y="703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15,886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118556</xdr:rowOff>
    </xdr:from>
    <xdr:to>
      <xdr:col>4</xdr:col>
      <xdr:colOff>520700</xdr:colOff>
      <xdr:row>37</xdr:row>
      <xdr:rowOff>48706</xdr:rowOff>
    </xdr:to>
    <xdr:sp macro="" textlink="">
      <xdr:nvSpPr>
        <xdr:cNvPr id="130" name="円/楕円 129"/>
        <xdr:cNvSpPr/>
      </xdr:nvSpPr>
      <xdr:spPr bwMode="auto">
        <a:xfrm>
          <a:off x="4953000" y="707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33483</xdr:rowOff>
    </xdr:from>
    <xdr:ext cx="736600" cy="259045"/>
    <xdr:sp macro="" textlink="">
      <xdr:nvSpPr>
        <xdr:cNvPr id="131" name="テキスト ボックス 130"/>
        <xdr:cNvSpPr txBox="1"/>
      </xdr:nvSpPr>
      <xdr:spPr>
        <a:xfrm>
          <a:off x="4622800" y="7158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116368</xdr:rowOff>
    </xdr:from>
    <xdr:to>
      <xdr:col>3</xdr:col>
      <xdr:colOff>955675</xdr:colOff>
      <xdr:row>37</xdr:row>
      <xdr:rowOff>46518</xdr:rowOff>
    </xdr:to>
    <xdr:sp macro="" textlink="">
      <xdr:nvSpPr>
        <xdr:cNvPr id="132" name="円/楕円 131"/>
        <xdr:cNvSpPr/>
      </xdr:nvSpPr>
      <xdr:spPr bwMode="auto">
        <a:xfrm>
          <a:off x="4254500" y="706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31295</xdr:rowOff>
    </xdr:from>
    <xdr:ext cx="762000" cy="259045"/>
    <xdr:sp macro="" textlink="">
      <xdr:nvSpPr>
        <xdr:cNvPr id="133" name="テキスト ボックス 132"/>
        <xdr:cNvSpPr txBox="1"/>
      </xdr:nvSpPr>
      <xdr:spPr>
        <a:xfrm>
          <a:off x="3924300" y="715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120831</xdr:rowOff>
    </xdr:from>
    <xdr:to>
      <xdr:col>3</xdr:col>
      <xdr:colOff>257175</xdr:colOff>
      <xdr:row>37</xdr:row>
      <xdr:rowOff>50981</xdr:rowOff>
    </xdr:to>
    <xdr:sp macro="" textlink="">
      <xdr:nvSpPr>
        <xdr:cNvPr id="134" name="円/楕円 133"/>
        <xdr:cNvSpPr/>
      </xdr:nvSpPr>
      <xdr:spPr bwMode="auto">
        <a:xfrm>
          <a:off x="3556000" y="707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35758</xdr:rowOff>
    </xdr:from>
    <xdr:ext cx="762000" cy="259045"/>
    <xdr:sp macro="" textlink="">
      <xdr:nvSpPr>
        <xdr:cNvPr id="135" name="テキスト ボックス 134"/>
        <xdr:cNvSpPr txBox="1"/>
      </xdr:nvSpPr>
      <xdr:spPr>
        <a:xfrm>
          <a:off x="3225800" y="716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110120</xdr:rowOff>
    </xdr:from>
    <xdr:to>
      <xdr:col>2</xdr:col>
      <xdr:colOff>692150</xdr:colOff>
      <xdr:row>37</xdr:row>
      <xdr:rowOff>40270</xdr:rowOff>
    </xdr:to>
    <xdr:sp macro="" textlink="">
      <xdr:nvSpPr>
        <xdr:cNvPr id="136" name="円/楕円 135"/>
        <xdr:cNvSpPr/>
      </xdr:nvSpPr>
      <xdr:spPr bwMode="auto">
        <a:xfrm>
          <a:off x="2857500" y="706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25047</xdr:rowOff>
    </xdr:from>
    <xdr:ext cx="762000" cy="259045"/>
    <xdr:sp macro="" textlink="">
      <xdr:nvSpPr>
        <xdr:cNvPr id="137" name="テキスト ボックス 136"/>
        <xdr:cNvSpPr txBox="1"/>
      </xdr:nvSpPr>
      <xdr:spPr>
        <a:xfrm>
          <a:off x="2527300" y="714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7,507
7,291
43.24
5,517,199
5,247,655
235,160
2,926,340
2,551,654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137841</xdr:rowOff>
    </xdr:from>
    <xdr:to>
      <xdr:col>6</xdr:col>
      <xdr:colOff>511175</xdr:colOff>
      <xdr:row>35</xdr:row>
      <xdr:rowOff>154940</xdr:rowOff>
    </xdr:to>
    <xdr:cxnSp macro="">
      <xdr:nvCxnSpPr>
        <xdr:cNvPr id="61" name="直線コネクタ 60"/>
        <xdr:cNvCxnSpPr/>
      </xdr:nvCxnSpPr>
      <xdr:spPr>
        <a:xfrm flipV="1">
          <a:off x="3797300" y="6138591"/>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154940</xdr:rowOff>
    </xdr:from>
    <xdr:to>
      <xdr:col>5</xdr:col>
      <xdr:colOff>358775</xdr:colOff>
      <xdr:row>36</xdr:row>
      <xdr:rowOff>11844</xdr:rowOff>
    </xdr:to>
    <xdr:cxnSp macro="">
      <xdr:nvCxnSpPr>
        <xdr:cNvPr id="64" name="直線コネクタ 63"/>
        <xdr:cNvCxnSpPr/>
      </xdr:nvCxnSpPr>
      <xdr:spPr>
        <a:xfrm flipV="1">
          <a:off x="2908300" y="6155690"/>
          <a:ext cx="889000" cy="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11844</xdr:rowOff>
    </xdr:from>
    <xdr:to>
      <xdr:col>4</xdr:col>
      <xdr:colOff>155575</xdr:colOff>
      <xdr:row>36</xdr:row>
      <xdr:rowOff>40145</xdr:rowOff>
    </xdr:to>
    <xdr:cxnSp macro="">
      <xdr:nvCxnSpPr>
        <xdr:cNvPr id="67" name="直線コネクタ 66"/>
        <xdr:cNvCxnSpPr/>
      </xdr:nvCxnSpPr>
      <xdr:spPr>
        <a:xfrm flipV="1">
          <a:off x="2019300" y="6184044"/>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12568</xdr:rowOff>
    </xdr:from>
    <xdr:to>
      <xdr:col>2</xdr:col>
      <xdr:colOff>638175</xdr:colOff>
      <xdr:row>36</xdr:row>
      <xdr:rowOff>40145</xdr:rowOff>
    </xdr:to>
    <xdr:cxnSp macro="">
      <xdr:nvCxnSpPr>
        <xdr:cNvPr id="70" name="直線コネクタ 69"/>
        <xdr:cNvCxnSpPr/>
      </xdr:nvCxnSpPr>
      <xdr:spPr>
        <a:xfrm>
          <a:off x="1130300" y="618476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87041</xdr:rowOff>
    </xdr:from>
    <xdr:to>
      <xdr:col>6</xdr:col>
      <xdr:colOff>561975</xdr:colOff>
      <xdr:row>36</xdr:row>
      <xdr:rowOff>17191</xdr:rowOff>
    </xdr:to>
    <xdr:sp macro="" textlink="">
      <xdr:nvSpPr>
        <xdr:cNvPr id="80" name="円/楕円 79"/>
        <xdr:cNvSpPr/>
      </xdr:nvSpPr>
      <xdr:spPr>
        <a:xfrm>
          <a:off x="4584700" y="60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65468</xdr:rowOff>
    </xdr:from>
    <xdr:ext cx="599010" cy="259045"/>
    <xdr:sp macro="" textlink="">
      <xdr:nvSpPr>
        <xdr:cNvPr id="81" name="人件費該当値テキスト"/>
        <xdr:cNvSpPr txBox="1"/>
      </xdr:nvSpPr>
      <xdr:spPr>
        <a:xfrm>
          <a:off x="4686300" y="60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127,744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104140</xdr:rowOff>
    </xdr:from>
    <xdr:to>
      <xdr:col>5</xdr:col>
      <xdr:colOff>409575</xdr:colOff>
      <xdr:row>36</xdr:row>
      <xdr:rowOff>34290</xdr:rowOff>
    </xdr:to>
    <xdr:sp macro="" textlink="">
      <xdr:nvSpPr>
        <xdr:cNvPr id="82" name="円/楕円 81"/>
        <xdr:cNvSpPr/>
      </xdr:nvSpPr>
      <xdr:spPr>
        <a:xfrm>
          <a:off x="3746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25417</xdr:rowOff>
    </xdr:from>
    <xdr:ext cx="599010" cy="259045"/>
    <xdr:sp macro="" textlink="">
      <xdr:nvSpPr>
        <xdr:cNvPr id="83" name="テキスト ボックス 82"/>
        <xdr:cNvSpPr txBox="1"/>
      </xdr:nvSpPr>
      <xdr:spPr>
        <a:xfrm>
          <a:off x="3497794" y="619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125,500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132494</xdr:rowOff>
    </xdr:from>
    <xdr:to>
      <xdr:col>4</xdr:col>
      <xdr:colOff>206375</xdr:colOff>
      <xdr:row>36</xdr:row>
      <xdr:rowOff>62644</xdr:rowOff>
    </xdr:to>
    <xdr:sp macro="" textlink="">
      <xdr:nvSpPr>
        <xdr:cNvPr id="84" name="円/楕円 83"/>
        <xdr:cNvSpPr/>
      </xdr:nvSpPr>
      <xdr:spPr>
        <a:xfrm>
          <a:off x="2857500" y="61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53771</xdr:rowOff>
    </xdr:from>
    <xdr:ext cx="599010" cy="259045"/>
    <xdr:sp macro="" textlink="">
      <xdr:nvSpPr>
        <xdr:cNvPr id="85" name="テキスト ボックス 84"/>
        <xdr:cNvSpPr txBox="1"/>
      </xdr:nvSpPr>
      <xdr:spPr>
        <a:xfrm>
          <a:off x="2608794" y="622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121,779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160795</xdr:rowOff>
    </xdr:from>
    <xdr:to>
      <xdr:col>3</xdr:col>
      <xdr:colOff>3175</xdr:colOff>
      <xdr:row>36</xdr:row>
      <xdr:rowOff>90945</xdr:rowOff>
    </xdr:to>
    <xdr:sp macro="" textlink="">
      <xdr:nvSpPr>
        <xdr:cNvPr id="86" name="円/楕円 85"/>
        <xdr:cNvSpPr/>
      </xdr:nvSpPr>
      <xdr:spPr>
        <a:xfrm>
          <a:off x="1968500" y="61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82072</xdr:rowOff>
    </xdr:from>
    <xdr:ext cx="599010" cy="259045"/>
    <xdr:sp macro="" textlink="">
      <xdr:nvSpPr>
        <xdr:cNvPr id="87" name="テキスト ボックス 86"/>
        <xdr:cNvSpPr txBox="1"/>
      </xdr:nvSpPr>
      <xdr:spPr>
        <a:xfrm>
          <a:off x="1719794" y="625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118,065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133218</xdr:rowOff>
    </xdr:from>
    <xdr:to>
      <xdr:col>1</xdr:col>
      <xdr:colOff>485775</xdr:colOff>
      <xdr:row>36</xdr:row>
      <xdr:rowOff>63368</xdr:rowOff>
    </xdr:to>
    <xdr:sp macro="" textlink="">
      <xdr:nvSpPr>
        <xdr:cNvPr id="88" name="円/楕円 87"/>
        <xdr:cNvSpPr/>
      </xdr:nvSpPr>
      <xdr:spPr>
        <a:xfrm>
          <a:off x="1079500" y="61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54495</xdr:rowOff>
    </xdr:from>
    <xdr:ext cx="599010" cy="259045"/>
    <xdr:sp macro="" textlink="">
      <xdr:nvSpPr>
        <xdr:cNvPr id="89" name="テキスト ボックス 88"/>
        <xdr:cNvSpPr txBox="1"/>
      </xdr:nvSpPr>
      <xdr:spPr>
        <a:xfrm>
          <a:off x="830794" y="622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13239</xdr:rowOff>
    </xdr:from>
    <xdr:to>
      <xdr:col>6</xdr:col>
      <xdr:colOff>511175</xdr:colOff>
      <xdr:row>55</xdr:row>
      <xdr:rowOff>145583</xdr:rowOff>
    </xdr:to>
    <xdr:cxnSp macro="">
      <xdr:nvCxnSpPr>
        <xdr:cNvPr id="119" name="直線コネクタ 118"/>
        <xdr:cNvCxnSpPr/>
      </xdr:nvCxnSpPr>
      <xdr:spPr>
        <a:xfrm flipV="1">
          <a:off x="3797300" y="9442989"/>
          <a:ext cx="838200" cy="13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145583</xdr:rowOff>
    </xdr:from>
    <xdr:to>
      <xdr:col>5</xdr:col>
      <xdr:colOff>358775</xdr:colOff>
      <xdr:row>56</xdr:row>
      <xdr:rowOff>44100</xdr:rowOff>
    </xdr:to>
    <xdr:cxnSp macro="">
      <xdr:nvCxnSpPr>
        <xdr:cNvPr id="122" name="直線コネクタ 121"/>
        <xdr:cNvCxnSpPr/>
      </xdr:nvCxnSpPr>
      <xdr:spPr>
        <a:xfrm flipV="1">
          <a:off x="2908300" y="9575333"/>
          <a:ext cx="889000" cy="6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44100</xdr:rowOff>
    </xdr:from>
    <xdr:to>
      <xdr:col>4</xdr:col>
      <xdr:colOff>155575</xdr:colOff>
      <xdr:row>56</xdr:row>
      <xdr:rowOff>112672</xdr:rowOff>
    </xdr:to>
    <xdr:cxnSp macro="">
      <xdr:nvCxnSpPr>
        <xdr:cNvPr id="125" name="直線コネクタ 124"/>
        <xdr:cNvCxnSpPr/>
      </xdr:nvCxnSpPr>
      <xdr:spPr>
        <a:xfrm flipV="1">
          <a:off x="2019300" y="9645300"/>
          <a:ext cx="889000" cy="6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112672</xdr:rowOff>
    </xdr:from>
    <xdr:to>
      <xdr:col>2</xdr:col>
      <xdr:colOff>638175</xdr:colOff>
      <xdr:row>56</xdr:row>
      <xdr:rowOff>138740</xdr:rowOff>
    </xdr:to>
    <xdr:cxnSp macro="">
      <xdr:nvCxnSpPr>
        <xdr:cNvPr id="128" name="直線コネクタ 127"/>
        <xdr:cNvCxnSpPr/>
      </xdr:nvCxnSpPr>
      <xdr:spPr>
        <a:xfrm flipV="1">
          <a:off x="1130300" y="9713872"/>
          <a:ext cx="889000" cy="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133889</xdr:rowOff>
    </xdr:from>
    <xdr:to>
      <xdr:col>6</xdr:col>
      <xdr:colOff>561975</xdr:colOff>
      <xdr:row>55</xdr:row>
      <xdr:rowOff>64039</xdr:rowOff>
    </xdr:to>
    <xdr:sp macro="" textlink="">
      <xdr:nvSpPr>
        <xdr:cNvPr id="138" name="円/楕円 137"/>
        <xdr:cNvSpPr/>
      </xdr:nvSpPr>
      <xdr:spPr>
        <a:xfrm>
          <a:off x="4584700" y="93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156766</xdr:rowOff>
    </xdr:from>
    <xdr:ext cx="599010" cy="259045"/>
    <xdr:sp macro="" textlink="">
      <xdr:nvSpPr>
        <xdr:cNvPr id="139" name="物件費該当値テキスト"/>
        <xdr:cNvSpPr txBox="1"/>
      </xdr:nvSpPr>
      <xdr:spPr>
        <a:xfrm>
          <a:off x="4686300" y="924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144,096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94783</xdr:rowOff>
    </xdr:from>
    <xdr:to>
      <xdr:col>5</xdr:col>
      <xdr:colOff>409575</xdr:colOff>
      <xdr:row>56</xdr:row>
      <xdr:rowOff>24933</xdr:rowOff>
    </xdr:to>
    <xdr:sp macro="" textlink="">
      <xdr:nvSpPr>
        <xdr:cNvPr id="140" name="円/楕円 139"/>
        <xdr:cNvSpPr/>
      </xdr:nvSpPr>
      <xdr:spPr>
        <a:xfrm>
          <a:off x="3746500" y="952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41460</xdr:rowOff>
    </xdr:from>
    <xdr:ext cx="599010" cy="259045"/>
    <xdr:sp macro="" textlink="">
      <xdr:nvSpPr>
        <xdr:cNvPr id="141" name="テキスト ボックス 140"/>
        <xdr:cNvSpPr txBox="1"/>
      </xdr:nvSpPr>
      <xdr:spPr>
        <a:xfrm>
          <a:off x="3497794" y="929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126,728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164750</xdr:rowOff>
    </xdr:from>
    <xdr:to>
      <xdr:col>4</xdr:col>
      <xdr:colOff>206375</xdr:colOff>
      <xdr:row>56</xdr:row>
      <xdr:rowOff>94900</xdr:rowOff>
    </xdr:to>
    <xdr:sp macro="" textlink="">
      <xdr:nvSpPr>
        <xdr:cNvPr id="142" name="円/楕円 141"/>
        <xdr:cNvSpPr/>
      </xdr:nvSpPr>
      <xdr:spPr>
        <a:xfrm>
          <a:off x="2857500" y="95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86027</xdr:rowOff>
    </xdr:from>
    <xdr:ext cx="599010" cy="259045"/>
    <xdr:sp macro="" textlink="">
      <xdr:nvSpPr>
        <xdr:cNvPr id="143" name="テキスト ボックス 142"/>
        <xdr:cNvSpPr txBox="1"/>
      </xdr:nvSpPr>
      <xdr:spPr>
        <a:xfrm>
          <a:off x="2608794" y="968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117,546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61872</xdr:rowOff>
    </xdr:from>
    <xdr:to>
      <xdr:col>3</xdr:col>
      <xdr:colOff>3175</xdr:colOff>
      <xdr:row>56</xdr:row>
      <xdr:rowOff>163472</xdr:rowOff>
    </xdr:to>
    <xdr:sp macro="" textlink="">
      <xdr:nvSpPr>
        <xdr:cNvPr id="144" name="円/楕円 143"/>
        <xdr:cNvSpPr/>
      </xdr:nvSpPr>
      <xdr:spPr>
        <a:xfrm>
          <a:off x="1968500" y="96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154599</xdr:rowOff>
    </xdr:from>
    <xdr:ext cx="599010" cy="259045"/>
    <xdr:sp macro="" textlink="">
      <xdr:nvSpPr>
        <xdr:cNvPr id="145" name="テキスト ボックス 144"/>
        <xdr:cNvSpPr txBox="1"/>
      </xdr:nvSpPr>
      <xdr:spPr>
        <a:xfrm>
          <a:off x="1719794" y="975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108,547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87940</xdr:rowOff>
    </xdr:from>
    <xdr:to>
      <xdr:col>1</xdr:col>
      <xdr:colOff>485775</xdr:colOff>
      <xdr:row>57</xdr:row>
      <xdr:rowOff>18090</xdr:rowOff>
    </xdr:to>
    <xdr:sp macro="" textlink="">
      <xdr:nvSpPr>
        <xdr:cNvPr id="146" name="円/楕円 145"/>
        <xdr:cNvSpPr/>
      </xdr:nvSpPr>
      <xdr:spPr>
        <a:xfrm>
          <a:off x="1079500" y="96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9217</xdr:rowOff>
    </xdr:from>
    <xdr:ext cx="599010" cy="259045"/>
    <xdr:sp macro="" textlink="">
      <xdr:nvSpPr>
        <xdr:cNvPr id="147" name="テキスト ボックス 146"/>
        <xdr:cNvSpPr txBox="1"/>
      </xdr:nvSpPr>
      <xdr:spPr>
        <a:xfrm>
          <a:off x="830794" y="978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26017</xdr:rowOff>
    </xdr:from>
    <xdr:to>
      <xdr:col>6</xdr:col>
      <xdr:colOff>511175</xdr:colOff>
      <xdr:row>78</xdr:row>
      <xdr:rowOff>28166</xdr:rowOff>
    </xdr:to>
    <xdr:cxnSp macro="">
      <xdr:nvCxnSpPr>
        <xdr:cNvPr id="174" name="直線コネクタ 173"/>
        <xdr:cNvCxnSpPr/>
      </xdr:nvCxnSpPr>
      <xdr:spPr>
        <a:xfrm flipV="1">
          <a:off x="3797300" y="13399117"/>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28166</xdr:rowOff>
    </xdr:from>
    <xdr:to>
      <xdr:col>5</xdr:col>
      <xdr:colOff>358775</xdr:colOff>
      <xdr:row>78</xdr:row>
      <xdr:rowOff>38407</xdr:rowOff>
    </xdr:to>
    <xdr:cxnSp macro="">
      <xdr:nvCxnSpPr>
        <xdr:cNvPr id="177" name="直線コネクタ 176"/>
        <xdr:cNvCxnSpPr/>
      </xdr:nvCxnSpPr>
      <xdr:spPr>
        <a:xfrm flipV="1">
          <a:off x="2908300" y="13401266"/>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4711</xdr:rowOff>
    </xdr:from>
    <xdr:to>
      <xdr:col>4</xdr:col>
      <xdr:colOff>155575</xdr:colOff>
      <xdr:row>78</xdr:row>
      <xdr:rowOff>38407</xdr:rowOff>
    </xdr:to>
    <xdr:cxnSp macro="">
      <xdr:nvCxnSpPr>
        <xdr:cNvPr id="180" name="直線コネクタ 179"/>
        <xdr:cNvCxnSpPr/>
      </xdr:nvCxnSpPr>
      <xdr:spPr>
        <a:xfrm>
          <a:off x="2019300" y="13377811"/>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4711</xdr:rowOff>
    </xdr:from>
    <xdr:to>
      <xdr:col>2</xdr:col>
      <xdr:colOff>638175</xdr:colOff>
      <xdr:row>78</xdr:row>
      <xdr:rowOff>30406</xdr:rowOff>
    </xdr:to>
    <xdr:cxnSp macro="">
      <xdr:nvCxnSpPr>
        <xdr:cNvPr id="183" name="直線コネクタ 182"/>
        <xdr:cNvCxnSpPr/>
      </xdr:nvCxnSpPr>
      <xdr:spPr>
        <a:xfrm flipV="1">
          <a:off x="1130300" y="13377811"/>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146667</xdr:rowOff>
    </xdr:from>
    <xdr:to>
      <xdr:col>6</xdr:col>
      <xdr:colOff>561975</xdr:colOff>
      <xdr:row>78</xdr:row>
      <xdr:rowOff>76817</xdr:rowOff>
    </xdr:to>
    <xdr:sp macro="" textlink="">
      <xdr:nvSpPr>
        <xdr:cNvPr id="193" name="円/楕円 192"/>
        <xdr:cNvSpPr/>
      </xdr:nvSpPr>
      <xdr:spPr>
        <a:xfrm>
          <a:off x="4584700" y="133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61594</xdr:rowOff>
    </xdr:from>
    <xdr:ext cx="469744" cy="259045"/>
    <xdr:sp macro="" textlink="">
      <xdr:nvSpPr>
        <xdr:cNvPr id="194" name="維持補修費該当値テキスト"/>
        <xdr:cNvSpPr txBox="1"/>
      </xdr:nvSpPr>
      <xdr:spPr>
        <a:xfrm>
          <a:off x="4686300" y="1326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148816</xdr:rowOff>
    </xdr:from>
    <xdr:to>
      <xdr:col>5</xdr:col>
      <xdr:colOff>409575</xdr:colOff>
      <xdr:row>78</xdr:row>
      <xdr:rowOff>78966</xdr:rowOff>
    </xdr:to>
    <xdr:sp macro="" textlink="">
      <xdr:nvSpPr>
        <xdr:cNvPr id="195" name="円/楕円 194"/>
        <xdr:cNvSpPr/>
      </xdr:nvSpPr>
      <xdr:spPr>
        <a:xfrm>
          <a:off x="3746500" y="133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70093</xdr:rowOff>
    </xdr:from>
    <xdr:ext cx="469744" cy="259045"/>
    <xdr:sp macro="" textlink="">
      <xdr:nvSpPr>
        <xdr:cNvPr id="196" name="テキスト ボックス 195"/>
        <xdr:cNvSpPr txBox="1"/>
      </xdr:nvSpPr>
      <xdr:spPr>
        <a:xfrm>
          <a:off x="3562427" y="1344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159057</xdr:rowOff>
    </xdr:from>
    <xdr:to>
      <xdr:col>4</xdr:col>
      <xdr:colOff>206375</xdr:colOff>
      <xdr:row>78</xdr:row>
      <xdr:rowOff>89207</xdr:rowOff>
    </xdr:to>
    <xdr:sp macro="" textlink="">
      <xdr:nvSpPr>
        <xdr:cNvPr id="197" name="円/楕円 196"/>
        <xdr:cNvSpPr/>
      </xdr:nvSpPr>
      <xdr:spPr>
        <a:xfrm>
          <a:off x="2857500" y="13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80334</xdr:rowOff>
    </xdr:from>
    <xdr:ext cx="469744" cy="259045"/>
    <xdr:sp macro="" textlink="">
      <xdr:nvSpPr>
        <xdr:cNvPr id="198" name="テキスト ボックス 197"/>
        <xdr:cNvSpPr txBox="1"/>
      </xdr:nvSpPr>
      <xdr:spPr>
        <a:xfrm>
          <a:off x="2673427" y="1345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125361</xdr:rowOff>
    </xdr:from>
    <xdr:to>
      <xdr:col>3</xdr:col>
      <xdr:colOff>3175</xdr:colOff>
      <xdr:row>78</xdr:row>
      <xdr:rowOff>55511</xdr:rowOff>
    </xdr:to>
    <xdr:sp macro="" textlink="">
      <xdr:nvSpPr>
        <xdr:cNvPr id="199" name="円/楕円 198"/>
        <xdr:cNvSpPr/>
      </xdr:nvSpPr>
      <xdr:spPr>
        <a:xfrm>
          <a:off x="1968500" y="133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46638</xdr:rowOff>
    </xdr:from>
    <xdr:ext cx="469744" cy="259045"/>
    <xdr:sp macro="" textlink="">
      <xdr:nvSpPr>
        <xdr:cNvPr id="200" name="テキスト ボックス 199"/>
        <xdr:cNvSpPr txBox="1"/>
      </xdr:nvSpPr>
      <xdr:spPr>
        <a:xfrm>
          <a:off x="1784427" y="1341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151056</xdr:rowOff>
    </xdr:from>
    <xdr:to>
      <xdr:col>1</xdr:col>
      <xdr:colOff>485775</xdr:colOff>
      <xdr:row>78</xdr:row>
      <xdr:rowOff>81206</xdr:rowOff>
    </xdr:to>
    <xdr:sp macro="" textlink="">
      <xdr:nvSpPr>
        <xdr:cNvPr id="201" name="円/楕円 200"/>
        <xdr:cNvSpPr/>
      </xdr:nvSpPr>
      <xdr:spPr>
        <a:xfrm>
          <a:off x="1079500" y="133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72333</xdr:rowOff>
    </xdr:from>
    <xdr:ext cx="469744" cy="259045"/>
    <xdr:sp macro="" textlink="">
      <xdr:nvSpPr>
        <xdr:cNvPr id="202" name="テキスト ボックス 201"/>
        <xdr:cNvSpPr txBox="1"/>
      </xdr:nvSpPr>
      <xdr:spPr>
        <a:xfrm>
          <a:off x="895427" y="1344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51428</xdr:rowOff>
    </xdr:from>
    <xdr:to>
      <xdr:col>6</xdr:col>
      <xdr:colOff>511175</xdr:colOff>
      <xdr:row>98</xdr:row>
      <xdr:rowOff>151473</xdr:rowOff>
    </xdr:to>
    <xdr:cxnSp macro="">
      <xdr:nvCxnSpPr>
        <xdr:cNvPr id="234" name="直線コネクタ 233"/>
        <xdr:cNvCxnSpPr/>
      </xdr:nvCxnSpPr>
      <xdr:spPr>
        <a:xfrm flipV="1">
          <a:off x="3797300" y="16853528"/>
          <a:ext cx="8382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151473</xdr:rowOff>
    </xdr:from>
    <xdr:to>
      <xdr:col>5</xdr:col>
      <xdr:colOff>358775</xdr:colOff>
      <xdr:row>98</xdr:row>
      <xdr:rowOff>155897</xdr:rowOff>
    </xdr:to>
    <xdr:cxnSp macro="">
      <xdr:nvCxnSpPr>
        <xdr:cNvPr id="237" name="直線コネクタ 236"/>
        <xdr:cNvCxnSpPr/>
      </xdr:nvCxnSpPr>
      <xdr:spPr>
        <a:xfrm flipV="1">
          <a:off x="2908300" y="16953573"/>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155897</xdr:rowOff>
    </xdr:from>
    <xdr:to>
      <xdr:col>4</xdr:col>
      <xdr:colOff>155575</xdr:colOff>
      <xdr:row>99</xdr:row>
      <xdr:rowOff>39622</xdr:rowOff>
    </xdr:to>
    <xdr:cxnSp macro="">
      <xdr:nvCxnSpPr>
        <xdr:cNvPr id="240" name="直線コネクタ 239"/>
        <xdr:cNvCxnSpPr/>
      </xdr:nvCxnSpPr>
      <xdr:spPr>
        <a:xfrm flipV="1">
          <a:off x="2019300" y="16957997"/>
          <a:ext cx="889000" cy="5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39622</xdr:rowOff>
    </xdr:from>
    <xdr:to>
      <xdr:col>2</xdr:col>
      <xdr:colOff>638175</xdr:colOff>
      <xdr:row>99</xdr:row>
      <xdr:rowOff>51656</xdr:rowOff>
    </xdr:to>
    <xdr:cxnSp macro="">
      <xdr:nvCxnSpPr>
        <xdr:cNvPr id="243" name="直線コネクタ 242"/>
        <xdr:cNvCxnSpPr/>
      </xdr:nvCxnSpPr>
      <xdr:spPr>
        <a:xfrm flipV="1">
          <a:off x="1130300" y="17013172"/>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628</xdr:rowOff>
    </xdr:from>
    <xdr:to>
      <xdr:col>6</xdr:col>
      <xdr:colOff>561975</xdr:colOff>
      <xdr:row>98</xdr:row>
      <xdr:rowOff>102228</xdr:rowOff>
    </xdr:to>
    <xdr:sp macro="" textlink="">
      <xdr:nvSpPr>
        <xdr:cNvPr id="253" name="円/楕円 252"/>
        <xdr:cNvSpPr/>
      </xdr:nvSpPr>
      <xdr:spPr>
        <a:xfrm>
          <a:off x="4584700" y="168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150505</xdr:rowOff>
    </xdr:from>
    <xdr:ext cx="534377" cy="259045"/>
    <xdr:sp macro="" textlink="">
      <xdr:nvSpPr>
        <xdr:cNvPr id="254" name="扶助費該当値テキスト"/>
        <xdr:cNvSpPr txBox="1"/>
      </xdr:nvSpPr>
      <xdr:spPr>
        <a:xfrm>
          <a:off x="4686300" y="1678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53,406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100673</xdr:rowOff>
    </xdr:from>
    <xdr:to>
      <xdr:col>5</xdr:col>
      <xdr:colOff>409575</xdr:colOff>
      <xdr:row>99</xdr:row>
      <xdr:rowOff>30823</xdr:rowOff>
    </xdr:to>
    <xdr:sp macro="" textlink="">
      <xdr:nvSpPr>
        <xdr:cNvPr id="255" name="円/楕円 254"/>
        <xdr:cNvSpPr/>
      </xdr:nvSpPr>
      <xdr:spPr>
        <a:xfrm>
          <a:off x="3746500" y="1690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21950</xdr:rowOff>
    </xdr:from>
    <xdr:ext cx="534377" cy="259045"/>
    <xdr:sp macro="" textlink="">
      <xdr:nvSpPr>
        <xdr:cNvPr id="256" name="テキスト ボックス 255"/>
        <xdr:cNvSpPr txBox="1"/>
      </xdr:nvSpPr>
      <xdr:spPr>
        <a:xfrm>
          <a:off x="3530111" y="1699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105097</xdr:rowOff>
    </xdr:from>
    <xdr:to>
      <xdr:col>4</xdr:col>
      <xdr:colOff>206375</xdr:colOff>
      <xdr:row>99</xdr:row>
      <xdr:rowOff>35247</xdr:rowOff>
    </xdr:to>
    <xdr:sp macro="" textlink="">
      <xdr:nvSpPr>
        <xdr:cNvPr id="257" name="円/楕円 256"/>
        <xdr:cNvSpPr/>
      </xdr:nvSpPr>
      <xdr:spPr>
        <a:xfrm>
          <a:off x="2857500" y="169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26374</xdr:rowOff>
    </xdr:from>
    <xdr:ext cx="534377" cy="259045"/>
    <xdr:sp macro="" textlink="">
      <xdr:nvSpPr>
        <xdr:cNvPr id="258" name="テキスト ボックス 257"/>
        <xdr:cNvSpPr txBox="1"/>
      </xdr:nvSpPr>
      <xdr:spPr>
        <a:xfrm>
          <a:off x="2641111" y="169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160272</xdr:rowOff>
    </xdr:from>
    <xdr:to>
      <xdr:col>3</xdr:col>
      <xdr:colOff>3175</xdr:colOff>
      <xdr:row>99</xdr:row>
      <xdr:rowOff>90422</xdr:rowOff>
    </xdr:to>
    <xdr:sp macro="" textlink="">
      <xdr:nvSpPr>
        <xdr:cNvPr id="259" name="円/楕円 258"/>
        <xdr:cNvSpPr/>
      </xdr:nvSpPr>
      <xdr:spPr>
        <a:xfrm>
          <a:off x="1968500" y="169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81549</xdr:rowOff>
    </xdr:from>
    <xdr:ext cx="534377" cy="259045"/>
    <xdr:sp macro="" textlink="">
      <xdr:nvSpPr>
        <xdr:cNvPr id="260" name="テキスト ボックス 259"/>
        <xdr:cNvSpPr txBox="1"/>
      </xdr:nvSpPr>
      <xdr:spPr>
        <a:xfrm>
          <a:off x="1752111" y="170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856</xdr:rowOff>
    </xdr:from>
    <xdr:to>
      <xdr:col>1</xdr:col>
      <xdr:colOff>485775</xdr:colOff>
      <xdr:row>99</xdr:row>
      <xdr:rowOff>102456</xdr:rowOff>
    </xdr:to>
    <xdr:sp macro="" textlink="">
      <xdr:nvSpPr>
        <xdr:cNvPr id="261" name="円/楕円 260"/>
        <xdr:cNvSpPr/>
      </xdr:nvSpPr>
      <xdr:spPr>
        <a:xfrm>
          <a:off x="1079500" y="1697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93583</xdr:rowOff>
    </xdr:from>
    <xdr:ext cx="534377" cy="259045"/>
    <xdr:sp macro="" textlink="">
      <xdr:nvSpPr>
        <xdr:cNvPr id="262" name="テキスト ボックス 261"/>
        <xdr:cNvSpPr txBox="1"/>
      </xdr:nvSpPr>
      <xdr:spPr>
        <a:xfrm>
          <a:off x="863111" y="1706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53091</xdr:rowOff>
    </xdr:from>
    <xdr:to>
      <xdr:col>15</xdr:col>
      <xdr:colOff>180975</xdr:colOff>
      <xdr:row>36</xdr:row>
      <xdr:rowOff>91732</xdr:rowOff>
    </xdr:to>
    <xdr:cxnSp macro="">
      <xdr:nvCxnSpPr>
        <xdr:cNvPr id="291" name="直線コネクタ 290"/>
        <xdr:cNvCxnSpPr/>
      </xdr:nvCxnSpPr>
      <xdr:spPr>
        <a:xfrm flipV="1">
          <a:off x="9639300" y="6225291"/>
          <a:ext cx="838200" cy="3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2936</xdr:rowOff>
    </xdr:from>
    <xdr:to>
      <xdr:col>14</xdr:col>
      <xdr:colOff>28575</xdr:colOff>
      <xdr:row>36</xdr:row>
      <xdr:rowOff>91732</xdr:rowOff>
    </xdr:to>
    <xdr:cxnSp macro="">
      <xdr:nvCxnSpPr>
        <xdr:cNvPr id="294" name="直線コネクタ 293"/>
        <xdr:cNvCxnSpPr/>
      </xdr:nvCxnSpPr>
      <xdr:spPr>
        <a:xfrm>
          <a:off x="8750300" y="6175136"/>
          <a:ext cx="889000" cy="8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2936</xdr:rowOff>
    </xdr:from>
    <xdr:to>
      <xdr:col>12</xdr:col>
      <xdr:colOff>511175</xdr:colOff>
      <xdr:row>36</xdr:row>
      <xdr:rowOff>62974</xdr:rowOff>
    </xdr:to>
    <xdr:cxnSp macro="">
      <xdr:nvCxnSpPr>
        <xdr:cNvPr id="297" name="直線コネクタ 296"/>
        <xdr:cNvCxnSpPr/>
      </xdr:nvCxnSpPr>
      <xdr:spPr>
        <a:xfrm flipV="1">
          <a:off x="7861300" y="6175136"/>
          <a:ext cx="889000" cy="6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62974</xdr:rowOff>
    </xdr:from>
    <xdr:to>
      <xdr:col>11</xdr:col>
      <xdr:colOff>307975</xdr:colOff>
      <xdr:row>36</xdr:row>
      <xdr:rowOff>135555</xdr:rowOff>
    </xdr:to>
    <xdr:cxnSp macro="">
      <xdr:nvCxnSpPr>
        <xdr:cNvPr id="300" name="直線コネクタ 299"/>
        <xdr:cNvCxnSpPr/>
      </xdr:nvCxnSpPr>
      <xdr:spPr>
        <a:xfrm flipV="1">
          <a:off x="6972300" y="6235174"/>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2291</xdr:rowOff>
    </xdr:from>
    <xdr:to>
      <xdr:col>15</xdr:col>
      <xdr:colOff>231775</xdr:colOff>
      <xdr:row>36</xdr:row>
      <xdr:rowOff>103891</xdr:rowOff>
    </xdr:to>
    <xdr:sp macro="" textlink="">
      <xdr:nvSpPr>
        <xdr:cNvPr id="310" name="円/楕円 309"/>
        <xdr:cNvSpPr/>
      </xdr:nvSpPr>
      <xdr:spPr>
        <a:xfrm>
          <a:off x="10426700" y="61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152168</xdr:rowOff>
    </xdr:from>
    <xdr:ext cx="599010" cy="259045"/>
    <xdr:sp macro="" textlink="">
      <xdr:nvSpPr>
        <xdr:cNvPr id="311" name="補助費等該当値テキスト"/>
        <xdr:cNvSpPr txBox="1"/>
      </xdr:nvSpPr>
      <xdr:spPr>
        <a:xfrm>
          <a:off x="10528300" y="615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40932</xdr:rowOff>
    </xdr:from>
    <xdr:to>
      <xdr:col>14</xdr:col>
      <xdr:colOff>79375</xdr:colOff>
      <xdr:row>36</xdr:row>
      <xdr:rowOff>142532</xdr:rowOff>
    </xdr:to>
    <xdr:sp macro="" textlink="">
      <xdr:nvSpPr>
        <xdr:cNvPr id="312" name="円/楕円 311"/>
        <xdr:cNvSpPr/>
      </xdr:nvSpPr>
      <xdr:spPr>
        <a:xfrm>
          <a:off x="9588500" y="62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133659</xdr:rowOff>
    </xdr:from>
    <xdr:ext cx="599010" cy="259045"/>
    <xdr:sp macro="" textlink="">
      <xdr:nvSpPr>
        <xdr:cNvPr id="313" name="テキスト ボックス 312"/>
        <xdr:cNvSpPr txBox="1"/>
      </xdr:nvSpPr>
      <xdr:spPr>
        <a:xfrm>
          <a:off x="9339794" y="630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122,590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123586</xdr:rowOff>
    </xdr:from>
    <xdr:to>
      <xdr:col>12</xdr:col>
      <xdr:colOff>561975</xdr:colOff>
      <xdr:row>36</xdr:row>
      <xdr:rowOff>53736</xdr:rowOff>
    </xdr:to>
    <xdr:sp macro="" textlink="">
      <xdr:nvSpPr>
        <xdr:cNvPr id="314" name="円/楕円 313"/>
        <xdr:cNvSpPr/>
      </xdr:nvSpPr>
      <xdr:spPr>
        <a:xfrm>
          <a:off x="8699500" y="61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70263</xdr:rowOff>
    </xdr:from>
    <xdr:ext cx="599010" cy="259045"/>
    <xdr:sp macro="" textlink="">
      <xdr:nvSpPr>
        <xdr:cNvPr id="315" name="テキスト ボックス 314"/>
        <xdr:cNvSpPr txBox="1"/>
      </xdr:nvSpPr>
      <xdr:spPr>
        <a:xfrm>
          <a:off x="8450794" y="589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145,896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12174</xdr:rowOff>
    </xdr:from>
    <xdr:to>
      <xdr:col>11</xdr:col>
      <xdr:colOff>358775</xdr:colOff>
      <xdr:row>36</xdr:row>
      <xdr:rowOff>113774</xdr:rowOff>
    </xdr:to>
    <xdr:sp macro="" textlink="">
      <xdr:nvSpPr>
        <xdr:cNvPr id="316" name="円/楕円 315"/>
        <xdr:cNvSpPr/>
      </xdr:nvSpPr>
      <xdr:spPr>
        <a:xfrm>
          <a:off x="7810500" y="61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130301</xdr:rowOff>
    </xdr:from>
    <xdr:ext cx="599010" cy="259045"/>
    <xdr:sp macro="" textlink="">
      <xdr:nvSpPr>
        <xdr:cNvPr id="317" name="テキスト ボックス 316"/>
        <xdr:cNvSpPr txBox="1"/>
      </xdr:nvSpPr>
      <xdr:spPr>
        <a:xfrm>
          <a:off x="7561794" y="595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84755</xdr:rowOff>
    </xdr:from>
    <xdr:to>
      <xdr:col>10</xdr:col>
      <xdr:colOff>155575</xdr:colOff>
      <xdr:row>37</xdr:row>
      <xdr:rowOff>14905</xdr:rowOff>
    </xdr:to>
    <xdr:sp macro="" textlink="">
      <xdr:nvSpPr>
        <xdr:cNvPr id="318" name="円/楕円 317"/>
        <xdr:cNvSpPr/>
      </xdr:nvSpPr>
      <xdr:spPr>
        <a:xfrm>
          <a:off x="6921500" y="62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31432</xdr:rowOff>
    </xdr:from>
    <xdr:ext cx="599010" cy="259045"/>
    <xdr:sp macro="" textlink="">
      <xdr:nvSpPr>
        <xdr:cNvPr id="319" name="テキスト ボックス 318"/>
        <xdr:cNvSpPr txBox="1"/>
      </xdr:nvSpPr>
      <xdr:spPr>
        <a:xfrm>
          <a:off x="6672794" y="603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14542</xdr:rowOff>
    </xdr:from>
    <xdr:to>
      <xdr:col>15</xdr:col>
      <xdr:colOff>180975</xdr:colOff>
      <xdr:row>58</xdr:row>
      <xdr:rowOff>44759</xdr:rowOff>
    </xdr:to>
    <xdr:cxnSp macro="">
      <xdr:nvCxnSpPr>
        <xdr:cNvPr id="350" name="直線コネクタ 349"/>
        <xdr:cNvCxnSpPr/>
      </xdr:nvCxnSpPr>
      <xdr:spPr>
        <a:xfrm flipV="1">
          <a:off x="9639300" y="9958642"/>
          <a:ext cx="838200" cy="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26033</xdr:rowOff>
    </xdr:from>
    <xdr:to>
      <xdr:col>14</xdr:col>
      <xdr:colOff>28575</xdr:colOff>
      <xdr:row>58</xdr:row>
      <xdr:rowOff>44759</xdr:rowOff>
    </xdr:to>
    <xdr:cxnSp macro="">
      <xdr:nvCxnSpPr>
        <xdr:cNvPr id="353" name="直線コネクタ 352"/>
        <xdr:cNvCxnSpPr/>
      </xdr:nvCxnSpPr>
      <xdr:spPr>
        <a:xfrm>
          <a:off x="8750300" y="9970133"/>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25674</xdr:rowOff>
    </xdr:from>
    <xdr:to>
      <xdr:col>12</xdr:col>
      <xdr:colOff>511175</xdr:colOff>
      <xdr:row>58</xdr:row>
      <xdr:rowOff>26033</xdr:rowOff>
    </xdr:to>
    <xdr:cxnSp macro="">
      <xdr:nvCxnSpPr>
        <xdr:cNvPr id="356" name="直線コネクタ 355"/>
        <xdr:cNvCxnSpPr/>
      </xdr:nvCxnSpPr>
      <xdr:spPr>
        <a:xfrm>
          <a:off x="7861300" y="9969774"/>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666</xdr:rowOff>
    </xdr:from>
    <xdr:to>
      <xdr:col>11</xdr:col>
      <xdr:colOff>307975</xdr:colOff>
      <xdr:row>58</xdr:row>
      <xdr:rowOff>25674</xdr:rowOff>
    </xdr:to>
    <xdr:cxnSp macro="">
      <xdr:nvCxnSpPr>
        <xdr:cNvPr id="359" name="直線コネクタ 358"/>
        <xdr:cNvCxnSpPr/>
      </xdr:nvCxnSpPr>
      <xdr:spPr>
        <a:xfrm>
          <a:off x="6972300" y="9773316"/>
          <a:ext cx="889000" cy="19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135192</xdr:rowOff>
    </xdr:from>
    <xdr:to>
      <xdr:col>15</xdr:col>
      <xdr:colOff>231775</xdr:colOff>
      <xdr:row>58</xdr:row>
      <xdr:rowOff>65342</xdr:rowOff>
    </xdr:to>
    <xdr:sp macro="" textlink="">
      <xdr:nvSpPr>
        <xdr:cNvPr id="369" name="円/楕円 368"/>
        <xdr:cNvSpPr/>
      </xdr:nvSpPr>
      <xdr:spPr>
        <a:xfrm>
          <a:off x="10426700" y="99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113619</xdr:rowOff>
    </xdr:from>
    <xdr:ext cx="534377" cy="259045"/>
    <xdr:sp macro="" textlink="">
      <xdr:nvSpPr>
        <xdr:cNvPr id="370" name="普通建設事業費該当値テキスト"/>
        <xdr:cNvSpPr txBox="1"/>
      </xdr:nvSpPr>
      <xdr:spPr>
        <a:xfrm>
          <a:off x="10528300" y="98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165409</xdr:rowOff>
    </xdr:from>
    <xdr:to>
      <xdr:col>14</xdr:col>
      <xdr:colOff>79375</xdr:colOff>
      <xdr:row>58</xdr:row>
      <xdr:rowOff>95559</xdr:rowOff>
    </xdr:to>
    <xdr:sp macro="" textlink="">
      <xdr:nvSpPr>
        <xdr:cNvPr id="371" name="円/楕円 370"/>
        <xdr:cNvSpPr/>
      </xdr:nvSpPr>
      <xdr:spPr>
        <a:xfrm>
          <a:off x="9588500" y="99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86686</xdr:rowOff>
    </xdr:from>
    <xdr:ext cx="534377" cy="259045"/>
    <xdr:sp macro="" textlink="">
      <xdr:nvSpPr>
        <xdr:cNvPr id="372" name="テキスト ボックス 371"/>
        <xdr:cNvSpPr txBox="1"/>
      </xdr:nvSpPr>
      <xdr:spPr>
        <a:xfrm>
          <a:off x="9372111" y="100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146683</xdr:rowOff>
    </xdr:from>
    <xdr:to>
      <xdr:col>12</xdr:col>
      <xdr:colOff>561975</xdr:colOff>
      <xdr:row>58</xdr:row>
      <xdr:rowOff>76833</xdr:rowOff>
    </xdr:to>
    <xdr:sp macro="" textlink="">
      <xdr:nvSpPr>
        <xdr:cNvPr id="373" name="円/楕円 372"/>
        <xdr:cNvSpPr/>
      </xdr:nvSpPr>
      <xdr:spPr>
        <a:xfrm>
          <a:off x="8699500" y="9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67960</xdr:rowOff>
    </xdr:from>
    <xdr:ext cx="534377" cy="259045"/>
    <xdr:sp macro="" textlink="">
      <xdr:nvSpPr>
        <xdr:cNvPr id="374" name="テキスト ボックス 373"/>
        <xdr:cNvSpPr txBox="1"/>
      </xdr:nvSpPr>
      <xdr:spPr>
        <a:xfrm>
          <a:off x="8483111" y="1001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146324</xdr:rowOff>
    </xdr:from>
    <xdr:to>
      <xdr:col>11</xdr:col>
      <xdr:colOff>358775</xdr:colOff>
      <xdr:row>58</xdr:row>
      <xdr:rowOff>76474</xdr:rowOff>
    </xdr:to>
    <xdr:sp macro="" textlink="">
      <xdr:nvSpPr>
        <xdr:cNvPr id="375" name="円/楕円 374"/>
        <xdr:cNvSpPr/>
      </xdr:nvSpPr>
      <xdr:spPr>
        <a:xfrm>
          <a:off x="7810500" y="99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67601</xdr:rowOff>
    </xdr:from>
    <xdr:ext cx="534377" cy="259045"/>
    <xdr:sp macro="" textlink="">
      <xdr:nvSpPr>
        <xdr:cNvPr id="376" name="テキスト ボックス 375"/>
        <xdr:cNvSpPr txBox="1"/>
      </xdr:nvSpPr>
      <xdr:spPr>
        <a:xfrm>
          <a:off x="7594111" y="100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74,916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121316</xdr:rowOff>
    </xdr:from>
    <xdr:to>
      <xdr:col>10</xdr:col>
      <xdr:colOff>155575</xdr:colOff>
      <xdr:row>57</xdr:row>
      <xdr:rowOff>51466</xdr:rowOff>
    </xdr:to>
    <xdr:sp macro="" textlink="">
      <xdr:nvSpPr>
        <xdr:cNvPr id="377" name="円/楕円 376"/>
        <xdr:cNvSpPr/>
      </xdr:nvSpPr>
      <xdr:spPr>
        <a:xfrm>
          <a:off x="6921500" y="97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42593</xdr:rowOff>
    </xdr:from>
    <xdr:ext cx="599010" cy="259045"/>
    <xdr:sp macro="" textlink="">
      <xdr:nvSpPr>
        <xdr:cNvPr id="378" name="テキスト ボックス 377"/>
        <xdr:cNvSpPr txBox="1"/>
      </xdr:nvSpPr>
      <xdr:spPr>
        <a:xfrm>
          <a:off x="6672794" y="981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88960</xdr:rowOff>
    </xdr:from>
    <xdr:to>
      <xdr:col>15</xdr:col>
      <xdr:colOff>180975</xdr:colOff>
      <xdr:row>77</xdr:row>
      <xdr:rowOff>165554</xdr:rowOff>
    </xdr:to>
    <xdr:cxnSp macro="">
      <xdr:nvCxnSpPr>
        <xdr:cNvPr id="405" name="直線コネクタ 404"/>
        <xdr:cNvCxnSpPr/>
      </xdr:nvCxnSpPr>
      <xdr:spPr>
        <a:xfrm>
          <a:off x="9639300" y="13290610"/>
          <a:ext cx="838200" cy="7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88960</xdr:rowOff>
    </xdr:from>
    <xdr:to>
      <xdr:col>14</xdr:col>
      <xdr:colOff>28575</xdr:colOff>
      <xdr:row>77</xdr:row>
      <xdr:rowOff>144025</xdr:rowOff>
    </xdr:to>
    <xdr:cxnSp macro="">
      <xdr:nvCxnSpPr>
        <xdr:cNvPr id="408" name="直線コネクタ 407"/>
        <xdr:cNvCxnSpPr/>
      </xdr:nvCxnSpPr>
      <xdr:spPr>
        <a:xfrm flipV="1">
          <a:off x="8750300" y="13290610"/>
          <a:ext cx="889000" cy="5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114754</xdr:rowOff>
    </xdr:from>
    <xdr:to>
      <xdr:col>15</xdr:col>
      <xdr:colOff>231775</xdr:colOff>
      <xdr:row>78</xdr:row>
      <xdr:rowOff>44904</xdr:rowOff>
    </xdr:to>
    <xdr:sp macro="" textlink="">
      <xdr:nvSpPr>
        <xdr:cNvPr id="418" name="円/楕円 417"/>
        <xdr:cNvSpPr/>
      </xdr:nvSpPr>
      <xdr:spPr>
        <a:xfrm>
          <a:off x="10426700" y="133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93181</xdr:rowOff>
    </xdr:from>
    <xdr:ext cx="534377" cy="259045"/>
    <xdr:sp macro="" textlink="">
      <xdr:nvSpPr>
        <xdr:cNvPr id="419" name="普通建設事業費 （ うち新規整備　）該当値テキスト"/>
        <xdr:cNvSpPr txBox="1"/>
      </xdr:nvSpPr>
      <xdr:spPr>
        <a:xfrm>
          <a:off x="10528300" y="132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38160</xdr:rowOff>
    </xdr:from>
    <xdr:to>
      <xdr:col>14</xdr:col>
      <xdr:colOff>79375</xdr:colOff>
      <xdr:row>77</xdr:row>
      <xdr:rowOff>139760</xdr:rowOff>
    </xdr:to>
    <xdr:sp macro="" textlink="">
      <xdr:nvSpPr>
        <xdr:cNvPr id="420" name="円/楕円 419"/>
        <xdr:cNvSpPr/>
      </xdr:nvSpPr>
      <xdr:spPr>
        <a:xfrm>
          <a:off x="9588500" y="132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130887</xdr:rowOff>
    </xdr:from>
    <xdr:ext cx="534377" cy="259045"/>
    <xdr:sp macro="" textlink="">
      <xdr:nvSpPr>
        <xdr:cNvPr id="421" name="テキスト ボックス 420"/>
        <xdr:cNvSpPr txBox="1"/>
      </xdr:nvSpPr>
      <xdr:spPr>
        <a:xfrm>
          <a:off x="9372111" y="1333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93225</xdr:rowOff>
    </xdr:from>
    <xdr:to>
      <xdr:col>12</xdr:col>
      <xdr:colOff>561975</xdr:colOff>
      <xdr:row>78</xdr:row>
      <xdr:rowOff>23375</xdr:rowOff>
    </xdr:to>
    <xdr:sp macro="" textlink="">
      <xdr:nvSpPr>
        <xdr:cNvPr id="422" name="円/楕円 421"/>
        <xdr:cNvSpPr/>
      </xdr:nvSpPr>
      <xdr:spPr>
        <a:xfrm>
          <a:off x="8699500" y="132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14502</xdr:rowOff>
    </xdr:from>
    <xdr:ext cx="534377" cy="259045"/>
    <xdr:sp macro="" textlink="">
      <xdr:nvSpPr>
        <xdr:cNvPr id="423" name="テキスト ボックス 422"/>
        <xdr:cNvSpPr txBox="1"/>
      </xdr:nvSpPr>
      <xdr:spPr>
        <a:xfrm>
          <a:off x="8483111" y="133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157448</xdr:rowOff>
    </xdr:from>
    <xdr:to>
      <xdr:col>15</xdr:col>
      <xdr:colOff>180975</xdr:colOff>
      <xdr:row>98</xdr:row>
      <xdr:rowOff>109727</xdr:rowOff>
    </xdr:to>
    <xdr:cxnSp macro="">
      <xdr:nvCxnSpPr>
        <xdr:cNvPr id="450" name="直線コネクタ 449"/>
        <xdr:cNvCxnSpPr/>
      </xdr:nvCxnSpPr>
      <xdr:spPr>
        <a:xfrm flipV="1">
          <a:off x="9639300" y="16788098"/>
          <a:ext cx="838200" cy="1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10057</xdr:rowOff>
    </xdr:from>
    <xdr:to>
      <xdr:col>14</xdr:col>
      <xdr:colOff>28575</xdr:colOff>
      <xdr:row>98</xdr:row>
      <xdr:rowOff>109727</xdr:rowOff>
    </xdr:to>
    <xdr:cxnSp macro="">
      <xdr:nvCxnSpPr>
        <xdr:cNvPr id="453" name="直線コネクタ 452"/>
        <xdr:cNvCxnSpPr/>
      </xdr:nvCxnSpPr>
      <xdr:spPr>
        <a:xfrm>
          <a:off x="8750300" y="16812157"/>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106648</xdr:rowOff>
    </xdr:from>
    <xdr:to>
      <xdr:col>15</xdr:col>
      <xdr:colOff>231775</xdr:colOff>
      <xdr:row>98</xdr:row>
      <xdr:rowOff>36798</xdr:rowOff>
    </xdr:to>
    <xdr:sp macro="" textlink="">
      <xdr:nvSpPr>
        <xdr:cNvPr id="463" name="円/楕円 462"/>
        <xdr:cNvSpPr/>
      </xdr:nvSpPr>
      <xdr:spPr>
        <a:xfrm>
          <a:off x="10426700" y="167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21575</xdr:rowOff>
    </xdr:from>
    <xdr:ext cx="534377" cy="259045"/>
    <xdr:sp macro="" textlink="">
      <xdr:nvSpPr>
        <xdr:cNvPr id="464" name="普通建設事業費 （ うち更新整備　）該当値テキスト"/>
        <xdr:cNvSpPr txBox="1"/>
      </xdr:nvSpPr>
      <xdr:spPr>
        <a:xfrm>
          <a:off x="10528300" y="166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58927</xdr:rowOff>
    </xdr:from>
    <xdr:to>
      <xdr:col>14</xdr:col>
      <xdr:colOff>79375</xdr:colOff>
      <xdr:row>98</xdr:row>
      <xdr:rowOff>160527</xdr:rowOff>
    </xdr:to>
    <xdr:sp macro="" textlink="">
      <xdr:nvSpPr>
        <xdr:cNvPr id="465" name="円/楕円 464"/>
        <xdr:cNvSpPr/>
      </xdr:nvSpPr>
      <xdr:spPr>
        <a:xfrm>
          <a:off x="9588500" y="1686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151654</xdr:rowOff>
    </xdr:from>
    <xdr:ext cx="469744" cy="259045"/>
    <xdr:sp macro="" textlink="">
      <xdr:nvSpPr>
        <xdr:cNvPr id="466" name="テキスト ボックス 465"/>
        <xdr:cNvSpPr txBox="1"/>
      </xdr:nvSpPr>
      <xdr:spPr>
        <a:xfrm>
          <a:off x="9404427" y="1695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130707</xdr:rowOff>
    </xdr:from>
    <xdr:to>
      <xdr:col>12</xdr:col>
      <xdr:colOff>561975</xdr:colOff>
      <xdr:row>98</xdr:row>
      <xdr:rowOff>60857</xdr:rowOff>
    </xdr:to>
    <xdr:sp macro="" textlink="">
      <xdr:nvSpPr>
        <xdr:cNvPr id="467" name="円/楕円 466"/>
        <xdr:cNvSpPr/>
      </xdr:nvSpPr>
      <xdr:spPr>
        <a:xfrm>
          <a:off x="8699500" y="16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51984</xdr:rowOff>
    </xdr:from>
    <xdr:ext cx="534377" cy="259045"/>
    <xdr:sp macro="" textlink="">
      <xdr:nvSpPr>
        <xdr:cNvPr id="468" name="テキスト ボックス 467"/>
        <xdr:cNvSpPr txBox="1"/>
      </xdr:nvSpPr>
      <xdr:spPr>
        <a:xfrm>
          <a:off x="8483111" y="1685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11463</xdr:rowOff>
    </xdr:from>
    <xdr:to>
      <xdr:col>21</xdr:col>
      <xdr:colOff>161925</xdr:colOff>
      <xdr:row>39</xdr:row>
      <xdr:rowOff>44450</xdr:rowOff>
    </xdr:to>
    <xdr:cxnSp macro="">
      <xdr:nvCxnSpPr>
        <xdr:cNvPr id="503" name="直線コネクタ 502"/>
        <xdr:cNvCxnSpPr/>
      </xdr:nvCxnSpPr>
      <xdr:spPr>
        <a:xfrm>
          <a:off x="13703300" y="6698013"/>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11463</xdr:rowOff>
    </xdr:from>
    <xdr:to>
      <xdr:col>19</xdr:col>
      <xdr:colOff>644525</xdr:colOff>
      <xdr:row>39</xdr:row>
      <xdr:rowOff>30811</xdr:rowOff>
    </xdr:to>
    <xdr:cxnSp macro="">
      <xdr:nvCxnSpPr>
        <xdr:cNvPr id="506" name="直線コネクタ 505"/>
        <xdr:cNvCxnSpPr/>
      </xdr:nvCxnSpPr>
      <xdr:spPr>
        <a:xfrm flipV="1">
          <a:off x="12814300" y="6698013"/>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132113</xdr:rowOff>
    </xdr:from>
    <xdr:to>
      <xdr:col>20</xdr:col>
      <xdr:colOff>9525</xdr:colOff>
      <xdr:row>39</xdr:row>
      <xdr:rowOff>62263</xdr:rowOff>
    </xdr:to>
    <xdr:sp macro="" textlink="">
      <xdr:nvSpPr>
        <xdr:cNvPr id="522" name="円/楕円 521"/>
        <xdr:cNvSpPr/>
      </xdr:nvSpPr>
      <xdr:spPr>
        <a:xfrm>
          <a:off x="13652500" y="66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53390</xdr:rowOff>
    </xdr:from>
    <xdr:ext cx="469744" cy="259045"/>
    <xdr:sp macro="" textlink="">
      <xdr:nvSpPr>
        <xdr:cNvPr id="523" name="テキスト ボックス 522"/>
        <xdr:cNvSpPr txBox="1"/>
      </xdr:nvSpPr>
      <xdr:spPr>
        <a:xfrm>
          <a:off x="13468427" y="673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151461</xdr:rowOff>
    </xdr:from>
    <xdr:to>
      <xdr:col>18</xdr:col>
      <xdr:colOff>492125</xdr:colOff>
      <xdr:row>39</xdr:row>
      <xdr:rowOff>81611</xdr:rowOff>
    </xdr:to>
    <xdr:sp macro="" textlink="">
      <xdr:nvSpPr>
        <xdr:cNvPr id="524" name="円/楕円 523"/>
        <xdr:cNvSpPr/>
      </xdr:nvSpPr>
      <xdr:spPr>
        <a:xfrm>
          <a:off x="12763500" y="66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72738</xdr:rowOff>
    </xdr:from>
    <xdr:ext cx="469744" cy="259045"/>
    <xdr:sp macro="" textlink="">
      <xdr:nvSpPr>
        <xdr:cNvPr id="525" name="テキスト ボックス 524"/>
        <xdr:cNvSpPr txBox="1"/>
      </xdr:nvSpPr>
      <xdr:spPr>
        <a:xfrm>
          <a:off x="12579427" y="67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17783</xdr:rowOff>
    </xdr:from>
    <xdr:to>
      <xdr:col>23</xdr:col>
      <xdr:colOff>517525</xdr:colOff>
      <xdr:row>78</xdr:row>
      <xdr:rowOff>19360</xdr:rowOff>
    </xdr:to>
    <xdr:cxnSp macro="">
      <xdr:nvCxnSpPr>
        <xdr:cNvPr id="609" name="直線コネクタ 608"/>
        <xdr:cNvCxnSpPr/>
      </xdr:nvCxnSpPr>
      <xdr:spPr>
        <a:xfrm flipV="1">
          <a:off x="15481300" y="13390883"/>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12264</xdr:rowOff>
    </xdr:from>
    <xdr:to>
      <xdr:col>22</xdr:col>
      <xdr:colOff>365125</xdr:colOff>
      <xdr:row>78</xdr:row>
      <xdr:rowOff>19360</xdr:rowOff>
    </xdr:to>
    <xdr:cxnSp macro="">
      <xdr:nvCxnSpPr>
        <xdr:cNvPr id="612" name="直線コネクタ 611"/>
        <xdr:cNvCxnSpPr/>
      </xdr:nvCxnSpPr>
      <xdr:spPr>
        <a:xfrm>
          <a:off x="14592300" y="13385364"/>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12264</xdr:rowOff>
    </xdr:from>
    <xdr:to>
      <xdr:col>21</xdr:col>
      <xdr:colOff>161925</xdr:colOff>
      <xdr:row>78</xdr:row>
      <xdr:rowOff>15703</xdr:rowOff>
    </xdr:to>
    <xdr:cxnSp macro="">
      <xdr:nvCxnSpPr>
        <xdr:cNvPr id="615" name="直線コネクタ 614"/>
        <xdr:cNvCxnSpPr/>
      </xdr:nvCxnSpPr>
      <xdr:spPr>
        <a:xfrm flipV="1">
          <a:off x="13703300" y="13385364"/>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15703</xdr:rowOff>
    </xdr:from>
    <xdr:to>
      <xdr:col>19</xdr:col>
      <xdr:colOff>644525</xdr:colOff>
      <xdr:row>78</xdr:row>
      <xdr:rowOff>22844</xdr:rowOff>
    </xdr:to>
    <xdr:cxnSp macro="">
      <xdr:nvCxnSpPr>
        <xdr:cNvPr id="618" name="直線コネクタ 617"/>
        <xdr:cNvCxnSpPr/>
      </xdr:nvCxnSpPr>
      <xdr:spPr>
        <a:xfrm flipV="1">
          <a:off x="12814300" y="13388803"/>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138433</xdr:rowOff>
    </xdr:from>
    <xdr:to>
      <xdr:col>23</xdr:col>
      <xdr:colOff>568325</xdr:colOff>
      <xdr:row>78</xdr:row>
      <xdr:rowOff>68583</xdr:rowOff>
    </xdr:to>
    <xdr:sp macro="" textlink="">
      <xdr:nvSpPr>
        <xdr:cNvPr id="628" name="円/楕円 627"/>
        <xdr:cNvSpPr/>
      </xdr:nvSpPr>
      <xdr:spPr>
        <a:xfrm>
          <a:off x="16268700" y="133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53360</xdr:rowOff>
    </xdr:from>
    <xdr:ext cx="534377" cy="259045"/>
    <xdr:sp macro="" textlink="">
      <xdr:nvSpPr>
        <xdr:cNvPr id="629" name="公債費該当値テキスト"/>
        <xdr:cNvSpPr txBox="1"/>
      </xdr:nvSpPr>
      <xdr:spPr>
        <a:xfrm>
          <a:off x="16370300" y="1325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140010</xdr:rowOff>
    </xdr:from>
    <xdr:to>
      <xdr:col>22</xdr:col>
      <xdr:colOff>415925</xdr:colOff>
      <xdr:row>78</xdr:row>
      <xdr:rowOff>70160</xdr:rowOff>
    </xdr:to>
    <xdr:sp macro="" textlink="">
      <xdr:nvSpPr>
        <xdr:cNvPr id="630" name="円/楕円 629"/>
        <xdr:cNvSpPr/>
      </xdr:nvSpPr>
      <xdr:spPr>
        <a:xfrm>
          <a:off x="15430500" y="133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61287</xdr:rowOff>
    </xdr:from>
    <xdr:ext cx="534377" cy="259045"/>
    <xdr:sp macro="" textlink="">
      <xdr:nvSpPr>
        <xdr:cNvPr id="631" name="テキスト ボックス 630"/>
        <xdr:cNvSpPr txBox="1"/>
      </xdr:nvSpPr>
      <xdr:spPr>
        <a:xfrm>
          <a:off x="15214111" y="134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132914</xdr:rowOff>
    </xdr:from>
    <xdr:to>
      <xdr:col>21</xdr:col>
      <xdr:colOff>212725</xdr:colOff>
      <xdr:row>78</xdr:row>
      <xdr:rowOff>63064</xdr:rowOff>
    </xdr:to>
    <xdr:sp macro="" textlink="">
      <xdr:nvSpPr>
        <xdr:cNvPr id="632" name="円/楕円 631"/>
        <xdr:cNvSpPr/>
      </xdr:nvSpPr>
      <xdr:spPr>
        <a:xfrm>
          <a:off x="14541500" y="133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54191</xdr:rowOff>
    </xdr:from>
    <xdr:ext cx="534377" cy="259045"/>
    <xdr:sp macro="" textlink="">
      <xdr:nvSpPr>
        <xdr:cNvPr id="633" name="テキスト ボックス 632"/>
        <xdr:cNvSpPr txBox="1"/>
      </xdr:nvSpPr>
      <xdr:spPr>
        <a:xfrm>
          <a:off x="14325111" y="134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136353</xdr:rowOff>
    </xdr:from>
    <xdr:to>
      <xdr:col>20</xdr:col>
      <xdr:colOff>9525</xdr:colOff>
      <xdr:row>78</xdr:row>
      <xdr:rowOff>66503</xdr:rowOff>
    </xdr:to>
    <xdr:sp macro="" textlink="">
      <xdr:nvSpPr>
        <xdr:cNvPr id="634" name="円/楕円 633"/>
        <xdr:cNvSpPr/>
      </xdr:nvSpPr>
      <xdr:spPr>
        <a:xfrm>
          <a:off x="13652500" y="133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57630</xdr:rowOff>
    </xdr:from>
    <xdr:ext cx="534377" cy="259045"/>
    <xdr:sp macro="" textlink="">
      <xdr:nvSpPr>
        <xdr:cNvPr id="635" name="テキスト ボックス 634"/>
        <xdr:cNvSpPr txBox="1"/>
      </xdr:nvSpPr>
      <xdr:spPr>
        <a:xfrm>
          <a:off x="13436111" y="1343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143494</xdr:rowOff>
    </xdr:from>
    <xdr:to>
      <xdr:col>18</xdr:col>
      <xdr:colOff>492125</xdr:colOff>
      <xdr:row>78</xdr:row>
      <xdr:rowOff>73644</xdr:rowOff>
    </xdr:to>
    <xdr:sp macro="" textlink="">
      <xdr:nvSpPr>
        <xdr:cNvPr id="636" name="円/楕円 635"/>
        <xdr:cNvSpPr/>
      </xdr:nvSpPr>
      <xdr:spPr>
        <a:xfrm>
          <a:off x="12763500" y="1334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64771</xdr:rowOff>
    </xdr:from>
    <xdr:ext cx="534377" cy="259045"/>
    <xdr:sp macro="" textlink="">
      <xdr:nvSpPr>
        <xdr:cNvPr id="637" name="テキスト ボックス 636"/>
        <xdr:cNvSpPr txBox="1"/>
      </xdr:nvSpPr>
      <xdr:spPr>
        <a:xfrm>
          <a:off x="12547111" y="1343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23533</xdr:rowOff>
    </xdr:from>
    <xdr:to>
      <xdr:col>23</xdr:col>
      <xdr:colOff>517525</xdr:colOff>
      <xdr:row>98</xdr:row>
      <xdr:rowOff>35916</xdr:rowOff>
    </xdr:to>
    <xdr:cxnSp macro="">
      <xdr:nvCxnSpPr>
        <xdr:cNvPr id="666" name="直線コネクタ 665"/>
        <xdr:cNvCxnSpPr/>
      </xdr:nvCxnSpPr>
      <xdr:spPr>
        <a:xfrm>
          <a:off x="15481300" y="16825633"/>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23533</xdr:rowOff>
    </xdr:from>
    <xdr:to>
      <xdr:col>22</xdr:col>
      <xdr:colOff>365125</xdr:colOff>
      <xdr:row>98</xdr:row>
      <xdr:rowOff>96114</xdr:rowOff>
    </xdr:to>
    <xdr:cxnSp macro="">
      <xdr:nvCxnSpPr>
        <xdr:cNvPr id="669" name="直線コネクタ 668"/>
        <xdr:cNvCxnSpPr/>
      </xdr:nvCxnSpPr>
      <xdr:spPr>
        <a:xfrm flipV="1">
          <a:off x="14592300" y="16825633"/>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39070</xdr:rowOff>
    </xdr:from>
    <xdr:to>
      <xdr:col>21</xdr:col>
      <xdr:colOff>161925</xdr:colOff>
      <xdr:row>98</xdr:row>
      <xdr:rowOff>96114</xdr:rowOff>
    </xdr:to>
    <xdr:cxnSp macro="">
      <xdr:nvCxnSpPr>
        <xdr:cNvPr id="672" name="直線コネクタ 671"/>
        <xdr:cNvCxnSpPr/>
      </xdr:nvCxnSpPr>
      <xdr:spPr>
        <a:xfrm>
          <a:off x="13703300" y="16841170"/>
          <a:ext cx="889000" cy="5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39070</xdr:rowOff>
    </xdr:from>
    <xdr:to>
      <xdr:col>19</xdr:col>
      <xdr:colOff>644525</xdr:colOff>
      <xdr:row>98</xdr:row>
      <xdr:rowOff>77910</xdr:rowOff>
    </xdr:to>
    <xdr:cxnSp macro="">
      <xdr:nvCxnSpPr>
        <xdr:cNvPr id="675" name="直線コネクタ 674"/>
        <xdr:cNvCxnSpPr/>
      </xdr:nvCxnSpPr>
      <xdr:spPr>
        <a:xfrm flipV="1">
          <a:off x="12814300" y="16841170"/>
          <a:ext cx="889000" cy="3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156566</xdr:rowOff>
    </xdr:from>
    <xdr:to>
      <xdr:col>23</xdr:col>
      <xdr:colOff>568325</xdr:colOff>
      <xdr:row>98</xdr:row>
      <xdr:rowOff>86716</xdr:rowOff>
    </xdr:to>
    <xdr:sp macro="" textlink="">
      <xdr:nvSpPr>
        <xdr:cNvPr id="685" name="円/楕円 684"/>
        <xdr:cNvSpPr/>
      </xdr:nvSpPr>
      <xdr:spPr>
        <a:xfrm>
          <a:off x="16268700" y="167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134993</xdr:rowOff>
    </xdr:from>
    <xdr:ext cx="534377" cy="259045"/>
    <xdr:sp macro="" textlink="">
      <xdr:nvSpPr>
        <xdr:cNvPr id="686" name="積立金該当値テキスト"/>
        <xdr:cNvSpPr txBox="1"/>
      </xdr:nvSpPr>
      <xdr:spPr>
        <a:xfrm>
          <a:off x="16370300" y="167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47,240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144183</xdr:rowOff>
    </xdr:from>
    <xdr:to>
      <xdr:col>22</xdr:col>
      <xdr:colOff>415925</xdr:colOff>
      <xdr:row>98</xdr:row>
      <xdr:rowOff>74333</xdr:rowOff>
    </xdr:to>
    <xdr:sp macro="" textlink="">
      <xdr:nvSpPr>
        <xdr:cNvPr id="687" name="円/楕円 686"/>
        <xdr:cNvSpPr/>
      </xdr:nvSpPr>
      <xdr:spPr>
        <a:xfrm>
          <a:off x="15430500" y="167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90860</xdr:rowOff>
    </xdr:from>
    <xdr:ext cx="534377" cy="259045"/>
    <xdr:sp macro="" textlink="">
      <xdr:nvSpPr>
        <xdr:cNvPr id="688" name="テキスト ボックス 687"/>
        <xdr:cNvSpPr txBox="1"/>
      </xdr:nvSpPr>
      <xdr:spPr>
        <a:xfrm>
          <a:off x="15214111" y="165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45314</xdr:rowOff>
    </xdr:from>
    <xdr:to>
      <xdr:col>21</xdr:col>
      <xdr:colOff>212725</xdr:colOff>
      <xdr:row>98</xdr:row>
      <xdr:rowOff>146914</xdr:rowOff>
    </xdr:to>
    <xdr:sp macro="" textlink="">
      <xdr:nvSpPr>
        <xdr:cNvPr id="689" name="円/楕円 688"/>
        <xdr:cNvSpPr/>
      </xdr:nvSpPr>
      <xdr:spPr>
        <a:xfrm>
          <a:off x="14541500" y="168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138041</xdr:rowOff>
    </xdr:from>
    <xdr:ext cx="534377" cy="259045"/>
    <xdr:sp macro="" textlink="">
      <xdr:nvSpPr>
        <xdr:cNvPr id="690" name="テキスト ボックス 689"/>
        <xdr:cNvSpPr txBox="1"/>
      </xdr:nvSpPr>
      <xdr:spPr>
        <a:xfrm>
          <a:off x="14325111" y="1694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159720</xdr:rowOff>
    </xdr:from>
    <xdr:to>
      <xdr:col>20</xdr:col>
      <xdr:colOff>9525</xdr:colOff>
      <xdr:row>98</xdr:row>
      <xdr:rowOff>89870</xdr:rowOff>
    </xdr:to>
    <xdr:sp macro="" textlink="">
      <xdr:nvSpPr>
        <xdr:cNvPr id="691" name="円/楕円 690"/>
        <xdr:cNvSpPr/>
      </xdr:nvSpPr>
      <xdr:spPr>
        <a:xfrm>
          <a:off x="13652500" y="167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80997</xdr:rowOff>
    </xdr:from>
    <xdr:ext cx="534377" cy="259045"/>
    <xdr:sp macro="" textlink="">
      <xdr:nvSpPr>
        <xdr:cNvPr id="692" name="テキスト ボックス 691"/>
        <xdr:cNvSpPr txBox="1"/>
      </xdr:nvSpPr>
      <xdr:spPr>
        <a:xfrm>
          <a:off x="13436111" y="168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27110</xdr:rowOff>
    </xdr:from>
    <xdr:to>
      <xdr:col>18</xdr:col>
      <xdr:colOff>492125</xdr:colOff>
      <xdr:row>98</xdr:row>
      <xdr:rowOff>128710</xdr:rowOff>
    </xdr:to>
    <xdr:sp macro="" textlink="">
      <xdr:nvSpPr>
        <xdr:cNvPr id="693" name="円/楕円 692"/>
        <xdr:cNvSpPr/>
      </xdr:nvSpPr>
      <xdr:spPr>
        <a:xfrm>
          <a:off x="12763500" y="168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119837</xdr:rowOff>
    </xdr:from>
    <xdr:ext cx="534377" cy="259045"/>
    <xdr:sp macro="" textlink="">
      <xdr:nvSpPr>
        <xdr:cNvPr id="694" name="テキスト ボックス 693"/>
        <xdr:cNvSpPr txBox="1"/>
      </xdr:nvSpPr>
      <xdr:spPr>
        <a:xfrm>
          <a:off x="12547111" y="169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130373</xdr:rowOff>
    </xdr:from>
    <xdr:to>
      <xdr:col>32</xdr:col>
      <xdr:colOff>187325</xdr:colOff>
      <xdr:row>36</xdr:row>
      <xdr:rowOff>133299</xdr:rowOff>
    </xdr:to>
    <xdr:cxnSp macro="">
      <xdr:nvCxnSpPr>
        <xdr:cNvPr id="721" name="直線コネクタ 720"/>
        <xdr:cNvCxnSpPr/>
      </xdr:nvCxnSpPr>
      <xdr:spPr>
        <a:xfrm flipV="1">
          <a:off x="21323300" y="6302573"/>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106601</xdr:rowOff>
    </xdr:from>
    <xdr:ext cx="469744" cy="259045"/>
    <xdr:sp macro="" textlink="">
      <xdr:nvSpPr>
        <xdr:cNvPr id="722" name="投資及び出資金平均値テキスト"/>
        <xdr:cNvSpPr txBox="1"/>
      </xdr:nvSpPr>
      <xdr:spPr>
        <a:xfrm>
          <a:off x="22212300" y="645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133299</xdr:rowOff>
    </xdr:from>
    <xdr:to>
      <xdr:col>31</xdr:col>
      <xdr:colOff>34925</xdr:colOff>
      <xdr:row>36</xdr:row>
      <xdr:rowOff>150124</xdr:rowOff>
    </xdr:to>
    <xdr:cxnSp macro="">
      <xdr:nvCxnSpPr>
        <xdr:cNvPr id="724" name="直線コネクタ 723"/>
        <xdr:cNvCxnSpPr/>
      </xdr:nvCxnSpPr>
      <xdr:spPr>
        <a:xfrm flipV="1">
          <a:off x="20434300" y="6305499"/>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45838</xdr:rowOff>
    </xdr:from>
    <xdr:ext cx="469744" cy="259045"/>
    <xdr:sp macro="" textlink="">
      <xdr:nvSpPr>
        <xdr:cNvPr id="726" name="テキスト ボックス 725"/>
        <xdr:cNvSpPr txBox="1"/>
      </xdr:nvSpPr>
      <xdr:spPr>
        <a:xfrm>
          <a:off x="21088427"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102164</xdr:rowOff>
    </xdr:from>
    <xdr:to>
      <xdr:col>29</xdr:col>
      <xdr:colOff>517525</xdr:colOff>
      <xdr:row>36</xdr:row>
      <xdr:rowOff>150124</xdr:rowOff>
    </xdr:to>
    <xdr:cxnSp macro="">
      <xdr:nvCxnSpPr>
        <xdr:cNvPr id="727" name="直線コネクタ 726"/>
        <xdr:cNvCxnSpPr/>
      </xdr:nvCxnSpPr>
      <xdr:spPr>
        <a:xfrm>
          <a:off x="19545300" y="6274364"/>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149668</xdr:rowOff>
    </xdr:from>
    <xdr:ext cx="469744" cy="259045"/>
    <xdr:sp macro="" textlink="">
      <xdr:nvSpPr>
        <xdr:cNvPr id="729" name="テキスト ボックス 728"/>
        <xdr:cNvSpPr txBox="1"/>
      </xdr:nvSpPr>
      <xdr:spPr>
        <a:xfrm>
          <a:off x="20199427"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102164</xdr:rowOff>
    </xdr:from>
    <xdr:to>
      <xdr:col>28</xdr:col>
      <xdr:colOff>314325</xdr:colOff>
      <xdr:row>37</xdr:row>
      <xdr:rowOff>22794</xdr:rowOff>
    </xdr:to>
    <xdr:cxnSp macro="">
      <xdr:nvCxnSpPr>
        <xdr:cNvPr id="730" name="直線コネクタ 729"/>
        <xdr:cNvCxnSpPr/>
      </xdr:nvCxnSpPr>
      <xdr:spPr>
        <a:xfrm flipV="1">
          <a:off x="18656300" y="6274364"/>
          <a:ext cx="889000" cy="9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60972</xdr:rowOff>
    </xdr:from>
    <xdr:ext cx="469744" cy="259045"/>
    <xdr:sp macro="" textlink="">
      <xdr:nvSpPr>
        <xdr:cNvPr id="732" name="テキスト ボックス 731"/>
        <xdr:cNvSpPr txBox="1"/>
      </xdr:nvSpPr>
      <xdr:spPr>
        <a:xfrm>
          <a:off x="19310427"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71579</xdr:rowOff>
    </xdr:from>
    <xdr:ext cx="469744" cy="259045"/>
    <xdr:sp macro="" textlink="">
      <xdr:nvSpPr>
        <xdr:cNvPr id="734" name="テキスト ボックス 733"/>
        <xdr:cNvSpPr txBox="1"/>
      </xdr:nvSpPr>
      <xdr:spPr>
        <a:xfrm>
          <a:off x="18421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79573</xdr:rowOff>
    </xdr:from>
    <xdr:to>
      <xdr:col>32</xdr:col>
      <xdr:colOff>238125</xdr:colOff>
      <xdr:row>37</xdr:row>
      <xdr:rowOff>9723</xdr:rowOff>
    </xdr:to>
    <xdr:sp macro="" textlink="">
      <xdr:nvSpPr>
        <xdr:cNvPr id="740" name="円/楕円 739"/>
        <xdr:cNvSpPr/>
      </xdr:nvSpPr>
      <xdr:spPr>
        <a:xfrm>
          <a:off x="22110700" y="625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102450</xdr:rowOff>
    </xdr:from>
    <xdr:ext cx="469744" cy="259045"/>
    <xdr:sp macro="" textlink="">
      <xdr:nvSpPr>
        <xdr:cNvPr id="741" name="投資及び出資金該当値テキスト"/>
        <xdr:cNvSpPr txBox="1"/>
      </xdr:nvSpPr>
      <xdr:spPr>
        <a:xfrm>
          <a:off x="22212300" y="610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7,704</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82499</xdr:rowOff>
    </xdr:from>
    <xdr:to>
      <xdr:col>31</xdr:col>
      <xdr:colOff>85725</xdr:colOff>
      <xdr:row>37</xdr:row>
      <xdr:rowOff>12649</xdr:rowOff>
    </xdr:to>
    <xdr:sp macro="" textlink="">
      <xdr:nvSpPr>
        <xdr:cNvPr id="742" name="円/楕円 741"/>
        <xdr:cNvSpPr/>
      </xdr:nvSpPr>
      <xdr:spPr>
        <a:xfrm>
          <a:off x="21272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29176</xdr:rowOff>
    </xdr:from>
    <xdr:ext cx="469744" cy="259045"/>
    <xdr:sp macro="" textlink="">
      <xdr:nvSpPr>
        <xdr:cNvPr id="743" name="テキスト ボックス 742"/>
        <xdr:cNvSpPr txBox="1"/>
      </xdr:nvSpPr>
      <xdr:spPr>
        <a:xfrm>
          <a:off x="21088427" y="602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99324</xdr:rowOff>
    </xdr:from>
    <xdr:to>
      <xdr:col>29</xdr:col>
      <xdr:colOff>568325</xdr:colOff>
      <xdr:row>37</xdr:row>
      <xdr:rowOff>29474</xdr:rowOff>
    </xdr:to>
    <xdr:sp macro="" textlink="">
      <xdr:nvSpPr>
        <xdr:cNvPr id="744" name="円/楕円 743"/>
        <xdr:cNvSpPr/>
      </xdr:nvSpPr>
      <xdr:spPr>
        <a:xfrm>
          <a:off x="20383500" y="62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46001</xdr:rowOff>
    </xdr:from>
    <xdr:ext cx="469744" cy="259045"/>
    <xdr:sp macro="" textlink="">
      <xdr:nvSpPr>
        <xdr:cNvPr id="745" name="テキスト ボックス 744"/>
        <xdr:cNvSpPr txBox="1"/>
      </xdr:nvSpPr>
      <xdr:spPr>
        <a:xfrm>
          <a:off x="20199427" y="60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51364</xdr:rowOff>
    </xdr:from>
    <xdr:to>
      <xdr:col>28</xdr:col>
      <xdr:colOff>365125</xdr:colOff>
      <xdr:row>36</xdr:row>
      <xdr:rowOff>152964</xdr:rowOff>
    </xdr:to>
    <xdr:sp macro="" textlink="">
      <xdr:nvSpPr>
        <xdr:cNvPr id="746" name="円/楕円 745"/>
        <xdr:cNvSpPr/>
      </xdr:nvSpPr>
      <xdr:spPr>
        <a:xfrm>
          <a:off x="19494500" y="62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169491</xdr:rowOff>
    </xdr:from>
    <xdr:ext cx="469744" cy="259045"/>
    <xdr:sp macro="" textlink="">
      <xdr:nvSpPr>
        <xdr:cNvPr id="747" name="テキスト ボックス 746"/>
        <xdr:cNvSpPr txBox="1"/>
      </xdr:nvSpPr>
      <xdr:spPr>
        <a:xfrm>
          <a:off x="19310427" y="599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143444</xdr:rowOff>
    </xdr:from>
    <xdr:to>
      <xdr:col>27</xdr:col>
      <xdr:colOff>161925</xdr:colOff>
      <xdr:row>37</xdr:row>
      <xdr:rowOff>73594</xdr:rowOff>
    </xdr:to>
    <xdr:sp macro="" textlink="">
      <xdr:nvSpPr>
        <xdr:cNvPr id="748" name="円/楕円 747"/>
        <xdr:cNvSpPr/>
      </xdr:nvSpPr>
      <xdr:spPr>
        <a:xfrm>
          <a:off x="18605500" y="63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90121</xdr:rowOff>
    </xdr:from>
    <xdr:ext cx="469744" cy="259045"/>
    <xdr:sp macro="" textlink="">
      <xdr:nvSpPr>
        <xdr:cNvPr id="749" name="テキスト ボックス 748"/>
        <xdr:cNvSpPr txBox="1"/>
      </xdr:nvSpPr>
      <xdr:spPr>
        <a:xfrm>
          <a:off x="18421427" y="60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163399</xdr:rowOff>
    </xdr:from>
    <xdr:to>
      <xdr:col>32</xdr:col>
      <xdr:colOff>187325</xdr:colOff>
      <xdr:row>58</xdr:row>
      <xdr:rowOff>165189</xdr:rowOff>
    </xdr:to>
    <xdr:cxnSp macro="">
      <xdr:nvCxnSpPr>
        <xdr:cNvPr id="778" name="直線コネクタ 777"/>
        <xdr:cNvCxnSpPr/>
      </xdr:nvCxnSpPr>
      <xdr:spPr>
        <a:xfrm flipV="1">
          <a:off x="21323300" y="10107499"/>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165189</xdr:rowOff>
    </xdr:from>
    <xdr:to>
      <xdr:col>31</xdr:col>
      <xdr:colOff>34925</xdr:colOff>
      <xdr:row>58</xdr:row>
      <xdr:rowOff>166522</xdr:rowOff>
    </xdr:to>
    <xdr:cxnSp macro="">
      <xdr:nvCxnSpPr>
        <xdr:cNvPr id="781" name="直線コネクタ 780"/>
        <xdr:cNvCxnSpPr/>
      </xdr:nvCxnSpPr>
      <xdr:spPr>
        <a:xfrm flipV="1">
          <a:off x="20434300" y="1010928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165532</xdr:rowOff>
    </xdr:from>
    <xdr:to>
      <xdr:col>29</xdr:col>
      <xdr:colOff>517525</xdr:colOff>
      <xdr:row>58</xdr:row>
      <xdr:rowOff>166522</xdr:rowOff>
    </xdr:to>
    <xdr:cxnSp macro="">
      <xdr:nvCxnSpPr>
        <xdr:cNvPr id="784" name="直線コネクタ 783"/>
        <xdr:cNvCxnSpPr/>
      </xdr:nvCxnSpPr>
      <xdr:spPr>
        <a:xfrm>
          <a:off x="19545300" y="10109632"/>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165532</xdr:rowOff>
    </xdr:from>
    <xdr:to>
      <xdr:col>28</xdr:col>
      <xdr:colOff>314325</xdr:colOff>
      <xdr:row>58</xdr:row>
      <xdr:rowOff>166598</xdr:rowOff>
    </xdr:to>
    <xdr:cxnSp macro="">
      <xdr:nvCxnSpPr>
        <xdr:cNvPr id="787" name="直線コネクタ 786"/>
        <xdr:cNvCxnSpPr/>
      </xdr:nvCxnSpPr>
      <xdr:spPr>
        <a:xfrm flipV="1">
          <a:off x="18656300" y="10109632"/>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112599</xdr:rowOff>
    </xdr:from>
    <xdr:to>
      <xdr:col>32</xdr:col>
      <xdr:colOff>238125</xdr:colOff>
      <xdr:row>59</xdr:row>
      <xdr:rowOff>42749</xdr:rowOff>
    </xdr:to>
    <xdr:sp macro="" textlink="">
      <xdr:nvSpPr>
        <xdr:cNvPr id="797" name="円/楕円 796"/>
        <xdr:cNvSpPr/>
      </xdr:nvSpPr>
      <xdr:spPr>
        <a:xfrm>
          <a:off x="22110700" y="100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27526</xdr:rowOff>
    </xdr:from>
    <xdr:ext cx="469744" cy="259045"/>
    <xdr:sp macro="" textlink="">
      <xdr:nvSpPr>
        <xdr:cNvPr id="798" name="貸付金該当値テキスト"/>
        <xdr:cNvSpPr txBox="1"/>
      </xdr:nvSpPr>
      <xdr:spPr>
        <a:xfrm>
          <a:off x="22212300" y="997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114389</xdr:rowOff>
    </xdr:from>
    <xdr:to>
      <xdr:col>31</xdr:col>
      <xdr:colOff>85725</xdr:colOff>
      <xdr:row>59</xdr:row>
      <xdr:rowOff>44539</xdr:rowOff>
    </xdr:to>
    <xdr:sp macro="" textlink="">
      <xdr:nvSpPr>
        <xdr:cNvPr id="799" name="円/楕円 798"/>
        <xdr:cNvSpPr/>
      </xdr:nvSpPr>
      <xdr:spPr>
        <a:xfrm>
          <a:off x="21272500" y="100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35666</xdr:rowOff>
    </xdr:from>
    <xdr:ext cx="469744" cy="259045"/>
    <xdr:sp macro="" textlink="">
      <xdr:nvSpPr>
        <xdr:cNvPr id="800" name="テキスト ボックス 799"/>
        <xdr:cNvSpPr txBox="1"/>
      </xdr:nvSpPr>
      <xdr:spPr>
        <a:xfrm>
          <a:off x="21088427" y="1015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115722</xdr:rowOff>
    </xdr:from>
    <xdr:to>
      <xdr:col>29</xdr:col>
      <xdr:colOff>568325</xdr:colOff>
      <xdr:row>59</xdr:row>
      <xdr:rowOff>45872</xdr:rowOff>
    </xdr:to>
    <xdr:sp macro="" textlink="">
      <xdr:nvSpPr>
        <xdr:cNvPr id="801" name="円/楕円 800"/>
        <xdr:cNvSpPr/>
      </xdr:nvSpPr>
      <xdr:spPr>
        <a:xfrm>
          <a:off x="20383500" y="100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36999</xdr:rowOff>
    </xdr:from>
    <xdr:ext cx="469744" cy="259045"/>
    <xdr:sp macro="" textlink="">
      <xdr:nvSpPr>
        <xdr:cNvPr id="802" name="テキスト ボックス 801"/>
        <xdr:cNvSpPr txBox="1"/>
      </xdr:nvSpPr>
      <xdr:spPr>
        <a:xfrm>
          <a:off x="20199427" y="101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114732</xdr:rowOff>
    </xdr:from>
    <xdr:to>
      <xdr:col>28</xdr:col>
      <xdr:colOff>365125</xdr:colOff>
      <xdr:row>59</xdr:row>
      <xdr:rowOff>44882</xdr:rowOff>
    </xdr:to>
    <xdr:sp macro="" textlink="">
      <xdr:nvSpPr>
        <xdr:cNvPr id="803" name="円/楕円 802"/>
        <xdr:cNvSpPr/>
      </xdr:nvSpPr>
      <xdr:spPr>
        <a:xfrm>
          <a:off x="19494500" y="100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36009</xdr:rowOff>
    </xdr:from>
    <xdr:ext cx="469744" cy="259045"/>
    <xdr:sp macro="" textlink="">
      <xdr:nvSpPr>
        <xdr:cNvPr id="804" name="テキスト ボックス 803"/>
        <xdr:cNvSpPr txBox="1"/>
      </xdr:nvSpPr>
      <xdr:spPr>
        <a:xfrm>
          <a:off x="19310427" y="1015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115798</xdr:rowOff>
    </xdr:from>
    <xdr:to>
      <xdr:col>27</xdr:col>
      <xdr:colOff>161925</xdr:colOff>
      <xdr:row>59</xdr:row>
      <xdr:rowOff>45948</xdr:rowOff>
    </xdr:to>
    <xdr:sp macro="" textlink="">
      <xdr:nvSpPr>
        <xdr:cNvPr id="805" name="円/楕円 804"/>
        <xdr:cNvSpPr/>
      </xdr:nvSpPr>
      <xdr:spPr>
        <a:xfrm>
          <a:off x="18605500" y="100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37075</xdr:rowOff>
    </xdr:from>
    <xdr:ext cx="469744" cy="259045"/>
    <xdr:sp macro="" textlink="">
      <xdr:nvSpPr>
        <xdr:cNvPr id="806" name="テキスト ボックス 805"/>
        <xdr:cNvSpPr txBox="1"/>
      </xdr:nvSpPr>
      <xdr:spPr>
        <a:xfrm>
          <a:off x="18421427" y="1015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142193</xdr:rowOff>
    </xdr:from>
    <xdr:to>
      <xdr:col>32</xdr:col>
      <xdr:colOff>187325</xdr:colOff>
      <xdr:row>75</xdr:row>
      <xdr:rowOff>1985</xdr:rowOff>
    </xdr:to>
    <xdr:cxnSp macro="">
      <xdr:nvCxnSpPr>
        <xdr:cNvPr id="837" name="直線コネクタ 836"/>
        <xdr:cNvCxnSpPr/>
      </xdr:nvCxnSpPr>
      <xdr:spPr>
        <a:xfrm flipV="1">
          <a:off x="21323300" y="12829493"/>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137893</xdr:rowOff>
    </xdr:from>
    <xdr:to>
      <xdr:col>31</xdr:col>
      <xdr:colOff>34925</xdr:colOff>
      <xdr:row>75</xdr:row>
      <xdr:rowOff>1985</xdr:rowOff>
    </xdr:to>
    <xdr:cxnSp macro="">
      <xdr:nvCxnSpPr>
        <xdr:cNvPr id="840" name="直線コネクタ 839"/>
        <xdr:cNvCxnSpPr/>
      </xdr:nvCxnSpPr>
      <xdr:spPr>
        <a:xfrm>
          <a:off x="20434300" y="12825193"/>
          <a:ext cx="8890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137893</xdr:rowOff>
    </xdr:from>
    <xdr:to>
      <xdr:col>29</xdr:col>
      <xdr:colOff>517525</xdr:colOff>
      <xdr:row>75</xdr:row>
      <xdr:rowOff>12467</xdr:rowOff>
    </xdr:to>
    <xdr:cxnSp macro="">
      <xdr:nvCxnSpPr>
        <xdr:cNvPr id="843" name="直線コネクタ 842"/>
        <xdr:cNvCxnSpPr/>
      </xdr:nvCxnSpPr>
      <xdr:spPr>
        <a:xfrm flipV="1">
          <a:off x="19545300" y="12825193"/>
          <a:ext cx="889000" cy="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12467</xdr:rowOff>
    </xdr:from>
    <xdr:to>
      <xdr:col>28</xdr:col>
      <xdr:colOff>314325</xdr:colOff>
      <xdr:row>75</xdr:row>
      <xdr:rowOff>91901</xdr:rowOff>
    </xdr:to>
    <xdr:cxnSp macro="">
      <xdr:nvCxnSpPr>
        <xdr:cNvPr id="846" name="直線コネクタ 845"/>
        <xdr:cNvCxnSpPr/>
      </xdr:nvCxnSpPr>
      <xdr:spPr>
        <a:xfrm flipV="1">
          <a:off x="18656300" y="12871217"/>
          <a:ext cx="889000" cy="7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91393</xdr:rowOff>
    </xdr:from>
    <xdr:to>
      <xdr:col>32</xdr:col>
      <xdr:colOff>238125</xdr:colOff>
      <xdr:row>75</xdr:row>
      <xdr:rowOff>21543</xdr:rowOff>
    </xdr:to>
    <xdr:sp macro="" textlink="">
      <xdr:nvSpPr>
        <xdr:cNvPr id="856" name="円/楕円 855"/>
        <xdr:cNvSpPr/>
      </xdr:nvSpPr>
      <xdr:spPr>
        <a:xfrm>
          <a:off x="22110700" y="1277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69820</xdr:rowOff>
    </xdr:from>
    <xdr:ext cx="534377" cy="259045"/>
    <xdr:sp macro="" textlink="">
      <xdr:nvSpPr>
        <xdr:cNvPr id="857" name="繰出金該当値テキスト"/>
        <xdr:cNvSpPr txBox="1"/>
      </xdr:nvSpPr>
      <xdr:spPr>
        <a:xfrm>
          <a:off x="22212300" y="127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74,771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122635</xdr:rowOff>
    </xdr:from>
    <xdr:to>
      <xdr:col>31</xdr:col>
      <xdr:colOff>85725</xdr:colOff>
      <xdr:row>75</xdr:row>
      <xdr:rowOff>52785</xdr:rowOff>
    </xdr:to>
    <xdr:sp macro="" textlink="">
      <xdr:nvSpPr>
        <xdr:cNvPr id="858" name="円/楕円 857"/>
        <xdr:cNvSpPr/>
      </xdr:nvSpPr>
      <xdr:spPr>
        <a:xfrm>
          <a:off x="21272500" y="128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43912</xdr:rowOff>
    </xdr:from>
    <xdr:ext cx="534377" cy="259045"/>
    <xdr:sp macro="" textlink="">
      <xdr:nvSpPr>
        <xdr:cNvPr id="859" name="テキスト ボックス 858"/>
        <xdr:cNvSpPr txBox="1"/>
      </xdr:nvSpPr>
      <xdr:spPr>
        <a:xfrm>
          <a:off x="21056111" y="129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87093</xdr:rowOff>
    </xdr:from>
    <xdr:to>
      <xdr:col>29</xdr:col>
      <xdr:colOff>568325</xdr:colOff>
      <xdr:row>75</xdr:row>
      <xdr:rowOff>17243</xdr:rowOff>
    </xdr:to>
    <xdr:sp macro="" textlink="">
      <xdr:nvSpPr>
        <xdr:cNvPr id="860" name="円/楕円 859"/>
        <xdr:cNvSpPr/>
      </xdr:nvSpPr>
      <xdr:spPr>
        <a:xfrm>
          <a:off x="20383500" y="127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8370</xdr:rowOff>
    </xdr:from>
    <xdr:ext cx="534377" cy="259045"/>
    <xdr:sp macro="" textlink="">
      <xdr:nvSpPr>
        <xdr:cNvPr id="861" name="テキスト ボックス 860"/>
        <xdr:cNvSpPr txBox="1"/>
      </xdr:nvSpPr>
      <xdr:spPr>
        <a:xfrm>
          <a:off x="20167111" y="1286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133117</xdr:rowOff>
    </xdr:from>
    <xdr:to>
      <xdr:col>28</xdr:col>
      <xdr:colOff>365125</xdr:colOff>
      <xdr:row>75</xdr:row>
      <xdr:rowOff>63267</xdr:rowOff>
    </xdr:to>
    <xdr:sp macro="" textlink="">
      <xdr:nvSpPr>
        <xdr:cNvPr id="862" name="円/楕円 861"/>
        <xdr:cNvSpPr/>
      </xdr:nvSpPr>
      <xdr:spPr>
        <a:xfrm>
          <a:off x="19494500" y="1282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54394</xdr:rowOff>
    </xdr:from>
    <xdr:ext cx="534377" cy="259045"/>
    <xdr:sp macro="" textlink="">
      <xdr:nvSpPr>
        <xdr:cNvPr id="863" name="テキスト ボックス 862"/>
        <xdr:cNvSpPr txBox="1"/>
      </xdr:nvSpPr>
      <xdr:spPr>
        <a:xfrm>
          <a:off x="19278111" y="129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41101</xdr:rowOff>
    </xdr:from>
    <xdr:to>
      <xdr:col>27</xdr:col>
      <xdr:colOff>161925</xdr:colOff>
      <xdr:row>75</xdr:row>
      <xdr:rowOff>142701</xdr:rowOff>
    </xdr:to>
    <xdr:sp macro="" textlink="">
      <xdr:nvSpPr>
        <xdr:cNvPr id="864" name="円/楕円 863"/>
        <xdr:cNvSpPr/>
      </xdr:nvSpPr>
      <xdr:spPr>
        <a:xfrm>
          <a:off x="18605500" y="1289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133828</xdr:rowOff>
    </xdr:from>
    <xdr:ext cx="534377" cy="259045"/>
    <xdr:sp macro="" textlink="">
      <xdr:nvSpPr>
        <xdr:cNvPr id="865" name="テキスト ボックス 864"/>
        <xdr:cNvSpPr txBox="1"/>
      </xdr:nvSpPr>
      <xdr:spPr>
        <a:xfrm>
          <a:off x="18389111" y="1299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７６４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４９８</a:t>
          </a:r>
          <a:r>
            <a:rPr kumimoji="1" lang="ja-JP" altLang="ja-JP" sz="1100">
              <a:solidFill>
                <a:schemeClr val="dk1"/>
              </a:solidFill>
              <a:effectLst/>
              <a:latin typeface="+mn-lt"/>
              <a:ea typeface="+mn-ea"/>
              <a:cs typeface="+mn-cs"/>
            </a:rPr>
            <a:t>円となっている。全体的に見ると、公債費、扶助費以外の費用については県平均を上回っているが、類似団体との比較においては、物件費、補助費等の費用を除いて平均を下回る結果となっており、概ね健全な財政運営がなされている。当町は人口８千人未満の小規模団体であるが、直近５年間の人口が４００人近く減少し</a:t>
          </a:r>
          <a:r>
            <a:rPr kumimoji="1" lang="ja-JP" altLang="en-US" sz="1100">
              <a:solidFill>
                <a:schemeClr val="dk1"/>
              </a:solidFill>
              <a:effectLst/>
              <a:latin typeface="+mn-lt"/>
              <a:ea typeface="+mn-ea"/>
              <a:cs typeface="+mn-cs"/>
            </a:rPr>
            <a:t>ていることが住民一人当たりコストを押し上げる要因ともなっている。</a:t>
          </a:r>
          <a:r>
            <a:rPr kumimoji="1" lang="ja-JP" altLang="ja-JP" sz="1100">
              <a:solidFill>
                <a:schemeClr val="dk1"/>
              </a:solidFill>
              <a:effectLst/>
              <a:latin typeface="+mn-lt"/>
              <a:ea typeface="+mn-ea"/>
              <a:cs typeface="+mn-cs"/>
            </a:rPr>
            <a:t>これまで良好な水準にあった扶助費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公債費が増加傾向にあること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今後の</a:t>
          </a:r>
          <a:r>
            <a:rPr kumimoji="1" lang="ja-JP" altLang="en-US" sz="1100">
              <a:solidFill>
                <a:schemeClr val="dk1"/>
              </a:solidFill>
              <a:effectLst/>
              <a:latin typeface="+mn-lt"/>
              <a:ea typeface="+mn-ea"/>
              <a:cs typeface="+mn-cs"/>
            </a:rPr>
            <a:t>動向を注視するとともに</a:t>
          </a:r>
          <a:r>
            <a:rPr kumimoji="1" lang="ja-JP" altLang="ja-JP" sz="1100">
              <a:solidFill>
                <a:schemeClr val="dk1"/>
              </a:solidFill>
              <a:effectLst/>
              <a:latin typeface="+mn-lt"/>
              <a:ea typeface="+mn-ea"/>
              <a:cs typeface="+mn-cs"/>
            </a:rPr>
            <a:t>事務の効率化</a:t>
          </a:r>
          <a:r>
            <a:rPr kumimoji="1" lang="ja-JP" altLang="en-US" sz="1100">
              <a:solidFill>
                <a:schemeClr val="dk1"/>
              </a:solidFill>
              <a:effectLst/>
              <a:latin typeface="+mn-lt"/>
              <a:ea typeface="+mn-ea"/>
              <a:cs typeface="+mn-cs"/>
            </a:rPr>
            <a:t>を実施し、</a:t>
          </a:r>
          <a:r>
            <a:rPr kumimoji="1" lang="ja-JP" altLang="ja-JP" sz="1100">
              <a:solidFill>
                <a:schemeClr val="dk1"/>
              </a:solidFill>
              <a:effectLst/>
              <a:latin typeface="+mn-lt"/>
              <a:ea typeface="+mn-ea"/>
              <a:cs typeface="+mn-cs"/>
            </a:rPr>
            <a:t>経常経費の圧縮に努めていく。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7,507
7,291
43.24
5,517,199
5,247,655
235,160
2,926,340
2,551,654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16129</xdr:rowOff>
    </xdr:from>
    <xdr:to>
      <xdr:col>6</xdr:col>
      <xdr:colOff>511175</xdr:colOff>
      <xdr:row>35</xdr:row>
      <xdr:rowOff>151638</xdr:rowOff>
    </xdr:to>
    <xdr:cxnSp macro="">
      <xdr:nvCxnSpPr>
        <xdr:cNvPr id="61" name="直線コネクタ 60"/>
        <xdr:cNvCxnSpPr/>
      </xdr:nvCxnSpPr>
      <xdr:spPr>
        <a:xfrm>
          <a:off x="3797300" y="6016879"/>
          <a:ext cx="8382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169291</xdr:rowOff>
    </xdr:from>
    <xdr:to>
      <xdr:col>5</xdr:col>
      <xdr:colOff>358775</xdr:colOff>
      <xdr:row>35</xdr:row>
      <xdr:rowOff>16129</xdr:rowOff>
    </xdr:to>
    <xdr:cxnSp macro="">
      <xdr:nvCxnSpPr>
        <xdr:cNvPr id="64" name="直線コネクタ 63"/>
        <xdr:cNvCxnSpPr/>
      </xdr:nvCxnSpPr>
      <xdr:spPr>
        <a:xfrm>
          <a:off x="2908300" y="599859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169291</xdr:rowOff>
    </xdr:from>
    <xdr:to>
      <xdr:col>4</xdr:col>
      <xdr:colOff>155575</xdr:colOff>
      <xdr:row>35</xdr:row>
      <xdr:rowOff>31750</xdr:rowOff>
    </xdr:to>
    <xdr:cxnSp macro="">
      <xdr:nvCxnSpPr>
        <xdr:cNvPr id="67" name="直線コネクタ 66"/>
        <xdr:cNvCxnSpPr/>
      </xdr:nvCxnSpPr>
      <xdr:spPr>
        <a:xfrm flipV="1">
          <a:off x="2019300" y="5998591"/>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17145</xdr:rowOff>
    </xdr:from>
    <xdr:to>
      <xdr:col>2</xdr:col>
      <xdr:colOff>638175</xdr:colOff>
      <xdr:row>35</xdr:row>
      <xdr:rowOff>31750</xdr:rowOff>
    </xdr:to>
    <xdr:cxnSp macro="">
      <xdr:nvCxnSpPr>
        <xdr:cNvPr id="70" name="直線コネクタ 69"/>
        <xdr:cNvCxnSpPr/>
      </xdr:nvCxnSpPr>
      <xdr:spPr>
        <a:xfrm>
          <a:off x="1130300" y="6017895"/>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100838</xdr:rowOff>
    </xdr:from>
    <xdr:to>
      <xdr:col>6</xdr:col>
      <xdr:colOff>561975</xdr:colOff>
      <xdr:row>36</xdr:row>
      <xdr:rowOff>30988</xdr:rowOff>
    </xdr:to>
    <xdr:sp macro="" textlink="">
      <xdr:nvSpPr>
        <xdr:cNvPr id="80" name="円/楕円 79"/>
        <xdr:cNvSpPr/>
      </xdr:nvSpPr>
      <xdr:spPr>
        <a:xfrm>
          <a:off x="45847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123715</xdr:rowOff>
    </xdr:from>
    <xdr:ext cx="534377" cy="259045"/>
    <xdr:sp macro="" textlink="">
      <xdr:nvSpPr>
        <xdr:cNvPr id="81" name="議会費該当値テキスト"/>
        <xdr:cNvSpPr txBox="1"/>
      </xdr:nvSpPr>
      <xdr:spPr>
        <a:xfrm>
          <a:off x="4686300" y="59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136779</xdr:rowOff>
    </xdr:from>
    <xdr:to>
      <xdr:col>5</xdr:col>
      <xdr:colOff>409575</xdr:colOff>
      <xdr:row>35</xdr:row>
      <xdr:rowOff>66929</xdr:rowOff>
    </xdr:to>
    <xdr:sp macro="" textlink="">
      <xdr:nvSpPr>
        <xdr:cNvPr id="82" name="円/楕円 81"/>
        <xdr:cNvSpPr/>
      </xdr:nvSpPr>
      <xdr:spPr>
        <a:xfrm>
          <a:off x="3746500" y="59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83456</xdr:rowOff>
    </xdr:from>
    <xdr:ext cx="534377" cy="259045"/>
    <xdr:sp macro="" textlink="">
      <xdr:nvSpPr>
        <xdr:cNvPr id="83" name="テキスト ボックス 82"/>
        <xdr:cNvSpPr txBox="1"/>
      </xdr:nvSpPr>
      <xdr:spPr>
        <a:xfrm>
          <a:off x="3530111" y="57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118491</xdr:rowOff>
    </xdr:from>
    <xdr:to>
      <xdr:col>4</xdr:col>
      <xdr:colOff>206375</xdr:colOff>
      <xdr:row>35</xdr:row>
      <xdr:rowOff>48641</xdr:rowOff>
    </xdr:to>
    <xdr:sp macro="" textlink="">
      <xdr:nvSpPr>
        <xdr:cNvPr id="84" name="円/楕円 83"/>
        <xdr:cNvSpPr/>
      </xdr:nvSpPr>
      <xdr:spPr>
        <a:xfrm>
          <a:off x="2857500" y="59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65168</xdr:rowOff>
    </xdr:from>
    <xdr:ext cx="534377" cy="259045"/>
    <xdr:sp macro="" textlink="">
      <xdr:nvSpPr>
        <xdr:cNvPr id="85" name="テキスト ボックス 84"/>
        <xdr:cNvSpPr txBox="1"/>
      </xdr:nvSpPr>
      <xdr:spPr>
        <a:xfrm>
          <a:off x="2641111" y="57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152400</xdr:rowOff>
    </xdr:from>
    <xdr:to>
      <xdr:col>3</xdr:col>
      <xdr:colOff>3175</xdr:colOff>
      <xdr:row>35</xdr:row>
      <xdr:rowOff>82550</xdr:rowOff>
    </xdr:to>
    <xdr:sp macro="" textlink="">
      <xdr:nvSpPr>
        <xdr:cNvPr id="86" name="円/楕円 85"/>
        <xdr:cNvSpPr/>
      </xdr:nvSpPr>
      <xdr:spPr>
        <a:xfrm>
          <a:off x="196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99077</xdr:rowOff>
    </xdr:from>
    <xdr:ext cx="534377" cy="259045"/>
    <xdr:sp macro="" textlink="">
      <xdr:nvSpPr>
        <xdr:cNvPr id="87" name="テキスト ボックス 86"/>
        <xdr:cNvSpPr txBox="1"/>
      </xdr:nvSpPr>
      <xdr:spPr>
        <a:xfrm>
          <a:off x="1752111" y="575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137795</xdr:rowOff>
    </xdr:from>
    <xdr:to>
      <xdr:col>1</xdr:col>
      <xdr:colOff>485775</xdr:colOff>
      <xdr:row>35</xdr:row>
      <xdr:rowOff>67945</xdr:rowOff>
    </xdr:to>
    <xdr:sp macro="" textlink="">
      <xdr:nvSpPr>
        <xdr:cNvPr id="88" name="円/楕円 87"/>
        <xdr:cNvSpPr/>
      </xdr:nvSpPr>
      <xdr:spPr>
        <a:xfrm>
          <a:off x="1079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84472</xdr:rowOff>
    </xdr:from>
    <xdr:ext cx="534377" cy="259045"/>
    <xdr:sp macro="" textlink="">
      <xdr:nvSpPr>
        <xdr:cNvPr id="89" name="テキスト ボックス 88"/>
        <xdr:cNvSpPr txBox="1"/>
      </xdr:nvSpPr>
      <xdr:spPr>
        <a:xfrm>
          <a:off x="863111" y="57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103532</xdr:rowOff>
    </xdr:from>
    <xdr:to>
      <xdr:col>6</xdr:col>
      <xdr:colOff>511175</xdr:colOff>
      <xdr:row>55</xdr:row>
      <xdr:rowOff>48831</xdr:rowOff>
    </xdr:to>
    <xdr:cxnSp macro="">
      <xdr:nvCxnSpPr>
        <xdr:cNvPr id="120" name="直線コネクタ 119"/>
        <xdr:cNvCxnSpPr/>
      </xdr:nvCxnSpPr>
      <xdr:spPr>
        <a:xfrm flipV="1">
          <a:off x="3797300" y="9361832"/>
          <a:ext cx="838200" cy="11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48831</xdr:rowOff>
    </xdr:from>
    <xdr:to>
      <xdr:col>5</xdr:col>
      <xdr:colOff>358775</xdr:colOff>
      <xdr:row>55</xdr:row>
      <xdr:rowOff>78135</xdr:rowOff>
    </xdr:to>
    <xdr:cxnSp macro="">
      <xdr:nvCxnSpPr>
        <xdr:cNvPr id="123" name="直線コネクタ 122"/>
        <xdr:cNvCxnSpPr/>
      </xdr:nvCxnSpPr>
      <xdr:spPr>
        <a:xfrm flipV="1">
          <a:off x="2908300" y="9478581"/>
          <a:ext cx="889000" cy="2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78135</xdr:rowOff>
    </xdr:from>
    <xdr:to>
      <xdr:col>4</xdr:col>
      <xdr:colOff>155575</xdr:colOff>
      <xdr:row>55</xdr:row>
      <xdr:rowOff>85088</xdr:rowOff>
    </xdr:to>
    <xdr:cxnSp macro="">
      <xdr:nvCxnSpPr>
        <xdr:cNvPr id="126" name="直線コネクタ 125"/>
        <xdr:cNvCxnSpPr/>
      </xdr:nvCxnSpPr>
      <xdr:spPr>
        <a:xfrm flipV="1">
          <a:off x="2019300" y="9507885"/>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85088</xdr:rowOff>
    </xdr:from>
    <xdr:to>
      <xdr:col>2</xdr:col>
      <xdr:colOff>638175</xdr:colOff>
      <xdr:row>55</xdr:row>
      <xdr:rowOff>126801</xdr:rowOff>
    </xdr:to>
    <xdr:cxnSp macro="">
      <xdr:nvCxnSpPr>
        <xdr:cNvPr id="129" name="直線コネクタ 128"/>
        <xdr:cNvCxnSpPr/>
      </xdr:nvCxnSpPr>
      <xdr:spPr>
        <a:xfrm flipV="1">
          <a:off x="1130300" y="9514838"/>
          <a:ext cx="889000" cy="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52732</xdr:rowOff>
    </xdr:from>
    <xdr:to>
      <xdr:col>6</xdr:col>
      <xdr:colOff>561975</xdr:colOff>
      <xdr:row>54</xdr:row>
      <xdr:rowOff>154332</xdr:rowOff>
    </xdr:to>
    <xdr:sp macro="" textlink="">
      <xdr:nvSpPr>
        <xdr:cNvPr id="139" name="円/楕円 138"/>
        <xdr:cNvSpPr/>
      </xdr:nvSpPr>
      <xdr:spPr>
        <a:xfrm>
          <a:off x="4584700" y="93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75609</xdr:rowOff>
    </xdr:from>
    <xdr:ext cx="599010" cy="259045"/>
    <xdr:sp macro="" textlink="">
      <xdr:nvSpPr>
        <xdr:cNvPr id="140" name="総務費該当値テキスト"/>
        <xdr:cNvSpPr txBox="1"/>
      </xdr:nvSpPr>
      <xdr:spPr>
        <a:xfrm>
          <a:off x="4686300" y="916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261,075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169481</xdr:rowOff>
    </xdr:from>
    <xdr:to>
      <xdr:col>5</xdr:col>
      <xdr:colOff>409575</xdr:colOff>
      <xdr:row>55</xdr:row>
      <xdr:rowOff>99631</xdr:rowOff>
    </xdr:to>
    <xdr:sp macro="" textlink="">
      <xdr:nvSpPr>
        <xdr:cNvPr id="141" name="円/楕円 140"/>
        <xdr:cNvSpPr/>
      </xdr:nvSpPr>
      <xdr:spPr>
        <a:xfrm>
          <a:off x="3746500" y="94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116158</xdr:rowOff>
    </xdr:from>
    <xdr:ext cx="599010" cy="259045"/>
    <xdr:sp macro="" textlink="">
      <xdr:nvSpPr>
        <xdr:cNvPr id="142" name="テキスト ボックス 141"/>
        <xdr:cNvSpPr txBox="1"/>
      </xdr:nvSpPr>
      <xdr:spPr>
        <a:xfrm>
          <a:off x="3497794" y="920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225,325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27335</xdr:rowOff>
    </xdr:from>
    <xdr:to>
      <xdr:col>4</xdr:col>
      <xdr:colOff>206375</xdr:colOff>
      <xdr:row>55</xdr:row>
      <xdr:rowOff>128935</xdr:rowOff>
    </xdr:to>
    <xdr:sp macro="" textlink="">
      <xdr:nvSpPr>
        <xdr:cNvPr id="143" name="円/楕円 142"/>
        <xdr:cNvSpPr/>
      </xdr:nvSpPr>
      <xdr:spPr>
        <a:xfrm>
          <a:off x="2857500" y="94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145462</xdr:rowOff>
    </xdr:from>
    <xdr:ext cx="599010" cy="259045"/>
    <xdr:sp macro="" textlink="">
      <xdr:nvSpPr>
        <xdr:cNvPr id="144" name="テキスト ボックス 143"/>
        <xdr:cNvSpPr txBox="1"/>
      </xdr:nvSpPr>
      <xdr:spPr>
        <a:xfrm>
          <a:off x="2608794" y="923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216,352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34288</xdr:rowOff>
    </xdr:from>
    <xdr:to>
      <xdr:col>3</xdr:col>
      <xdr:colOff>3175</xdr:colOff>
      <xdr:row>55</xdr:row>
      <xdr:rowOff>135888</xdr:rowOff>
    </xdr:to>
    <xdr:sp macro="" textlink="">
      <xdr:nvSpPr>
        <xdr:cNvPr id="145" name="円/楕円 144"/>
        <xdr:cNvSpPr/>
      </xdr:nvSpPr>
      <xdr:spPr>
        <a:xfrm>
          <a:off x="1968500" y="946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152415</xdr:rowOff>
    </xdr:from>
    <xdr:ext cx="599010" cy="259045"/>
    <xdr:sp macro="" textlink="">
      <xdr:nvSpPr>
        <xdr:cNvPr id="146" name="テキスト ボックス 145"/>
        <xdr:cNvSpPr txBox="1"/>
      </xdr:nvSpPr>
      <xdr:spPr>
        <a:xfrm>
          <a:off x="1719794" y="923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214,223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76001</xdr:rowOff>
    </xdr:from>
    <xdr:to>
      <xdr:col>1</xdr:col>
      <xdr:colOff>485775</xdr:colOff>
      <xdr:row>56</xdr:row>
      <xdr:rowOff>6151</xdr:rowOff>
    </xdr:to>
    <xdr:sp macro="" textlink="">
      <xdr:nvSpPr>
        <xdr:cNvPr id="147" name="円/楕円 146"/>
        <xdr:cNvSpPr/>
      </xdr:nvSpPr>
      <xdr:spPr>
        <a:xfrm>
          <a:off x="1079500" y="95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22678</xdr:rowOff>
    </xdr:from>
    <xdr:ext cx="599010" cy="259045"/>
    <xdr:sp macro="" textlink="">
      <xdr:nvSpPr>
        <xdr:cNvPr id="148" name="テキスト ボックス 147"/>
        <xdr:cNvSpPr txBox="1"/>
      </xdr:nvSpPr>
      <xdr:spPr>
        <a:xfrm>
          <a:off x="830794" y="928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150865</xdr:rowOff>
    </xdr:from>
    <xdr:to>
      <xdr:col>6</xdr:col>
      <xdr:colOff>511175</xdr:colOff>
      <xdr:row>78</xdr:row>
      <xdr:rowOff>10106</xdr:rowOff>
    </xdr:to>
    <xdr:cxnSp macro="">
      <xdr:nvCxnSpPr>
        <xdr:cNvPr id="176" name="直線コネクタ 175"/>
        <xdr:cNvCxnSpPr/>
      </xdr:nvCxnSpPr>
      <xdr:spPr>
        <a:xfrm flipV="1">
          <a:off x="3797300" y="13352515"/>
          <a:ext cx="838200" cy="3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160023</xdr:rowOff>
    </xdr:from>
    <xdr:to>
      <xdr:col>5</xdr:col>
      <xdr:colOff>358775</xdr:colOff>
      <xdr:row>78</xdr:row>
      <xdr:rowOff>10106</xdr:rowOff>
    </xdr:to>
    <xdr:cxnSp macro="">
      <xdr:nvCxnSpPr>
        <xdr:cNvPr id="179" name="直線コネクタ 178"/>
        <xdr:cNvCxnSpPr/>
      </xdr:nvCxnSpPr>
      <xdr:spPr>
        <a:xfrm>
          <a:off x="2908300" y="13361673"/>
          <a:ext cx="889000" cy="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160023</xdr:rowOff>
    </xdr:from>
    <xdr:to>
      <xdr:col>4</xdr:col>
      <xdr:colOff>155575</xdr:colOff>
      <xdr:row>78</xdr:row>
      <xdr:rowOff>47461</xdr:rowOff>
    </xdr:to>
    <xdr:cxnSp macro="">
      <xdr:nvCxnSpPr>
        <xdr:cNvPr id="182" name="直線コネクタ 181"/>
        <xdr:cNvCxnSpPr/>
      </xdr:nvCxnSpPr>
      <xdr:spPr>
        <a:xfrm flipV="1">
          <a:off x="2019300" y="13361673"/>
          <a:ext cx="8890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47461</xdr:rowOff>
    </xdr:from>
    <xdr:to>
      <xdr:col>2</xdr:col>
      <xdr:colOff>638175</xdr:colOff>
      <xdr:row>78</xdr:row>
      <xdr:rowOff>82376</xdr:rowOff>
    </xdr:to>
    <xdr:cxnSp macro="">
      <xdr:nvCxnSpPr>
        <xdr:cNvPr id="185" name="直線コネクタ 184"/>
        <xdr:cNvCxnSpPr/>
      </xdr:nvCxnSpPr>
      <xdr:spPr>
        <a:xfrm flipV="1">
          <a:off x="1130300" y="13420561"/>
          <a:ext cx="889000" cy="3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100065</xdr:rowOff>
    </xdr:from>
    <xdr:to>
      <xdr:col>6</xdr:col>
      <xdr:colOff>561975</xdr:colOff>
      <xdr:row>78</xdr:row>
      <xdr:rowOff>30215</xdr:rowOff>
    </xdr:to>
    <xdr:sp macro="" textlink="">
      <xdr:nvSpPr>
        <xdr:cNvPr id="195" name="円/楕円 194"/>
        <xdr:cNvSpPr/>
      </xdr:nvSpPr>
      <xdr:spPr>
        <a:xfrm>
          <a:off x="4584700" y="133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14992</xdr:rowOff>
    </xdr:from>
    <xdr:ext cx="599010" cy="259045"/>
    <xdr:sp macro="" textlink="">
      <xdr:nvSpPr>
        <xdr:cNvPr id="196" name="民生費該当値テキスト"/>
        <xdr:cNvSpPr txBox="1"/>
      </xdr:nvSpPr>
      <xdr:spPr>
        <a:xfrm>
          <a:off x="4686300" y="132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135,058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130756</xdr:rowOff>
    </xdr:from>
    <xdr:to>
      <xdr:col>5</xdr:col>
      <xdr:colOff>409575</xdr:colOff>
      <xdr:row>78</xdr:row>
      <xdr:rowOff>60906</xdr:rowOff>
    </xdr:to>
    <xdr:sp macro="" textlink="">
      <xdr:nvSpPr>
        <xdr:cNvPr id="197" name="円/楕円 196"/>
        <xdr:cNvSpPr/>
      </xdr:nvSpPr>
      <xdr:spPr>
        <a:xfrm>
          <a:off x="3746500" y="13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52033</xdr:rowOff>
    </xdr:from>
    <xdr:ext cx="599010" cy="259045"/>
    <xdr:sp macro="" textlink="">
      <xdr:nvSpPr>
        <xdr:cNvPr id="198" name="テキスト ボックス 197"/>
        <xdr:cNvSpPr txBox="1"/>
      </xdr:nvSpPr>
      <xdr:spPr>
        <a:xfrm>
          <a:off x="3497794" y="1342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109223</xdr:rowOff>
    </xdr:from>
    <xdr:to>
      <xdr:col>4</xdr:col>
      <xdr:colOff>206375</xdr:colOff>
      <xdr:row>78</xdr:row>
      <xdr:rowOff>39373</xdr:rowOff>
    </xdr:to>
    <xdr:sp macro="" textlink="">
      <xdr:nvSpPr>
        <xdr:cNvPr id="199" name="円/楕円 198"/>
        <xdr:cNvSpPr/>
      </xdr:nvSpPr>
      <xdr:spPr>
        <a:xfrm>
          <a:off x="2857500" y="133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30500</xdr:rowOff>
    </xdr:from>
    <xdr:ext cx="599010" cy="259045"/>
    <xdr:sp macro="" textlink="">
      <xdr:nvSpPr>
        <xdr:cNvPr id="200" name="テキスト ボックス 199"/>
        <xdr:cNvSpPr txBox="1"/>
      </xdr:nvSpPr>
      <xdr:spPr>
        <a:xfrm>
          <a:off x="2608794" y="1340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168111</xdr:rowOff>
    </xdr:from>
    <xdr:to>
      <xdr:col>3</xdr:col>
      <xdr:colOff>3175</xdr:colOff>
      <xdr:row>78</xdr:row>
      <xdr:rowOff>98261</xdr:rowOff>
    </xdr:to>
    <xdr:sp macro="" textlink="">
      <xdr:nvSpPr>
        <xdr:cNvPr id="201" name="円/楕円 200"/>
        <xdr:cNvSpPr/>
      </xdr:nvSpPr>
      <xdr:spPr>
        <a:xfrm>
          <a:off x="1968500" y="13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89388</xdr:rowOff>
    </xdr:from>
    <xdr:ext cx="599010" cy="259045"/>
    <xdr:sp macro="" textlink="">
      <xdr:nvSpPr>
        <xdr:cNvPr id="202" name="テキスト ボックス 201"/>
        <xdr:cNvSpPr txBox="1"/>
      </xdr:nvSpPr>
      <xdr:spPr>
        <a:xfrm>
          <a:off x="1719794" y="1346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31576</xdr:rowOff>
    </xdr:from>
    <xdr:to>
      <xdr:col>1</xdr:col>
      <xdr:colOff>485775</xdr:colOff>
      <xdr:row>78</xdr:row>
      <xdr:rowOff>133176</xdr:rowOff>
    </xdr:to>
    <xdr:sp macro="" textlink="">
      <xdr:nvSpPr>
        <xdr:cNvPr id="203" name="円/楕円 202"/>
        <xdr:cNvSpPr/>
      </xdr:nvSpPr>
      <xdr:spPr>
        <a:xfrm>
          <a:off x="1079500" y="134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124303</xdr:rowOff>
    </xdr:from>
    <xdr:ext cx="599010" cy="259045"/>
    <xdr:sp macro="" textlink="">
      <xdr:nvSpPr>
        <xdr:cNvPr id="204" name="テキスト ボックス 203"/>
        <xdr:cNvSpPr txBox="1"/>
      </xdr:nvSpPr>
      <xdr:spPr>
        <a:xfrm>
          <a:off x="830794" y="1349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101555</xdr:rowOff>
    </xdr:from>
    <xdr:to>
      <xdr:col>6</xdr:col>
      <xdr:colOff>511175</xdr:colOff>
      <xdr:row>97</xdr:row>
      <xdr:rowOff>113381</xdr:rowOff>
    </xdr:to>
    <xdr:cxnSp macro="">
      <xdr:nvCxnSpPr>
        <xdr:cNvPr id="233" name="直線コネクタ 232"/>
        <xdr:cNvCxnSpPr/>
      </xdr:nvCxnSpPr>
      <xdr:spPr>
        <a:xfrm flipV="1">
          <a:off x="3797300" y="16732205"/>
          <a:ext cx="838200" cy="1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156800</xdr:rowOff>
    </xdr:from>
    <xdr:to>
      <xdr:col>5</xdr:col>
      <xdr:colOff>358775</xdr:colOff>
      <xdr:row>97</xdr:row>
      <xdr:rowOff>113381</xdr:rowOff>
    </xdr:to>
    <xdr:cxnSp macro="">
      <xdr:nvCxnSpPr>
        <xdr:cNvPr id="236" name="直線コネクタ 235"/>
        <xdr:cNvCxnSpPr/>
      </xdr:nvCxnSpPr>
      <xdr:spPr>
        <a:xfrm>
          <a:off x="2908300" y="16616000"/>
          <a:ext cx="889000" cy="1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155953</xdr:rowOff>
    </xdr:from>
    <xdr:to>
      <xdr:col>4</xdr:col>
      <xdr:colOff>155575</xdr:colOff>
      <xdr:row>96</xdr:row>
      <xdr:rowOff>156800</xdr:rowOff>
    </xdr:to>
    <xdr:cxnSp macro="">
      <xdr:nvCxnSpPr>
        <xdr:cNvPr id="239" name="直線コネクタ 238"/>
        <xdr:cNvCxnSpPr/>
      </xdr:nvCxnSpPr>
      <xdr:spPr>
        <a:xfrm>
          <a:off x="2019300" y="16615153"/>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155953</xdr:rowOff>
    </xdr:from>
    <xdr:to>
      <xdr:col>2</xdr:col>
      <xdr:colOff>638175</xdr:colOff>
      <xdr:row>97</xdr:row>
      <xdr:rowOff>117877</xdr:rowOff>
    </xdr:to>
    <xdr:cxnSp macro="">
      <xdr:nvCxnSpPr>
        <xdr:cNvPr id="242" name="直線コネクタ 241"/>
        <xdr:cNvCxnSpPr/>
      </xdr:nvCxnSpPr>
      <xdr:spPr>
        <a:xfrm flipV="1">
          <a:off x="1130300" y="16615153"/>
          <a:ext cx="889000" cy="1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50755</xdr:rowOff>
    </xdr:from>
    <xdr:to>
      <xdr:col>6</xdr:col>
      <xdr:colOff>561975</xdr:colOff>
      <xdr:row>97</xdr:row>
      <xdr:rowOff>152355</xdr:rowOff>
    </xdr:to>
    <xdr:sp macro="" textlink="">
      <xdr:nvSpPr>
        <xdr:cNvPr id="252" name="円/楕円 251"/>
        <xdr:cNvSpPr/>
      </xdr:nvSpPr>
      <xdr:spPr>
        <a:xfrm>
          <a:off x="4584700" y="166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137132</xdr:rowOff>
    </xdr:from>
    <xdr:ext cx="534377" cy="259045"/>
    <xdr:sp macro="" textlink="">
      <xdr:nvSpPr>
        <xdr:cNvPr id="253" name="衛生費該当値テキスト"/>
        <xdr:cNvSpPr txBox="1"/>
      </xdr:nvSpPr>
      <xdr:spPr>
        <a:xfrm>
          <a:off x="4686300" y="165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62581</xdr:rowOff>
    </xdr:from>
    <xdr:to>
      <xdr:col>5</xdr:col>
      <xdr:colOff>409575</xdr:colOff>
      <xdr:row>97</xdr:row>
      <xdr:rowOff>164181</xdr:rowOff>
    </xdr:to>
    <xdr:sp macro="" textlink="">
      <xdr:nvSpPr>
        <xdr:cNvPr id="254" name="円/楕円 253"/>
        <xdr:cNvSpPr/>
      </xdr:nvSpPr>
      <xdr:spPr>
        <a:xfrm>
          <a:off x="3746500" y="166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155308</xdr:rowOff>
    </xdr:from>
    <xdr:ext cx="534377" cy="259045"/>
    <xdr:sp macro="" textlink="">
      <xdr:nvSpPr>
        <xdr:cNvPr id="255" name="テキスト ボックス 254"/>
        <xdr:cNvSpPr txBox="1"/>
      </xdr:nvSpPr>
      <xdr:spPr>
        <a:xfrm>
          <a:off x="3530111" y="167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106000</xdr:rowOff>
    </xdr:from>
    <xdr:to>
      <xdr:col>4</xdr:col>
      <xdr:colOff>206375</xdr:colOff>
      <xdr:row>97</xdr:row>
      <xdr:rowOff>36150</xdr:rowOff>
    </xdr:to>
    <xdr:sp macro="" textlink="">
      <xdr:nvSpPr>
        <xdr:cNvPr id="256" name="円/楕円 255"/>
        <xdr:cNvSpPr/>
      </xdr:nvSpPr>
      <xdr:spPr>
        <a:xfrm>
          <a:off x="2857500" y="165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27277</xdr:rowOff>
    </xdr:from>
    <xdr:ext cx="534377" cy="259045"/>
    <xdr:sp macro="" textlink="">
      <xdr:nvSpPr>
        <xdr:cNvPr id="257" name="テキスト ボックス 256"/>
        <xdr:cNvSpPr txBox="1"/>
      </xdr:nvSpPr>
      <xdr:spPr>
        <a:xfrm>
          <a:off x="2641111" y="1665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105153</xdr:rowOff>
    </xdr:from>
    <xdr:to>
      <xdr:col>3</xdr:col>
      <xdr:colOff>3175</xdr:colOff>
      <xdr:row>97</xdr:row>
      <xdr:rowOff>35303</xdr:rowOff>
    </xdr:to>
    <xdr:sp macro="" textlink="">
      <xdr:nvSpPr>
        <xdr:cNvPr id="258" name="円/楕円 257"/>
        <xdr:cNvSpPr/>
      </xdr:nvSpPr>
      <xdr:spPr>
        <a:xfrm>
          <a:off x="1968500" y="165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26430</xdr:rowOff>
    </xdr:from>
    <xdr:ext cx="534377" cy="259045"/>
    <xdr:sp macro="" textlink="">
      <xdr:nvSpPr>
        <xdr:cNvPr id="259" name="テキスト ボックス 258"/>
        <xdr:cNvSpPr txBox="1"/>
      </xdr:nvSpPr>
      <xdr:spPr>
        <a:xfrm>
          <a:off x="1752111" y="166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67077</xdr:rowOff>
    </xdr:from>
    <xdr:to>
      <xdr:col>1</xdr:col>
      <xdr:colOff>485775</xdr:colOff>
      <xdr:row>97</xdr:row>
      <xdr:rowOff>168677</xdr:rowOff>
    </xdr:to>
    <xdr:sp macro="" textlink="">
      <xdr:nvSpPr>
        <xdr:cNvPr id="260" name="円/楕円 259"/>
        <xdr:cNvSpPr/>
      </xdr:nvSpPr>
      <xdr:spPr>
        <a:xfrm>
          <a:off x="1079500" y="166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159804</xdr:rowOff>
    </xdr:from>
    <xdr:ext cx="534377" cy="259045"/>
    <xdr:sp macro="" textlink="">
      <xdr:nvSpPr>
        <xdr:cNvPr id="261" name="テキスト ボックス 260"/>
        <xdr:cNvSpPr txBox="1"/>
      </xdr:nvSpPr>
      <xdr:spPr>
        <a:xfrm>
          <a:off x="863111" y="167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67119</xdr:rowOff>
    </xdr:from>
    <xdr:to>
      <xdr:col>11</xdr:col>
      <xdr:colOff>307975</xdr:colOff>
      <xdr:row>39</xdr:row>
      <xdr:rowOff>44450</xdr:rowOff>
    </xdr:to>
    <xdr:cxnSp macro="">
      <xdr:nvCxnSpPr>
        <xdr:cNvPr id="299" name="直線コネクタ 298"/>
        <xdr:cNvCxnSpPr/>
      </xdr:nvCxnSpPr>
      <xdr:spPr>
        <a:xfrm>
          <a:off x="6972300" y="6582219"/>
          <a:ext cx="889000" cy="14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16319</xdr:rowOff>
    </xdr:from>
    <xdr:to>
      <xdr:col>10</xdr:col>
      <xdr:colOff>155575</xdr:colOff>
      <xdr:row>38</xdr:row>
      <xdr:rowOff>117919</xdr:rowOff>
    </xdr:to>
    <xdr:sp macro="" textlink="">
      <xdr:nvSpPr>
        <xdr:cNvPr id="317" name="円/楕円 316"/>
        <xdr:cNvSpPr/>
      </xdr:nvSpPr>
      <xdr:spPr>
        <a:xfrm>
          <a:off x="6921500" y="65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109046</xdr:rowOff>
    </xdr:from>
    <xdr:ext cx="378565" cy="259045"/>
    <xdr:sp macro="" textlink="">
      <xdr:nvSpPr>
        <xdr:cNvPr id="318" name="テキスト ボックス 317"/>
        <xdr:cNvSpPr txBox="1"/>
      </xdr:nvSpPr>
      <xdr:spPr>
        <a:xfrm>
          <a:off x="6783017" y="662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61054</xdr:rowOff>
    </xdr:from>
    <xdr:to>
      <xdr:col>15</xdr:col>
      <xdr:colOff>180975</xdr:colOff>
      <xdr:row>58</xdr:row>
      <xdr:rowOff>75427</xdr:rowOff>
    </xdr:to>
    <xdr:cxnSp macro="">
      <xdr:nvCxnSpPr>
        <xdr:cNvPr id="345" name="直線コネクタ 344"/>
        <xdr:cNvCxnSpPr/>
      </xdr:nvCxnSpPr>
      <xdr:spPr>
        <a:xfrm flipV="1">
          <a:off x="9639300" y="10005154"/>
          <a:ext cx="8382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75427</xdr:rowOff>
    </xdr:from>
    <xdr:to>
      <xdr:col>14</xdr:col>
      <xdr:colOff>28575</xdr:colOff>
      <xdr:row>58</xdr:row>
      <xdr:rowOff>81069</xdr:rowOff>
    </xdr:to>
    <xdr:cxnSp macro="">
      <xdr:nvCxnSpPr>
        <xdr:cNvPr id="348" name="直線コネクタ 347"/>
        <xdr:cNvCxnSpPr/>
      </xdr:nvCxnSpPr>
      <xdr:spPr>
        <a:xfrm flipV="1">
          <a:off x="8750300" y="10019527"/>
          <a:ext cx="8890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70779</xdr:rowOff>
    </xdr:from>
    <xdr:to>
      <xdr:col>12</xdr:col>
      <xdr:colOff>511175</xdr:colOff>
      <xdr:row>58</xdr:row>
      <xdr:rowOff>81069</xdr:rowOff>
    </xdr:to>
    <xdr:cxnSp macro="">
      <xdr:nvCxnSpPr>
        <xdr:cNvPr id="351" name="直線コネクタ 350"/>
        <xdr:cNvCxnSpPr/>
      </xdr:nvCxnSpPr>
      <xdr:spPr>
        <a:xfrm>
          <a:off x="7861300" y="10014879"/>
          <a:ext cx="889000" cy="1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130540</xdr:rowOff>
    </xdr:from>
    <xdr:to>
      <xdr:col>11</xdr:col>
      <xdr:colOff>307975</xdr:colOff>
      <xdr:row>58</xdr:row>
      <xdr:rowOff>70779</xdr:rowOff>
    </xdr:to>
    <xdr:cxnSp macro="">
      <xdr:nvCxnSpPr>
        <xdr:cNvPr id="354" name="直線コネクタ 353"/>
        <xdr:cNvCxnSpPr/>
      </xdr:nvCxnSpPr>
      <xdr:spPr>
        <a:xfrm>
          <a:off x="6972300" y="9903190"/>
          <a:ext cx="889000" cy="1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10254</xdr:rowOff>
    </xdr:from>
    <xdr:to>
      <xdr:col>15</xdr:col>
      <xdr:colOff>231775</xdr:colOff>
      <xdr:row>58</xdr:row>
      <xdr:rowOff>111854</xdr:rowOff>
    </xdr:to>
    <xdr:sp macro="" textlink="">
      <xdr:nvSpPr>
        <xdr:cNvPr id="364" name="円/楕円 363"/>
        <xdr:cNvSpPr/>
      </xdr:nvSpPr>
      <xdr:spPr>
        <a:xfrm>
          <a:off x="10426700" y="99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96631</xdr:rowOff>
    </xdr:from>
    <xdr:ext cx="534377" cy="259045"/>
    <xdr:sp macro="" textlink="">
      <xdr:nvSpPr>
        <xdr:cNvPr id="365" name="農林水産業費該当値テキスト"/>
        <xdr:cNvSpPr txBox="1"/>
      </xdr:nvSpPr>
      <xdr:spPr>
        <a:xfrm>
          <a:off x="10528300" y="986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24627</xdr:rowOff>
    </xdr:from>
    <xdr:to>
      <xdr:col>14</xdr:col>
      <xdr:colOff>79375</xdr:colOff>
      <xdr:row>58</xdr:row>
      <xdr:rowOff>126227</xdr:rowOff>
    </xdr:to>
    <xdr:sp macro="" textlink="">
      <xdr:nvSpPr>
        <xdr:cNvPr id="366" name="円/楕円 365"/>
        <xdr:cNvSpPr/>
      </xdr:nvSpPr>
      <xdr:spPr>
        <a:xfrm>
          <a:off x="9588500" y="99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117354</xdr:rowOff>
    </xdr:from>
    <xdr:ext cx="534377" cy="259045"/>
    <xdr:sp macro="" textlink="">
      <xdr:nvSpPr>
        <xdr:cNvPr id="367" name="テキスト ボックス 366"/>
        <xdr:cNvSpPr txBox="1"/>
      </xdr:nvSpPr>
      <xdr:spPr>
        <a:xfrm>
          <a:off x="9372111" y="1006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30269</xdr:rowOff>
    </xdr:from>
    <xdr:to>
      <xdr:col>12</xdr:col>
      <xdr:colOff>561975</xdr:colOff>
      <xdr:row>58</xdr:row>
      <xdr:rowOff>131869</xdr:rowOff>
    </xdr:to>
    <xdr:sp macro="" textlink="">
      <xdr:nvSpPr>
        <xdr:cNvPr id="368" name="円/楕円 367"/>
        <xdr:cNvSpPr/>
      </xdr:nvSpPr>
      <xdr:spPr>
        <a:xfrm>
          <a:off x="8699500" y="997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122996</xdr:rowOff>
    </xdr:from>
    <xdr:ext cx="534377" cy="259045"/>
    <xdr:sp macro="" textlink="">
      <xdr:nvSpPr>
        <xdr:cNvPr id="369" name="テキスト ボックス 368"/>
        <xdr:cNvSpPr txBox="1"/>
      </xdr:nvSpPr>
      <xdr:spPr>
        <a:xfrm>
          <a:off x="8483111" y="1006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19979</xdr:rowOff>
    </xdr:from>
    <xdr:to>
      <xdr:col>11</xdr:col>
      <xdr:colOff>358775</xdr:colOff>
      <xdr:row>58</xdr:row>
      <xdr:rowOff>121579</xdr:rowOff>
    </xdr:to>
    <xdr:sp macro="" textlink="">
      <xdr:nvSpPr>
        <xdr:cNvPr id="370" name="円/楕円 369"/>
        <xdr:cNvSpPr/>
      </xdr:nvSpPr>
      <xdr:spPr>
        <a:xfrm>
          <a:off x="7810500" y="99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112706</xdr:rowOff>
    </xdr:from>
    <xdr:ext cx="534377" cy="259045"/>
    <xdr:sp macro="" textlink="">
      <xdr:nvSpPr>
        <xdr:cNvPr id="371" name="テキスト ボックス 370"/>
        <xdr:cNvSpPr txBox="1"/>
      </xdr:nvSpPr>
      <xdr:spPr>
        <a:xfrm>
          <a:off x="7594111" y="100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79740</xdr:rowOff>
    </xdr:from>
    <xdr:to>
      <xdr:col>10</xdr:col>
      <xdr:colOff>155575</xdr:colOff>
      <xdr:row>58</xdr:row>
      <xdr:rowOff>9890</xdr:rowOff>
    </xdr:to>
    <xdr:sp macro="" textlink="">
      <xdr:nvSpPr>
        <xdr:cNvPr id="372" name="円/楕円 371"/>
        <xdr:cNvSpPr/>
      </xdr:nvSpPr>
      <xdr:spPr>
        <a:xfrm>
          <a:off x="6921500" y="98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1017</xdr:rowOff>
    </xdr:from>
    <xdr:ext cx="534377" cy="259045"/>
    <xdr:sp macro="" textlink="">
      <xdr:nvSpPr>
        <xdr:cNvPr id="373" name="テキスト ボックス 372"/>
        <xdr:cNvSpPr txBox="1"/>
      </xdr:nvSpPr>
      <xdr:spPr>
        <a:xfrm>
          <a:off x="6705111" y="99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81325</xdr:rowOff>
    </xdr:from>
    <xdr:to>
      <xdr:col>15</xdr:col>
      <xdr:colOff>180975</xdr:colOff>
      <xdr:row>78</xdr:row>
      <xdr:rowOff>30969</xdr:rowOff>
    </xdr:to>
    <xdr:cxnSp macro="">
      <xdr:nvCxnSpPr>
        <xdr:cNvPr id="400" name="直線コネクタ 399"/>
        <xdr:cNvCxnSpPr/>
      </xdr:nvCxnSpPr>
      <xdr:spPr>
        <a:xfrm>
          <a:off x="9639300" y="13282975"/>
          <a:ext cx="838200" cy="1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81325</xdr:rowOff>
    </xdr:from>
    <xdr:to>
      <xdr:col>14</xdr:col>
      <xdr:colOff>28575</xdr:colOff>
      <xdr:row>78</xdr:row>
      <xdr:rowOff>61657</xdr:rowOff>
    </xdr:to>
    <xdr:cxnSp macro="">
      <xdr:nvCxnSpPr>
        <xdr:cNvPr id="403" name="直線コネクタ 402"/>
        <xdr:cNvCxnSpPr/>
      </xdr:nvCxnSpPr>
      <xdr:spPr>
        <a:xfrm flipV="1">
          <a:off x="8750300" y="13282975"/>
          <a:ext cx="889000" cy="15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51470</xdr:rowOff>
    </xdr:from>
    <xdr:to>
      <xdr:col>12</xdr:col>
      <xdr:colOff>511175</xdr:colOff>
      <xdr:row>78</xdr:row>
      <xdr:rowOff>61657</xdr:rowOff>
    </xdr:to>
    <xdr:cxnSp macro="">
      <xdr:nvCxnSpPr>
        <xdr:cNvPr id="406" name="直線コネクタ 405"/>
        <xdr:cNvCxnSpPr/>
      </xdr:nvCxnSpPr>
      <xdr:spPr>
        <a:xfrm>
          <a:off x="7861300" y="13424570"/>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46999</xdr:rowOff>
    </xdr:from>
    <xdr:to>
      <xdr:col>11</xdr:col>
      <xdr:colOff>307975</xdr:colOff>
      <xdr:row>78</xdr:row>
      <xdr:rowOff>51470</xdr:rowOff>
    </xdr:to>
    <xdr:cxnSp macro="">
      <xdr:nvCxnSpPr>
        <xdr:cNvPr id="409" name="直線コネクタ 408"/>
        <xdr:cNvCxnSpPr/>
      </xdr:nvCxnSpPr>
      <xdr:spPr>
        <a:xfrm>
          <a:off x="6972300" y="13420099"/>
          <a:ext cx="8890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151619</xdr:rowOff>
    </xdr:from>
    <xdr:to>
      <xdr:col>15</xdr:col>
      <xdr:colOff>231775</xdr:colOff>
      <xdr:row>78</xdr:row>
      <xdr:rowOff>81769</xdr:rowOff>
    </xdr:to>
    <xdr:sp macro="" textlink="">
      <xdr:nvSpPr>
        <xdr:cNvPr id="419" name="円/楕円 418"/>
        <xdr:cNvSpPr/>
      </xdr:nvSpPr>
      <xdr:spPr>
        <a:xfrm>
          <a:off x="10426700" y="133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66546</xdr:rowOff>
    </xdr:from>
    <xdr:ext cx="534377" cy="259045"/>
    <xdr:sp macro="" textlink="">
      <xdr:nvSpPr>
        <xdr:cNvPr id="420" name="商工費該当値テキスト"/>
        <xdr:cNvSpPr txBox="1"/>
      </xdr:nvSpPr>
      <xdr:spPr>
        <a:xfrm>
          <a:off x="10528300" y="132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30525</xdr:rowOff>
    </xdr:from>
    <xdr:to>
      <xdr:col>14</xdr:col>
      <xdr:colOff>79375</xdr:colOff>
      <xdr:row>77</xdr:row>
      <xdr:rowOff>132125</xdr:rowOff>
    </xdr:to>
    <xdr:sp macro="" textlink="">
      <xdr:nvSpPr>
        <xdr:cNvPr id="421" name="円/楕円 420"/>
        <xdr:cNvSpPr/>
      </xdr:nvSpPr>
      <xdr:spPr>
        <a:xfrm>
          <a:off x="9588500" y="132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123252</xdr:rowOff>
    </xdr:from>
    <xdr:ext cx="534377" cy="259045"/>
    <xdr:sp macro="" textlink="">
      <xdr:nvSpPr>
        <xdr:cNvPr id="422" name="テキスト ボックス 421"/>
        <xdr:cNvSpPr txBox="1"/>
      </xdr:nvSpPr>
      <xdr:spPr>
        <a:xfrm>
          <a:off x="9372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10857</xdr:rowOff>
    </xdr:from>
    <xdr:to>
      <xdr:col>12</xdr:col>
      <xdr:colOff>561975</xdr:colOff>
      <xdr:row>78</xdr:row>
      <xdr:rowOff>112457</xdr:rowOff>
    </xdr:to>
    <xdr:sp macro="" textlink="">
      <xdr:nvSpPr>
        <xdr:cNvPr id="423" name="円/楕円 422"/>
        <xdr:cNvSpPr/>
      </xdr:nvSpPr>
      <xdr:spPr>
        <a:xfrm>
          <a:off x="8699500" y="133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103584</xdr:rowOff>
    </xdr:from>
    <xdr:ext cx="469744" cy="259045"/>
    <xdr:sp macro="" textlink="">
      <xdr:nvSpPr>
        <xdr:cNvPr id="424" name="テキスト ボックス 423"/>
        <xdr:cNvSpPr txBox="1"/>
      </xdr:nvSpPr>
      <xdr:spPr>
        <a:xfrm>
          <a:off x="8515427" y="134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670</xdr:rowOff>
    </xdr:from>
    <xdr:to>
      <xdr:col>11</xdr:col>
      <xdr:colOff>358775</xdr:colOff>
      <xdr:row>78</xdr:row>
      <xdr:rowOff>102270</xdr:rowOff>
    </xdr:to>
    <xdr:sp macro="" textlink="">
      <xdr:nvSpPr>
        <xdr:cNvPr id="425" name="円/楕円 424"/>
        <xdr:cNvSpPr/>
      </xdr:nvSpPr>
      <xdr:spPr>
        <a:xfrm>
          <a:off x="7810500" y="1337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93397</xdr:rowOff>
    </xdr:from>
    <xdr:ext cx="469744" cy="259045"/>
    <xdr:sp macro="" textlink="">
      <xdr:nvSpPr>
        <xdr:cNvPr id="426" name="テキスト ボックス 425"/>
        <xdr:cNvSpPr txBox="1"/>
      </xdr:nvSpPr>
      <xdr:spPr>
        <a:xfrm>
          <a:off x="7626427" y="1346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167649</xdr:rowOff>
    </xdr:from>
    <xdr:to>
      <xdr:col>10</xdr:col>
      <xdr:colOff>155575</xdr:colOff>
      <xdr:row>78</xdr:row>
      <xdr:rowOff>97799</xdr:rowOff>
    </xdr:to>
    <xdr:sp macro="" textlink="">
      <xdr:nvSpPr>
        <xdr:cNvPr id="427" name="円/楕円 426"/>
        <xdr:cNvSpPr/>
      </xdr:nvSpPr>
      <xdr:spPr>
        <a:xfrm>
          <a:off x="6921500" y="1336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88926</xdr:rowOff>
    </xdr:from>
    <xdr:ext cx="534377" cy="259045"/>
    <xdr:sp macro="" textlink="">
      <xdr:nvSpPr>
        <xdr:cNvPr id="428" name="テキスト ボックス 427"/>
        <xdr:cNvSpPr txBox="1"/>
      </xdr:nvSpPr>
      <xdr:spPr>
        <a:xfrm>
          <a:off x="6705111" y="134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93649</xdr:rowOff>
    </xdr:from>
    <xdr:to>
      <xdr:col>15</xdr:col>
      <xdr:colOff>180975</xdr:colOff>
      <xdr:row>95</xdr:row>
      <xdr:rowOff>108353</xdr:rowOff>
    </xdr:to>
    <xdr:cxnSp macro="">
      <xdr:nvCxnSpPr>
        <xdr:cNvPr id="453" name="直線コネクタ 452"/>
        <xdr:cNvCxnSpPr/>
      </xdr:nvCxnSpPr>
      <xdr:spPr>
        <a:xfrm>
          <a:off x="9639300" y="16381399"/>
          <a:ext cx="838200" cy="1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72989</xdr:rowOff>
    </xdr:from>
    <xdr:to>
      <xdr:col>14</xdr:col>
      <xdr:colOff>28575</xdr:colOff>
      <xdr:row>95</xdr:row>
      <xdr:rowOff>93649</xdr:rowOff>
    </xdr:to>
    <xdr:cxnSp macro="">
      <xdr:nvCxnSpPr>
        <xdr:cNvPr id="456" name="直線コネクタ 455"/>
        <xdr:cNvCxnSpPr/>
      </xdr:nvCxnSpPr>
      <xdr:spPr>
        <a:xfrm>
          <a:off x="8750300" y="16360739"/>
          <a:ext cx="889000" cy="2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72989</xdr:rowOff>
    </xdr:from>
    <xdr:to>
      <xdr:col>12</xdr:col>
      <xdr:colOff>511175</xdr:colOff>
      <xdr:row>95</xdr:row>
      <xdr:rowOff>159931</xdr:rowOff>
    </xdr:to>
    <xdr:cxnSp macro="">
      <xdr:nvCxnSpPr>
        <xdr:cNvPr id="459" name="直線コネクタ 458"/>
        <xdr:cNvCxnSpPr/>
      </xdr:nvCxnSpPr>
      <xdr:spPr>
        <a:xfrm flipV="1">
          <a:off x="7861300" y="16360739"/>
          <a:ext cx="889000" cy="8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151388</xdr:rowOff>
    </xdr:from>
    <xdr:to>
      <xdr:col>11</xdr:col>
      <xdr:colOff>307975</xdr:colOff>
      <xdr:row>95</xdr:row>
      <xdr:rowOff>159931</xdr:rowOff>
    </xdr:to>
    <xdr:cxnSp macro="">
      <xdr:nvCxnSpPr>
        <xdr:cNvPr id="462" name="直線コネクタ 461"/>
        <xdr:cNvCxnSpPr/>
      </xdr:nvCxnSpPr>
      <xdr:spPr>
        <a:xfrm>
          <a:off x="6972300" y="16267688"/>
          <a:ext cx="889000" cy="17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57553</xdr:rowOff>
    </xdr:from>
    <xdr:to>
      <xdr:col>15</xdr:col>
      <xdr:colOff>231775</xdr:colOff>
      <xdr:row>95</xdr:row>
      <xdr:rowOff>159153</xdr:rowOff>
    </xdr:to>
    <xdr:sp macro="" textlink="">
      <xdr:nvSpPr>
        <xdr:cNvPr id="472" name="円/楕円 471"/>
        <xdr:cNvSpPr/>
      </xdr:nvSpPr>
      <xdr:spPr>
        <a:xfrm>
          <a:off x="10426700" y="163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35980</xdr:rowOff>
    </xdr:from>
    <xdr:ext cx="534377" cy="259045"/>
    <xdr:sp macro="" textlink="">
      <xdr:nvSpPr>
        <xdr:cNvPr id="473" name="土木費該当値テキスト"/>
        <xdr:cNvSpPr txBox="1"/>
      </xdr:nvSpPr>
      <xdr:spPr>
        <a:xfrm>
          <a:off x="10528300" y="1632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75,485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42849</xdr:rowOff>
    </xdr:from>
    <xdr:to>
      <xdr:col>14</xdr:col>
      <xdr:colOff>79375</xdr:colOff>
      <xdr:row>95</xdr:row>
      <xdr:rowOff>144449</xdr:rowOff>
    </xdr:to>
    <xdr:sp macro="" textlink="">
      <xdr:nvSpPr>
        <xdr:cNvPr id="474" name="円/楕円 473"/>
        <xdr:cNvSpPr/>
      </xdr:nvSpPr>
      <xdr:spPr>
        <a:xfrm>
          <a:off x="9588500" y="163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135576</xdr:rowOff>
    </xdr:from>
    <xdr:ext cx="534377" cy="259045"/>
    <xdr:sp macro="" textlink="">
      <xdr:nvSpPr>
        <xdr:cNvPr id="475" name="テキスト ボックス 474"/>
        <xdr:cNvSpPr txBox="1"/>
      </xdr:nvSpPr>
      <xdr:spPr>
        <a:xfrm>
          <a:off x="9372111" y="164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78,058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22189</xdr:rowOff>
    </xdr:from>
    <xdr:to>
      <xdr:col>12</xdr:col>
      <xdr:colOff>561975</xdr:colOff>
      <xdr:row>95</xdr:row>
      <xdr:rowOff>123789</xdr:rowOff>
    </xdr:to>
    <xdr:sp macro="" textlink="">
      <xdr:nvSpPr>
        <xdr:cNvPr id="476" name="円/楕円 475"/>
        <xdr:cNvSpPr/>
      </xdr:nvSpPr>
      <xdr:spPr>
        <a:xfrm>
          <a:off x="8699500" y="163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114916</xdr:rowOff>
    </xdr:from>
    <xdr:ext cx="534377" cy="259045"/>
    <xdr:sp macro="" textlink="">
      <xdr:nvSpPr>
        <xdr:cNvPr id="477" name="テキスト ボックス 476"/>
        <xdr:cNvSpPr txBox="1"/>
      </xdr:nvSpPr>
      <xdr:spPr>
        <a:xfrm>
          <a:off x="8483111" y="1640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109131</xdr:rowOff>
    </xdr:from>
    <xdr:to>
      <xdr:col>11</xdr:col>
      <xdr:colOff>358775</xdr:colOff>
      <xdr:row>96</xdr:row>
      <xdr:rowOff>39281</xdr:rowOff>
    </xdr:to>
    <xdr:sp macro="" textlink="">
      <xdr:nvSpPr>
        <xdr:cNvPr id="478" name="円/楕円 477"/>
        <xdr:cNvSpPr/>
      </xdr:nvSpPr>
      <xdr:spPr>
        <a:xfrm>
          <a:off x="7810500" y="163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30408</xdr:rowOff>
    </xdr:from>
    <xdr:ext cx="534377" cy="259045"/>
    <xdr:sp macro="" textlink="">
      <xdr:nvSpPr>
        <xdr:cNvPr id="479" name="テキスト ボックス 478"/>
        <xdr:cNvSpPr txBox="1"/>
      </xdr:nvSpPr>
      <xdr:spPr>
        <a:xfrm>
          <a:off x="7594111" y="1648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100588</xdr:rowOff>
    </xdr:from>
    <xdr:to>
      <xdr:col>10</xdr:col>
      <xdr:colOff>155575</xdr:colOff>
      <xdr:row>95</xdr:row>
      <xdr:rowOff>30738</xdr:rowOff>
    </xdr:to>
    <xdr:sp macro="" textlink="">
      <xdr:nvSpPr>
        <xdr:cNvPr id="480" name="円/楕円 479"/>
        <xdr:cNvSpPr/>
      </xdr:nvSpPr>
      <xdr:spPr>
        <a:xfrm>
          <a:off x="6921500" y="162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47265</xdr:rowOff>
    </xdr:from>
    <xdr:ext cx="534377" cy="259045"/>
    <xdr:sp macro="" textlink="">
      <xdr:nvSpPr>
        <xdr:cNvPr id="481" name="テキスト ボックス 480"/>
        <xdr:cNvSpPr txBox="1"/>
      </xdr:nvSpPr>
      <xdr:spPr>
        <a:xfrm>
          <a:off x="6705111" y="1599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7093</xdr:rowOff>
    </xdr:from>
    <xdr:to>
      <xdr:col>23</xdr:col>
      <xdr:colOff>517525</xdr:colOff>
      <xdr:row>38</xdr:row>
      <xdr:rowOff>27534</xdr:rowOff>
    </xdr:to>
    <xdr:cxnSp macro="">
      <xdr:nvCxnSpPr>
        <xdr:cNvPr id="514" name="直線コネクタ 513"/>
        <xdr:cNvCxnSpPr/>
      </xdr:nvCxnSpPr>
      <xdr:spPr>
        <a:xfrm>
          <a:off x="15481300" y="6522193"/>
          <a:ext cx="8382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7093</xdr:rowOff>
    </xdr:from>
    <xdr:to>
      <xdr:col>22</xdr:col>
      <xdr:colOff>365125</xdr:colOff>
      <xdr:row>38</xdr:row>
      <xdr:rowOff>56452</xdr:rowOff>
    </xdr:to>
    <xdr:cxnSp macro="">
      <xdr:nvCxnSpPr>
        <xdr:cNvPr id="517" name="直線コネクタ 516"/>
        <xdr:cNvCxnSpPr/>
      </xdr:nvCxnSpPr>
      <xdr:spPr>
        <a:xfrm flipV="1">
          <a:off x="14592300" y="6522193"/>
          <a:ext cx="889000" cy="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56452</xdr:rowOff>
    </xdr:from>
    <xdr:to>
      <xdr:col>21</xdr:col>
      <xdr:colOff>161925</xdr:colOff>
      <xdr:row>38</xdr:row>
      <xdr:rowOff>93952</xdr:rowOff>
    </xdr:to>
    <xdr:cxnSp macro="">
      <xdr:nvCxnSpPr>
        <xdr:cNvPr id="520" name="直線コネクタ 519"/>
        <xdr:cNvCxnSpPr/>
      </xdr:nvCxnSpPr>
      <xdr:spPr>
        <a:xfrm flipV="1">
          <a:off x="13703300" y="6571552"/>
          <a:ext cx="889000" cy="3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58957</xdr:rowOff>
    </xdr:from>
    <xdr:to>
      <xdr:col>19</xdr:col>
      <xdr:colOff>644525</xdr:colOff>
      <xdr:row>38</xdr:row>
      <xdr:rowOff>93952</xdr:rowOff>
    </xdr:to>
    <xdr:cxnSp macro="">
      <xdr:nvCxnSpPr>
        <xdr:cNvPr id="523" name="直線コネクタ 522"/>
        <xdr:cNvCxnSpPr/>
      </xdr:nvCxnSpPr>
      <xdr:spPr>
        <a:xfrm>
          <a:off x="12814300" y="6574057"/>
          <a:ext cx="8890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148184</xdr:rowOff>
    </xdr:from>
    <xdr:to>
      <xdr:col>23</xdr:col>
      <xdr:colOff>568325</xdr:colOff>
      <xdr:row>38</xdr:row>
      <xdr:rowOff>78333</xdr:rowOff>
    </xdr:to>
    <xdr:sp macro="" textlink="">
      <xdr:nvSpPr>
        <xdr:cNvPr id="533" name="円/楕円 532"/>
        <xdr:cNvSpPr/>
      </xdr:nvSpPr>
      <xdr:spPr>
        <a:xfrm>
          <a:off x="16268700" y="6491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63111</xdr:rowOff>
    </xdr:from>
    <xdr:ext cx="534377" cy="259045"/>
    <xdr:sp macro="" textlink="">
      <xdr:nvSpPr>
        <xdr:cNvPr id="534" name="消防費該当値テキスト"/>
        <xdr:cNvSpPr txBox="1"/>
      </xdr:nvSpPr>
      <xdr:spPr>
        <a:xfrm>
          <a:off x="16370300" y="64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29,776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127743</xdr:rowOff>
    </xdr:from>
    <xdr:to>
      <xdr:col>22</xdr:col>
      <xdr:colOff>415925</xdr:colOff>
      <xdr:row>38</xdr:row>
      <xdr:rowOff>57893</xdr:rowOff>
    </xdr:to>
    <xdr:sp macro="" textlink="">
      <xdr:nvSpPr>
        <xdr:cNvPr id="535" name="円/楕円 534"/>
        <xdr:cNvSpPr/>
      </xdr:nvSpPr>
      <xdr:spPr>
        <a:xfrm>
          <a:off x="15430500" y="64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49020</xdr:rowOff>
    </xdr:from>
    <xdr:ext cx="534377" cy="259045"/>
    <xdr:sp macro="" textlink="">
      <xdr:nvSpPr>
        <xdr:cNvPr id="536" name="テキスト ボックス 535"/>
        <xdr:cNvSpPr txBox="1"/>
      </xdr:nvSpPr>
      <xdr:spPr>
        <a:xfrm>
          <a:off x="15214111" y="656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5652</xdr:rowOff>
    </xdr:from>
    <xdr:to>
      <xdr:col>21</xdr:col>
      <xdr:colOff>212725</xdr:colOff>
      <xdr:row>38</xdr:row>
      <xdr:rowOff>107252</xdr:rowOff>
    </xdr:to>
    <xdr:sp macro="" textlink="">
      <xdr:nvSpPr>
        <xdr:cNvPr id="537" name="円/楕円 536"/>
        <xdr:cNvSpPr/>
      </xdr:nvSpPr>
      <xdr:spPr>
        <a:xfrm>
          <a:off x="14541500" y="65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98379</xdr:rowOff>
    </xdr:from>
    <xdr:ext cx="534377" cy="259045"/>
    <xdr:sp macro="" textlink="">
      <xdr:nvSpPr>
        <xdr:cNvPr id="538" name="テキスト ボックス 537"/>
        <xdr:cNvSpPr txBox="1"/>
      </xdr:nvSpPr>
      <xdr:spPr>
        <a:xfrm>
          <a:off x="14325111" y="661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43152</xdr:rowOff>
    </xdr:from>
    <xdr:to>
      <xdr:col>20</xdr:col>
      <xdr:colOff>9525</xdr:colOff>
      <xdr:row>38</xdr:row>
      <xdr:rowOff>144752</xdr:rowOff>
    </xdr:to>
    <xdr:sp macro="" textlink="">
      <xdr:nvSpPr>
        <xdr:cNvPr id="539" name="円/楕円 538"/>
        <xdr:cNvSpPr/>
      </xdr:nvSpPr>
      <xdr:spPr>
        <a:xfrm>
          <a:off x="13652500" y="65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135879</xdr:rowOff>
    </xdr:from>
    <xdr:ext cx="534377" cy="259045"/>
    <xdr:sp macro="" textlink="">
      <xdr:nvSpPr>
        <xdr:cNvPr id="540" name="テキスト ボックス 539"/>
        <xdr:cNvSpPr txBox="1"/>
      </xdr:nvSpPr>
      <xdr:spPr>
        <a:xfrm>
          <a:off x="13436111" y="66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8157</xdr:rowOff>
    </xdr:from>
    <xdr:to>
      <xdr:col>18</xdr:col>
      <xdr:colOff>492125</xdr:colOff>
      <xdr:row>38</xdr:row>
      <xdr:rowOff>109757</xdr:rowOff>
    </xdr:to>
    <xdr:sp macro="" textlink="">
      <xdr:nvSpPr>
        <xdr:cNvPr id="541" name="円/楕円 540"/>
        <xdr:cNvSpPr/>
      </xdr:nvSpPr>
      <xdr:spPr>
        <a:xfrm>
          <a:off x="12763500" y="65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100884</xdr:rowOff>
    </xdr:from>
    <xdr:ext cx="534377" cy="259045"/>
    <xdr:sp macro="" textlink="">
      <xdr:nvSpPr>
        <xdr:cNvPr id="542" name="テキスト ボックス 541"/>
        <xdr:cNvSpPr txBox="1"/>
      </xdr:nvSpPr>
      <xdr:spPr>
        <a:xfrm>
          <a:off x="12547111" y="661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132293</xdr:rowOff>
    </xdr:from>
    <xdr:to>
      <xdr:col>23</xdr:col>
      <xdr:colOff>517525</xdr:colOff>
      <xdr:row>57</xdr:row>
      <xdr:rowOff>23411</xdr:rowOff>
    </xdr:to>
    <xdr:cxnSp macro="">
      <xdr:nvCxnSpPr>
        <xdr:cNvPr id="569" name="直線コネクタ 568"/>
        <xdr:cNvCxnSpPr/>
      </xdr:nvCxnSpPr>
      <xdr:spPr>
        <a:xfrm flipV="1">
          <a:off x="15481300" y="9733493"/>
          <a:ext cx="838200" cy="6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162048</xdr:rowOff>
    </xdr:from>
    <xdr:to>
      <xdr:col>22</xdr:col>
      <xdr:colOff>365125</xdr:colOff>
      <xdr:row>57</xdr:row>
      <xdr:rowOff>23411</xdr:rowOff>
    </xdr:to>
    <xdr:cxnSp macro="">
      <xdr:nvCxnSpPr>
        <xdr:cNvPr id="572" name="直線コネクタ 571"/>
        <xdr:cNvCxnSpPr/>
      </xdr:nvCxnSpPr>
      <xdr:spPr>
        <a:xfrm>
          <a:off x="14592300" y="9763248"/>
          <a:ext cx="889000" cy="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115162</xdr:rowOff>
    </xdr:from>
    <xdr:to>
      <xdr:col>21</xdr:col>
      <xdr:colOff>161925</xdr:colOff>
      <xdr:row>56</xdr:row>
      <xdr:rowOff>162048</xdr:rowOff>
    </xdr:to>
    <xdr:cxnSp macro="">
      <xdr:nvCxnSpPr>
        <xdr:cNvPr id="575" name="直線コネクタ 574"/>
        <xdr:cNvCxnSpPr/>
      </xdr:nvCxnSpPr>
      <xdr:spPr>
        <a:xfrm>
          <a:off x="13703300" y="9716362"/>
          <a:ext cx="889000" cy="4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115162</xdr:rowOff>
    </xdr:from>
    <xdr:to>
      <xdr:col>19</xdr:col>
      <xdr:colOff>644525</xdr:colOff>
      <xdr:row>57</xdr:row>
      <xdr:rowOff>69849</xdr:rowOff>
    </xdr:to>
    <xdr:cxnSp macro="">
      <xdr:nvCxnSpPr>
        <xdr:cNvPr id="578" name="直線コネクタ 577"/>
        <xdr:cNvCxnSpPr/>
      </xdr:nvCxnSpPr>
      <xdr:spPr>
        <a:xfrm flipV="1">
          <a:off x="12814300" y="9716362"/>
          <a:ext cx="889000" cy="1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81493</xdr:rowOff>
    </xdr:from>
    <xdr:to>
      <xdr:col>23</xdr:col>
      <xdr:colOff>568325</xdr:colOff>
      <xdr:row>57</xdr:row>
      <xdr:rowOff>11643</xdr:rowOff>
    </xdr:to>
    <xdr:sp macro="" textlink="">
      <xdr:nvSpPr>
        <xdr:cNvPr id="588" name="円/楕円 587"/>
        <xdr:cNvSpPr/>
      </xdr:nvSpPr>
      <xdr:spPr>
        <a:xfrm>
          <a:off x="16268700" y="96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59920</xdr:rowOff>
    </xdr:from>
    <xdr:ext cx="534377" cy="259045"/>
    <xdr:sp macro="" textlink="">
      <xdr:nvSpPr>
        <xdr:cNvPr id="589" name="教育費該当値テキスト"/>
        <xdr:cNvSpPr txBox="1"/>
      </xdr:nvSpPr>
      <xdr:spPr>
        <a:xfrm>
          <a:off x="16370300" y="96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76,620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144061</xdr:rowOff>
    </xdr:from>
    <xdr:to>
      <xdr:col>22</xdr:col>
      <xdr:colOff>415925</xdr:colOff>
      <xdr:row>57</xdr:row>
      <xdr:rowOff>74211</xdr:rowOff>
    </xdr:to>
    <xdr:sp macro="" textlink="">
      <xdr:nvSpPr>
        <xdr:cNvPr id="590" name="円/楕円 589"/>
        <xdr:cNvSpPr/>
      </xdr:nvSpPr>
      <xdr:spPr>
        <a:xfrm>
          <a:off x="15430500" y="97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65338</xdr:rowOff>
    </xdr:from>
    <xdr:ext cx="534377" cy="259045"/>
    <xdr:sp macro="" textlink="">
      <xdr:nvSpPr>
        <xdr:cNvPr id="591" name="テキスト ボックス 590"/>
        <xdr:cNvSpPr txBox="1"/>
      </xdr:nvSpPr>
      <xdr:spPr>
        <a:xfrm>
          <a:off x="15214111" y="98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111248</xdr:rowOff>
    </xdr:from>
    <xdr:to>
      <xdr:col>21</xdr:col>
      <xdr:colOff>212725</xdr:colOff>
      <xdr:row>57</xdr:row>
      <xdr:rowOff>41398</xdr:rowOff>
    </xdr:to>
    <xdr:sp macro="" textlink="">
      <xdr:nvSpPr>
        <xdr:cNvPr id="592" name="円/楕円 591"/>
        <xdr:cNvSpPr/>
      </xdr:nvSpPr>
      <xdr:spPr>
        <a:xfrm>
          <a:off x="14541500" y="971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32525</xdr:rowOff>
    </xdr:from>
    <xdr:ext cx="534377" cy="259045"/>
    <xdr:sp macro="" textlink="">
      <xdr:nvSpPr>
        <xdr:cNvPr id="593" name="テキスト ボックス 592"/>
        <xdr:cNvSpPr txBox="1"/>
      </xdr:nvSpPr>
      <xdr:spPr>
        <a:xfrm>
          <a:off x="14325111" y="98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64362</xdr:rowOff>
    </xdr:from>
    <xdr:to>
      <xdr:col>20</xdr:col>
      <xdr:colOff>9525</xdr:colOff>
      <xdr:row>56</xdr:row>
      <xdr:rowOff>165962</xdr:rowOff>
    </xdr:to>
    <xdr:sp macro="" textlink="">
      <xdr:nvSpPr>
        <xdr:cNvPr id="594" name="円/楕円 593"/>
        <xdr:cNvSpPr/>
      </xdr:nvSpPr>
      <xdr:spPr>
        <a:xfrm>
          <a:off x="13652500" y="96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157089</xdr:rowOff>
    </xdr:from>
    <xdr:ext cx="534377" cy="259045"/>
    <xdr:sp macro="" textlink="">
      <xdr:nvSpPr>
        <xdr:cNvPr id="595" name="テキスト ボックス 594"/>
        <xdr:cNvSpPr txBox="1"/>
      </xdr:nvSpPr>
      <xdr:spPr>
        <a:xfrm>
          <a:off x="13436111" y="97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80,367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19049</xdr:rowOff>
    </xdr:from>
    <xdr:to>
      <xdr:col>18</xdr:col>
      <xdr:colOff>492125</xdr:colOff>
      <xdr:row>57</xdr:row>
      <xdr:rowOff>120649</xdr:rowOff>
    </xdr:to>
    <xdr:sp macro="" textlink="">
      <xdr:nvSpPr>
        <xdr:cNvPr id="596" name="円/楕円 595"/>
        <xdr:cNvSpPr/>
      </xdr:nvSpPr>
      <xdr:spPr>
        <a:xfrm>
          <a:off x="12763500" y="97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111776</xdr:rowOff>
    </xdr:from>
    <xdr:ext cx="534377" cy="259045"/>
    <xdr:sp macro="" textlink="">
      <xdr:nvSpPr>
        <xdr:cNvPr id="597" name="テキスト ボックス 596"/>
        <xdr:cNvSpPr txBox="1"/>
      </xdr:nvSpPr>
      <xdr:spPr>
        <a:xfrm>
          <a:off x="12547111" y="9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11463</xdr:rowOff>
    </xdr:from>
    <xdr:to>
      <xdr:col>21</xdr:col>
      <xdr:colOff>161925</xdr:colOff>
      <xdr:row>79</xdr:row>
      <xdr:rowOff>44450</xdr:rowOff>
    </xdr:to>
    <xdr:cxnSp macro="">
      <xdr:nvCxnSpPr>
        <xdr:cNvPr id="632" name="直線コネクタ 631"/>
        <xdr:cNvCxnSpPr/>
      </xdr:nvCxnSpPr>
      <xdr:spPr>
        <a:xfrm>
          <a:off x="13703300" y="13556013"/>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11463</xdr:rowOff>
    </xdr:from>
    <xdr:to>
      <xdr:col>19</xdr:col>
      <xdr:colOff>644525</xdr:colOff>
      <xdr:row>79</xdr:row>
      <xdr:rowOff>30811</xdr:rowOff>
    </xdr:to>
    <xdr:cxnSp macro="">
      <xdr:nvCxnSpPr>
        <xdr:cNvPr id="635" name="直線コネクタ 634"/>
        <xdr:cNvCxnSpPr/>
      </xdr:nvCxnSpPr>
      <xdr:spPr>
        <a:xfrm flipV="1">
          <a:off x="12814300" y="13556013"/>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132113</xdr:rowOff>
    </xdr:from>
    <xdr:to>
      <xdr:col>20</xdr:col>
      <xdr:colOff>9525</xdr:colOff>
      <xdr:row>79</xdr:row>
      <xdr:rowOff>62263</xdr:rowOff>
    </xdr:to>
    <xdr:sp macro="" textlink="">
      <xdr:nvSpPr>
        <xdr:cNvPr id="651" name="円/楕円 650"/>
        <xdr:cNvSpPr/>
      </xdr:nvSpPr>
      <xdr:spPr>
        <a:xfrm>
          <a:off x="13652500" y="135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53390</xdr:rowOff>
    </xdr:from>
    <xdr:ext cx="469744" cy="259045"/>
    <xdr:sp macro="" textlink="">
      <xdr:nvSpPr>
        <xdr:cNvPr id="652" name="テキスト ボックス 651"/>
        <xdr:cNvSpPr txBox="1"/>
      </xdr:nvSpPr>
      <xdr:spPr>
        <a:xfrm>
          <a:off x="13468427" y="1359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151461</xdr:rowOff>
    </xdr:from>
    <xdr:to>
      <xdr:col>18</xdr:col>
      <xdr:colOff>492125</xdr:colOff>
      <xdr:row>79</xdr:row>
      <xdr:rowOff>81611</xdr:rowOff>
    </xdr:to>
    <xdr:sp macro="" textlink="">
      <xdr:nvSpPr>
        <xdr:cNvPr id="653" name="円/楕円 652"/>
        <xdr:cNvSpPr/>
      </xdr:nvSpPr>
      <xdr:spPr>
        <a:xfrm>
          <a:off x="12763500" y="13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72738</xdr:rowOff>
    </xdr:from>
    <xdr:ext cx="469744" cy="259045"/>
    <xdr:sp macro="" textlink="">
      <xdr:nvSpPr>
        <xdr:cNvPr id="654" name="テキスト ボックス 653"/>
        <xdr:cNvSpPr txBox="1"/>
      </xdr:nvSpPr>
      <xdr:spPr>
        <a:xfrm>
          <a:off x="12579427" y="136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17783</xdr:rowOff>
    </xdr:from>
    <xdr:to>
      <xdr:col>23</xdr:col>
      <xdr:colOff>517525</xdr:colOff>
      <xdr:row>98</xdr:row>
      <xdr:rowOff>19360</xdr:rowOff>
    </xdr:to>
    <xdr:cxnSp macro="">
      <xdr:nvCxnSpPr>
        <xdr:cNvPr id="681" name="直線コネクタ 680"/>
        <xdr:cNvCxnSpPr/>
      </xdr:nvCxnSpPr>
      <xdr:spPr>
        <a:xfrm flipV="1">
          <a:off x="15481300" y="16819883"/>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12264</xdr:rowOff>
    </xdr:from>
    <xdr:to>
      <xdr:col>22</xdr:col>
      <xdr:colOff>365125</xdr:colOff>
      <xdr:row>98</xdr:row>
      <xdr:rowOff>19360</xdr:rowOff>
    </xdr:to>
    <xdr:cxnSp macro="">
      <xdr:nvCxnSpPr>
        <xdr:cNvPr id="684" name="直線コネクタ 683"/>
        <xdr:cNvCxnSpPr/>
      </xdr:nvCxnSpPr>
      <xdr:spPr>
        <a:xfrm>
          <a:off x="14592300" y="16814364"/>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12264</xdr:rowOff>
    </xdr:from>
    <xdr:to>
      <xdr:col>21</xdr:col>
      <xdr:colOff>161925</xdr:colOff>
      <xdr:row>98</xdr:row>
      <xdr:rowOff>15703</xdr:rowOff>
    </xdr:to>
    <xdr:cxnSp macro="">
      <xdr:nvCxnSpPr>
        <xdr:cNvPr id="687" name="直線コネクタ 686"/>
        <xdr:cNvCxnSpPr/>
      </xdr:nvCxnSpPr>
      <xdr:spPr>
        <a:xfrm flipV="1">
          <a:off x="13703300" y="16814364"/>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15703</xdr:rowOff>
    </xdr:from>
    <xdr:to>
      <xdr:col>19</xdr:col>
      <xdr:colOff>644525</xdr:colOff>
      <xdr:row>98</xdr:row>
      <xdr:rowOff>22844</xdr:rowOff>
    </xdr:to>
    <xdr:cxnSp macro="">
      <xdr:nvCxnSpPr>
        <xdr:cNvPr id="690" name="直線コネクタ 689"/>
        <xdr:cNvCxnSpPr/>
      </xdr:nvCxnSpPr>
      <xdr:spPr>
        <a:xfrm flipV="1">
          <a:off x="12814300" y="16817803"/>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138433</xdr:rowOff>
    </xdr:from>
    <xdr:to>
      <xdr:col>23</xdr:col>
      <xdr:colOff>568325</xdr:colOff>
      <xdr:row>98</xdr:row>
      <xdr:rowOff>68583</xdr:rowOff>
    </xdr:to>
    <xdr:sp macro="" textlink="">
      <xdr:nvSpPr>
        <xdr:cNvPr id="700" name="円/楕円 699"/>
        <xdr:cNvSpPr/>
      </xdr:nvSpPr>
      <xdr:spPr>
        <a:xfrm>
          <a:off x="16268700" y="167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53360</xdr:rowOff>
    </xdr:from>
    <xdr:ext cx="534377" cy="259045"/>
    <xdr:sp macro="" textlink="">
      <xdr:nvSpPr>
        <xdr:cNvPr id="701" name="公債費該当値テキスト"/>
        <xdr:cNvSpPr txBox="1"/>
      </xdr:nvSpPr>
      <xdr:spPr>
        <a:xfrm>
          <a:off x="16370300" y="1668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140010</xdr:rowOff>
    </xdr:from>
    <xdr:to>
      <xdr:col>22</xdr:col>
      <xdr:colOff>415925</xdr:colOff>
      <xdr:row>98</xdr:row>
      <xdr:rowOff>70160</xdr:rowOff>
    </xdr:to>
    <xdr:sp macro="" textlink="">
      <xdr:nvSpPr>
        <xdr:cNvPr id="702" name="円/楕円 701"/>
        <xdr:cNvSpPr/>
      </xdr:nvSpPr>
      <xdr:spPr>
        <a:xfrm>
          <a:off x="15430500" y="167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61287</xdr:rowOff>
    </xdr:from>
    <xdr:ext cx="534377" cy="259045"/>
    <xdr:sp macro="" textlink="">
      <xdr:nvSpPr>
        <xdr:cNvPr id="703" name="テキスト ボックス 702"/>
        <xdr:cNvSpPr txBox="1"/>
      </xdr:nvSpPr>
      <xdr:spPr>
        <a:xfrm>
          <a:off x="15214111" y="168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132914</xdr:rowOff>
    </xdr:from>
    <xdr:to>
      <xdr:col>21</xdr:col>
      <xdr:colOff>212725</xdr:colOff>
      <xdr:row>98</xdr:row>
      <xdr:rowOff>63064</xdr:rowOff>
    </xdr:to>
    <xdr:sp macro="" textlink="">
      <xdr:nvSpPr>
        <xdr:cNvPr id="704" name="円/楕円 703"/>
        <xdr:cNvSpPr/>
      </xdr:nvSpPr>
      <xdr:spPr>
        <a:xfrm>
          <a:off x="14541500" y="167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54191</xdr:rowOff>
    </xdr:from>
    <xdr:ext cx="534377" cy="259045"/>
    <xdr:sp macro="" textlink="">
      <xdr:nvSpPr>
        <xdr:cNvPr id="705" name="テキスト ボックス 704"/>
        <xdr:cNvSpPr txBox="1"/>
      </xdr:nvSpPr>
      <xdr:spPr>
        <a:xfrm>
          <a:off x="14325111" y="168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136353</xdr:rowOff>
    </xdr:from>
    <xdr:to>
      <xdr:col>20</xdr:col>
      <xdr:colOff>9525</xdr:colOff>
      <xdr:row>98</xdr:row>
      <xdr:rowOff>66503</xdr:rowOff>
    </xdr:to>
    <xdr:sp macro="" textlink="">
      <xdr:nvSpPr>
        <xdr:cNvPr id="706" name="円/楕円 705"/>
        <xdr:cNvSpPr/>
      </xdr:nvSpPr>
      <xdr:spPr>
        <a:xfrm>
          <a:off x="13652500" y="1676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57630</xdr:rowOff>
    </xdr:from>
    <xdr:ext cx="534377" cy="259045"/>
    <xdr:sp macro="" textlink="">
      <xdr:nvSpPr>
        <xdr:cNvPr id="707" name="テキスト ボックス 706"/>
        <xdr:cNvSpPr txBox="1"/>
      </xdr:nvSpPr>
      <xdr:spPr>
        <a:xfrm>
          <a:off x="13436111" y="168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143494</xdr:rowOff>
    </xdr:from>
    <xdr:to>
      <xdr:col>18</xdr:col>
      <xdr:colOff>492125</xdr:colOff>
      <xdr:row>98</xdr:row>
      <xdr:rowOff>73644</xdr:rowOff>
    </xdr:to>
    <xdr:sp macro="" textlink="">
      <xdr:nvSpPr>
        <xdr:cNvPr id="708" name="円/楕円 707"/>
        <xdr:cNvSpPr/>
      </xdr:nvSpPr>
      <xdr:spPr>
        <a:xfrm>
          <a:off x="12763500" y="1677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64771</xdr:rowOff>
    </xdr:from>
    <xdr:ext cx="534377" cy="259045"/>
    <xdr:sp macro="" textlink="">
      <xdr:nvSpPr>
        <xdr:cNvPr id="709" name="テキスト ボックス 708"/>
        <xdr:cNvSpPr txBox="1"/>
      </xdr:nvSpPr>
      <xdr:spPr>
        <a:xfrm>
          <a:off x="12547111" y="1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当町は、人口８千人未満の小規模団体であるため、議会費、総務費の費用を除くと、類似団体平均を下回る結果となっており、</a:t>
          </a:r>
          <a:r>
            <a:rPr kumimoji="1" lang="ja-JP" altLang="en-US" sz="1100">
              <a:solidFill>
                <a:schemeClr val="dk1"/>
              </a:solidFill>
              <a:effectLst/>
              <a:latin typeface="+mn-lt"/>
              <a:ea typeface="+mn-ea"/>
              <a:cs typeface="+mn-cs"/>
            </a:rPr>
            <a:t>大半が県平均を上回っているものの</a:t>
          </a:r>
          <a:r>
            <a:rPr kumimoji="1" lang="ja-JP" altLang="ja-JP" sz="1100">
              <a:solidFill>
                <a:schemeClr val="dk1"/>
              </a:solidFill>
              <a:effectLst/>
              <a:latin typeface="+mn-lt"/>
              <a:ea typeface="+mn-ea"/>
              <a:cs typeface="+mn-cs"/>
            </a:rPr>
            <a:t>全体としては概ね健全な財政運営がなされている。総務費においては空港対策経費として成田国際空港を離発着する航空機の騒音対策事業にかかる経費や各種補助金が多額となっていることが総務費全体を押し上げる要因となっている。また議会費が類似団体と比較して上回っている要因としては議員報酬が類似団体と比較して高額と</a:t>
          </a:r>
          <a:r>
            <a:rPr lang="ja-JP" altLang="ja-JP" sz="1100">
              <a:solidFill>
                <a:schemeClr val="dk1"/>
              </a:solidFill>
              <a:effectLst/>
              <a:latin typeface="+mn-lt"/>
              <a:ea typeface="+mn-ea"/>
              <a:cs typeface="+mn-cs"/>
            </a:rPr>
            <a:t>なっていることが要因と推測される。</a:t>
          </a:r>
          <a:r>
            <a:rPr kumimoji="1" lang="ja-JP" altLang="ja-JP" sz="1100">
              <a:solidFill>
                <a:schemeClr val="dk1"/>
              </a:solidFill>
              <a:effectLst/>
              <a:latin typeface="+mn-lt"/>
              <a:ea typeface="+mn-ea"/>
              <a:cs typeface="+mn-cs"/>
            </a:rPr>
            <a:t>商工費</a:t>
          </a:r>
          <a:r>
            <a:rPr kumimoji="1" lang="ja-JP" altLang="en-US" sz="1100">
              <a:solidFill>
                <a:schemeClr val="dk1"/>
              </a:solidFill>
              <a:effectLst/>
              <a:latin typeface="+mn-lt"/>
              <a:ea typeface="+mn-ea"/>
              <a:cs typeface="+mn-cs"/>
            </a:rPr>
            <a:t>は２７年度</a:t>
          </a:r>
          <a:r>
            <a:rPr kumimoji="1" lang="ja-JP" altLang="ja-JP" sz="1100">
              <a:solidFill>
                <a:schemeClr val="dk1"/>
              </a:solidFill>
              <a:effectLst/>
              <a:latin typeface="+mn-lt"/>
              <a:ea typeface="+mn-ea"/>
              <a:cs typeface="+mn-cs"/>
            </a:rPr>
            <a:t>が増額となっ</a:t>
          </a:r>
          <a:r>
            <a:rPr kumimoji="1" lang="ja-JP" altLang="en-US" sz="1100">
              <a:solidFill>
                <a:schemeClr val="dk1"/>
              </a:solidFill>
              <a:effectLst/>
              <a:latin typeface="+mn-lt"/>
              <a:ea typeface="+mn-ea"/>
              <a:cs typeface="+mn-cs"/>
            </a:rPr>
            <a:t>たものの、例年並みの水準まで下がっており、問題のない水準にあると思われる。</a:t>
          </a:r>
          <a:r>
            <a:rPr kumimoji="1" lang="ja-JP" altLang="ja-JP" sz="1100">
              <a:solidFill>
                <a:schemeClr val="dk1"/>
              </a:solidFill>
              <a:effectLst/>
              <a:latin typeface="+mn-lt"/>
              <a:ea typeface="+mn-ea"/>
              <a:cs typeface="+mn-cs"/>
            </a:rPr>
            <a:t>今後も健全な財政運営に努めていく。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積み増しを行</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を超える水準を保っている</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年度末残高は６</a:t>
          </a:r>
          <a:r>
            <a:rPr kumimoji="1" lang="ja-JP" altLang="en-US" sz="1100">
              <a:solidFill>
                <a:schemeClr val="dk1"/>
              </a:solidFill>
              <a:effectLst/>
              <a:latin typeface="+mn-lt"/>
              <a:ea typeface="+mn-ea"/>
              <a:cs typeface="+mn-cs"/>
            </a:rPr>
            <a:t>８６</a:t>
          </a:r>
          <a:r>
            <a:rPr kumimoji="1" lang="ja-JP" altLang="ja-JP" sz="1100">
              <a:solidFill>
                <a:schemeClr val="dk1"/>
              </a:solidFill>
              <a:effectLst/>
              <a:latin typeface="+mn-lt"/>
              <a:ea typeface="+mn-ea"/>
              <a:cs typeface="+mn-cs"/>
            </a:rPr>
            <a:t>百万（標準財政規模比２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％）となっている。今後も事業の選択と集中を徹底し、行政運営の効率化・合理化を図り、標準財政規模比２８％程度を目標として積み増しを実施していく。</a:t>
          </a:r>
          <a:endParaRPr lang="ja-JP" altLang="ja-JP" sz="1400">
            <a:effectLst/>
          </a:endParaRPr>
        </a:p>
        <a:p>
          <a:r>
            <a:rPr kumimoji="1" lang="ja-JP" altLang="ja-JP" sz="1100">
              <a:solidFill>
                <a:schemeClr val="dk1"/>
              </a:solidFill>
              <a:effectLst/>
              <a:latin typeface="+mn-lt"/>
              <a:ea typeface="+mn-ea"/>
              <a:cs typeface="+mn-cs"/>
            </a:rPr>
            <a:t>　実質単年度収支は、</a:t>
          </a:r>
          <a:r>
            <a:rPr kumimoji="1" lang="ja-JP" altLang="en-US" sz="1100">
              <a:solidFill>
                <a:schemeClr val="dk1"/>
              </a:solidFill>
              <a:effectLst/>
              <a:latin typeface="+mn-lt"/>
              <a:ea typeface="+mn-ea"/>
              <a:cs typeface="+mn-cs"/>
            </a:rPr>
            <a:t>対前年度比で</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６３</a:t>
          </a:r>
          <a:r>
            <a:rPr kumimoji="1" lang="ja-JP" altLang="ja-JP" sz="1100">
              <a:solidFill>
                <a:schemeClr val="dk1"/>
              </a:solidFill>
              <a:effectLst/>
              <a:latin typeface="+mn-lt"/>
              <a:ea typeface="+mn-ea"/>
              <a:cs typeface="+mn-cs"/>
            </a:rPr>
            <a:t>０千円のプラス、標準財政規模費</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％と改善している。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これまでも全ての会計において、繰上充用や一時借入金等の対策を実施することなく、黒字経営となっており、健全な財政状況といえる。</a:t>
          </a:r>
          <a:endParaRPr lang="ja-JP" altLang="ja-JP" sz="1400">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年度では国民健康保険特別会計の実質収支額が</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６４１</a:t>
          </a:r>
          <a:r>
            <a:rPr kumimoji="1" lang="ja-JP" altLang="ja-JP" sz="1100">
              <a:solidFill>
                <a:schemeClr val="dk1"/>
              </a:solidFill>
              <a:effectLst/>
              <a:latin typeface="+mn-lt"/>
              <a:ea typeface="+mn-ea"/>
              <a:cs typeface="+mn-cs"/>
            </a:rPr>
            <a:t>千円となり、標準財政規模比で前年よりも</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ポイント減少した。過去５年の単純平均の当該数値は</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３７</a:t>
          </a:r>
          <a:r>
            <a:rPr kumimoji="1" lang="ja-JP" altLang="ja-JP" sz="1100">
              <a:solidFill>
                <a:schemeClr val="dk1"/>
              </a:solidFill>
              <a:effectLst/>
              <a:latin typeface="+mn-lt"/>
              <a:ea typeface="+mn-ea"/>
              <a:cs typeface="+mn-cs"/>
            </a:rPr>
            <a:t>％であることから実質収支としては大きい額とはなっていないと思われる。</a:t>
          </a:r>
          <a:endParaRPr lang="ja-JP" altLang="ja-JP" sz="1400">
            <a:effectLst/>
          </a:endParaRPr>
        </a:p>
        <a:p>
          <a:r>
            <a:rPr kumimoji="1" lang="ja-JP" altLang="ja-JP" sz="1100">
              <a:solidFill>
                <a:schemeClr val="dk1"/>
              </a:solidFill>
              <a:effectLst/>
              <a:latin typeface="+mn-lt"/>
              <a:ea typeface="+mn-ea"/>
              <a:cs typeface="+mn-cs"/>
            </a:rPr>
            <a:t>　一般会計では、２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年度実質収支額が２３</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１６１</a:t>
          </a:r>
          <a:r>
            <a:rPr kumimoji="1" lang="ja-JP" altLang="ja-JP" sz="1100">
              <a:solidFill>
                <a:schemeClr val="dk1"/>
              </a:solidFill>
              <a:effectLst/>
              <a:latin typeface="+mn-lt"/>
              <a:ea typeface="+mn-ea"/>
              <a:cs typeface="+mn-cs"/>
            </a:rPr>
            <a:t>千円、標準財政規模比で８．０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％（過去５年の単純平均９．</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１％）となっている。実質収支比率は一般的に３％から５％が望ましいとされているが現状の数値程度であれば問題ないと判断している。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5517199</v>
      </c>
      <c r="BO4" s="411"/>
      <c r="BP4" s="411"/>
      <c r="BQ4" s="411"/>
      <c r="BR4" s="411"/>
      <c r="BS4" s="411"/>
      <c r="BT4" s="411"/>
      <c r="BU4" s="412"/>
      <c r="BV4" s="410">
        <v>5271323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v>
      </c>
      <c r="CU4" s="588"/>
      <c r="CV4" s="588"/>
      <c r="CW4" s="588"/>
      <c r="CX4" s="588"/>
      <c r="CY4" s="588"/>
      <c r="CZ4" s="588"/>
      <c r="DA4" s="589"/>
      <c r="DB4" s="587">
        <v>8.1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5247655</v>
      </c>
      <c r="BO5" s="416"/>
      <c r="BP5" s="416"/>
      <c r="BQ5" s="416"/>
      <c r="BR5" s="416"/>
      <c r="BS5" s="416"/>
      <c r="BT5" s="416"/>
      <c r="BU5" s="417"/>
      <c r="BV5" s="415">
        <v>4982099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89.5</v>
      </c>
      <c r="CU5" s="386"/>
      <c r="CV5" s="386"/>
      <c r="CW5" s="386"/>
      <c r="CX5" s="386"/>
      <c r="CY5" s="386"/>
      <c r="CZ5" s="386"/>
      <c r="DA5" s="387"/>
      <c r="DB5" s="385">
        <v>87.3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269544</v>
      </c>
      <c r="BO6" s="416"/>
      <c r="BP6" s="416"/>
      <c r="BQ6" s="416"/>
      <c r="BR6" s="416"/>
      <c r="BS6" s="416"/>
      <c r="BT6" s="416"/>
      <c r="BU6" s="417"/>
      <c r="BV6" s="415">
        <v>289224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v>
      </c>
      <c r="CU6" s="562"/>
      <c r="CV6" s="562"/>
      <c r="CW6" s="562"/>
      <c r="CX6" s="562"/>
      <c r="CY6" s="562"/>
      <c r="CZ6" s="562"/>
      <c r="DA6" s="563"/>
      <c r="DB6" s="561">
        <v>90.2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34384</v>
      </c>
      <c r="BO7" s="416"/>
      <c r="BP7" s="416"/>
      <c r="BQ7" s="416"/>
      <c r="BR7" s="416"/>
      <c r="BS7" s="416"/>
      <c r="BT7" s="416"/>
      <c r="BU7" s="417"/>
      <c r="BV7" s="415">
        <v>51555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2926340</v>
      </c>
      <c r="CU7" s="416"/>
      <c r="CV7" s="416"/>
      <c r="CW7" s="416"/>
      <c r="CX7" s="416"/>
      <c r="CY7" s="416"/>
      <c r="CZ7" s="416"/>
      <c r="DA7" s="417"/>
      <c r="DB7" s="415">
        <v>2936053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235160</v>
      </c>
      <c r="BO8" s="416"/>
      <c r="BP8" s="416"/>
      <c r="BQ8" s="416"/>
      <c r="BR8" s="416"/>
      <c r="BS8" s="416"/>
      <c r="BT8" s="416"/>
      <c r="BU8" s="417"/>
      <c r="BV8" s="415">
        <v>237669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0.97</v>
      </c>
      <c r="CU8" s="525"/>
      <c r="CV8" s="525"/>
      <c r="CW8" s="525"/>
      <c r="CX8" s="525"/>
      <c r="CY8" s="525"/>
      <c r="CZ8" s="525"/>
      <c r="DA8" s="526"/>
      <c r="DB8" s="524">
        <v>0.97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7431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-2509</v>
      </c>
      <c r="BO9" s="416"/>
      <c r="BP9" s="416"/>
      <c r="BQ9" s="416"/>
      <c r="BR9" s="416"/>
      <c r="BS9" s="416"/>
      <c r="BT9" s="416"/>
      <c r="BU9" s="417"/>
      <c r="BV9" s="415">
        <v>-58667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5.2</v>
      </c>
      <c r="CU9" s="386"/>
      <c r="CV9" s="386"/>
      <c r="CW9" s="386"/>
      <c r="CX9" s="386"/>
      <c r="CY9" s="386"/>
      <c r="CZ9" s="386"/>
      <c r="DA9" s="387"/>
      <c r="DB9" s="385">
        <v>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7920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100</v>
      </c>
      <c r="AV10" s="473"/>
      <c r="AW10" s="473"/>
      <c r="AX10" s="473"/>
      <c r="AY10" s="395" t="s">
        <v>105</v>
      </c>
      <c r="AZ10" s="396"/>
      <c r="BA10" s="396"/>
      <c r="BB10" s="396"/>
      <c r="BC10" s="396"/>
      <c r="BD10" s="396"/>
      <c r="BE10" s="396"/>
      <c r="BF10" s="396"/>
      <c r="BG10" s="396"/>
      <c r="BH10" s="396"/>
      <c r="BI10" s="396"/>
      <c r="BJ10" s="396"/>
      <c r="BK10" s="396"/>
      <c r="BL10" s="396"/>
      <c r="BM10" s="397"/>
      <c r="BN10" s="415">
        <v>173171</v>
      </c>
      <c r="BO10" s="416"/>
      <c r="BP10" s="416"/>
      <c r="BQ10" s="416"/>
      <c r="BR10" s="416"/>
      <c r="BS10" s="416"/>
      <c r="BT10" s="416"/>
      <c r="BU10" s="417"/>
      <c r="BV10" s="415">
        <v>273694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7507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126000</v>
      </c>
      <c r="BO12" s="416"/>
      <c r="BP12" s="416"/>
      <c r="BQ12" s="416"/>
      <c r="BR12" s="416"/>
      <c r="BS12" s="416"/>
      <c r="BT12" s="416"/>
      <c r="BU12" s="417"/>
      <c r="BV12" s="415">
        <v>194995</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7291</v>
      </c>
      <c r="S13" s="517"/>
      <c r="T13" s="517"/>
      <c r="U13" s="517"/>
      <c r="V13" s="518"/>
      <c r="W13" s="504" t="s">
        <v>123</v>
      </c>
      <c r="X13" s="428"/>
      <c r="Y13" s="428"/>
      <c r="Z13" s="428"/>
      <c r="AA13" s="428"/>
      <c r="AB13" s="429"/>
      <c r="AC13" s="391">
        <v>982</v>
      </c>
      <c r="AD13" s="392"/>
      <c r="AE13" s="392"/>
      <c r="AF13" s="392"/>
      <c r="AG13" s="393"/>
      <c r="AH13" s="391">
        <v>1016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44662</v>
      </c>
      <c r="BO13" s="416"/>
      <c r="BP13" s="416"/>
      <c r="BQ13" s="416"/>
      <c r="BR13" s="416"/>
      <c r="BS13" s="416"/>
      <c r="BT13" s="416"/>
      <c r="BU13" s="417"/>
      <c r="BV13" s="415">
        <v>20032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4.3</v>
      </c>
      <c r="CU13" s="386"/>
      <c r="CV13" s="386"/>
      <c r="CW13" s="386"/>
      <c r="CX13" s="386"/>
      <c r="CY13" s="386"/>
      <c r="CZ13" s="386"/>
      <c r="DA13" s="387"/>
      <c r="DB13" s="385">
        <v>4.3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7621</v>
      </c>
      <c r="S14" s="517"/>
      <c r="T14" s="517"/>
      <c r="U14" s="517"/>
      <c r="V14" s="518"/>
      <c r="W14" s="519"/>
      <c r="X14" s="431"/>
      <c r="Y14" s="431"/>
      <c r="Z14" s="431"/>
      <c r="AA14" s="431"/>
      <c r="AB14" s="432"/>
      <c r="AC14" s="509">
        <v>25</v>
      </c>
      <c r="AD14" s="510"/>
      <c r="AE14" s="510"/>
      <c r="AF14" s="510"/>
      <c r="AG14" s="511"/>
      <c r="AH14" s="509">
        <v>26.1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7416</v>
      </c>
      <c r="S15" s="517"/>
      <c r="T15" s="517"/>
      <c r="U15" s="517"/>
      <c r="V15" s="518"/>
      <c r="W15" s="504" t="s">
        <v>130</v>
      </c>
      <c r="X15" s="428"/>
      <c r="Y15" s="428"/>
      <c r="Z15" s="428"/>
      <c r="AA15" s="428"/>
      <c r="AB15" s="429"/>
      <c r="AC15" s="391">
        <v>743</v>
      </c>
      <c r="AD15" s="392"/>
      <c r="AE15" s="392"/>
      <c r="AF15" s="392"/>
      <c r="AG15" s="393"/>
      <c r="AH15" s="391">
        <v>707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2139663</v>
      </c>
      <c r="BO15" s="411"/>
      <c r="BP15" s="411"/>
      <c r="BQ15" s="411"/>
      <c r="BR15" s="411"/>
      <c r="BS15" s="411"/>
      <c r="BT15" s="411"/>
      <c r="BU15" s="412"/>
      <c r="BV15" s="410">
        <v>2058828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18.899999999999999</v>
      </c>
      <c r="AD16" s="510"/>
      <c r="AE16" s="510"/>
      <c r="AF16" s="510"/>
      <c r="AG16" s="511"/>
      <c r="AH16" s="509">
        <v>18.2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2194974</v>
      </c>
      <c r="BO16" s="416"/>
      <c r="BP16" s="416"/>
      <c r="BQ16" s="416"/>
      <c r="BR16" s="416"/>
      <c r="BS16" s="416"/>
      <c r="BT16" s="416"/>
      <c r="BU16" s="417"/>
      <c r="BV16" s="415">
        <v>2149220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2198</v>
      </c>
      <c r="AD17" s="392"/>
      <c r="AE17" s="392"/>
      <c r="AF17" s="392"/>
      <c r="AG17" s="393"/>
      <c r="AH17" s="391">
        <v>2164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2784780</v>
      </c>
      <c r="BO17" s="416"/>
      <c r="BP17" s="416"/>
      <c r="BQ17" s="416"/>
      <c r="BR17" s="416"/>
      <c r="BS17" s="416"/>
      <c r="BT17" s="416"/>
      <c r="BU17" s="417"/>
      <c r="BV17" s="415">
        <v>2679125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43.24</v>
      </c>
      <c r="M18" s="480"/>
      <c r="N18" s="480"/>
      <c r="O18" s="480"/>
      <c r="P18" s="480"/>
      <c r="Q18" s="480"/>
      <c r="R18" s="481"/>
      <c r="S18" s="481"/>
      <c r="T18" s="481"/>
      <c r="U18" s="481"/>
      <c r="V18" s="482"/>
      <c r="W18" s="496"/>
      <c r="X18" s="497"/>
      <c r="Y18" s="497"/>
      <c r="Z18" s="497"/>
      <c r="AA18" s="497"/>
      <c r="AB18" s="505"/>
      <c r="AC18" s="379">
        <v>56</v>
      </c>
      <c r="AD18" s="380"/>
      <c r="AE18" s="380"/>
      <c r="AF18" s="380"/>
      <c r="AG18" s="483"/>
      <c r="AH18" s="379">
        <v>55.7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2981698</v>
      </c>
      <c r="BO18" s="416"/>
      <c r="BP18" s="416"/>
      <c r="BQ18" s="416"/>
      <c r="BR18" s="416"/>
      <c r="BS18" s="416"/>
      <c r="BT18" s="416"/>
      <c r="BU18" s="417"/>
      <c r="BV18" s="415">
        <v>2962321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172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3876487</v>
      </c>
      <c r="BO19" s="416"/>
      <c r="BP19" s="416"/>
      <c r="BQ19" s="416"/>
      <c r="BR19" s="416"/>
      <c r="BS19" s="416"/>
      <c r="BT19" s="416"/>
      <c r="BU19" s="417"/>
      <c r="BV19" s="415">
        <v>4013581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2453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2551654</v>
      </c>
      <c r="BO23" s="416"/>
      <c r="BP23" s="416"/>
      <c r="BQ23" s="416"/>
      <c r="BR23" s="416"/>
      <c r="BS23" s="416"/>
      <c r="BT23" s="416"/>
      <c r="BU23" s="417"/>
      <c r="BV23" s="415">
        <v>2415305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7490</v>
      </c>
      <c r="R24" s="392"/>
      <c r="S24" s="392"/>
      <c r="T24" s="392"/>
      <c r="U24" s="392"/>
      <c r="V24" s="393"/>
      <c r="W24" s="457"/>
      <c r="X24" s="448"/>
      <c r="Y24" s="449"/>
      <c r="Z24" s="388" t="s">
        <v>154</v>
      </c>
      <c r="AA24" s="389"/>
      <c r="AB24" s="389"/>
      <c r="AC24" s="389"/>
      <c r="AD24" s="389"/>
      <c r="AE24" s="389"/>
      <c r="AF24" s="389"/>
      <c r="AG24" s="390"/>
      <c r="AH24" s="391">
        <v>107</v>
      </c>
      <c r="AI24" s="392"/>
      <c r="AJ24" s="392"/>
      <c r="AK24" s="392"/>
      <c r="AL24" s="393"/>
      <c r="AM24" s="391">
        <v>323675</v>
      </c>
      <c r="AN24" s="392"/>
      <c r="AO24" s="392"/>
      <c r="AP24" s="392"/>
      <c r="AQ24" s="392"/>
      <c r="AR24" s="393"/>
      <c r="AS24" s="391">
        <v>3025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2314209</v>
      </c>
      <c r="BO24" s="416"/>
      <c r="BP24" s="416"/>
      <c r="BQ24" s="416"/>
      <c r="BR24" s="416"/>
      <c r="BS24" s="416"/>
      <c r="BT24" s="416"/>
      <c r="BU24" s="417"/>
      <c r="BV24" s="415">
        <v>2162923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6140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436534</v>
      </c>
      <c r="BO25" s="411"/>
      <c r="BP25" s="411"/>
      <c r="BQ25" s="411"/>
      <c r="BR25" s="411"/>
      <c r="BS25" s="411"/>
      <c r="BT25" s="411"/>
      <c r="BU25" s="412"/>
      <c r="BV25" s="410">
        <v>125063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5460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2790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69143</v>
      </c>
      <c r="BO27" s="419"/>
      <c r="BP27" s="419"/>
      <c r="BQ27" s="419"/>
      <c r="BR27" s="419"/>
      <c r="BS27" s="419"/>
      <c r="BT27" s="419"/>
      <c r="BU27" s="420"/>
      <c r="BV27" s="418">
        <v>69112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2330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686388</v>
      </c>
      <c r="BO28" s="411"/>
      <c r="BP28" s="411"/>
      <c r="BQ28" s="411"/>
      <c r="BR28" s="411"/>
      <c r="BS28" s="411"/>
      <c r="BT28" s="411"/>
      <c r="BU28" s="412"/>
      <c r="BV28" s="410">
        <v>639217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10</v>
      </c>
      <c r="M29" s="392"/>
      <c r="N29" s="392"/>
      <c r="O29" s="392"/>
      <c r="P29" s="393"/>
      <c r="Q29" s="391">
        <v>2190</v>
      </c>
      <c r="R29" s="392"/>
      <c r="S29" s="392"/>
      <c r="T29" s="392"/>
      <c r="U29" s="392"/>
      <c r="V29" s="393"/>
      <c r="W29" s="458"/>
      <c r="X29" s="459"/>
      <c r="Y29" s="460"/>
      <c r="Z29" s="388" t="s">
        <v>171</v>
      </c>
      <c r="AA29" s="389"/>
      <c r="AB29" s="389"/>
      <c r="AC29" s="389"/>
      <c r="AD29" s="389"/>
      <c r="AE29" s="389"/>
      <c r="AF29" s="389"/>
      <c r="AG29" s="390"/>
      <c r="AH29" s="391">
        <v>107</v>
      </c>
      <c r="AI29" s="392"/>
      <c r="AJ29" s="392"/>
      <c r="AK29" s="392"/>
      <c r="AL29" s="393"/>
      <c r="AM29" s="391">
        <v>323675</v>
      </c>
      <c r="AN29" s="392"/>
      <c r="AO29" s="392"/>
      <c r="AP29" s="392"/>
      <c r="AQ29" s="392"/>
      <c r="AR29" s="393"/>
      <c r="AS29" s="391">
        <v>3025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61179</v>
      </c>
      <c r="BO29" s="416"/>
      <c r="BP29" s="416"/>
      <c r="BQ29" s="416"/>
      <c r="BR29" s="416"/>
      <c r="BS29" s="416"/>
      <c r="BT29" s="416"/>
      <c r="BU29" s="417"/>
      <c r="BV29" s="415">
        <v>61148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103.5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1090995</v>
      </c>
      <c r="BO30" s="419"/>
      <c r="BP30" s="419"/>
      <c r="BQ30" s="419"/>
      <c r="BR30" s="419"/>
      <c r="BS30" s="419"/>
      <c r="BT30" s="419"/>
      <c r="BU30" s="420"/>
      <c r="BV30" s="418">
        <v>1029155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芝山町振興公社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風和里しばやま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f t="shared" si="3"/>
        <v>17</v>
      </c>
      <c r="CP36" s="375"/>
      <c r="CQ36" s="374" t="str">
        <f>IF('各会計、関係団体の財政状況及び健全化判断比率'!BS9="","",'各会計、関係団体の財政状況及び健全化判断比率'!BS9)</f>
        <v>芝山鉄道</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山武郡市広域行政組合（一般会計）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山武郡市環境衛生組合（一般会計）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9.99</v>
      </c>
      <c r="G34" s="33">
        <v>9.14</v>
      </c>
      <c r="H34" s="33">
        <v>10.29</v>
      </c>
      <c r="I34" s="33">
        <v>8.09</v>
      </c>
      <c r="J34" s="34">
        <v>8.0299999999999994</v>
      </c>
      <c r="K34" s="22"/>
      <c r="L34" s="22"/>
      <c r="M34" s="22"/>
      <c r="N34" s="22"/>
      <c r="O34" s="22"/>
      <c r="P34" s="22"/>
    </row>
    <row r="35" spans="1:16" ht="39" customHeight="1" x14ac:dyDescent="0.15">
      <c r="A35" s="22"/>
      <c r="B35" s="35"/>
      <c r="C35" s="1178" t="s">
        <v>524</v>
      </c>
      <c r="D35" s="1179"/>
      <c r="E35" s="1180"/>
      <c r="F35" s="36">
        <v>0.66</v>
      </c>
      <c r="G35" s="37">
        <v>0.85</v>
      </c>
      <c r="H35" s="37">
        <v>0.87</v>
      </c>
      <c r="I35" s="37">
        <v>0.87</v>
      </c>
      <c r="J35" s="38">
        <v>1.0900000000000001</v>
      </c>
      <c r="K35" s="22"/>
      <c r="L35" s="22"/>
      <c r="M35" s="22"/>
      <c r="N35" s="22"/>
      <c r="O35" s="22"/>
      <c r="P35" s="22"/>
    </row>
    <row r="36" spans="1:16" ht="39" customHeight="1" x14ac:dyDescent="0.15">
      <c r="A36" s="22"/>
      <c r="B36" s="35"/>
      <c r="C36" s="1178" t="s">
        <v>525</v>
      </c>
      <c r="D36" s="1179"/>
      <c r="E36" s="1180"/>
      <c r="F36" s="36">
        <v>1.34</v>
      </c>
      <c r="G36" s="37">
        <v>4.59</v>
      </c>
      <c r="H36" s="37">
        <v>3.28</v>
      </c>
      <c r="I36" s="37">
        <v>1.96</v>
      </c>
      <c r="J36" s="38">
        <v>0.67</v>
      </c>
      <c r="K36" s="22"/>
      <c r="L36" s="22"/>
      <c r="M36" s="22"/>
      <c r="N36" s="22"/>
      <c r="O36" s="22"/>
      <c r="P36" s="22"/>
    </row>
    <row r="37" spans="1:16" ht="39" customHeight="1" x14ac:dyDescent="0.15">
      <c r="A37" s="22"/>
      <c r="B37" s="35"/>
      <c r="C37" s="1178" t="s">
        <v>526</v>
      </c>
      <c r="D37" s="1179"/>
      <c r="E37" s="1180"/>
      <c r="F37" s="36">
        <v>0.11</v>
      </c>
      <c r="G37" s="37">
        <v>0.09</v>
      </c>
      <c r="H37" s="37">
        <v>0.02</v>
      </c>
      <c r="I37" s="37">
        <v>0</v>
      </c>
      <c r="J37" s="38">
        <v>7.0000000000000007E-2</v>
      </c>
      <c r="K37" s="22"/>
      <c r="L37" s="22"/>
      <c r="M37" s="22"/>
      <c r="N37" s="22"/>
      <c r="O37" s="22"/>
      <c r="P37" s="22"/>
    </row>
    <row r="38" spans="1:16" ht="39" customHeight="1" x14ac:dyDescent="0.15">
      <c r="A38" s="22"/>
      <c r="B38" s="35"/>
      <c r="C38" s="1178" t="s">
        <v>527</v>
      </c>
      <c r="D38" s="1179"/>
      <c r="E38" s="1180"/>
      <c r="F38" s="36">
        <v>0</v>
      </c>
      <c r="G38" s="37">
        <v>0</v>
      </c>
      <c r="H38" s="37">
        <v>0</v>
      </c>
      <c r="I38" s="37">
        <v>0.01</v>
      </c>
      <c r="J38" s="38">
        <v>0.01</v>
      </c>
      <c r="K38" s="22"/>
      <c r="L38" s="22"/>
      <c r="M38" s="22"/>
      <c r="N38" s="22"/>
      <c r="O38" s="22"/>
      <c r="P38" s="22"/>
    </row>
    <row r="39" spans="1:16" ht="39" customHeight="1" x14ac:dyDescent="0.15">
      <c r="A39" s="22"/>
      <c r="B39" s="35"/>
      <c r="C39" s="1178" t="s">
        <v>528</v>
      </c>
      <c r="D39" s="1179"/>
      <c r="E39" s="1180"/>
      <c r="F39" s="36">
        <v>0.05</v>
      </c>
      <c r="G39" s="37">
        <v>0</v>
      </c>
      <c r="H39" s="37">
        <v>0.01</v>
      </c>
      <c r="I39" s="37">
        <v>0.62</v>
      </c>
      <c r="J39" s="38">
        <v>0.01</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530</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9" zoomScaleNormal="5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203</v>
      </c>
      <c r="L45" s="60">
        <v>214</v>
      </c>
      <c r="M45" s="60">
        <v>215</v>
      </c>
      <c r="N45" s="60">
        <v>201</v>
      </c>
      <c r="O45" s="61">
        <v>200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153</v>
      </c>
      <c r="L48" s="64">
        <v>157</v>
      </c>
      <c r="M48" s="64">
        <v>163</v>
      </c>
      <c r="N48" s="64">
        <v>167</v>
      </c>
      <c r="O48" s="65">
        <v>170</v>
      </c>
      <c r="P48" s="48"/>
      <c r="Q48" s="48"/>
      <c r="R48" s="48"/>
      <c r="S48" s="48"/>
      <c r="T48" s="48"/>
      <c r="U48" s="48"/>
    </row>
    <row r="49" spans="1:21" ht="30.75" customHeight="1" x14ac:dyDescent="0.15">
      <c r="A49" s="48"/>
      <c r="B49" s="1196"/>
      <c r="C49" s="1197"/>
      <c r="D49" s="62"/>
      <c r="E49" s="1188" t="s">
        <v>16</v>
      </c>
      <c r="F49" s="1188"/>
      <c r="G49" s="1188"/>
      <c r="H49" s="1188"/>
      <c r="I49" s="1188"/>
      <c r="J49" s="1189"/>
      <c r="K49" s="63">
        <v>28</v>
      </c>
      <c r="L49" s="64">
        <v>8</v>
      </c>
      <c r="M49" s="64">
        <v>12</v>
      </c>
      <c r="N49" s="64">
        <v>13</v>
      </c>
      <c r="O49" s="65">
        <v>14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476</v>
      </c>
      <c r="L50" s="64" t="s">
        <v>476</v>
      </c>
      <c r="M50" s="64" t="s">
        <v>476</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261</v>
      </c>
      <c r="L52" s="64">
        <v>264</v>
      </c>
      <c r="M52" s="64">
        <v>274</v>
      </c>
      <c r="N52" s="64">
        <v>268</v>
      </c>
      <c r="O52" s="65">
        <v>267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123</v>
      </c>
      <c r="L53" s="69">
        <v>115</v>
      </c>
      <c r="M53" s="69">
        <v>116</v>
      </c>
      <c r="N53" s="69">
        <v>114</v>
      </c>
      <c r="O53" s="70">
        <v>118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3" zoomScaleNormal="73"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2473</v>
      </c>
      <c r="J41" s="83">
        <v>2480</v>
      </c>
      <c r="K41" s="83">
        <v>2433</v>
      </c>
      <c r="L41" s="83">
        <v>2415</v>
      </c>
      <c r="M41" s="84">
        <v>2552</v>
      </c>
    </row>
    <row r="42" spans="2:13" ht="27.75" customHeight="1" x14ac:dyDescent="0.15">
      <c r="B42" s="1204"/>
      <c r="C42" s="1205"/>
      <c r="D42" s="85"/>
      <c r="E42" s="1208" t="s">
        <v>26</v>
      </c>
      <c r="F42" s="1208"/>
      <c r="G42" s="1208"/>
      <c r="H42" s="1209"/>
      <c r="I42" s="86">
        <v>0</v>
      </c>
      <c r="J42" s="87">
        <v>0</v>
      </c>
      <c r="K42" s="87">
        <v>0</v>
      </c>
      <c r="L42" s="87" t="s">
        <v>476</v>
      </c>
      <c r="M42" s="88" t="s">
        <v>476</v>
      </c>
    </row>
    <row r="43" spans="2:13" ht="27.75" customHeight="1" x14ac:dyDescent="0.15">
      <c r="B43" s="1204"/>
      <c r="C43" s="1205"/>
      <c r="D43" s="85"/>
      <c r="E43" s="1208" t="s">
        <v>27</v>
      </c>
      <c r="F43" s="1208"/>
      <c r="G43" s="1208"/>
      <c r="H43" s="1209"/>
      <c r="I43" s="86">
        <v>1678</v>
      </c>
      <c r="J43" s="87">
        <v>1618</v>
      </c>
      <c r="K43" s="87">
        <v>1552</v>
      </c>
      <c r="L43" s="87">
        <v>1465</v>
      </c>
      <c r="M43" s="88">
        <v>1455</v>
      </c>
    </row>
    <row r="44" spans="2:13" ht="27.75" customHeight="1" x14ac:dyDescent="0.15">
      <c r="B44" s="1204"/>
      <c r="C44" s="1205"/>
      <c r="D44" s="85"/>
      <c r="E44" s="1208" t="s">
        <v>28</v>
      </c>
      <c r="F44" s="1208"/>
      <c r="G44" s="1208"/>
      <c r="H44" s="1209"/>
      <c r="I44" s="86">
        <v>78</v>
      </c>
      <c r="J44" s="87">
        <v>76</v>
      </c>
      <c r="K44" s="87">
        <v>74</v>
      </c>
      <c r="L44" s="87">
        <v>108</v>
      </c>
      <c r="M44" s="88">
        <v>132</v>
      </c>
    </row>
    <row r="45" spans="2:13" ht="27.75" customHeight="1" x14ac:dyDescent="0.15">
      <c r="B45" s="1204"/>
      <c r="C45" s="1205"/>
      <c r="D45" s="85"/>
      <c r="E45" s="1208" t="s">
        <v>29</v>
      </c>
      <c r="F45" s="1208"/>
      <c r="G45" s="1208"/>
      <c r="H45" s="1209"/>
      <c r="I45" s="86">
        <v>267</v>
      </c>
      <c r="J45" s="87">
        <v>264</v>
      </c>
      <c r="K45" s="87">
        <v>225</v>
      </c>
      <c r="L45" s="87">
        <v>209</v>
      </c>
      <c r="M45" s="88">
        <v>175</v>
      </c>
    </row>
    <row r="46" spans="2:13" ht="27.75" customHeight="1" x14ac:dyDescent="0.15">
      <c r="B46" s="1204"/>
      <c r="C46" s="1205"/>
      <c r="D46" s="89"/>
      <c r="E46" s="1208" t="s">
        <v>30</v>
      </c>
      <c r="F46" s="1208"/>
      <c r="G46" s="1208"/>
      <c r="H46" s="1209"/>
      <c r="I46" s="86" t="s">
        <v>476</v>
      </c>
      <c r="J46" s="87" t="s">
        <v>476</v>
      </c>
      <c r="K46" s="87" t="s">
        <v>476</v>
      </c>
      <c r="L46" s="87" t="s">
        <v>476</v>
      </c>
      <c r="M46" s="88" t="s">
        <v>476</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1857</v>
      </c>
      <c r="J50" s="87">
        <v>1817</v>
      </c>
      <c r="K50" s="87">
        <v>1786</v>
      </c>
      <c r="L50" s="87">
        <v>1918</v>
      </c>
      <c r="M50" s="88">
        <v>2042</v>
      </c>
    </row>
    <row r="51" spans="2:13" ht="27.75" customHeight="1" x14ac:dyDescent="0.15">
      <c r="B51" s="1204"/>
      <c r="C51" s="1205"/>
      <c r="D51" s="85"/>
      <c r="E51" s="1208" t="s">
        <v>36</v>
      </c>
      <c r="F51" s="1208"/>
      <c r="G51" s="1208"/>
      <c r="H51" s="1209"/>
      <c r="I51" s="86" t="s">
        <v>476</v>
      </c>
      <c r="J51" s="87" t="s">
        <v>476</v>
      </c>
      <c r="K51" s="87" t="s">
        <v>476</v>
      </c>
      <c r="L51" s="87" t="s">
        <v>476</v>
      </c>
      <c r="M51" s="88" t="s">
        <v>476</v>
      </c>
    </row>
    <row r="52" spans="2:13" ht="27.75" customHeight="1" x14ac:dyDescent="0.15">
      <c r="B52" s="1206"/>
      <c r="C52" s="1207"/>
      <c r="D52" s="85"/>
      <c r="E52" s="1208" t="s">
        <v>37</v>
      </c>
      <c r="F52" s="1208"/>
      <c r="G52" s="1208"/>
      <c r="H52" s="1209"/>
      <c r="I52" s="86">
        <v>3161</v>
      </c>
      <c r="J52" s="87">
        <v>3137</v>
      </c>
      <c r="K52" s="87">
        <v>3062</v>
      </c>
      <c r="L52" s="87">
        <v>3056</v>
      </c>
      <c r="M52" s="88">
        <v>3077</v>
      </c>
    </row>
    <row r="53" spans="2:13" ht="27.75" customHeight="1" thickBot="1" x14ac:dyDescent="0.2">
      <c r="B53" s="1210" t="s">
        <v>21</v>
      </c>
      <c r="C53" s="1211"/>
      <c r="D53" s="92"/>
      <c r="E53" s="1212" t="s">
        <v>38</v>
      </c>
      <c r="F53" s="1212"/>
      <c r="G53" s="1212"/>
      <c r="H53" s="1213"/>
      <c r="I53" s="93">
        <v>-521</v>
      </c>
      <c r="J53" s="94">
        <v>-516</v>
      </c>
      <c r="K53" s="94">
        <v>-564</v>
      </c>
      <c r="L53" s="94">
        <v>-776</v>
      </c>
      <c r="M53" s="95">
        <v>-806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21" t="s">
        <v>561</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30"/>
      <c r="H50" s="1231"/>
      <c r="I50" s="1231"/>
      <c r="J50" s="1232"/>
      <c r="K50" s="356" t="s">
        <v>516</v>
      </c>
      <c r="L50" s="356" t="s">
        <v>517</v>
      </c>
      <c r="M50" s="356" t="s">
        <v>518</v>
      </c>
      <c r="N50" s="356" t="s">
        <v>519</v>
      </c>
      <c r="O50" s="356" t="s">
        <v>520</v>
      </c>
    </row>
    <row r="51" spans="1:17" x14ac:dyDescent="0.15">
      <c r="B51" s="250"/>
      <c r="C51" s="246"/>
      <c r="D51" s="246"/>
      <c r="E51" s="246"/>
      <c r="F51" s="246"/>
      <c r="G51" s="1233" t="s">
        <v>553</v>
      </c>
      <c r="H51" s="1234"/>
      <c r="I51" s="1239" t="s">
        <v>554</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555</v>
      </c>
      <c r="J53" s="1243"/>
      <c r="K53" s="1250"/>
      <c r="L53" s="1250"/>
      <c r="M53" s="1250"/>
      <c r="N53" s="1252">
        <v>57.5</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556</v>
      </c>
      <c r="H55" s="1245"/>
      <c r="I55" s="1243" t="s">
        <v>554</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555</v>
      </c>
      <c r="J57" s="1253"/>
      <c r="K57" s="1250"/>
      <c r="L57" s="1250"/>
      <c r="M57" s="1250"/>
      <c r="N57" s="1252">
        <v>55.3</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21" t="s">
        <v>558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30"/>
      <c r="H72" s="1231"/>
      <c r="I72" s="1231"/>
      <c r="J72" s="1232"/>
      <c r="K72" s="356" t="s">
        <v>516</v>
      </c>
      <c r="L72" s="356" t="s">
        <v>517</v>
      </c>
      <c r="M72" s="356" t="s">
        <v>518</v>
      </c>
      <c r="N72" s="356" t="s">
        <v>519</v>
      </c>
      <c r="O72" s="356" t="s">
        <v>520</v>
      </c>
    </row>
    <row r="73" spans="2:30" x14ac:dyDescent="0.15">
      <c r="B73" s="250"/>
      <c r="C73" s="246"/>
      <c r="D73" s="246"/>
      <c r="E73" s="246"/>
      <c r="F73" s="246"/>
      <c r="G73" s="1233" t="s">
        <v>553</v>
      </c>
      <c r="H73" s="1234"/>
      <c r="I73" s="1239" t="s">
        <v>554</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560</v>
      </c>
      <c r="J75" s="1243"/>
      <c r="K75" s="1252">
        <v>5.5</v>
      </c>
      <c r="L75" s="1252">
        <v>4.7</v>
      </c>
      <c r="M75" s="1252">
        <v>4.5</v>
      </c>
      <c r="N75" s="1252">
        <v>4.3</v>
      </c>
      <c r="O75" s="1252">
        <v>4.3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556</v>
      </c>
      <c r="H77" s="1245"/>
      <c r="I77" s="1243" t="s">
        <v>554</v>
      </c>
      <c r="J77" s="1243"/>
      <c r="K77" s="1254">
        <v>5.7</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560</v>
      </c>
      <c r="J79" s="1253"/>
      <c r="K79" s="1256">
        <v>10.8</v>
      </c>
      <c r="L79" s="1256">
        <v>9.8000000000000007</v>
      </c>
      <c r="M79" s="1256">
        <v>9.1</v>
      </c>
      <c r="N79" s="1256">
        <v>8.6</v>
      </c>
      <c r="O79" s="1256">
        <v>8.5</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J112" sqref="J1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I67" zoomScale="70" zoomScaleNormal="70" zoomScaleSheetLayoutView="55" workbookViewId="0">
      <selection activeCell="I111" sqref="I11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135074</v>
      </c>
      <c r="E3" s="118"/>
      <c r="F3" s="119">
        <v>146641</v>
      </c>
      <c r="G3" s="120"/>
      <c r="H3" s="121"/>
    </row>
    <row r="4" spans="1:8" x14ac:dyDescent="0.15">
      <c r="A4" s="122"/>
      <c r="B4" s="123"/>
      <c r="C4" s="124"/>
      <c r="D4" s="125">
        <v>70740</v>
      </c>
      <c r="E4" s="126"/>
      <c r="F4" s="127">
        <v>68142</v>
      </c>
      <c r="G4" s="128"/>
      <c r="H4" s="129"/>
    </row>
    <row r="5" spans="1:8" x14ac:dyDescent="0.15">
      <c r="A5" s="110" t="s">
        <v>510</v>
      </c>
      <c r="B5" s="115"/>
      <c r="C5" s="116"/>
      <c r="D5" s="117">
        <v>74916</v>
      </c>
      <c r="E5" s="118"/>
      <c r="F5" s="119">
        <v>174587</v>
      </c>
      <c r="G5" s="120"/>
      <c r="H5" s="121"/>
    </row>
    <row r="6" spans="1:8" x14ac:dyDescent="0.15">
      <c r="A6" s="122"/>
      <c r="B6" s="123"/>
      <c r="C6" s="124"/>
      <c r="D6" s="125">
        <v>56164</v>
      </c>
      <c r="E6" s="126"/>
      <c r="F6" s="127">
        <v>79695</v>
      </c>
      <c r="G6" s="128"/>
      <c r="H6" s="129"/>
    </row>
    <row r="7" spans="1:8" x14ac:dyDescent="0.15">
      <c r="A7" s="110" t="s">
        <v>511</v>
      </c>
      <c r="B7" s="115"/>
      <c r="C7" s="116"/>
      <c r="D7" s="117">
        <v>74806</v>
      </c>
      <c r="E7" s="118"/>
      <c r="F7" s="119">
        <v>175675</v>
      </c>
      <c r="G7" s="120"/>
      <c r="H7" s="121"/>
    </row>
    <row r="8" spans="1:8" x14ac:dyDescent="0.15">
      <c r="A8" s="122"/>
      <c r="B8" s="123"/>
      <c r="C8" s="124"/>
      <c r="D8" s="125">
        <v>53078</v>
      </c>
      <c r="E8" s="126"/>
      <c r="F8" s="127">
        <v>87698</v>
      </c>
      <c r="G8" s="128"/>
      <c r="H8" s="129"/>
    </row>
    <row r="9" spans="1:8" x14ac:dyDescent="0.15">
      <c r="A9" s="110" t="s">
        <v>512</v>
      </c>
      <c r="B9" s="115"/>
      <c r="C9" s="116"/>
      <c r="D9" s="117">
        <v>69072</v>
      </c>
      <c r="E9" s="118"/>
      <c r="F9" s="119">
        <v>162193</v>
      </c>
      <c r="G9" s="120"/>
      <c r="H9" s="121"/>
    </row>
    <row r="10" spans="1:8" x14ac:dyDescent="0.15">
      <c r="A10" s="122"/>
      <c r="B10" s="123"/>
      <c r="C10" s="124"/>
      <c r="D10" s="125">
        <v>54685</v>
      </c>
      <c r="E10" s="126"/>
      <c r="F10" s="127">
        <v>79985</v>
      </c>
      <c r="G10" s="128"/>
      <c r="H10" s="129"/>
    </row>
    <row r="11" spans="1:8" x14ac:dyDescent="0.15">
      <c r="A11" s="110" t="s">
        <v>513</v>
      </c>
      <c r="B11" s="115"/>
      <c r="C11" s="116"/>
      <c r="D11" s="117">
        <v>78325</v>
      </c>
      <c r="E11" s="118"/>
      <c r="F11" s="119">
        <v>168868</v>
      </c>
      <c r="G11" s="120"/>
      <c r="H11" s="121"/>
    </row>
    <row r="12" spans="1:8" x14ac:dyDescent="0.15">
      <c r="A12" s="122"/>
      <c r="B12" s="123"/>
      <c r="C12" s="130"/>
      <c r="D12" s="125">
        <v>53407</v>
      </c>
      <c r="E12" s="126"/>
      <c r="F12" s="127">
        <v>79360</v>
      </c>
      <c r="G12" s="128"/>
      <c r="H12" s="129"/>
    </row>
    <row r="13" spans="1:8" x14ac:dyDescent="0.15">
      <c r="A13" s="110"/>
      <c r="B13" s="115"/>
      <c r="C13" s="131"/>
      <c r="D13" s="132">
        <v>86439</v>
      </c>
      <c r="E13" s="133"/>
      <c r="F13" s="134">
        <v>165593</v>
      </c>
      <c r="G13" s="135"/>
      <c r="H13" s="121"/>
    </row>
    <row r="14" spans="1:8" x14ac:dyDescent="0.15">
      <c r="A14" s="122"/>
      <c r="B14" s="123"/>
      <c r="C14" s="124"/>
      <c r="D14" s="125">
        <v>57615</v>
      </c>
      <c r="E14" s="126"/>
      <c r="F14" s="127">
        <v>78976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9.99</v>
      </c>
      <c r="C19" s="136">
        <f>ROUND(VALUE(SUBSTITUTE(実質収支比率等に係る経年分析!G$48,"▲","-")),2)</f>
        <v>9.14</v>
      </c>
      <c r="D19" s="136">
        <f>ROUND(VALUE(SUBSTITUTE(実質収支比率等に係る経年分析!H$48,"▲","-")),2)</f>
        <v>10.3</v>
      </c>
      <c r="E19" s="136">
        <f>ROUND(VALUE(SUBSTITUTE(実質収支比率等に係る経年分析!I$48,"▲","-")),2)</f>
        <v>8.09</v>
      </c>
      <c r="F19" s="136">
        <f>ROUND(VALUE(SUBSTITUTE(実質収支比率等に係る経年分析!J$48,"▲","-")),2)</f>
        <v>8.0399999999999991</v>
      </c>
    </row>
    <row r="20" spans="1:11" x14ac:dyDescent="0.15">
      <c r="A20" s="136" t="s">
        <v>43</v>
      </c>
      <c r="B20" s="136">
        <f>ROUND(VALUE(SUBSTITUTE(実質収支比率等に係る経年分析!F$47,"▲","-")),2)</f>
        <v>22.61</v>
      </c>
      <c r="C20" s="136">
        <f>ROUND(VALUE(SUBSTITUTE(実質収支比率等に係る経年分析!G$47,"▲","-")),2)</f>
        <v>22.15</v>
      </c>
      <c r="D20" s="136">
        <f>ROUND(VALUE(SUBSTITUTE(実質収支比率等に係る経年分析!H$47,"▲","-")),2)</f>
        <v>19.48</v>
      </c>
      <c r="E20" s="136">
        <f>ROUND(VALUE(SUBSTITUTE(実質収支比率等に係る経年分析!I$47,"▲","-")),2)</f>
        <v>21.77</v>
      </c>
      <c r="F20" s="136">
        <f>ROUND(VALUE(SUBSTITUTE(実質収支比率等に係る経年分析!J$47,"▲","-")),2)</f>
        <v>23.46</v>
      </c>
    </row>
    <row r="21" spans="1:11" x14ac:dyDescent="0.15">
      <c r="A21" s="136" t="s">
        <v>44</v>
      </c>
      <c r="B21" s="136">
        <f>IF(ISNUMBER(VALUE(SUBSTITUTE(実質収支比率等に係る経年分析!F$49,"▲","-"))),ROUND(VALUE(SUBSTITUTE(実質収支比率等に係る経年分析!F$49,"▲","-")),2),NA())</f>
        <v>0.49</v>
      </c>
      <c r="C21" s="136">
        <f>IF(ISNUMBER(VALUE(SUBSTITUTE(実質収支比率等に係る経年分析!G$49,"▲","-"))),ROUND(VALUE(SUBSTITUTE(実質収支比率等に係る経年分析!G$49,"▲","-")),2),NA())</f>
        <v>-0.69</v>
      </c>
      <c r="D21" s="136">
        <f>IF(ISNUMBER(VALUE(SUBSTITUTE(実質収支比率等に係る経年分析!H$49,"▲","-"))),ROUND(VALUE(SUBSTITUTE(実質収支比率等に係る経年分析!H$49,"▲","-")),2),NA())</f>
        <v>-2.0499999999999998</v>
      </c>
      <c r="E21" s="136">
        <f>IF(ISNUMBER(VALUE(SUBSTITUTE(実質収支比率等に係る経年分析!I$49,"▲","-"))),ROUND(VALUE(SUBSTITUTE(実質収支比率等に係る経年分析!I$49,"▲","-")),2),NA())</f>
        <v>0.68</v>
      </c>
      <c r="F21" s="136">
        <f>IF(ISNUMBER(VALUE(SUBSTITUTE(実質収支比率等に係る経年分析!J$49,"▲","-"))),ROUND(VALUE(SUBSTITUTE(実質収支比率等に係る経年分析!J$49,"▲","-")),2),NA())</f>
        <v>1.53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7.0000000000000007E-2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0.67</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0.87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1.0900000000000001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8.0299999999999994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261</v>
      </c>
      <c r="E42" s="138"/>
      <c r="F42" s="138"/>
      <c r="G42" s="138">
        <f>'実質公債費比率（分子）の構造'!L$52</f>
        <v>264</v>
      </c>
      <c r="H42" s="138"/>
      <c r="I42" s="138"/>
      <c r="J42" s="138">
        <f>'実質公債費比率（分子）の構造'!M$52</f>
        <v>274</v>
      </c>
      <c r="K42" s="138"/>
      <c r="L42" s="138"/>
      <c r="M42" s="138">
        <f>'実質公債費比率（分子）の構造'!N$52</f>
        <v>268</v>
      </c>
      <c r="N42" s="138"/>
      <c r="O42" s="138"/>
      <c r="P42" s="138">
        <f>'実質公債費比率（分子）の構造'!O$52</f>
        <v>267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28</v>
      </c>
      <c r="C45" s="138"/>
      <c r="D45" s="138"/>
      <c r="E45" s="138">
        <f>'実質公債費比率（分子）の構造'!L$49</f>
        <v>8</v>
      </c>
      <c r="F45" s="138"/>
      <c r="G45" s="138"/>
      <c r="H45" s="138">
        <f>'実質公債費比率（分子）の構造'!M$49</f>
        <v>12</v>
      </c>
      <c r="I45" s="138"/>
      <c r="J45" s="138"/>
      <c r="K45" s="138">
        <f>'実質公債費比率（分子）の構造'!N$49</f>
        <v>13</v>
      </c>
      <c r="L45" s="138"/>
      <c r="M45" s="138"/>
      <c r="N45" s="138">
        <f>'実質公債費比率（分子）の構造'!O$49</f>
        <v>14</v>
      </c>
      <c r="O45" s="138"/>
      <c r="P45" s="138"/>
    </row>
    <row r="46" spans="1:16" x14ac:dyDescent="0.15">
      <c r="A46" s="138" t="s">
        <v>55</v>
      </c>
      <c r="B46" s="138">
        <f>'実質公債費比率（分子）の構造'!K$48</f>
        <v>153</v>
      </c>
      <c r="C46" s="138"/>
      <c r="D46" s="138"/>
      <c r="E46" s="138">
        <f>'実質公債費比率（分子）の構造'!L$48</f>
        <v>157</v>
      </c>
      <c r="F46" s="138"/>
      <c r="G46" s="138"/>
      <c r="H46" s="138">
        <f>'実質公債費比率（分子）の構造'!M$48</f>
        <v>163</v>
      </c>
      <c r="I46" s="138"/>
      <c r="J46" s="138"/>
      <c r="K46" s="138">
        <f>'実質公債費比率（分子）の構造'!N$48</f>
        <v>167</v>
      </c>
      <c r="L46" s="138"/>
      <c r="M46" s="138"/>
      <c r="N46" s="138">
        <f>'実質公債費比率（分子）の構造'!O$48</f>
        <v>170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203</v>
      </c>
      <c r="C49" s="138"/>
      <c r="D49" s="138"/>
      <c r="E49" s="138">
        <f>'実質公債費比率（分子）の構造'!L$45</f>
        <v>214</v>
      </c>
      <c r="F49" s="138"/>
      <c r="G49" s="138"/>
      <c r="H49" s="138">
        <f>'実質公債費比率（分子）の構造'!M$45</f>
        <v>215</v>
      </c>
      <c r="I49" s="138"/>
      <c r="J49" s="138"/>
      <c r="K49" s="138">
        <f>'実質公債費比率（分子）の構造'!N$45</f>
        <v>201</v>
      </c>
      <c r="L49" s="138"/>
      <c r="M49" s="138"/>
      <c r="N49" s="138">
        <f>'実質公債費比率（分子）の構造'!O$45</f>
        <v>200</v>
      </c>
      <c r="O49" s="138"/>
      <c r="P49" s="138"/>
    </row>
    <row r="50" spans="1:16" x14ac:dyDescent="0.15">
      <c r="A50" s="138" t="s">
        <v>59</v>
      </c>
      <c r="B50" s="138" t="e">
        <f>NA()</f>
        <v>#N/A</v>
      </c>
      <c r="C50" s="138">
        <f>IF(ISNUMBER('実質公債費比率（分子）の構造'!K$53),'実質公債費比率（分子）の構造'!K$53,NA())</f>
        <v>123</v>
      </c>
      <c r="D50" s="138" t="e">
        <f>NA()</f>
        <v>#N/A</v>
      </c>
      <c r="E50" s="138" t="e">
        <f>NA()</f>
        <v>#N/A</v>
      </c>
      <c r="F50" s="138">
        <f>IF(ISNUMBER('実質公債費比率（分子）の構造'!L$53),'実質公債費比率（分子）の構造'!L$53,NA())</f>
        <v>115</v>
      </c>
      <c r="G50" s="138" t="e">
        <f>NA()</f>
        <v>#N/A</v>
      </c>
      <c r="H50" s="138" t="e">
        <f>NA()</f>
        <v>#N/A</v>
      </c>
      <c r="I50" s="138">
        <f>IF(ISNUMBER('実質公債費比率（分子）の構造'!M$53),'実質公債費比率（分子）の構造'!M$53,NA())</f>
        <v>116</v>
      </c>
      <c r="J50" s="138" t="e">
        <f>NA()</f>
        <v>#N/A</v>
      </c>
      <c r="K50" s="138" t="e">
        <f>NA()</f>
        <v>#N/A</v>
      </c>
      <c r="L50" s="138">
        <f>IF(ISNUMBER('実質公債費比率（分子）の構造'!N$53),'実質公債費比率（分子）の構造'!N$53,NA())</f>
        <v>114</v>
      </c>
      <c r="M50" s="138" t="e">
        <f>NA()</f>
        <v>#N/A</v>
      </c>
      <c r="N50" s="138" t="e">
        <f>NA()</f>
        <v>#N/A</v>
      </c>
      <c r="O50" s="138">
        <f>IF(ISNUMBER('実質公債費比率（分子）の構造'!O$53),'実質公債費比率（分子）の構造'!O$53,NA())</f>
        <v>118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3161</v>
      </c>
      <c r="E56" s="137"/>
      <c r="F56" s="137"/>
      <c r="G56" s="137">
        <f>'将来負担比率（分子）の構造'!J$52</f>
        <v>3137</v>
      </c>
      <c r="H56" s="137"/>
      <c r="I56" s="137"/>
      <c r="J56" s="137">
        <f>'将来負担比率（分子）の構造'!K$52</f>
        <v>3062</v>
      </c>
      <c r="K56" s="137"/>
      <c r="L56" s="137"/>
      <c r="M56" s="137">
        <f>'将来負担比率（分子）の構造'!L$52</f>
        <v>3056</v>
      </c>
      <c r="N56" s="137"/>
      <c r="O56" s="137"/>
      <c r="P56" s="137">
        <f>'将来負担比率（分子）の構造'!M$52</f>
        <v>3077</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1857</v>
      </c>
      <c r="E58" s="137"/>
      <c r="F58" s="137"/>
      <c r="G58" s="137">
        <f>'将来負担比率（分子）の構造'!J$50</f>
        <v>1817</v>
      </c>
      <c r="H58" s="137"/>
      <c r="I58" s="137"/>
      <c r="J58" s="137">
        <f>'将来負担比率（分子）の構造'!K$50</f>
        <v>1786</v>
      </c>
      <c r="K58" s="137"/>
      <c r="L58" s="137"/>
      <c r="M58" s="137">
        <f>'将来負担比率（分子）の構造'!L$50</f>
        <v>1918</v>
      </c>
      <c r="N58" s="137"/>
      <c r="O58" s="137"/>
      <c r="P58" s="137">
        <f>'将来負担比率（分子）の構造'!M$50</f>
        <v>2042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267</v>
      </c>
      <c r="C62" s="137"/>
      <c r="D62" s="137"/>
      <c r="E62" s="137">
        <f>'将来負担比率（分子）の構造'!J$45</f>
        <v>264</v>
      </c>
      <c r="F62" s="137"/>
      <c r="G62" s="137"/>
      <c r="H62" s="137">
        <f>'将来負担比率（分子）の構造'!K$45</f>
        <v>225</v>
      </c>
      <c r="I62" s="137"/>
      <c r="J62" s="137"/>
      <c r="K62" s="137">
        <f>'将来負担比率（分子）の構造'!L$45</f>
        <v>209</v>
      </c>
      <c r="L62" s="137"/>
      <c r="M62" s="137"/>
      <c r="N62" s="137">
        <f>'将来負担比率（分子）の構造'!M$45</f>
        <v>175</v>
      </c>
      <c r="O62" s="137"/>
      <c r="P62" s="137"/>
    </row>
    <row r="63" spans="1:16" x14ac:dyDescent="0.15">
      <c r="A63" s="137" t="s">
        <v>28</v>
      </c>
      <c r="B63" s="137">
        <f>'将来負担比率（分子）の構造'!I$44</f>
        <v>78</v>
      </c>
      <c r="C63" s="137"/>
      <c r="D63" s="137"/>
      <c r="E63" s="137">
        <f>'将来負担比率（分子）の構造'!J$44</f>
        <v>76</v>
      </c>
      <c r="F63" s="137"/>
      <c r="G63" s="137"/>
      <c r="H63" s="137">
        <f>'将来負担比率（分子）の構造'!K$44</f>
        <v>74</v>
      </c>
      <c r="I63" s="137"/>
      <c r="J63" s="137"/>
      <c r="K63" s="137">
        <f>'将来負担比率（分子）の構造'!L$44</f>
        <v>108</v>
      </c>
      <c r="L63" s="137"/>
      <c r="M63" s="137"/>
      <c r="N63" s="137">
        <f>'将来負担比率（分子）の構造'!M$44</f>
        <v>132</v>
      </c>
      <c r="O63" s="137"/>
      <c r="P63" s="137"/>
    </row>
    <row r="64" spans="1:16" x14ac:dyDescent="0.15">
      <c r="A64" s="137" t="s">
        <v>27</v>
      </c>
      <c r="B64" s="137">
        <f>'将来負担比率（分子）の構造'!I$43</f>
        <v>1678</v>
      </c>
      <c r="C64" s="137"/>
      <c r="D64" s="137"/>
      <c r="E64" s="137">
        <f>'将来負担比率（分子）の構造'!J$43</f>
        <v>1618</v>
      </c>
      <c r="F64" s="137"/>
      <c r="G64" s="137"/>
      <c r="H64" s="137">
        <f>'将来負担比率（分子）の構造'!K$43</f>
        <v>1552</v>
      </c>
      <c r="I64" s="137"/>
      <c r="J64" s="137"/>
      <c r="K64" s="137">
        <f>'将来負担比率（分子）の構造'!L$43</f>
        <v>1465</v>
      </c>
      <c r="L64" s="137"/>
      <c r="M64" s="137"/>
      <c r="N64" s="137">
        <f>'将来負担比率（分子）の構造'!M$43</f>
        <v>1455</v>
      </c>
      <c r="O64" s="137"/>
      <c r="P64" s="137"/>
    </row>
    <row r="65" spans="1:16" x14ac:dyDescent="0.15">
      <c r="A65" s="137" t="s">
        <v>26</v>
      </c>
      <c r="B65" s="137">
        <f>'将来負担比率（分子）の構造'!I$42</f>
        <v>0</v>
      </c>
      <c r="C65" s="137"/>
      <c r="D65" s="137"/>
      <c r="E65" s="137">
        <f>'将来負担比率（分子）の構造'!J$42</f>
        <v>0</v>
      </c>
      <c r="F65" s="137"/>
      <c r="G65" s="137"/>
      <c r="H65" s="137">
        <f>'将来負担比率（分子）の構造'!K$42</f>
        <v>0</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2473</v>
      </c>
      <c r="C66" s="137"/>
      <c r="D66" s="137"/>
      <c r="E66" s="137">
        <f>'将来負担比率（分子）の構造'!J$41</f>
        <v>2480</v>
      </c>
      <c r="F66" s="137"/>
      <c r="G66" s="137"/>
      <c r="H66" s="137">
        <f>'将来負担比率（分子）の構造'!K$41</f>
        <v>2433</v>
      </c>
      <c r="I66" s="137"/>
      <c r="J66" s="137"/>
      <c r="K66" s="137">
        <f>'将来負担比率（分子）の構造'!L$41</f>
        <v>2415</v>
      </c>
      <c r="L66" s="137"/>
      <c r="M66" s="137"/>
      <c r="N66" s="137">
        <f>'将来負担比率（分子）の構造'!M$41</f>
        <v>2552</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8" zoomScaleNormal="78"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2401451</v>
      </c>
      <c r="S5" s="671"/>
      <c r="T5" s="671"/>
      <c r="U5" s="671"/>
      <c r="V5" s="671"/>
      <c r="W5" s="671"/>
      <c r="X5" s="671"/>
      <c r="Y5" s="718"/>
      <c r="Z5" s="731">
        <v>43.5</v>
      </c>
      <c r="AA5" s="731"/>
      <c r="AB5" s="731"/>
      <c r="AC5" s="731"/>
      <c r="AD5" s="732">
        <v>2401451</v>
      </c>
      <c r="AE5" s="732"/>
      <c r="AF5" s="732"/>
      <c r="AG5" s="732"/>
      <c r="AH5" s="732"/>
      <c r="AI5" s="732"/>
      <c r="AJ5" s="732"/>
      <c r="AK5" s="732"/>
      <c r="AL5" s="719">
        <v>74.099999999999994</v>
      </c>
      <c r="AM5" s="688"/>
      <c r="AN5" s="688"/>
      <c r="AO5" s="720"/>
      <c r="AP5" s="707" t="s">
        <v>210</v>
      </c>
      <c r="AQ5" s="708"/>
      <c r="AR5" s="708"/>
      <c r="AS5" s="708"/>
      <c r="AT5" s="708"/>
      <c r="AU5" s="708"/>
      <c r="AV5" s="708"/>
      <c r="AW5" s="708"/>
      <c r="AX5" s="708"/>
      <c r="AY5" s="708"/>
      <c r="AZ5" s="708"/>
      <c r="BA5" s="708"/>
      <c r="BB5" s="708"/>
      <c r="BC5" s="708"/>
      <c r="BD5" s="708"/>
      <c r="BE5" s="708"/>
      <c r="BF5" s="709"/>
      <c r="BG5" s="620">
        <v>2401451</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91905</v>
      </c>
      <c r="S6" s="621"/>
      <c r="T6" s="621"/>
      <c r="U6" s="621"/>
      <c r="V6" s="621"/>
      <c r="W6" s="621"/>
      <c r="X6" s="621"/>
      <c r="Y6" s="622"/>
      <c r="Z6" s="673">
        <v>1.7</v>
      </c>
      <c r="AA6" s="673"/>
      <c r="AB6" s="673"/>
      <c r="AC6" s="673"/>
      <c r="AD6" s="674">
        <v>91905</v>
      </c>
      <c r="AE6" s="674"/>
      <c r="AF6" s="674"/>
      <c r="AG6" s="674"/>
      <c r="AH6" s="674"/>
      <c r="AI6" s="674"/>
      <c r="AJ6" s="674"/>
      <c r="AK6" s="674"/>
      <c r="AL6" s="643">
        <v>2.8</v>
      </c>
      <c r="AM6" s="675"/>
      <c r="AN6" s="675"/>
      <c r="AO6" s="676"/>
      <c r="AP6" s="617" t="s">
        <v>216</v>
      </c>
      <c r="AQ6" s="618"/>
      <c r="AR6" s="618"/>
      <c r="AS6" s="618"/>
      <c r="AT6" s="618"/>
      <c r="AU6" s="618"/>
      <c r="AV6" s="618"/>
      <c r="AW6" s="618"/>
      <c r="AX6" s="618"/>
      <c r="AY6" s="618"/>
      <c r="AZ6" s="618"/>
      <c r="BA6" s="618"/>
      <c r="BB6" s="618"/>
      <c r="BC6" s="618"/>
      <c r="BD6" s="618"/>
      <c r="BE6" s="618"/>
      <c r="BF6" s="619"/>
      <c r="BG6" s="620">
        <v>2401451</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79246</v>
      </c>
      <c r="CS6" s="621"/>
      <c r="CT6" s="621"/>
      <c r="CU6" s="621"/>
      <c r="CV6" s="621"/>
      <c r="CW6" s="621"/>
      <c r="CX6" s="621"/>
      <c r="CY6" s="622"/>
      <c r="CZ6" s="673">
        <v>1.5</v>
      </c>
      <c r="DA6" s="673"/>
      <c r="DB6" s="673"/>
      <c r="DC6" s="673"/>
      <c r="DD6" s="626" t="s">
        <v>211</v>
      </c>
      <c r="DE6" s="621"/>
      <c r="DF6" s="621"/>
      <c r="DG6" s="621"/>
      <c r="DH6" s="621"/>
      <c r="DI6" s="621"/>
      <c r="DJ6" s="621"/>
      <c r="DK6" s="621"/>
      <c r="DL6" s="621"/>
      <c r="DM6" s="621"/>
      <c r="DN6" s="621"/>
      <c r="DO6" s="621"/>
      <c r="DP6" s="622"/>
      <c r="DQ6" s="626">
        <v>79246</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751</v>
      </c>
      <c r="S7" s="621"/>
      <c r="T7" s="621"/>
      <c r="U7" s="621"/>
      <c r="V7" s="621"/>
      <c r="W7" s="621"/>
      <c r="X7" s="621"/>
      <c r="Y7" s="622"/>
      <c r="Z7" s="673">
        <v>0</v>
      </c>
      <c r="AA7" s="673"/>
      <c r="AB7" s="673"/>
      <c r="AC7" s="673"/>
      <c r="AD7" s="674">
        <v>751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605560</v>
      </c>
      <c r="BH7" s="621"/>
      <c r="BI7" s="621"/>
      <c r="BJ7" s="621"/>
      <c r="BK7" s="621"/>
      <c r="BL7" s="621"/>
      <c r="BM7" s="621"/>
      <c r="BN7" s="622"/>
      <c r="BO7" s="673">
        <v>25.2</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1959888</v>
      </c>
      <c r="CS7" s="621"/>
      <c r="CT7" s="621"/>
      <c r="CU7" s="621"/>
      <c r="CV7" s="621"/>
      <c r="CW7" s="621"/>
      <c r="CX7" s="621"/>
      <c r="CY7" s="622"/>
      <c r="CZ7" s="673">
        <v>37.299999999999997</v>
      </c>
      <c r="DA7" s="673"/>
      <c r="DB7" s="673"/>
      <c r="DC7" s="673"/>
      <c r="DD7" s="626">
        <v>179124</v>
      </c>
      <c r="DE7" s="621"/>
      <c r="DF7" s="621"/>
      <c r="DG7" s="621"/>
      <c r="DH7" s="621"/>
      <c r="DI7" s="621"/>
      <c r="DJ7" s="621"/>
      <c r="DK7" s="621"/>
      <c r="DL7" s="621"/>
      <c r="DM7" s="621"/>
      <c r="DN7" s="621"/>
      <c r="DO7" s="621"/>
      <c r="DP7" s="622"/>
      <c r="DQ7" s="626">
        <v>1203538</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3295</v>
      </c>
      <c r="S8" s="621"/>
      <c r="T8" s="621"/>
      <c r="U8" s="621"/>
      <c r="V8" s="621"/>
      <c r="W8" s="621"/>
      <c r="X8" s="621"/>
      <c r="Y8" s="622"/>
      <c r="Z8" s="673">
        <v>0.1</v>
      </c>
      <c r="AA8" s="673"/>
      <c r="AB8" s="673"/>
      <c r="AC8" s="673"/>
      <c r="AD8" s="674">
        <v>3295</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12641</v>
      </c>
      <c r="BH8" s="621"/>
      <c r="BI8" s="621"/>
      <c r="BJ8" s="621"/>
      <c r="BK8" s="621"/>
      <c r="BL8" s="621"/>
      <c r="BM8" s="621"/>
      <c r="BN8" s="622"/>
      <c r="BO8" s="673">
        <v>0.5</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1013877</v>
      </c>
      <c r="CS8" s="621"/>
      <c r="CT8" s="621"/>
      <c r="CU8" s="621"/>
      <c r="CV8" s="621"/>
      <c r="CW8" s="621"/>
      <c r="CX8" s="621"/>
      <c r="CY8" s="622"/>
      <c r="CZ8" s="673">
        <v>19.3</v>
      </c>
      <c r="DA8" s="673"/>
      <c r="DB8" s="673"/>
      <c r="DC8" s="673"/>
      <c r="DD8" s="626">
        <v>192</v>
      </c>
      <c r="DE8" s="621"/>
      <c r="DF8" s="621"/>
      <c r="DG8" s="621"/>
      <c r="DH8" s="621"/>
      <c r="DI8" s="621"/>
      <c r="DJ8" s="621"/>
      <c r="DK8" s="621"/>
      <c r="DL8" s="621"/>
      <c r="DM8" s="621"/>
      <c r="DN8" s="621"/>
      <c r="DO8" s="621"/>
      <c r="DP8" s="622"/>
      <c r="DQ8" s="626">
        <v>664491</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2431</v>
      </c>
      <c r="S9" s="621"/>
      <c r="T9" s="621"/>
      <c r="U9" s="621"/>
      <c r="V9" s="621"/>
      <c r="W9" s="621"/>
      <c r="X9" s="621"/>
      <c r="Y9" s="622"/>
      <c r="Z9" s="673">
        <v>0</v>
      </c>
      <c r="AA9" s="673"/>
      <c r="AB9" s="673"/>
      <c r="AC9" s="673"/>
      <c r="AD9" s="674">
        <v>2431</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335254</v>
      </c>
      <c r="BH9" s="621"/>
      <c r="BI9" s="621"/>
      <c r="BJ9" s="621"/>
      <c r="BK9" s="621"/>
      <c r="BL9" s="621"/>
      <c r="BM9" s="621"/>
      <c r="BN9" s="622"/>
      <c r="BO9" s="673">
        <v>14</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281560</v>
      </c>
      <c r="CS9" s="621"/>
      <c r="CT9" s="621"/>
      <c r="CU9" s="621"/>
      <c r="CV9" s="621"/>
      <c r="CW9" s="621"/>
      <c r="CX9" s="621"/>
      <c r="CY9" s="622"/>
      <c r="CZ9" s="673">
        <v>5.4</v>
      </c>
      <c r="DA9" s="673"/>
      <c r="DB9" s="673"/>
      <c r="DC9" s="673"/>
      <c r="DD9" s="626">
        <v>10028</v>
      </c>
      <c r="DE9" s="621"/>
      <c r="DF9" s="621"/>
      <c r="DG9" s="621"/>
      <c r="DH9" s="621"/>
      <c r="DI9" s="621"/>
      <c r="DJ9" s="621"/>
      <c r="DK9" s="621"/>
      <c r="DL9" s="621"/>
      <c r="DM9" s="621"/>
      <c r="DN9" s="621"/>
      <c r="DO9" s="621"/>
      <c r="DP9" s="622"/>
      <c r="DQ9" s="626">
        <v>268272</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200670</v>
      </c>
      <c r="S10" s="621"/>
      <c r="T10" s="621"/>
      <c r="U10" s="621"/>
      <c r="V10" s="621"/>
      <c r="W10" s="621"/>
      <c r="X10" s="621"/>
      <c r="Y10" s="622"/>
      <c r="Z10" s="673">
        <v>3.6</v>
      </c>
      <c r="AA10" s="673"/>
      <c r="AB10" s="673"/>
      <c r="AC10" s="673"/>
      <c r="AD10" s="674">
        <v>200670</v>
      </c>
      <c r="AE10" s="674"/>
      <c r="AF10" s="674"/>
      <c r="AG10" s="674"/>
      <c r="AH10" s="674"/>
      <c r="AI10" s="674"/>
      <c r="AJ10" s="674"/>
      <c r="AK10" s="674"/>
      <c r="AL10" s="643">
        <v>6.2</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73382</v>
      </c>
      <c r="BH10" s="621"/>
      <c r="BI10" s="621"/>
      <c r="BJ10" s="621"/>
      <c r="BK10" s="621"/>
      <c r="BL10" s="621"/>
      <c r="BM10" s="621"/>
      <c r="BN10" s="622"/>
      <c r="BO10" s="673">
        <v>3.1</v>
      </c>
      <c r="BP10" s="673"/>
      <c r="BQ10" s="673"/>
      <c r="BR10" s="673"/>
      <c r="BS10" s="626" t="s">
        <v>111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80697</v>
      </c>
      <c r="S11" s="621"/>
      <c r="T11" s="621"/>
      <c r="U11" s="621"/>
      <c r="V11" s="621"/>
      <c r="W11" s="621"/>
      <c r="X11" s="621"/>
      <c r="Y11" s="622"/>
      <c r="Z11" s="673">
        <v>1.5</v>
      </c>
      <c r="AA11" s="673"/>
      <c r="AB11" s="673"/>
      <c r="AC11" s="673"/>
      <c r="AD11" s="674">
        <v>80697</v>
      </c>
      <c r="AE11" s="674"/>
      <c r="AF11" s="674"/>
      <c r="AG11" s="674"/>
      <c r="AH11" s="674"/>
      <c r="AI11" s="674"/>
      <c r="AJ11" s="674"/>
      <c r="AK11" s="674"/>
      <c r="AL11" s="643">
        <v>2.5</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184283</v>
      </c>
      <c r="BH11" s="621"/>
      <c r="BI11" s="621"/>
      <c r="BJ11" s="621"/>
      <c r="BK11" s="621"/>
      <c r="BL11" s="621"/>
      <c r="BM11" s="621"/>
      <c r="BN11" s="622"/>
      <c r="BO11" s="673">
        <v>7.7</v>
      </c>
      <c r="BP11" s="673"/>
      <c r="BQ11" s="673"/>
      <c r="BR11" s="673"/>
      <c r="BS11" s="626" t="s">
        <v>111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258262</v>
      </c>
      <c r="CS11" s="621"/>
      <c r="CT11" s="621"/>
      <c r="CU11" s="621"/>
      <c r="CV11" s="621"/>
      <c r="CW11" s="621"/>
      <c r="CX11" s="621"/>
      <c r="CY11" s="622"/>
      <c r="CZ11" s="673">
        <v>4.9000000000000004</v>
      </c>
      <c r="DA11" s="673"/>
      <c r="DB11" s="673"/>
      <c r="DC11" s="673"/>
      <c r="DD11" s="626">
        <v>43823</v>
      </c>
      <c r="DE11" s="621"/>
      <c r="DF11" s="621"/>
      <c r="DG11" s="621"/>
      <c r="DH11" s="621"/>
      <c r="DI11" s="621"/>
      <c r="DJ11" s="621"/>
      <c r="DK11" s="621"/>
      <c r="DL11" s="621"/>
      <c r="DM11" s="621"/>
      <c r="DN11" s="621"/>
      <c r="DO11" s="621"/>
      <c r="DP11" s="622"/>
      <c r="DQ11" s="626">
        <v>168546</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1667565</v>
      </c>
      <c r="BH12" s="621"/>
      <c r="BI12" s="621"/>
      <c r="BJ12" s="621"/>
      <c r="BK12" s="621"/>
      <c r="BL12" s="621"/>
      <c r="BM12" s="621"/>
      <c r="BN12" s="622"/>
      <c r="BO12" s="673">
        <v>69.400000000000006</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89263</v>
      </c>
      <c r="CS12" s="621"/>
      <c r="CT12" s="621"/>
      <c r="CU12" s="621"/>
      <c r="CV12" s="621"/>
      <c r="CW12" s="621"/>
      <c r="CX12" s="621"/>
      <c r="CY12" s="622"/>
      <c r="CZ12" s="673">
        <v>1.7</v>
      </c>
      <c r="DA12" s="673"/>
      <c r="DB12" s="673"/>
      <c r="DC12" s="673"/>
      <c r="DD12" s="626">
        <v>7208</v>
      </c>
      <c r="DE12" s="621"/>
      <c r="DF12" s="621"/>
      <c r="DG12" s="621"/>
      <c r="DH12" s="621"/>
      <c r="DI12" s="621"/>
      <c r="DJ12" s="621"/>
      <c r="DK12" s="621"/>
      <c r="DL12" s="621"/>
      <c r="DM12" s="621"/>
      <c r="DN12" s="621"/>
      <c r="DO12" s="621"/>
      <c r="DP12" s="622"/>
      <c r="DQ12" s="626">
        <v>45028</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19167</v>
      </c>
      <c r="S13" s="621"/>
      <c r="T13" s="621"/>
      <c r="U13" s="621"/>
      <c r="V13" s="621"/>
      <c r="W13" s="621"/>
      <c r="X13" s="621"/>
      <c r="Y13" s="622"/>
      <c r="Z13" s="673">
        <v>0.3</v>
      </c>
      <c r="AA13" s="673"/>
      <c r="AB13" s="673"/>
      <c r="AC13" s="673"/>
      <c r="AD13" s="674">
        <v>19167</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1664919</v>
      </c>
      <c r="BH13" s="621"/>
      <c r="BI13" s="621"/>
      <c r="BJ13" s="621"/>
      <c r="BK13" s="621"/>
      <c r="BL13" s="621"/>
      <c r="BM13" s="621"/>
      <c r="BN13" s="622"/>
      <c r="BO13" s="673">
        <v>69.3</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566663</v>
      </c>
      <c r="CS13" s="621"/>
      <c r="CT13" s="621"/>
      <c r="CU13" s="621"/>
      <c r="CV13" s="621"/>
      <c r="CW13" s="621"/>
      <c r="CX13" s="621"/>
      <c r="CY13" s="622"/>
      <c r="CZ13" s="673">
        <v>10.8</v>
      </c>
      <c r="DA13" s="673"/>
      <c r="DB13" s="673"/>
      <c r="DC13" s="673"/>
      <c r="DD13" s="626">
        <v>179333</v>
      </c>
      <c r="DE13" s="621"/>
      <c r="DF13" s="621"/>
      <c r="DG13" s="621"/>
      <c r="DH13" s="621"/>
      <c r="DI13" s="621"/>
      <c r="DJ13" s="621"/>
      <c r="DK13" s="621"/>
      <c r="DL13" s="621"/>
      <c r="DM13" s="621"/>
      <c r="DN13" s="621"/>
      <c r="DO13" s="621"/>
      <c r="DP13" s="622"/>
      <c r="DQ13" s="626">
        <v>354784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28022</v>
      </c>
      <c r="BH14" s="621"/>
      <c r="BI14" s="621"/>
      <c r="BJ14" s="621"/>
      <c r="BK14" s="621"/>
      <c r="BL14" s="621"/>
      <c r="BM14" s="621"/>
      <c r="BN14" s="622"/>
      <c r="BO14" s="673">
        <v>1.2</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223531</v>
      </c>
      <c r="CS14" s="621"/>
      <c r="CT14" s="621"/>
      <c r="CU14" s="621"/>
      <c r="CV14" s="621"/>
      <c r="CW14" s="621"/>
      <c r="CX14" s="621"/>
      <c r="CY14" s="622"/>
      <c r="CZ14" s="673">
        <v>4.3</v>
      </c>
      <c r="DA14" s="673"/>
      <c r="DB14" s="673"/>
      <c r="DC14" s="673"/>
      <c r="DD14" s="626">
        <v>10640</v>
      </c>
      <c r="DE14" s="621"/>
      <c r="DF14" s="621"/>
      <c r="DG14" s="621"/>
      <c r="DH14" s="621"/>
      <c r="DI14" s="621"/>
      <c r="DJ14" s="621"/>
      <c r="DK14" s="621"/>
      <c r="DL14" s="621"/>
      <c r="DM14" s="621"/>
      <c r="DN14" s="621"/>
      <c r="DO14" s="621"/>
      <c r="DP14" s="622"/>
      <c r="DQ14" s="626">
        <v>214753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2873</v>
      </c>
      <c r="S15" s="621"/>
      <c r="T15" s="621"/>
      <c r="U15" s="621"/>
      <c r="V15" s="621"/>
      <c r="W15" s="621"/>
      <c r="X15" s="621"/>
      <c r="Y15" s="622"/>
      <c r="Z15" s="673">
        <v>0.1</v>
      </c>
      <c r="AA15" s="673"/>
      <c r="AB15" s="673"/>
      <c r="AC15" s="673"/>
      <c r="AD15" s="674">
        <v>2873</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100304</v>
      </c>
      <c r="BH15" s="621"/>
      <c r="BI15" s="621"/>
      <c r="BJ15" s="621"/>
      <c r="BK15" s="621"/>
      <c r="BL15" s="621"/>
      <c r="BM15" s="621"/>
      <c r="BN15" s="622"/>
      <c r="BO15" s="673">
        <v>4.2</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575184</v>
      </c>
      <c r="CS15" s="621"/>
      <c r="CT15" s="621"/>
      <c r="CU15" s="621"/>
      <c r="CV15" s="621"/>
      <c r="CW15" s="621"/>
      <c r="CX15" s="621"/>
      <c r="CY15" s="622"/>
      <c r="CZ15" s="673">
        <v>11</v>
      </c>
      <c r="DA15" s="673"/>
      <c r="DB15" s="673"/>
      <c r="DC15" s="673"/>
      <c r="DD15" s="626">
        <v>157638</v>
      </c>
      <c r="DE15" s="621"/>
      <c r="DF15" s="621"/>
      <c r="DG15" s="621"/>
      <c r="DH15" s="621"/>
      <c r="DI15" s="621"/>
      <c r="DJ15" s="621"/>
      <c r="DK15" s="621"/>
      <c r="DL15" s="621"/>
      <c r="DM15" s="621"/>
      <c r="DN15" s="621"/>
      <c r="DO15" s="621"/>
      <c r="DP15" s="622"/>
      <c r="DQ15" s="626">
        <v>408104</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123065</v>
      </c>
      <c r="S16" s="621"/>
      <c r="T16" s="621"/>
      <c r="U16" s="621"/>
      <c r="V16" s="621"/>
      <c r="W16" s="621"/>
      <c r="X16" s="621"/>
      <c r="Y16" s="622"/>
      <c r="Z16" s="673">
        <v>2.2000000000000002</v>
      </c>
      <c r="AA16" s="673"/>
      <c r="AB16" s="673"/>
      <c r="AC16" s="673"/>
      <c r="AD16" s="674">
        <v>50436</v>
      </c>
      <c r="AE16" s="674"/>
      <c r="AF16" s="674"/>
      <c r="AG16" s="674"/>
      <c r="AH16" s="674"/>
      <c r="AI16" s="674"/>
      <c r="AJ16" s="674"/>
      <c r="AK16" s="674"/>
      <c r="AL16" s="643">
        <v>1.6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50436</v>
      </c>
      <c r="S17" s="621"/>
      <c r="T17" s="621"/>
      <c r="U17" s="621"/>
      <c r="V17" s="621"/>
      <c r="W17" s="621"/>
      <c r="X17" s="621"/>
      <c r="Y17" s="622"/>
      <c r="Z17" s="673">
        <v>0.9</v>
      </c>
      <c r="AA17" s="673"/>
      <c r="AB17" s="673"/>
      <c r="AC17" s="673"/>
      <c r="AD17" s="674">
        <v>50436</v>
      </c>
      <c r="AE17" s="674"/>
      <c r="AF17" s="674"/>
      <c r="AG17" s="674"/>
      <c r="AH17" s="674"/>
      <c r="AI17" s="674"/>
      <c r="AJ17" s="674"/>
      <c r="AK17" s="674"/>
      <c r="AL17" s="643">
        <v>1.6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200181</v>
      </c>
      <c r="CS17" s="621"/>
      <c r="CT17" s="621"/>
      <c r="CU17" s="621"/>
      <c r="CV17" s="621"/>
      <c r="CW17" s="621"/>
      <c r="CX17" s="621"/>
      <c r="CY17" s="622"/>
      <c r="CZ17" s="673">
        <v>3.8</v>
      </c>
      <c r="DA17" s="673"/>
      <c r="DB17" s="673"/>
      <c r="DC17" s="673"/>
      <c r="DD17" s="626" t="s">
        <v>111</v>
      </c>
      <c r="DE17" s="621"/>
      <c r="DF17" s="621"/>
      <c r="DG17" s="621"/>
      <c r="DH17" s="621"/>
      <c r="DI17" s="621"/>
      <c r="DJ17" s="621"/>
      <c r="DK17" s="621"/>
      <c r="DL17" s="621"/>
      <c r="DM17" s="621"/>
      <c r="DN17" s="621"/>
      <c r="DO17" s="621"/>
      <c r="DP17" s="622"/>
      <c r="DQ17" s="626">
        <v>200181</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72629</v>
      </c>
      <c r="S18" s="621"/>
      <c r="T18" s="621"/>
      <c r="U18" s="621"/>
      <c r="V18" s="621"/>
      <c r="W18" s="621"/>
      <c r="X18" s="621"/>
      <c r="Y18" s="622"/>
      <c r="Z18" s="673">
        <v>1.3</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2926305</v>
      </c>
      <c r="S20" s="621"/>
      <c r="T20" s="621"/>
      <c r="U20" s="621"/>
      <c r="V20" s="621"/>
      <c r="W20" s="621"/>
      <c r="X20" s="621"/>
      <c r="Y20" s="622"/>
      <c r="Z20" s="673">
        <v>53</v>
      </c>
      <c r="AA20" s="673"/>
      <c r="AB20" s="673"/>
      <c r="AC20" s="673"/>
      <c r="AD20" s="674">
        <v>2853676</v>
      </c>
      <c r="AE20" s="674"/>
      <c r="AF20" s="674"/>
      <c r="AG20" s="674"/>
      <c r="AH20" s="674"/>
      <c r="AI20" s="674"/>
      <c r="AJ20" s="674"/>
      <c r="AK20" s="674"/>
      <c r="AL20" s="643">
        <v>88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5247655</v>
      </c>
      <c r="CS20" s="621"/>
      <c r="CT20" s="621"/>
      <c r="CU20" s="621"/>
      <c r="CV20" s="621"/>
      <c r="CW20" s="621"/>
      <c r="CX20" s="621"/>
      <c r="CY20" s="622"/>
      <c r="CZ20" s="673">
        <v>100</v>
      </c>
      <c r="DA20" s="673"/>
      <c r="DB20" s="673"/>
      <c r="DC20" s="673"/>
      <c r="DD20" s="626">
        <v>587986</v>
      </c>
      <c r="DE20" s="621"/>
      <c r="DF20" s="621"/>
      <c r="DG20" s="621"/>
      <c r="DH20" s="621"/>
      <c r="DI20" s="621"/>
      <c r="DJ20" s="621"/>
      <c r="DK20" s="621"/>
      <c r="DL20" s="621"/>
      <c r="DM20" s="621"/>
      <c r="DN20" s="621"/>
      <c r="DO20" s="621"/>
      <c r="DP20" s="622"/>
      <c r="DQ20" s="626">
        <v>3606943</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1381</v>
      </c>
      <c r="S21" s="621"/>
      <c r="T21" s="621"/>
      <c r="U21" s="621"/>
      <c r="V21" s="621"/>
      <c r="W21" s="621"/>
      <c r="X21" s="621"/>
      <c r="Y21" s="622"/>
      <c r="Z21" s="673">
        <v>0</v>
      </c>
      <c r="AA21" s="673"/>
      <c r="AB21" s="673"/>
      <c r="AC21" s="673"/>
      <c r="AD21" s="674">
        <v>1381</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17094</v>
      </c>
      <c r="S22" s="621"/>
      <c r="T22" s="621"/>
      <c r="U22" s="621"/>
      <c r="V22" s="621"/>
      <c r="W22" s="621"/>
      <c r="X22" s="621"/>
      <c r="Y22" s="622"/>
      <c r="Z22" s="673">
        <v>0.3</v>
      </c>
      <c r="AA22" s="673"/>
      <c r="AB22" s="673"/>
      <c r="AC22" s="673"/>
      <c r="AD22" s="674" t="s">
        <v>111</v>
      </c>
      <c r="AE22" s="674"/>
      <c r="AF22" s="674"/>
      <c r="AG22" s="674"/>
      <c r="AH22" s="674"/>
      <c r="AI22" s="674"/>
      <c r="AJ22" s="674"/>
      <c r="AK22" s="674"/>
      <c r="AL22" s="643" t="s">
        <v>111</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53093</v>
      </c>
      <c r="S23" s="621"/>
      <c r="T23" s="621"/>
      <c r="U23" s="621"/>
      <c r="V23" s="621"/>
      <c r="W23" s="621"/>
      <c r="X23" s="621"/>
      <c r="Y23" s="622"/>
      <c r="Z23" s="673">
        <v>1</v>
      </c>
      <c r="AA23" s="673"/>
      <c r="AB23" s="673"/>
      <c r="AC23" s="673"/>
      <c r="AD23" s="674">
        <v>7529</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5314</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1560076</v>
      </c>
      <c r="CS24" s="671"/>
      <c r="CT24" s="671"/>
      <c r="CU24" s="671"/>
      <c r="CV24" s="671"/>
      <c r="CW24" s="671"/>
      <c r="CX24" s="671"/>
      <c r="CY24" s="718"/>
      <c r="CZ24" s="722">
        <v>29.7</v>
      </c>
      <c r="DA24" s="723"/>
      <c r="DB24" s="723"/>
      <c r="DC24" s="724"/>
      <c r="DD24" s="717">
        <v>1268348</v>
      </c>
      <c r="DE24" s="671"/>
      <c r="DF24" s="671"/>
      <c r="DG24" s="671"/>
      <c r="DH24" s="671"/>
      <c r="DI24" s="671"/>
      <c r="DJ24" s="671"/>
      <c r="DK24" s="718"/>
      <c r="DL24" s="717">
        <v>1268323</v>
      </c>
      <c r="DM24" s="671"/>
      <c r="DN24" s="671"/>
      <c r="DO24" s="671"/>
      <c r="DP24" s="671"/>
      <c r="DQ24" s="671"/>
      <c r="DR24" s="671"/>
      <c r="DS24" s="671"/>
      <c r="DT24" s="671"/>
      <c r="DU24" s="671"/>
      <c r="DV24" s="718"/>
      <c r="DW24" s="719">
        <v>38.1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310928</v>
      </c>
      <c r="S25" s="621"/>
      <c r="T25" s="621"/>
      <c r="U25" s="621"/>
      <c r="V25" s="621"/>
      <c r="W25" s="621"/>
      <c r="X25" s="621"/>
      <c r="Y25" s="622"/>
      <c r="Z25" s="673">
        <v>5.6</v>
      </c>
      <c r="AA25" s="673"/>
      <c r="AB25" s="673"/>
      <c r="AC25" s="673"/>
      <c r="AD25" s="674" t="s">
        <v>111</v>
      </c>
      <c r="AE25" s="674"/>
      <c r="AF25" s="674"/>
      <c r="AG25" s="674"/>
      <c r="AH25" s="674"/>
      <c r="AI25" s="674"/>
      <c r="AJ25" s="674"/>
      <c r="AK25" s="674"/>
      <c r="AL25" s="643" t="s">
        <v>111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958973</v>
      </c>
      <c r="CS25" s="639"/>
      <c r="CT25" s="639"/>
      <c r="CU25" s="639"/>
      <c r="CV25" s="639"/>
      <c r="CW25" s="639"/>
      <c r="CX25" s="639"/>
      <c r="CY25" s="640"/>
      <c r="CZ25" s="623">
        <v>18.3</v>
      </c>
      <c r="DA25" s="641"/>
      <c r="DB25" s="641"/>
      <c r="DC25" s="642"/>
      <c r="DD25" s="626">
        <v>896668</v>
      </c>
      <c r="DE25" s="639"/>
      <c r="DF25" s="639"/>
      <c r="DG25" s="639"/>
      <c r="DH25" s="639"/>
      <c r="DI25" s="639"/>
      <c r="DJ25" s="639"/>
      <c r="DK25" s="640"/>
      <c r="DL25" s="626">
        <v>896643</v>
      </c>
      <c r="DM25" s="639"/>
      <c r="DN25" s="639"/>
      <c r="DO25" s="639"/>
      <c r="DP25" s="639"/>
      <c r="DQ25" s="639"/>
      <c r="DR25" s="639"/>
      <c r="DS25" s="639"/>
      <c r="DT25" s="639"/>
      <c r="DU25" s="639"/>
      <c r="DV25" s="640"/>
      <c r="DW25" s="643">
        <v>26.9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605267</v>
      </c>
      <c r="CS26" s="621"/>
      <c r="CT26" s="621"/>
      <c r="CU26" s="621"/>
      <c r="CV26" s="621"/>
      <c r="CW26" s="621"/>
      <c r="CX26" s="621"/>
      <c r="CY26" s="622"/>
      <c r="CZ26" s="623">
        <v>11.5</v>
      </c>
      <c r="DA26" s="641"/>
      <c r="DB26" s="641"/>
      <c r="DC26" s="642"/>
      <c r="DD26" s="626">
        <v>547969</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238270</v>
      </c>
      <c r="S27" s="621"/>
      <c r="T27" s="621"/>
      <c r="U27" s="621"/>
      <c r="V27" s="621"/>
      <c r="W27" s="621"/>
      <c r="X27" s="621"/>
      <c r="Y27" s="622"/>
      <c r="Z27" s="673">
        <v>4.3</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2401451</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400922</v>
      </c>
      <c r="CS27" s="639"/>
      <c r="CT27" s="639"/>
      <c r="CU27" s="639"/>
      <c r="CV27" s="639"/>
      <c r="CW27" s="639"/>
      <c r="CX27" s="639"/>
      <c r="CY27" s="640"/>
      <c r="CZ27" s="623">
        <v>7.6</v>
      </c>
      <c r="DA27" s="641"/>
      <c r="DB27" s="641"/>
      <c r="DC27" s="642"/>
      <c r="DD27" s="626">
        <v>171499</v>
      </c>
      <c r="DE27" s="639"/>
      <c r="DF27" s="639"/>
      <c r="DG27" s="639"/>
      <c r="DH27" s="639"/>
      <c r="DI27" s="639"/>
      <c r="DJ27" s="639"/>
      <c r="DK27" s="640"/>
      <c r="DL27" s="626">
        <v>171499</v>
      </c>
      <c r="DM27" s="639"/>
      <c r="DN27" s="639"/>
      <c r="DO27" s="639"/>
      <c r="DP27" s="639"/>
      <c r="DQ27" s="639"/>
      <c r="DR27" s="639"/>
      <c r="DS27" s="639"/>
      <c r="DT27" s="639"/>
      <c r="DU27" s="639"/>
      <c r="DV27" s="640"/>
      <c r="DW27" s="643">
        <v>5.0999999999999996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15890</v>
      </c>
      <c r="S28" s="621"/>
      <c r="T28" s="621"/>
      <c r="U28" s="621"/>
      <c r="V28" s="621"/>
      <c r="W28" s="621"/>
      <c r="X28" s="621"/>
      <c r="Y28" s="622"/>
      <c r="Z28" s="673">
        <v>0.3</v>
      </c>
      <c r="AA28" s="673"/>
      <c r="AB28" s="673"/>
      <c r="AC28" s="673"/>
      <c r="AD28" s="674">
        <v>439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200181</v>
      </c>
      <c r="CS28" s="621"/>
      <c r="CT28" s="621"/>
      <c r="CU28" s="621"/>
      <c r="CV28" s="621"/>
      <c r="CW28" s="621"/>
      <c r="CX28" s="621"/>
      <c r="CY28" s="622"/>
      <c r="CZ28" s="623">
        <v>3.8</v>
      </c>
      <c r="DA28" s="641"/>
      <c r="DB28" s="641"/>
      <c r="DC28" s="642"/>
      <c r="DD28" s="626">
        <v>200181</v>
      </c>
      <c r="DE28" s="621"/>
      <c r="DF28" s="621"/>
      <c r="DG28" s="621"/>
      <c r="DH28" s="621"/>
      <c r="DI28" s="621"/>
      <c r="DJ28" s="621"/>
      <c r="DK28" s="622"/>
      <c r="DL28" s="626">
        <v>200181</v>
      </c>
      <c r="DM28" s="621"/>
      <c r="DN28" s="621"/>
      <c r="DO28" s="621"/>
      <c r="DP28" s="621"/>
      <c r="DQ28" s="621"/>
      <c r="DR28" s="621"/>
      <c r="DS28" s="621"/>
      <c r="DT28" s="621"/>
      <c r="DU28" s="621"/>
      <c r="DV28" s="622"/>
      <c r="DW28" s="643">
        <v>6</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233319</v>
      </c>
      <c r="S29" s="621"/>
      <c r="T29" s="621"/>
      <c r="U29" s="621"/>
      <c r="V29" s="621"/>
      <c r="W29" s="621"/>
      <c r="X29" s="621"/>
      <c r="Y29" s="622"/>
      <c r="Z29" s="673">
        <v>4.2</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200181</v>
      </c>
      <c r="CS29" s="639"/>
      <c r="CT29" s="639"/>
      <c r="CU29" s="639"/>
      <c r="CV29" s="639"/>
      <c r="CW29" s="639"/>
      <c r="CX29" s="639"/>
      <c r="CY29" s="640"/>
      <c r="CZ29" s="623">
        <v>3.8</v>
      </c>
      <c r="DA29" s="641"/>
      <c r="DB29" s="641"/>
      <c r="DC29" s="642"/>
      <c r="DD29" s="626">
        <v>200181</v>
      </c>
      <c r="DE29" s="639"/>
      <c r="DF29" s="639"/>
      <c r="DG29" s="639"/>
      <c r="DH29" s="639"/>
      <c r="DI29" s="639"/>
      <c r="DJ29" s="639"/>
      <c r="DK29" s="640"/>
      <c r="DL29" s="626">
        <v>200181</v>
      </c>
      <c r="DM29" s="639"/>
      <c r="DN29" s="639"/>
      <c r="DO29" s="639"/>
      <c r="DP29" s="639"/>
      <c r="DQ29" s="639"/>
      <c r="DR29" s="639"/>
      <c r="DS29" s="639"/>
      <c r="DT29" s="639"/>
      <c r="DU29" s="639"/>
      <c r="DV29" s="640"/>
      <c r="DW29" s="643">
        <v>6</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245585</v>
      </c>
      <c r="S30" s="621"/>
      <c r="T30" s="621"/>
      <c r="U30" s="621"/>
      <c r="V30" s="621"/>
      <c r="W30" s="621"/>
      <c r="X30" s="621"/>
      <c r="Y30" s="622"/>
      <c r="Z30" s="673">
        <v>4.5</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98.8</v>
      </c>
      <c r="BH30" s="687"/>
      <c r="BI30" s="687"/>
      <c r="BJ30" s="687"/>
      <c r="BK30" s="687"/>
      <c r="BL30" s="687"/>
      <c r="BM30" s="688">
        <v>93.2</v>
      </c>
      <c r="BN30" s="687"/>
      <c r="BO30" s="687"/>
      <c r="BP30" s="687"/>
      <c r="BQ30" s="689"/>
      <c r="BR30" s="686">
        <v>98.7</v>
      </c>
      <c r="BS30" s="687"/>
      <c r="BT30" s="687"/>
      <c r="BU30" s="687"/>
      <c r="BV30" s="687"/>
      <c r="BW30" s="687"/>
      <c r="BX30" s="688">
        <v>92.3</v>
      </c>
      <c r="BY30" s="687"/>
      <c r="BZ30" s="687"/>
      <c r="CA30" s="687"/>
      <c r="CB30" s="689"/>
      <c r="CD30" s="692"/>
      <c r="CE30" s="693"/>
      <c r="CF30" s="657" t="s">
        <v>293</v>
      </c>
      <c r="CG30" s="654"/>
      <c r="CH30" s="654"/>
      <c r="CI30" s="654"/>
      <c r="CJ30" s="654"/>
      <c r="CK30" s="654"/>
      <c r="CL30" s="654"/>
      <c r="CM30" s="654"/>
      <c r="CN30" s="654"/>
      <c r="CO30" s="654"/>
      <c r="CP30" s="654"/>
      <c r="CQ30" s="655"/>
      <c r="CR30" s="620">
        <v>175275</v>
      </c>
      <c r="CS30" s="621"/>
      <c r="CT30" s="621"/>
      <c r="CU30" s="621"/>
      <c r="CV30" s="621"/>
      <c r="CW30" s="621"/>
      <c r="CX30" s="621"/>
      <c r="CY30" s="622"/>
      <c r="CZ30" s="623">
        <v>3.3</v>
      </c>
      <c r="DA30" s="641"/>
      <c r="DB30" s="641"/>
      <c r="DC30" s="642"/>
      <c r="DD30" s="626">
        <v>175275</v>
      </c>
      <c r="DE30" s="621"/>
      <c r="DF30" s="621"/>
      <c r="DG30" s="621"/>
      <c r="DH30" s="621"/>
      <c r="DI30" s="621"/>
      <c r="DJ30" s="621"/>
      <c r="DK30" s="622"/>
      <c r="DL30" s="626">
        <v>175275</v>
      </c>
      <c r="DM30" s="621"/>
      <c r="DN30" s="621"/>
      <c r="DO30" s="621"/>
      <c r="DP30" s="621"/>
      <c r="DQ30" s="621"/>
      <c r="DR30" s="621"/>
      <c r="DS30" s="621"/>
      <c r="DT30" s="621"/>
      <c r="DU30" s="621"/>
      <c r="DV30" s="622"/>
      <c r="DW30" s="643">
        <v>5.3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289224</v>
      </c>
      <c r="S31" s="621"/>
      <c r="T31" s="621"/>
      <c r="U31" s="621"/>
      <c r="V31" s="621"/>
      <c r="W31" s="621"/>
      <c r="X31" s="621"/>
      <c r="Y31" s="622"/>
      <c r="Z31" s="673">
        <v>5.2</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98.5</v>
      </c>
      <c r="BH31" s="639"/>
      <c r="BI31" s="639"/>
      <c r="BJ31" s="639"/>
      <c r="BK31" s="639"/>
      <c r="BL31" s="639"/>
      <c r="BM31" s="675">
        <v>93</v>
      </c>
      <c r="BN31" s="685"/>
      <c r="BO31" s="685"/>
      <c r="BP31" s="685"/>
      <c r="BQ31" s="649"/>
      <c r="BR31" s="684">
        <v>98.3</v>
      </c>
      <c r="BS31" s="639"/>
      <c r="BT31" s="639"/>
      <c r="BU31" s="639"/>
      <c r="BV31" s="639"/>
      <c r="BW31" s="639"/>
      <c r="BX31" s="675">
        <v>92</v>
      </c>
      <c r="BY31" s="685"/>
      <c r="BZ31" s="685"/>
      <c r="CA31" s="685"/>
      <c r="CB31" s="649"/>
      <c r="CD31" s="692"/>
      <c r="CE31" s="693"/>
      <c r="CF31" s="657" t="s">
        <v>297</v>
      </c>
      <c r="CG31" s="654"/>
      <c r="CH31" s="654"/>
      <c r="CI31" s="654"/>
      <c r="CJ31" s="654"/>
      <c r="CK31" s="654"/>
      <c r="CL31" s="654"/>
      <c r="CM31" s="654"/>
      <c r="CN31" s="654"/>
      <c r="CO31" s="654"/>
      <c r="CP31" s="654"/>
      <c r="CQ31" s="655"/>
      <c r="CR31" s="620">
        <v>24906</v>
      </c>
      <c r="CS31" s="639"/>
      <c r="CT31" s="639"/>
      <c r="CU31" s="639"/>
      <c r="CV31" s="639"/>
      <c r="CW31" s="639"/>
      <c r="CX31" s="639"/>
      <c r="CY31" s="640"/>
      <c r="CZ31" s="623">
        <v>0.5</v>
      </c>
      <c r="DA31" s="641"/>
      <c r="DB31" s="641"/>
      <c r="DC31" s="642"/>
      <c r="DD31" s="626">
        <v>24906</v>
      </c>
      <c r="DE31" s="639"/>
      <c r="DF31" s="639"/>
      <c r="DG31" s="639"/>
      <c r="DH31" s="639"/>
      <c r="DI31" s="639"/>
      <c r="DJ31" s="639"/>
      <c r="DK31" s="640"/>
      <c r="DL31" s="626">
        <v>24906</v>
      </c>
      <c r="DM31" s="639"/>
      <c r="DN31" s="639"/>
      <c r="DO31" s="639"/>
      <c r="DP31" s="639"/>
      <c r="DQ31" s="639"/>
      <c r="DR31" s="639"/>
      <c r="DS31" s="639"/>
      <c r="DT31" s="639"/>
      <c r="DU31" s="639"/>
      <c r="DV31" s="640"/>
      <c r="DW31" s="643">
        <v>0.7</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869172</v>
      </c>
      <c r="S32" s="621"/>
      <c r="T32" s="621"/>
      <c r="U32" s="621"/>
      <c r="V32" s="621"/>
      <c r="W32" s="621"/>
      <c r="X32" s="621"/>
      <c r="Y32" s="622"/>
      <c r="Z32" s="673">
        <v>15.8</v>
      </c>
      <c r="AA32" s="673"/>
      <c r="AB32" s="673"/>
      <c r="AC32" s="673"/>
      <c r="AD32" s="674">
        <v>379001</v>
      </c>
      <c r="AE32" s="674"/>
      <c r="AF32" s="674"/>
      <c r="AG32" s="674"/>
      <c r="AH32" s="674"/>
      <c r="AI32" s="674"/>
      <c r="AJ32" s="674"/>
      <c r="AK32" s="674"/>
      <c r="AL32" s="643">
        <v>11.7</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98.9</v>
      </c>
      <c r="BH32" s="605"/>
      <c r="BI32" s="605"/>
      <c r="BJ32" s="605"/>
      <c r="BK32" s="605"/>
      <c r="BL32" s="605"/>
      <c r="BM32" s="668">
        <v>93</v>
      </c>
      <c r="BN32" s="605"/>
      <c r="BO32" s="605"/>
      <c r="BP32" s="605"/>
      <c r="BQ32" s="662"/>
      <c r="BR32" s="683">
        <v>98.9</v>
      </c>
      <c r="BS32" s="605"/>
      <c r="BT32" s="605"/>
      <c r="BU32" s="605"/>
      <c r="BV32" s="605"/>
      <c r="BW32" s="605"/>
      <c r="BX32" s="668">
        <v>92.1</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311624</v>
      </c>
      <c r="S33" s="621"/>
      <c r="T33" s="621"/>
      <c r="U33" s="621"/>
      <c r="V33" s="621"/>
      <c r="W33" s="621"/>
      <c r="X33" s="621"/>
      <c r="Y33" s="622"/>
      <c r="Z33" s="673">
        <v>5.6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3099593</v>
      </c>
      <c r="CS33" s="639"/>
      <c r="CT33" s="639"/>
      <c r="CU33" s="639"/>
      <c r="CV33" s="639"/>
      <c r="CW33" s="639"/>
      <c r="CX33" s="639"/>
      <c r="CY33" s="640"/>
      <c r="CZ33" s="623">
        <v>59.1</v>
      </c>
      <c r="DA33" s="641"/>
      <c r="DB33" s="641"/>
      <c r="DC33" s="642"/>
      <c r="DD33" s="626">
        <v>2205138</v>
      </c>
      <c r="DE33" s="639"/>
      <c r="DF33" s="639"/>
      <c r="DG33" s="639"/>
      <c r="DH33" s="639"/>
      <c r="DI33" s="639"/>
      <c r="DJ33" s="639"/>
      <c r="DK33" s="640"/>
      <c r="DL33" s="626">
        <v>1713375</v>
      </c>
      <c r="DM33" s="639"/>
      <c r="DN33" s="639"/>
      <c r="DO33" s="639"/>
      <c r="DP33" s="639"/>
      <c r="DQ33" s="639"/>
      <c r="DR33" s="639"/>
      <c r="DS33" s="639"/>
      <c r="DT33" s="639"/>
      <c r="DU33" s="639"/>
      <c r="DV33" s="640"/>
      <c r="DW33" s="643">
        <v>51.4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1081730</v>
      </c>
      <c r="CS34" s="621"/>
      <c r="CT34" s="621"/>
      <c r="CU34" s="621"/>
      <c r="CV34" s="621"/>
      <c r="CW34" s="621"/>
      <c r="CX34" s="621"/>
      <c r="CY34" s="622"/>
      <c r="CZ34" s="623">
        <v>20.6</v>
      </c>
      <c r="DA34" s="641"/>
      <c r="DB34" s="641"/>
      <c r="DC34" s="642"/>
      <c r="DD34" s="626">
        <v>779531</v>
      </c>
      <c r="DE34" s="621"/>
      <c r="DF34" s="621"/>
      <c r="DG34" s="621"/>
      <c r="DH34" s="621"/>
      <c r="DI34" s="621"/>
      <c r="DJ34" s="621"/>
      <c r="DK34" s="622"/>
      <c r="DL34" s="626">
        <v>676345</v>
      </c>
      <c r="DM34" s="621"/>
      <c r="DN34" s="621"/>
      <c r="DO34" s="621"/>
      <c r="DP34" s="621"/>
      <c r="DQ34" s="621"/>
      <c r="DR34" s="621"/>
      <c r="DS34" s="621"/>
      <c r="DT34" s="621"/>
      <c r="DU34" s="621"/>
      <c r="DV34" s="622"/>
      <c r="DW34" s="643">
        <v>20.3</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91124</v>
      </c>
      <c r="S35" s="621"/>
      <c r="T35" s="621"/>
      <c r="U35" s="621"/>
      <c r="V35" s="621"/>
      <c r="W35" s="621"/>
      <c r="X35" s="621"/>
      <c r="Y35" s="622"/>
      <c r="Z35" s="673">
        <v>1.7</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561309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19642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37332</v>
      </c>
      <c r="CS35" s="639"/>
      <c r="CT35" s="639"/>
      <c r="CU35" s="639"/>
      <c r="CV35" s="639"/>
      <c r="CW35" s="639"/>
      <c r="CX35" s="639"/>
      <c r="CY35" s="640"/>
      <c r="CZ35" s="623">
        <v>0.7</v>
      </c>
      <c r="DA35" s="641"/>
      <c r="DB35" s="641"/>
      <c r="DC35" s="642"/>
      <c r="DD35" s="626">
        <v>36529</v>
      </c>
      <c r="DE35" s="639"/>
      <c r="DF35" s="639"/>
      <c r="DG35" s="639"/>
      <c r="DH35" s="639"/>
      <c r="DI35" s="639"/>
      <c r="DJ35" s="639"/>
      <c r="DK35" s="640"/>
      <c r="DL35" s="626">
        <v>6573</v>
      </c>
      <c r="DM35" s="639"/>
      <c r="DN35" s="639"/>
      <c r="DO35" s="639"/>
      <c r="DP35" s="639"/>
      <c r="DQ35" s="639"/>
      <c r="DR35" s="639"/>
      <c r="DS35" s="639"/>
      <c r="DT35" s="639"/>
      <c r="DU35" s="639"/>
      <c r="DV35" s="640"/>
      <c r="DW35" s="643">
        <v>0.2</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5517199</v>
      </c>
      <c r="S36" s="661"/>
      <c r="T36" s="661"/>
      <c r="U36" s="661"/>
      <c r="V36" s="661"/>
      <c r="W36" s="661"/>
      <c r="X36" s="661"/>
      <c r="Y36" s="664"/>
      <c r="Z36" s="665">
        <v>100</v>
      </c>
      <c r="AA36" s="665"/>
      <c r="AB36" s="665"/>
      <c r="AC36" s="665"/>
      <c r="AD36" s="666">
        <v>3242026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273095</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9180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996420</v>
      </c>
      <c r="CS36" s="621"/>
      <c r="CT36" s="621"/>
      <c r="CU36" s="621"/>
      <c r="CV36" s="621"/>
      <c r="CW36" s="621"/>
      <c r="CX36" s="621"/>
      <c r="CY36" s="622"/>
      <c r="CZ36" s="623">
        <v>19</v>
      </c>
      <c r="DA36" s="641"/>
      <c r="DB36" s="641"/>
      <c r="DC36" s="642"/>
      <c r="DD36" s="626">
        <v>693949</v>
      </c>
      <c r="DE36" s="621"/>
      <c r="DF36" s="621"/>
      <c r="DG36" s="621"/>
      <c r="DH36" s="621"/>
      <c r="DI36" s="621"/>
      <c r="DJ36" s="621"/>
      <c r="DK36" s="622"/>
      <c r="DL36" s="626">
        <v>626394</v>
      </c>
      <c r="DM36" s="621"/>
      <c r="DN36" s="621"/>
      <c r="DO36" s="621"/>
      <c r="DP36" s="621"/>
      <c r="DQ36" s="621"/>
      <c r="DR36" s="621"/>
      <c r="DS36" s="621"/>
      <c r="DT36" s="621"/>
      <c r="DU36" s="621"/>
      <c r="DV36" s="622"/>
      <c r="DW36" s="643">
        <v>18.8</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t="s">
        <v>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1380</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369397</v>
      </c>
      <c r="CS37" s="639"/>
      <c r="CT37" s="639"/>
      <c r="CU37" s="639"/>
      <c r="CV37" s="639"/>
      <c r="CW37" s="639"/>
      <c r="CX37" s="639"/>
      <c r="CY37" s="640"/>
      <c r="CZ37" s="623">
        <v>7</v>
      </c>
      <c r="DA37" s="641"/>
      <c r="DB37" s="641"/>
      <c r="DC37" s="642"/>
      <c r="DD37" s="626">
        <v>369397</v>
      </c>
      <c r="DE37" s="639"/>
      <c r="DF37" s="639"/>
      <c r="DG37" s="639"/>
      <c r="DH37" s="639"/>
      <c r="DI37" s="639"/>
      <c r="DJ37" s="639"/>
      <c r="DK37" s="640"/>
      <c r="DL37" s="626">
        <v>368938</v>
      </c>
      <c r="DM37" s="639"/>
      <c r="DN37" s="639"/>
      <c r="DO37" s="639"/>
      <c r="DP37" s="639"/>
      <c r="DQ37" s="639"/>
      <c r="DR37" s="639"/>
      <c r="DS37" s="639"/>
      <c r="DT37" s="639"/>
      <c r="DU37" s="639"/>
      <c r="DV37" s="640"/>
      <c r="DW37" s="643">
        <v>11.1</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2497</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561309</v>
      </c>
      <c r="CS38" s="621"/>
      <c r="CT38" s="621"/>
      <c r="CU38" s="621"/>
      <c r="CV38" s="621"/>
      <c r="CW38" s="621"/>
      <c r="CX38" s="621"/>
      <c r="CY38" s="622"/>
      <c r="CZ38" s="623">
        <v>10.7</v>
      </c>
      <c r="DA38" s="641"/>
      <c r="DB38" s="641"/>
      <c r="DC38" s="642"/>
      <c r="DD38" s="626">
        <v>454319</v>
      </c>
      <c r="DE38" s="621"/>
      <c r="DF38" s="621"/>
      <c r="DG38" s="621"/>
      <c r="DH38" s="621"/>
      <c r="DI38" s="621"/>
      <c r="DJ38" s="621"/>
      <c r="DK38" s="622"/>
      <c r="DL38" s="626">
        <v>404063</v>
      </c>
      <c r="DM38" s="621"/>
      <c r="DN38" s="621"/>
      <c r="DO38" s="621"/>
      <c r="DP38" s="621"/>
      <c r="DQ38" s="621"/>
      <c r="DR38" s="621"/>
      <c r="DS38" s="621"/>
      <c r="DT38" s="621"/>
      <c r="DU38" s="621"/>
      <c r="DV38" s="622"/>
      <c r="DW38" s="643">
        <v>12.1</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110</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354627</v>
      </c>
      <c r="CS39" s="639"/>
      <c r="CT39" s="639"/>
      <c r="CU39" s="639"/>
      <c r="CV39" s="639"/>
      <c r="CW39" s="639"/>
      <c r="CX39" s="639"/>
      <c r="CY39" s="640"/>
      <c r="CZ39" s="623">
        <v>6.8</v>
      </c>
      <c r="DA39" s="641"/>
      <c r="DB39" s="641"/>
      <c r="DC39" s="642"/>
      <c r="DD39" s="626">
        <v>222976</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76647</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104</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68175</v>
      </c>
      <c r="CS40" s="621"/>
      <c r="CT40" s="621"/>
      <c r="CU40" s="621"/>
      <c r="CV40" s="621"/>
      <c r="CW40" s="621"/>
      <c r="CX40" s="621"/>
      <c r="CY40" s="622"/>
      <c r="CZ40" s="623">
        <v>1.3</v>
      </c>
      <c r="DA40" s="641"/>
      <c r="DB40" s="641"/>
      <c r="DC40" s="642"/>
      <c r="DD40" s="626">
        <v>17834</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211567</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268</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316</v>
      </c>
      <c r="CS41" s="639"/>
      <c r="CT41" s="639"/>
      <c r="CU41" s="639"/>
      <c r="CV41" s="639"/>
      <c r="CW41" s="639"/>
      <c r="CX41" s="639"/>
      <c r="CY41" s="640"/>
      <c r="CZ41" s="623" t="s">
        <v>316</v>
      </c>
      <c r="DA41" s="641"/>
      <c r="DB41" s="641"/>
      <c r="DC41" s="642"/>
      <c r="DD41" s="626" t="s">
        <v>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587986</v>
      </c>
      <c r="CS42" s="621"/>
      <c r="CT42" s="621"/>
      <c r="CU42" s="621"/>
      <c r="CV42" s="621"/>
      <c r="CW42" s="621"/>
      <c r="CX42" s="621"/>
      <c r="CY42" s="622"/>
      <c r="CZ42" s="623">
        <v>11.2</v>
      </c>
      <c r="DA42" s="624"/>
      <c r="DB42" s="624"/>
      <c r="DC42" s="625"/>
      <c r="DD42" s="626">
        <v>133457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13193</v>
      </c>
      <c r="CS43" s="639"/>
      <c r="CT43" s="639"/>
      <c r="CU43" s="639"/>
      <c r="CV43" s="639"/>
      <c r="CW43" s="639"/>
      <c r="CX43" s="639"/>
      <c r="CY43" s="640"/>
      <c r="CZ43" s="623">
        <v>0.3</v>
      </c>
      <c r="DA43" s="641"/>
      <c r="DB43" s="641"/>
      <c r="DC43" s="642"/>
      <c r="DD43" s="626">
        <v>13193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587986</v>
      </c>
      <c r="CS44" s="621"/>
      <c r="CT44" s="621"/>
      <c r="CU44" s="621"/>
      <c r="CV44" s="621"/>
      <c r="CW44" s="621"/>
      <c r="CX44" s="621"/>
      <c r="CY44" s="622"/>
      <c r="CZ44" s="623">
        <v>11.2</v>
      </c>
      <c r="DA44" s="624"/>
      <c r="DB44" s="624"/>
      <c r="DC44" s="625"/>
      <c r="DD44" s="626">
        <v>133457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187059</v>
      </c>
      <c r="CS45" s="639"/>
      <c r="CT45" s="639"/>
      <c r="CU45" s="639"/>
      <c r="CV45" s="639"/>
      <c r="CW45" s="639"/>
      <c r="CX45" s="639"/>
      <c r="CY45" s="640"/>
      <c r="CZ45" s="623">
        <v>3.6</v>
      </c>
      <c r="DA45" s="641"/>
      <c r="DB45" s="641"/>
      <c r="DC45" s="642"/>
      <c r="DD45" s="626">
        <v>12563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400927</v>
      </c>
      <c r="CS46" s="621"/>
      <c r="CT46" s="621"/>
      <c r="CU46" s="621"/>
      <c r="CV46" s="621"/>
      <c r="CW46" s="621"/>
      <c r="CX46" s="621"/>
      <c r="CY46" s="622"/>
      <c r="CZ46" s="623">
        <v>7.6</v>
      </c>
      <c r="DA46" s="624"/>
      <c r="DB46" s="624"/>
      <c r="DC46" s="625"/>
      <c r="DD46" s="626">
        <v>120894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5247655</v>
      </c>
      <c r="CS49" s="605"/>
      <c r="CT49" s="605"/>
      <c r="CU49" s="605"/>
      <c r="CV49" s="605"/>
      <c r="CW49" s="605"/>
      <c r="CX49" s="605"/>
      <c r="CY49" s="606"/>
      <c r="CZ49" s="607">
        <v>100</v>
      </c>
      <c r="DA49" s="608"/>
      <c r="DB49" s="608"/>
      <c r="DC49" s="609"/>
      <c r="DD49" s="610">
        <v>3606943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9" zoomScaleNormal="59"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5517</v>
      </c>
      <c r="R7" s="1134"/>
      <c r="S7" s="1134"/>
      <c r="T7" s="1134"/>
      <c r="U7" s="1134"/>
      <c r="V7" s="1134">
        <v>5248</v>
      </c>
      <c r="W7" s="1134"/>
      <c r="X7" s="1134"/>
      <c r="Y7" s="1134"/>
      <c r="Z7" s="1134"/>
      <c r="AA7" s="1134">
        <v>270</v>
      </c>
      <c r="AB7" s="1134"/>
      <c r="AC7" s="1134"/>
      <c r="AD7" s="1134"/>
      <c r="AE7" s="1135"/>
      <c r="AF7" s="1136">
        <v>235</v>
      </c>
      <c r="AG7" s="1137"/>
      <c r="AH7" s="1137"/>
      <c r="AI7" s="1137"/>
      <c r="AJ7" s="1138"/>
      <c r="AK7" s="1120">
        <v>246</v>
      </c>
      <c r="AL7" s="1121"/>
      <c r="AM7" s="1121"/>
      <c r="AN7" s="1121"/>
      <c r="AO7" s="1121"/>
      <c r="AP7" s="1121">
        <v>2552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531</v>
      </c>
      <c r="BT7" s="1125"/>
      <c r="BU7" s="1125"/>
      <c r="BV7" s="1125"/>
      <c r="BW7" s="1125"/>
      <c r="BX7" s="1125"/>
      <c r="BY7" s="1125"/>
      <c r="BZ7" s="1125"/>
      <c r="CA7" s="1125"/>
      <c r="CB7" s="1125"/>
      <c r="CC7" s="1125"/>
      <c r="CD7" s="1125"/>
      <c r="CE7" s="1125"/>
      <c r="CF7" s="1125"/>
      <c r="CG7" s="1126"/>
      <c r="CH7" s="1117">
        <v>2</v>
      </c>
      <c r="CI7" s="1118"/>
      <c r="CJ7" s="1118"/>
      <c r="CK7" s="1118"/>
      <c r="CL7" s="1119"/>
      <c r="CM7" s="1117">
        <v>109</v>
      </c>
      <c r="CN7" s="1118"/>
      <c r="CO7" s="1118"/>
      <c r="CP7" s="1118"/>
      <c r="CQ7" s="1119"/>
      <c r="CR7" s="1117">
        <v>5</v>
      </c>
      <c r="CS7" s="1118"/>
      <c r="CT7" s="1118"/>
      <c r="CU7" s="1118"/>
      <c r="CV7" s="1119"/>
      <c r="CW7" s="1117">
        <v>0</v>
      </c>
      <c r="CX7" s="1118"/>
      <c r="CY7" s="1118"/>
      <c r="CZ7" s="1118"/>
      <c r="DA7" s="1119"/>
      <c r="DB7" s="1117" t="s">
        <v>541</v>
      </c>
      <c r="DC7" s="1118"/>
      <c r="DD7" s="1118"/>
      <c r="DE7" s="1118"/>
      <c r="DF7" s="1119"/>
      <c r="DG7" s="1117" t="s">
        <v>541</v>
      </c>
      <c r="DH7" s="1118"/>
      <c r="DI7" s="1118"/>
      <c r="DJ7" s="1118"/>
      <c r="DK7" s="1119"/>
      <c r="DL7" s="1117" t="s">
        <v>541</v>
      </c>
      <c r="DM7" s="1118"/>
      <c r="DN7" s="1118"/>
      <c r="DO7" s="1118"/>
      <c r="DP7" s="1119"/>
      <c r="DQ7" s="1117" t="s">
        <v>541</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532</v>
      </c>
      <c r="BT8" s="1044"/>
      <c r="BU8" s="1044"/>
      <c r="BV8" s="1044"/>
      <c r="BW8" s="1044"/>
      <c r="BX8" s="1044"/>
      <c r="BY8" s="1044"/>
      <c r="BZ8" s="1044"/>
      <c r="CA8" s="1044"/>
      <c r="CB8" s="1044"/>
      <c r="CC8" s="1044"/>
      <c r="CD8" s="1044"/>
      <c r="CE8" s="1044"/>
      <c r="CF8" s="1044"/>
      <c r="CG8" s="1045"/>
      <c r="CH8" s="1018">
        <v>16</v>
      </c>
      <c r="CI8" s="1019"/>
      <c r="CJ8" s="1019"/>
      <c r="CK8" s="1019"/>
      <c r="CL8" s="1020"/>
      <c r="CM8" s="1018">
        <v>128</v>
      </c>
      <c r="CN8" s="1019"/>
      <c r="CO8" s="1019"/>
      <c r="CP8" s="1019"/>
      <c r="CQ8" s="1020"/>
      <c r="CR8" s="1018">
        <v>19</v>
      </c>
      <c r="CS8" s="1019"/>
      <c r="CT8" s="1019"/>
      <c r="CU8" s="1019"/>
      <c r="CV8" s="1020"/>
      <c r="CW8" s="1018">
        <v>0</v>
      </c>
      <c r="CX8" s="1019"/>
      <c r="CY8" s="1019"/>
      <c r="CZ8" s="1019"/>
      <c r="DA8" s="1020"/>
      <c r="DB8" s="1018" t="s">
        <v>541</v>
      </c>
      <c r="DC8" s="1019"/>
      <c r="DD8" s="1019"/>
      <c r="DE8" s="1019"/>
      <c r="DF8" s="1020"/>
      <c r="DG8" s="1018" t="s">
        <v>541</v>
      </c>
      <c r="DH8" s="1019"/>
      <c r="DI8" s="1019"/>
      <c r="DJ8" s="1019"/>
      <c r="DK8" s="1020"/>
      <c r="DL8" s="1018" t="s">
        <v>541</v>
      </c>
      <c r="DM8" s="1019"/>
      <c r="DN8" s="1019"/>
      <c r="DO8" s="1019"/>
      <c r="DP8" s="1020"/>
      <c r="DQ8" s="1018" t="s">
        <v>541</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533</v>
      </c>
      <c r="BT9" s="1044"/>
      <c r="BU9" s="1044"/>
      <c r="BV9" s="1044"/>
      <c r="BW9" s="1044"/>
      <c r="BX9" s="1044"/>
      <c r="BY9" s="1044"/>
      <c r="BZ9" s="1044"/>
      <c r="CA9" s="1044"/>
      <c r="CB9" s="1044"/>
      <c r="CC9" s="1044"/>
      <c r="CD9" s="1044"/>
      <c r="CE9" s="1044"/>
      <c r="CF9" s="1044"/>
      <c r="CG9" s="1045"/>
      <c r="CH9" s="1018">
        <v>-229</v>
      </c>
      <c r="CI9" s="1019"/>
      <c r="CJ9" s="1019"/>
      <c r="CK9" s="1019"/>
      <c r="CL9" s="1020"/>
      <c r="CM9" s="1018">
        <v>1349</v>
      </c>
      <c r="CN9" s="1019"/>
      <c r="CO9" s="1019"/>
      <c r="CP9" s="1019"/>
      <c r="CQ9" s="1020"/>
      <c r="CR9" s="1018">
        <v>100</v>
      </c>
      <c r="CS9" s="1019"/>
      <c r="CT9" s="1019"/>
      <c r="CU9" s="1019"/>
      <c r="CV9" s="1020"/>
      <c r="CW9" s="1018">
        <v>110</v>
      </c>
      <c r="CX9" s="1019"/>
      <c r="CY9" s="1019"/>
      <c r="CZ9" s="1019"/>
      <c r="DA9" s="1020"/>
      <c r="DB9" s="1018" t="s">
        <v>541</v>
      </c>
      <c r="DC9" s="1019"/>
      <c r="DD9" s="1019"/>
      <c r="DE9" s="1019"/>
      <c r="DF9" s="1020"/>
      <c r="DG9" s="1018" t="s">
        <v>541</v>
      </c>
      <c r="DH9" s="1019"/>
      <c r="DI9" s="1019"/>
      <c r="DJ9" s="1019"/>
      <c r="DK9" s="1020"/>
      <c r="DL9" s="1018" t="s">
        <v>541</v>
      </c>
      <c r="DM9" s="1019"/>
      <c r="DN9" s="1019"/>
      <c r="DO9" s="1019"/>
      <c r="DP9" s="1020"/>
      <c r="DQ9" s="1018" t="s">
        <v>542</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5517</v>
      </c>
      <c r="R23" s="1098"/>
      <c r="S23" s="1098"/>
      <c r="T23" s="1098"/>
      <c r="U23" s="1098"/>
      <c r="V23" s="1098">
        <v>5248</v>
      </c>
      <c r="W23" s="1098"/>
      <c r="X23" s="1098"/>
      <c r="Y23" s="1098"/>
      <c r="Z23" s="1098"/>
      <c r="AA23" s="1098">
        <v>270</v>
      </c>
      <c r="AB23" s="1098"/>
      <c r="AC23" s="1098"/>
      <c r="AD23" s="1098"/>
      <c r="AE23" s="1099"/>
      <c r="AF23" s="1100">
        <v>235</v>
      </c>
      <c r="AG23" s="1098"/>
      <c r="AH23" s="1098"/>
      <c r="AI23" s="1098"/>
      <c r="AJ23" s="1101"/>
      <c r="AK23" s="1102"/>
      <c r="AL23" s="1103"/>
      <c r="AM23" s="1103"/>
      <c r="AN23" s="1103"/>
      <c r="AO23" s="1103"/>
      <c r="AP23" s="1098">
        <v>2552</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1228</v>
      </c>
      <c r="R28" s="1083"/>
      <c r="S28" s="1083"/>
      <c r="T28" s="1083"/>
      <c r="U28" s="1083"/>
      <c r="V28" s="1083">
        <v>1208</v>
      </c>
      <c r="W28" s="1083"/>
      <c r="X28" s="1083"/>
      <c r="Y28" s="1083"/>
      <c r="Z28" s="1083"/>
      <c r="AA28" s="1083">
        <v>20</v>
      </c>
      <c r="AB28" s="1083"/>
      <c r="AC28" s="1083"/>
      <c r="AD28" s="1083"/>
      <c r="AE28" s="1084"/>
      <c r="AF28" s="1085">
        <v>20</v>
      </c>
      <c r="AG28" s="1083"/>
      <c r="AH28" s="1083"/>
      <c r="AI28" s="1083"/>
      <c r="AJ28" s="1086"/>
      <c r="AK28" s="1087">
        <v>77</v>
      </c>
      <c r="AL28" s="1075"/>
      <c r="AM28" s="1075"/>
      <c r="AN28" s="1075"/>
      <c r="AO28" s="1075"/>
      <c r="AP28" s="1075" t="s">
        <v>541</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595</v>
      </c>
      <c r="R29" s="1073"/>
      <c r="S29" s="1073"/>
      <c r="T29" s="1073"/>
      <c r="U29" s="1073"/>
      <c r="V29" s="1073">
        <v>563</v>
      </c>
      <c r="W29" s="1073"/>
      <c r="X29" s="1073"/>
      <c r="Y29" s="1073"/>
      <c r="Z29" s="1073"/>
      <c r="AA29" s="1073">
        <v>32</v>
      </c>
      <c r="AB29" s="1073"/>
      <c r="AC29" s="1073"/>
      <c r="AD29" s="1073"/>
      <c r="AE29" s="1074"/>
      <c r="AF29" s="1048">
        <v>32</v>
      </c>
      <c r="AG29" s="1049"/>
      <c r="AH29" s="1049"/>
      <c r="AI29" s="1049"/>
      <c r="AJ29" s="1050"/>
      <c r="AK29" s="1009">
        <v>111</v>
      </c>
      <c r="AL29" s="1000"/>
      <c r="AM29" s="1000"/>
      <c r="AN29" s="1000"/>
      <c r="AO29" s="1000"/>
      <c r="AP29" s="1000" t="s">
        <v>541</v>
      </c>
      <c r="AQ29" s="1000"/>
      <c r="AR29" s="1000"/>
      <c r="AS29" s="1000"/>
      <c r="AT29" s="1000"/>
      <c r="AU29" s="1000" t="s">
        <v>541</v>
      </c>
      <c r="AV29" s="1000"/>
      <c r="AW29" s="1000"/>
      <c r="AX29" s="1000"/>
      <c r="AY29" s="1000"/>
      <c r="AZ29" s="1071" t="s">
        <v>541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79</v>
      </c>
      <c r="R30" s="1073"/>
      <c r="S30" s="1073"/>
      <c r="T30" s="1073"/>
      <c r="U30" s="1073"/>
      <c r="V30" s="1073">
        <v>76</v>
      </c>
      <c r="W30" s="1073"/>
      <c r="X30" s="1073"/>
      <c r="Y30" s="1073"/>
      <c r="Z30" s="1073"/>
      <c r="AA30" s="1073">
        <v>2</v>
      </c>
      <c r="AB30" s="1073"/>
      <c r="AC30" s="1073"/>
      <c r="AD30" s="1073"/>
      <c r="AE30" s="1074"/>
      <c r="AF30" s="1048">
        <v>2</v>
      </c>
      <c r="AG30" s="1049"/>
      <c r="AH30" s="1049"/>
      <c r="AI30" s="1049"/>
      <c r="AJ30" s="1050"/>
      <c r="AK30" s="1009">
        <v>23</v>
      </c>
      <c r="AL30" s="1000"/>
      <c r="AM30" s="1000"/>
      <c r="AN30" s="1000"/>
      <c r="AO30" s="1000"/>
      <c r="AP30" s="1000" t="s">
        <v>541</v>
      </c>
      <c r="AQ30" s="1000"/>
      <c r="AR30" s="1000"/>
      <c r="AS30" s="1000"/>
      <c r="AT30" s="1000"/>
      <c r="AU30" s="1000" t="s">
        <v>541</v>
      </c>
      <c r="AV30" s="1000"/>
      <c r="AW30" s="1000"/>
      <c r="AX30" s="1000"/>
      <c r="AY30" s="1000"/>
      <c r="AZ30" s="1071" t="s">
        <v>541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72</v>
      </c>
      <c r="R31" s="1073"/>
      <c r="S31" s="1073"/>
      <c r="T31" s="1073"/>
      <c r="U31" s="1073"/>
      <c r="V31" s="1073">
        <v>71</v>
      </c>
      <c r="W31" s="1073"/>
      <c r="X31" s="1073"/>
      <c r="Y31" s="1073"/>
      <c r="Z31" s="1073"/>
      <c r="AA31" s="1073">
        <v>1</v>
      </c>
      <c r="AB31" s="1073"/>
      <c r="AC31" s="1073"/>
      <c r="AD31" s="1073"/>
      <c r="AE31" s="1074"/>
      <c r="AF31" s="1048">
        <v>1</v>
      </c>
      <c r="AG31" s="1049"/>
      <c r="AH31" s="1049"/>
      <c r="AI31" s="1049"/>
      <c r="AJ31" s="1050"/>
      <c r="AK31" s="1009">
        <v>57</v>
      </c>
      <c r="AL31" s="1000"/>
      <c r="AM31" s="1000"/>
      <c r="AN31" s="1000"/>
      <c r="AO31" s="1000"/>
      <c r="AP31" s="1000">
        <v>150</v>
      </c>
      <c r="AQ31" s="1000"/>
      <c r="AR31" s="1000"/>
      <c r="AS31" s="1000"/>
      <c r="AT31" s="1000"/>
      <c r="AU31" s="1000">
        <v>122</v>
      </c>
      <c r="AV31" s="1000"/>
      <c r="AW31" s="1000"/>
      <c r="AX31" s="1000"/>
      <c r="AY31" s="1000"/>
      <c r="AZ31" s="1071" t="s">
        <v>541</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614</v>
      </c>
      <c r="R32" s="1073"/>
      <c r="S32" s="1073"/>
      <c r="T32" s="1073"/>
      <c r="U32" s="1073"/>
      <c r="V32" s="1073">
        <v>613</v>
      </c>
      <c r="W32" s="1073"/>
      <c r="X32" s="1073"/>
      <c r="Y32" s="1073"/>
      <c r="Z32" s="1073"/>
      <c r="AA32" s="1073">
        <v>1</v>
      </c>
      <c r="AB32" s="1073"/>
      <c r="AC32" s="1073"/>
      <c r="AD32" s="1073"/>
      <c r="AE32" s="1074"/>
      <c r="AF32" s="1048">
        <v>1</v>
      </c>
      <c r="AG32" s="1049"/>
      <c r="AH32" s="1049"/>
      <c r="AI32" s="1049"/>
      <c r="AJ32" s="1050"/>
      <c r="AK32" s="1009">
        <v>216</v>
      </c>
      <c r="AL32" s="1000"/>
      <c r="AM32" s="1000"/>
      <c r="AN32" s="1000"/>
      <c r="AO32" s="1000"/>
      <c r="AP32" s="1000">
        <v>1333</v>
      </c>
      <c r="AQ32" s="1000"/>
      <c r="AR32" s="1000"/>
      <c r="AS32" s="1000"/>
      <c r="AT32" s="1000"/>
      <c r="AU32" s="1000">
        <v>1333</v>
      </c>
      <c r="AV32" s="1000"/>
      <c r="AW32" s="1000"/>
      <c r="AX32" s="1000"/>
      <c r="AY32" s="1000"/>
      <c r="AZ32" s="1071" t="s">
        <v>541</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55</v>
      </c>
      <c r="AG63" s="988"/>
      <c r="AH63" s="988"/>
      <c r="AI63" s="988"/>
      <c r="AJ63" s="1059"/>
      <c r="AK63" s="1060"/>
      <c r="AL63" s="992"/>
      <c r="AM63" s="992"/>
      <c r="AN63" s="992"/>
      <c r="AO63" s="992"/>
      <c r="AP63" s="988">
        <v>1483</v>
      </c>
      <c r="AQ63" s="988"/>
      <c r="AR63" s="988"/>
      <c r="AS63" s="988"/>
      <c r="AT63" s="988"/>
      <c r="AU63" s="988">
        <v>1455</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543</v>
      </c>
      <c r="AQ68" s="1011"/>
      <c r="AR68" s="1011"/>
      <c r="AS68" s="1011"/>
      <c r="AT68" s="1011"/>
      <c r="AU68" s="1011" t="s">
        <v>544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544</v>
      </c>
      <c r="AL69" s="1000"/>
      <c r="AM69" s="1000"/>
      <c r="AN69" s="1000"/>
      <c r="AO69" s="1000"/>
      <c r="AP69" s="1000" t="s">
        <v>544</v>
      </c>
      <c r="AQ69" s="1000"/>
      <c r="AR69" s="1000"/>
      <c r="AS69" s="1000"/>
      <c r="AT69" s="1000"/>
      <c r="AU69" s="1000" t="s">
        <v>544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544</v>
      </c>
      <c r="AQ70" s="1000"/>
      <c r="AR70" s="1000"/>
      <c r="AS70" s="1000"/>
      <c r="AT70" s="1000"/>
      <c r="AU70" s="1000" t="s">
        <v>544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544</v>
      </c>
      <c r="AL71" s="1000"/>
      <c r="AM71" s="1000"/>
      <c r="AN71" s="1000"/>
      <c r="AO71" s="1000"/>
      <c r="AP71" s="1000" t="s">
        <v>544</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535</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544</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538</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544</v>
      </c>
      <c r="AQ73" s="1000"/>
      <c r="AR73" s="1000"/>
      <c r="AS73" s="1000"/>
      <c r="AT73" s="1000"/>
      <c r="AU73" s="1000" t="s">
        <v>544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536</v>
      </c>
      <c r="C74" s="1004"/>
      <c r="D74" s="1004"/>
      <c r="E74" s="1004"/>
      <c r="F74" s="1004"/>
      <c r="G74" s="1004"/>
      <c r="H74" s="1004"/>
      <c r="I74" s="1004"/>
      <c r="J74" s="1004"/>
      <c r="K74" s="1004"/>
      <c r="L74" s="1004"/>
      <c r="M74" s="1004"/>
      <c r="N74" s="1004"/>
      <c r="O74" s="1004"/>
      <c r="P74" s="1005"/>
      <c r="Q74" s="1006">
        <v>5360</v>
      </c>
      <c r="R74" s="1000"/>
      <c r="S74" s="1000"/>
      <c r="T74" s="1000"/>
      <c r="U74" s="1000"/>
      <c r="V74" s="1000">
        <v>5198</v>
      </c>
      <c r="W74" s="1000"/>
      <c r="X74" s="1000"/>
      <c r="Y74" s="1000"/>
      <c r="Z74" s="1000"/>
      <c r="AA74" s="1000">
        <v>163</v>
      </c>
      <c r="AB74" s="1000"/>
      <c r="AC74" s="1000"/>
      <c r="AD74" s="1000"/>
      <c r="AE74" s="1000"/>
      <c r="AF74" s="1000">
        <v>163</v>
      </c>
      <c r="AG74" s="1000"/>
      <c r="AH74" s="1000"/>
      <c r="AI74" s="1000"/>
      <c r="AJ74" s="1000"/>
      <c r="AK74" s="1000" t="s">
        <v>546</v>
      </c>
      <c r="AL74" s="1000"/>
      <c r="AM74" s="1000"/>
      <c r="AN74" s="1000"/>
      <c r="AO74" s="1000"/>
      <c r="AP74" s="1000">
        <v>2477</v>
      </c>
      <c r="AQ74" s="1000"/>
      <c r="AR74" s="1000"/>
      <c r="AS74" s="1000"/>
      <c r="AT74" s="1000"/>
      <c r="AU74" s="1000">
        <v>132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537</v>
      </c>
      <c r="C75" s="1004"/>
      <c r="D75" s="1004"/>
      <c r="E75" s="1004"/>
      <c r="F75" s="1004"/>
      <c r="G75" s="1004"/>
      <c r="H75" s="1004"/>
      <c r="I75" s="1004"/>
      <c r="J75" s="1004"/>
      <c r="K75" s="1004"/>
      <c r="L75" s="1004"/>
      <c r="M75" s="1004"/>
      <c r="N75" s="1004"/>
      <c r="O75" s="1004"/>
      <c r="P75" s="1005"/>
      <c r="Q75" s="1007">
        <v>796</v>
      </c>
      <c r="R75" s="1008"/>
      <c r="S75" s="1008"/>
      <c r="T75" s="1008"/>
      <c r="U75" s="1009"/>
      <c r="V75" s="1010">
        <v>770</v>
      </c>
      <c r="W75" s="1008"/>
      <c r="X75" s="1008"/>
      <c r="Y75" s="1008"/>
      <c r="Z75" s="1009"/>
      <c r="AA75" s="1010">
        <v>26</v>
      </c>
      <c r="AB75" s="1008"/>
      <c r="AC75" s="1008"/>
      <c r="AD75" s="1008"/>
      <c r="AE75" s="1009"/>
      <c r="AF75" s="1010">
        <v>26</v>
      </c>
      <c r="AG75" s="1008"/>
      <c r="AH75" s="1008"/>
      <c r="AI75" s="1008"/>
      <c r="AJ75" s="1009"/>
      <c r="AK75" s="1010" t="s">
        <v>544</v>
      </c>
      <c r="AL75" s="1008"/>
      <c r="AM75" s="1008"/>
      <c r="AN75" s="1008"/>
      <c r="AO75" s="1009"/>
      <c r="AP75" s="1010" t="s">
        <v>544</v>
      </c>
      <c r="AQ75" s="1008"/>
      <c r="AR75" s="1008"/>
      <c r="AS75" s="1008"/>
      <c r="AT75" s="1009"/>
      <c r="AU75" s="1010" t="s">
        <v>544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13990</v>
      </c>
      <c r="AG88" s="988"/>
      <c r="AH88" s="988"/>
      <c r="AI88" s="988"/>
      <c r="AJ88" s="988"/>
      <c r="AK88" s="992"/>
      <c r="AL88" s="992"/>
      <c r="AM88" s="992"/>
      <c r="AN88" s="992"/>
      <c r="AO88" s="992"/>
      <c r="AP88" s="988">
        <v>2477</v>
      </c>
      <c r="AQ88" s="988"/>
      <c r="AR88" s="988"/>
      <c r="AS88" s="988"/>
      <c r="AT88" s="988"/>
      <c r="AU88" s="988">
        <v>132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124</v>
      </c>
      <c r="CS102" s="980"/>
      <c r="CT102" s="980"/>
      <c r="CU102" s="980"/>
      <c r="CV102" s="981"/>
      <c r="CW102" s="979">
        <v>110</v>
      </c>
      <c r="CX102" s="980"/>
      <c r="CY102" s="980"/>
      <c r="CZ102" s="980"/>
      <c r="DA102" s="981"/>
      <c r="DB102" s="979" t="s">
        <v>547</v>
      </c>
      <c r="DC102" s="980"/>
      <c r="DD102" s="980"/>
      <c r="DE102" s="980"/>
      <c r="DF102" s="981"/>
      <c r="DG102" s="979" t="s">
        <v>548</v>
      </c>
      <c r="DH102" s="980"/>
      <c r="DI102" s="980"/>
      <c r="DJ102" s="980"/>
      <c r="DK102" s="981"/>
      <c r="DL102" s="979" t="s">
        <v>548</v>
      </c>
      <c r="DM102" s="980"/>
      <c r="DN102" s="980"/>
      <c r="DO102" s="980"/>
      <c r="DP102" s="981"/>
      <c r="DQ102" s="979" t="s">
        <v>548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215042</v>
      </c>
      <c r="AB110" s="916"/>
      <c r="AC110" s="916"/>
      <c r="AD110" s="916"/>
      <c r="AE110" s="917"/>
      <c r="AF110" s="918">
        <v>200593</v>
      </c>
      <c r="AG110" s="916"/>
      <c r="AH110" s="916"/>
      <c r="AI110" s="916"/>
      <c r="AJ110" s="917"/>
      <c r="AK110" s="918">
        <v>200181</v>
      </c>
      <c r="AL110" s="916"/>
      <c r="AM110" s="916"/>
      <c r="AN110" s="916"/>
      <c r="AO110" s="917"/>
      <c r="AP110" s="919">
        <v>7.5</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2433234</v>
      </c>
      <c r="BR110" s="863"/>
      <c r="BS110" s="863"/>
      <c r="BT110" s="863"/>
      <c r="BU110" s="863"/>
      <c r="BV110" s="863">
        <v>2415305</v>
      </c>
      <c r="BW110" s="863"/>
      <c r="BX110" s="863"/>
      <c r="BY110" s="863"/>
      <c r="BZ110" s="863"/>
      <c r="CA110" s="863">
        <v>2551654</v>
      </c>
      <c r="CB110" s="863"/>
      <c r="CC110" s="863"/>
      <c r="CD110" s="863"/>
      <c r="CE110" s="863"/>
      <c r="CF110" s="887">
        <v>95.9</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198</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1551595</v>
      </c>
      <c r="BR112" s="835"/>
      <c r="BS112" s="835"/>
      <c r="BT112" s="835"/>
      <c r="BU112" s="835"/>
      <c r="BV112" s="835">
        <v>1465441</v>
      </c>
      <c r="BW112" s="835"/>
      <c r="BX112" s="835"/>
      <c r="BY112" s="835"/>
      <c r="BZ112" s="835"/>
      <c r="CA112" s="835">
        <v>1454545</v>
      </c>
      <c r="CB112" s="835"/>
      <c r="CC112" s="835"/>
      <c r="CD112" s="835"/>
      <c r="CE112" s="835"/>
      <c r="CF112" s="896">
        <v>54.7</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162580</v>
      </c>
      <c r="AB113" s="944"/>
      <c r="AC113" s="944"/>
      <c r="AD113" s="944"/>
      <c r="AE113" s="945"/>
      <c r="AF113" s="946">
        <v>166731</v>
      </c>
      <c r="AG113" s="944"/>
      <c r="AH113" s="944"/>
      <c r="AI113" s="944"/>
      <c r="AJ113" s="945"/>
      <c r="AK113" s="946">
        <v>170413</v>
      </c>
      <c r="AL113" s="944"/>
      <c r="AM113" s="944"/>
      <c r="AN113" s="944"/>
      <c r="AO113" s="945"/>
      <c r="AP113" s="947">
        <v>6.4</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74335</v>
      </c>
      <c r="BR113" s="835"/>
      <c r="BS113" s="835"/>
      <c r="BT113" s="835"/>
      <c r="BU113" s="835"/>
      <c r="BV113" s="835">
        <v>108439</v>
      </c>
      <c r="BW113" s="835"/>
      <c r="BX113" s="835"/>
      <c r="BY113" s="835"/>
      <c r="BZ113" s="835"/>
      <c r="CA113" s="835">
        <v>131976</v>
      </c>
      <c r="CB113" s="835"/>
      <c r="CC113" s="835"/>
      <c r="CD113" s="835"/>
      <c r="CE113" s="835"/>
      <c r="CF113" s="896">
        <v>5</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12487</v>
      </c>
      <c r="AB114" s="798"/>
      <c r="AC114" s="798"/>
      <c r="AD114" s="798"/>
      <c r="AE114" s="799"/>
      <c r="AF114" s="800">
        <v>13112</v>
      </c>
      <c r="AG114" s="798"/>
      <c r="AH114" s="798"/>
      <c r="AI114" s="798"/>
      <c r="AJ114" s="799"/>
      <c r="AK114" s="800">
        <v>14315</v>
      </c>
      <c r="AL114" s="798"/>
      <c r="AM114" s="798"/>
      <c r="AN114" s="798"/>
      <c r="AO114" s="799"/>
      <c r="AP114" s="845">
        <v>0.5</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224545</v>
      </c>
      <c r="BR114" s="835"/>
      <c r="BS114" s="835"/>
      <c r="BT114" s="835"/>
      <c r="BU114" s="835"/>
      <c r="BV114" s="835">
        <v>208598</v>
      </c>
      <c r="BW114" s="835"/>
      <c r="BX114" s="835"/>
      <c r="BY114" s="835"/>
      <c r="BZ114" s="835"/>
      <c r="CA114" s="835">
        <v>174683</v>
      </c>
      <c r="CB114" s="835"/>
      <c r="CC114" s="835"/>
      <c r="CD114" s="835"/>
      <c r="CE114" s="835"/>
      <c r="CF114" s="896">
        <v>6.6</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v>738</v>
      </c>
      <c r="AG115" s="944"/>
      <c r="AH115" s="944"/>
      <c r="AI115" s="944"/>
      <c r="AJ115" s="945"/>
      <c r="AK115" s="946">
        <v>727</v>
      </c>
      <c r="AL115" s="944"/>
      <c r="AM115" s="944"/>
      <c r="AN115" s="944"/>
      <c r="AO115" s="945"/>
      <c r="AP115" s="947">
        <v>0</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390109</v>
      </c>
      <c r="AB117" s="930"/>
      <c r="AC117" s="930"/>
      <c r="AD117" s="930"/>
      <c r="AE117" s="931"/>
      <c r="AF117" s="932">
        <v>381174</v>
      </c>
      <c r="AG117" s="930"/>
      <c r="AH117" s="930"/>
      <c r="AI117" s="930"/>
      <c r="AJ117" s="931"/>
      <c r="AK117" s="932">
        <v>385636</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4283907</v>
      </c>
      <c r="BR119" s="866"/>
      <c r="BS119" s="866"/>
      <c r="BT119" s="866"/>
      <c r="BU119" s="866"/>
      <c r="BV119" s="866">
        <v>4197783</v>
      </c>
      <c r="BW119" s="866"/>
      <c r="BX119" s="866"/>
      <c r="BY119" s="866"/>
      <c r="BZ119" s="866"/>
      <c r="CA119" s="866">
        <v>4312858</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198</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1786322</v>
      </c>
      <c r="BR120" s="863"/>
      <c r="BS120" s="863"/>
      <c r="BT120" s="863"/>
      <c r="BU120" s="863"/>
      <c r="BV120" s="863">
        <v>1917877</v>
      </c>
      <c r="BW120" s="863"/>
      <c r="BX120" s="863"/>
      <c r="BY120" s="863"/>
      <c r="BZ120" s="863"/>
      <c r="CA120" s="863">
        <v>2042262</v>
      </c>
      <c r="CB120" s="863"/>
      <c r="CC120" s="863"/>
      <c r="CD120" s="863"/>
      <c r="CE120" s="863"/>
      <c r="CF120" s="887">
        <v>76.8</v>
      </c>
      <c r="CG120" s="888"/>
      <c r="CH120" s="888"/>
      <c r="CI120" s="888"/>
      <c r="CJ120" s="888"/>
      <c r="CK120" s="889" t="s">
        <v>435</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1378595</v>
      </c>
      <c r="DH120" s="863"/>
      <c r="DI120" s="863"/>
      <c r="DJ120" s="863"/>
      <c r="DK120" s="863"/>
      <c r="DL120" s="863">
        <v>1318150</v>
      </c>
      <c r="DM120" s="863"/>
      <c r="DN120" s="863"/>
      <c r="DO120" s="863"/>
      <c r="DP120" s="863"/>
      <c r="DQ120" s="863">
        <v>1333019</v>
      </c>
      <c r="DR120" s="863"/>
      <c r="DS120" s="863"/>
      <c r="DT120" s="863"/>
      <c r="DU120" s="863"/>
      <c r="DV120" s="864">
        <v>50.1</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t="s">
        <v>111</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173000</v>
      </c>
      <c r="DH121" s="835"/>
      <c r="DI121" s="835"/>
      <c r="DJ121" s="835"/>
      <c r="DK121" s="835"/>
      <c r="DL121" s="835">
        <v>147291</v>
      </c>
      <c r="DM121" s="835"/>
      <c r="DN121" s="835"/>
      <c r="DO121" s="835"/>
      <c r="DP121" s="835"/>
      <c r="DQ121" s="835">
        <v>121526</v>
      </c>
      <c r="DR121" s="835"/>
      <c r="DS121" s="835"/>
      <c r="DT121" s="835"/>
      <c r="DU121" s="835"/>
      <c r="DV121" s="812">
        <v>4.5999999999999996</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3061666</v>
      </c>
      <c r="BR122" s="866"/>
      <c r="BS122" s="866"/>
      <c r="BT122" s="866"/>
      <c r="BU122" s="866"/>
      <c r="BV122" s="866">
        <v>3055758</v>
      </c>
      <c r="BW122" s="866"/>
      <c r="BX122" s="866"/>
      <c r="BY122" s="866"/>
      <c r="BZ122" s="866"/>
      <c r="CA122" s="866">
        <v>3076517</v>
      </c>
      <c r="CB122" s="866"/>
      <c r="CC122" s="866"/>
      <c r="CD122" s="866"/>
      <c r="CE122" s="866"/>
      <c r="CF122" s="867">
        <v>115.7</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439</v>
      </c>
      <c r="BP123" s="899"/>
      <c r="BQ123" s="853">
        <v>4847988</v>
      </c>
      <c r="BR123" s="854"/>
      <c r="BS123" s="854"/>
      <c r="BT123" s="854"/>
      <c r="BU123" s="854"/>
      <c r="BV123" s="854">
        <v>4973635</v>
      </c>
      <c r="BW123" s="854"/>
      <c r="BX123" s="854"/>
      <c r="BY123" s="854"/>
      <c r="BZ123" s="854"/>
      <c r="CA123" s="854">
        <v>5118779</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v>738</v>
      </c>
      <c r="AG126" s="798"/>
      <c r="AH126" s="798"/>
      <c r="AI126" s="798"/>
      <c r="AJ126" s="799"/>
      <c r="AK126" s="800">
        <v>727</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2878049</v>
      </c>
      <c r="AB129" s="798"/>
      <c r="AC129" s="798"/>
      <c r="AD129" s="798"/>
      <c r="AE129" s="799"/>
      <c r="AF129" s="800">
        <v>2936053</v>
      </c>
      <c r="AG129" s="798"/>
      <c r="AH129" s="798"/>
      <c r="AI129" s="798"/>
      <c r="AJ129" s="799"/>
      <c r="AK129" s="800">
        <v>2926340</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273923</v>
      </c>
      <c r="AB130" s="798"/>
      <c r="AC130" s="798"/>
      <c r="AD130" s="798"/>
      <c r="AE130" s="799"/>
      <c r="AF130" s="800">
        <v>267930</v>
      </c>
      <c r="AG130" s="798"/>
      <c r="AH130" s="798"/>
      <c r="AI130" s="798"/>
      <c r="AJ130" s="799"/>
      <c r="AK130" s="800">
        <v>266377</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4.3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2604126</v>
      </c>
      <c r="AB131" s="781"/>
      <c r="AC131" s="781"/>
      <c r="AD131" s="781"/>
      <c r="AE131" s="782"/>
      <c r="AF131" s="783">
        <v>2668123</v>
      </c>
      <c r="AG131" s="781"/>
      <c r="AH131" s="781"/>
      <c r="AI131" s="781"/>
      <c r="AJ131" s="782"/>
      <c r="AK131" s="783">
        <v>2659963</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4.4616120730000004</v>
      </c>
      <c r="AB132" s="761"/>
      <c r="AC132" s="761"/>
      <c r="AD132" s="761"/>
      <c r="AE132" s="762"/>
      <c r="AF132" s="763">
        <v>4.244332064</v>
      </c>
      <c r="AG132" s="761"/>
      <c r="AH132" s="761"/>
      <c r="AI132" s="761"/>
      <c r="AJ132" s="762"/>
      <c r="AK132" s="763">
        <v>4.4834834170000004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4.5</v>
      </c>
      <c r="AB133" s="740"/>
      <c r="AC133" s="740"/>
      <c r="AD133" s="740"/>
      <c r="AE133" s="741"/>
      <c r="AF133" s="739">
        <v>4.3</v>
      </c>
      <c r="AG133" s="740"/>
      <c r="AH133" s="740"/>
      <c r="AI133" s="740"/>
      <c r="AJ133" s="741"/>
      <c r="AK133" s="739">
        <v>4.3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7" zoomScaleNormal="85" zoomScaleSheetLayoutView="87"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7" zoomScaleNormal="87"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9" zoomScaleSheetLayoutView="59"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958973</v>
      </c>
      <c r="L9" s="266">
        <v>127744</v>
      </c>
      <c r="M9" s="267">
        <v>134601</v>
      </c>
      <c r="N9" s="268">
        <v>-5.0999999999999996</v>
      </c>
    </row>
    <row r="10" spans="1:16" x14ac:dyDescent="0.15">
      <c r="A10" s="250"/>
      <c r="B10" s="246"/>
      <c r="C10" s="246"/>
      <c r="D10" s="246"/>
      <c r="E10" s="246"/>
      <c r="F10" s="246"/>
      <c r="G10" s="1166" t="s">
        <v>473</v>
      </c>
      <c r="H10" s="1167"/>
      <c r="I10" s="1167"/>
      <c r="J10" s="1168"/>
      <c r="K10" s="269">
        <v>53279</v>
      </c>
      <c r="L10" s="270">
        <v>7097</v>
      </c>
      <c r="M10" s="271">
        <v>15652</v>
      </c>
      <c r="N10" s="272">
        <v>-54.7</v>
      </c>
    </row>
    <row r="11" spans="1:16" ht="13.5" customHeight="1" x14ac:dyDescent="0.15">
      <c r="A11" s="250"/>
      <c r="B11" s="246"/>
      <c r="C11" s="246"/>
      <c r="D11" s="246"/>
      <c r="E11" s="246"/>
      <c r="F11" s="246"/>
      <c r="G11" s="1166" t="s">
        <v>474</v>
      </c>
      <c r="H11" s="1167"/>
      <c r="I11" s="1167"/>
      <c r="J11" s="1168"/>
      <c r="K11" s="269">
        <v>174231</v>
      </c>
      <c r="L11" s="270">
        <v>23209</v>
      </c>
      <c r="M11" s="271">
        <v>22688</v>
      </c>
      <c r="N11" s="272">
        <v>2.2999999999999998</v>
      </c>
    </row>
    <row r="12" spans="1:16" ht="13.5" customHeight="1" x14ac:dyDescent="0.15">
      <c r="A12" s="250"/>
      <c r="B12" s="246"/>
      <c r="C12" s="246"/>
      <c r="D12" s="246"/>
      <c r="E12" s="246"/>
      <c r="F12" s="246"/>
      <c r="G12" s="1166" t="s">
        <v>475</v>
      </c>
      <c r="H12" s="1167"/>
      <c r="I12" s="1167"/>
      <c r="J12" s="1168"/>
      <c r="K12" s="269" t="s">
        <v>476</v>
      </c>
      <c r="L12" s="270" t="s">
        <v>476</v>
      </c>
      <c r="M12" s="271">
        <v>3308</v>
      </c>
      <c r="N12" s="272" t="s">
        <v>476</v>
      </c>
    </row>
    <row r="13" spans="1:16" ht="13.5" customHeight="1" x14ac:dyDescent="0.15">
      <c r="A13" s="250"/>
      <c r="B13" s="246"/>
      <c r="C13" s="246"/>
      <c r="D13" s="246"/>
      <c r="E13" s="246"/>
      <c r="F13" s="246"/>
      <c r="G13" s="1166" t="s">
        <v>477</v>
      </c>
      <c r="H13" s="1167"/>
      <c r="I13" s="1167"/>
      <c r="J13" s="1168"/>
      <c r="K13" s="269" t="s">
        <v>476</v>
      </c>
      <c r="L13" s="270" t="s">
        <v>476</v>
      </c>
      <c r="M13" s="271">
        <v>1</v>
      </c>
      <c r="N13" s="272" t="s">
        <v>476</v>
      </c>
    </row>
    <row r="14" spans="1:16" ht="13.5" customHeight="1" x14ac:dyDescent="0.15">
      <c r="A14" s="250"/>
      <c r="B14" s="246"/>
      <c r="C14" s="246"/>
      <c r="D14" s="246"/>
      <c r="E14" s="246"/>
      <c r="F14" s="246"/>
      <c r="G14" s="1166" t="s">
        <v>478</v>
      </c>
      <c r="H14" s="1167"/>
      <c r="I14" s="1167"/>
      <c r="J14" s="1168"/>
      <c r="K14" s="269">
        <v>32330</v>
      </c>
      <c r="L14" s="270">
        <v>4307</v>
      </c>
      <c r="M14" s="271">
        <v>6215</v>
      </c>
      <c r="N14" s="272">
        <v>-30.7</v>
      </c>
    </row>
    <row r="15" spans="1:16" ht="13.5" customHeight="1" x14ac:dyDescent="0.15">
      <c r="A15" s="250"/>
      <c r="B15" s="246"/>
      <c r="C15" s="246"/>
      <c r="D15" s="246"/>
      <c r="E15" s="246"/>
      <c r="F15" s="246"/>
      <c r="G15" s="1166" t="s">
        <v>479</v>
      </c>
      <c r="H15" s="1167"/>
      <c r="I15" s="1167"/>
      <c r="J15" s="1168"/>
      <c r="K15" s="269">
        <v>13193</v>
      </c>
      <c r="L15" s="270">
        <v>1757</v>
      </c>
      <c r="M15" s="271">
        <v>3213</v>
      </c>
      <c r="N15" s="272">
        <v>-45.3</v>
      </c>
    </row>
    <row r="16" spans="1:16" x14ac:dyDescent="0.15">
      <c r="A16" s="250"/>
      <c r="B16" s="246"/>
      <c r="C16" s="246"/>
      <c r="D16" s="246"/>
      <c r="E16" s="246"/>
      <c r="F16" s="246"/>
      <c r="G16" s="1169" t="s">
        <v>480</v>
      </c>
      <c r="H16" s="1170"/>
      <c r="I16" s="1170"/>
      <c r="J16" s="1171"/>
      <c r="K16" s="270">
        <v>-109827</v>
      </c>
      <c r="L16" s="270">
        <v>-14630</v>
      </c>
      <c r="M16" s="271">
        <v>-15018</v>
      </c>
      <c r="N16" s="272">
        <v>-2.6</v>
      </c>
    </row>
    <row r="17" spans="1:16" x14ac:dyDescent="0.15">
      <c r="A17" s="250"/>
      <c r="B17" s="246"/>
      <c r="C17" s="246"/>
      <c r="D17" s="246"/>
      <c r="E17" s="246"/>
      <c r="F17" s="246"/>
      <c r="G17" s="1169" t="s">
        <v>171</v>
      </c>
      <c r="H17" s="1170"/>
      <c r="I17" s="1170"/>
      <c r="J17" s="1171"/>
      <c r="K17" s="270">
        <v>1122179</v>
      </c>
      <c r="L17" s="270">
        <v>149484</v>
      </c>
      <c r="M17" s="271">
        <v>170662</v>
      </c>
      <c r="N17" s="272">
        <v>-12.4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14.25</v>
      </c>
      <c r="L21" s="283">
        <v>15.35</v>
      </c>
      <c r="M21" s="284">
        <v>-1.1000000000000001</v>
      </c>
      <c r="N21" s="251"/>
      <c r="O21" s="285"/>
      <c r="P21" s="281"/>
    </row>
    <row r="22" spans="1:16" s="286" customFormat="1" x14ac:dyDescent="0.15">
      <c r="A22" s="281"/>
      <c r="B22" s="251"/>
      <c r="C22" s="251"/>
      <c r="D22" s="251"/>
      <c r="E22" s="251"/>
      <c r="F22" s="251"/>
      <c r="G22" s="1163" t="s">
        <v>486</v>
      </c>
      <c r="H22" s="1164"/>
      <c r="I22" s="1164"/>
      <c r="J22" s="1165"/>
      <c r="K22" s="287">
        <v>103.5</v>
      </c>
      <c r="L22" s="288">
        <v>96.1</v>
      </c>
      <c r="M22" s="289">
        <v>7.4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200181</v>
      </c>
      <c r="L32" s="296">
        <v>26666</v>
      </c>
      <c r="M32" s="297">
        <v>102910</v>
      </c>
      <c r="N32" s="298">
        <v>-74.099999999999994</v>
      </c>
    </row>
    <row r="33" spans="1:16" ht="13.5" customHeight="1" x14ac:dyDescent="0.15">
      <c r="A33" s="250"/>
      <c r="B33" s="246"/>
      <c r="C33" s="246"/>
      <c r="D33" s="246"/>
      <c r="E33" s="246"/>
      <c r="F33" s="246"/>
      <c r="G33" s="1154" t="s">
        <v>491</v>
      </c>
      <c r="H33" s="1155"/>
      <c r="I33" s="1155"/>
      <c r="J33" s="1156"/>
      <c r="K33" s="296" t="s">
        <v>476</v>
      </c>
      <c r="L33" s="296" t="s">
        <v>476</v>
      </c>
      <c r="M33" s="297">
        <v>73</v>
      </c>
      <c r="N33" s="298" t="s">
        <v>476</v>
      </c>
    </row>
    <row r="34" spans="1:16" ht="27" customHeight="1" x14ac:dyDescent="0.15">
      <c r="A34" s="250"/>
      <c r="B34" s="246"/>
      <c r="C34" s="246"/>
      <c r="D34" s="246"/>
      <c r="E34" s="246"/>
      <c r="F34" s="246"/>
      <c r="G34" s="1154" t="s">
        <v>492</v>
      </c>
      <c r="H34" s="1155"/>
      <c r="I34" s="1155"/>
      <c r="J34" s="1156"/>
      <c r="K34" s="296" t="s">
        <v>476</v>
      </c>
      <c r="L34" s="296" t="s">
        <v>476</v>
      </c>
      <c r="M34" s="297">
        <v>271</v>
      </c>
      <c r="N34" s="298" t="s">
        <v>476</v>
      </c>
    </row>
    <row r="35" spans="1:16" ht="27" customHeight="1" x14ac:dyDescent="0.15">
      <c r="A35" s="250"/>
      <c r="B35" s="246"/>
      <c r="C35" s="246"/>
      <c r="D35" s="246"/>
      <c r="E35" s="246"/>
      <c r="F35" s="246"/>
      <c r="G35" s="1154" t="s">
        <v>493</v>
      </c>
      <c r="H35" s="1155"/>
      <c r="I35" s="1155"/>
      <c r="J35" s="1156"/>
      <c r="K35" s="296">
        <v>170413</v>
      </c>
      <c r="L35" s="296">
        <v>22701</v>
      </c>
      <c r="M35" s="297">
        <v>22640</v>
      </c>
      <c r="N35" s="298">
        <v>0.3</v>
      </c>
    </row>
    <row r="36" spans="1:16" ht="27" customHeight="1" x14ac:dyDescent="0.15">
      <c r="A36" s="250"/>
      <c r="B36" s="246"/>
      <c r="C36" s="246"/>
      <c r="D36" s="246"/>
      <c r="E36" s="246"/>
      <c r="F36" s="246"/>
      <c r="G36" s="1154" t="s">
        <v>494</v>
      </c>
      <c r="H36" s="1155"/>
      <c r="I36" s="1155"/>
      <c r="J36" s="1156"/>
      <c r="K36" s="296">
        <v>14315</v>
      </c>
      <c r="L36" s="296">
        <v>1907</v>
      </c>
      <c r="M36" s="297">
        <v>4886</v>
      </c>
      <c r="N36" s="298">
        <v>-61</v>
      </c>
    </row>
    <row r="37" spans="1:16" ht="13.5" customHeight="1" x14ac:dyDescent="0.15">
      <c r="A37" s="250"/>
      <c r="B37" s="246"/>
      <c r="C37" s="246"/>
      <c r="D37" s="246"/>
      <c r="E37" s="246"/>
      <c r="F37" s="246"/>
      <c r="G37" s="1154" t="s">
        <v>495</v>
      </c>
      <c r="H37" s="1155"/>
      <c r="I37" s="1155"/>
      <c r="J37" s="1156"/>
      <c r="K37" s="296">
        <v>727</v>
      </c>
      <c r="L37" s="296">
        <v>97</v>
      </c>
      <c r="M37" s="297">
        <v>1587</v>
      </c>
      <c r="N37" s="298">
        <v>-93.9</v>
      </c>
    </row>
    <row r="38" spans="1:16" ht="27" customHeight="1" x14ac:dyDescent="0.15">
      <c r="A38" s="250"/>
      <c r="B38" s="246"/>
      <c r="C38" s="246"/>
      <c r="D38" s="246"/>
      <c r="E38" s="246"/>
      <c r="F38" s="246"/>
      <c r="G38" s="1157" t="s">
        <v>496</v>
      </c>
      <c r="H38" s="1158"/>
      <c r="I38" s="1158"/>
      <c r="J38" s="1159"/>
      <c r="K38" s="299" t="s">
        <v>476</v>
      </c>
      <c r="L38" s="299" t="s">
        <v>476</v>
      </c>
      <c r="M38" s="300">
        <v>17</v>
      </c>
      <c r="N38" s="301" t="s">
        <v>476</v>
      </c>
      <c r="O38" s="295"/>
    </row>
    <row r="39" spans="1:16" x14ac:dyDescent="0.15">
      <c r="A39" s="250"/>
      <c r="B39" s="246"/>
      <c r="C39" s="246"/>
      <c r="D39" s="246"/>
      <c r="E39" s="246"/>
      <c r="F39" s="246"/>
      <c r="G39" s="1157" t="s">
        <v>497</v>
      </c>
      <c r="H39" s="1158"/>
      <c r="I39" s="1158"/>
      <c r="J39" s="1159"/>
      <c r="K39" s="302" t="s">
        <v>476</v>
      </c>
      <c r="L39" s="302" t="s">
        <v>476</v>
      </c>
      <c r="M39" s="303">
        <v>-4567</v>
      </c>
      <c r="N39" s="304" t="s">
        <v>476</v>
      </c>
      <c r="O39" s="295"/>
    </row>
    <row r="40" spans="1:16" ht="27" customHeight="1" x14ac:dyDescent="0.15">
      <c r="A40" s="250"/>
      <c r="B40" s="246"/>
      <c r="C40" s="246"/>
      <c r="D40" s="246"/>
      <c r="E40" s="246"/>
      <c r="F40" s="246"/>
      <c r="G40" s="1154" t="s">
        <v>498</v>
      </c>
      <c r="H40" s="1155"/>
      <c r="I40" s="1155"/>
      <c r="J40" s="1156"/>
      <c r="K40" s="302">
        <v>-266377</v>
      </c>
      <c r="L40" s="302">
        <v>-35484</v>
      </c>
      <c r="M40" s="303">
        <v>-91042</v>
      </c>
      <c r="N40" s="304">
        <v>-61</v>
      </c>
      <c r="O40" s="295"/>
    </row>
    <row r="41" spans="1:16" x14ac:dyDescent="0.15">
      <c r="A41" s="250"/>
      <c r="B41" s="246"/>
      <c r="C41" s="246"/>
      <c r="D41" s="246"/>
      <c r="E41" s="246"/>
      <c r="F41" s="246"/>
      <c r="G41" s="1160" t="s">
        <v>282</v>
      </c>
      <c r="H41" s="1161"/>
      <c r="I41" s="1161"/>
      <c r="J41" s="1162"/>
      <c r="K41" s="296">
        <v>119259</v>
      </c>
      <c r="L41" s="302">
        <v>15886</v>
      </c>
      <c r="M41" s="303">
        <v>36776</v>
      </c>
      <c r="N41" s="304">
        <v>-56.8</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1070865</v>
      </c>
      <c r="J51" s="322">
        <v>135074</v>
      </c>
      <c r="K51" s="323">
        <v>35.1</v>
      </c>
      <c r="L51" s="324">
        <v>146641</v>
      </c>
      <c r="M51" s="325">
        <v>0.3</v>
      </c>
      <c r="N51" s="326">
        <v>34.799999999999997</v>
      </c>
    </row>
    <row r="52" spans="1:14" x14ac:dyDescent="0.15">
      <c r="A52" s="250"/>
      <c r="B52" s="246"/>
      <c r="C52" s="246"/>
      <c r="D52" s="246"/>
      <c r="E52" s="246"/>
      <c r="F52" s="246"/>
      <c r="G52" s="327"/>
      <c r="H52" s="328" t="s">
        <v>509</v>
      </c>
      <c r="I52" s="329">
        <v>560823</v>
      </c>
      <c r="J52" s="330">
        <v>70740</v>
      </c>
      <c r="K52" s="331">
        <v>-23.1</v>
      </c>
      <c r="L52" s="332">
        <v>68142</v>
      </c>
      <c r="M52" s="333">
        <v>-9.6999999999999993</v>
      </c>
      <c r="N52" s="334">
        <v>-13.4</v>
      </c>
    </row>
    <row r="53" spans="1:14" x14ac:dyDescent="0.15">
      <c r="A53" s="250"/>
      <c r="B53" s="246"/>
      <c r="C53" s="246"/>
      <c r="D53" s="246"/>
      <c r="E53" s="246"/>
      <c r="F53" s="246"/>
      <c r="G53" s="312" t="s">
        <v>510</v>
      </c>
      <c r="H53" s="313"/>
      <c r="I53" s="321">
        <v>590265</v>
      </c>
      <c r="J53" s="322">
        <v>74916</v>
      </c>
      <c r="K53" s="323">
        <v>-44.5</v>
      </c>
      <c r="L53" s="324">
        <v>174587</v>
      </c>
      <c r="M53" s="325">
        <v>19.100000000000001</v>
      </c>
      <c r="N53" s="326">
        <v>-63.6</v>
      </c>
    </row>
    <row r="54" spans="1:14" x14ac:dyDescent="0.15">
      <c r="A54" s="250"/>
      <c r="B54" s="246"/>
      <c r="C54" s="246"/>
      <c r="D54" s="246"/>
      <c r="E54" s="246"/>
      <c r="F54" s="246"/>
      <c r="G54" s="327"/>
      <c r="H54" s="328" t="s">
        <v>509</v>
      </c>
      <c r="I54" s="329">
        <v>442515</v>
      </c>
      <c r="J54" s="330">
        <v>56164</v>
      </c>
      <c r="K54" s="331">
        <v>-20.6</v>
      </c>
      <c r="L54" s="332">
        <v>79695</v>
      </c>
      <c r="M54" s="333">
        <v>17</v>
      </c>
      <c r="N54" s="334">
        <v>-37.6</v>
      </c>
    </row>
    <row r="55" spans="1:14" x14ac:dyDescent="0.15">
      <c r="A55" s="250"/>
      <c r="B55" s="246"/>
      <c r="C55" s="246"/>
      <c r="D55" s="246"/>
      <c r="E55" s="246"/>
      <c r="F55" s="246"/>
      <c r="G55" s="312" t="s">
        <v>511</v>
      </c>
      <c r="H55" s="313"/>
      <c r="I55" s="321">
        <v>577129</v>
      </c>
      <c r="J55" s="322">
        <v>74806</v>
      </c>
      <c r="K55" s="323">
        <v>-0.1</v>
      </c>
      <c r="L55" s="324">
        <v>175675</v>
      </c>
      <c r="M55" s="325">
        <v>0.6</v>
      </c>
      <c r="N55" s="326">
        <v>-0.7</v>
      </c>
    </row>
    <row r="56" spans="1:14" x14ac:dyDescent="0.15">
      <c r="A56" s="250"/>
      <c r="B56" s="246"/>
      <c r="C56" s="246"/>
      <c r="D56" s="246"/>
      <c r="E56" s="246"/>
      <c r="F56" s="246"/>
      <c r="G56" s="327"/>
      <c r="H56" s="328" t="s">
        <v>509</v>
      </c>
      <c r="I56" s="329">
        <v>409495</v>
      </c>
      <c r="J56" s="330">
        <v>53078</v>
      </c>
      <c r="K56" s="331">
        <v>-5.5</v>
      </c>
      <c r="L56" s="332">
        <v>87698</v>
      </c>
      <c r="M56" s="333">
        <v>10</v>
      </c>
      <c r="N56" s="334">
        <v>-15.5</v>
      </c>
    </row>
    <row r="57" spans="1:14" x14ac:dyDescent="0.15">
      <c r="A57" s="250"/>
      <c r="B57" s="246"/>
      <c r="C57" s="246"/>
      <c r="D57" s="246"/>
      <c r="E57" s="246"/>
      <c r="F57" s="246"/>
      <c r="G57" s="312" t="s">
        <v>512</v>
      </c>
      <c r="H57" s="313"/>
      <c r="I57" s="321">
        <v>526399</v>
      </c>
      <c r="J57" s="322">
        <v>69072</v>
      </c>
      <c r="K57" s="323">
        <v>-7.7</v>
      </c>
      <c r="L57" s="324">
        <v>162193</v>
      </c>
      <c r="M57" s="325">
        <v>-7.7</v>
      </c>
      <c r="N57" s="326">
        <v>0</v>
      </c>
    </row>
    <row r="58" spans="1:14" x14ac:dyDescent="0.15">
      <c r="A58" s="250"/>
      <c r="B58" s="246"/>
      <c r="C58" s="246"/>
      <c r="D58" s="246"/>
      <c r="E58" s="246"/>
      <c r="F58" s="246"/>
      <c r="G58" s="327"/>
      <c r="H58" s="328" t="s">
        <v>509</v>
      </c>
      <c r="I58" s="329">
        <v>416755</v>
      </c>
      <c r="J58" s="330">
        <v>54685</v>
      </c>
      <c r="K58" s="331">
        <v>3</v>
      </c>
      <c r="L58" s="332">
        <v>79985</v>
      </c>
      <c r="M58" s="333">
        <v>-8.8000000000000007</v>
      </c>
      <c r="N58" s="334">
        <v>11.8</v>
      </c>
    </row>
    <row r="59" spans="1:14" x14ac:dyDescent="0.15">
      <c r="A59" s="250"/>
      <c r="B59" s="246"/>
      <c r="C59" s="246"/>
      <c r="D59" s="246"/>
      <c r="E59" s="246"/>
      <c r="F59" s="246"/>
      <c r="G59" s="312" t="s">
        <v>513</v>
      </c>
      <c r="H59" s="313"/>
      <c r="I59" s="321">
        <v>587986</v>
      </c>
      <c r="J59" s="322">
        <v>78325</v>
      </c>
      <c r="K59" s="323">
        <v>13.4</v>
      </c>
      <c r="L59" s="324">
        <v>168868</v>
      </c>
      <c r="M59" s="325">
        <v>4.0999999999999996</v>
      </c>
      <c r="N59" s="326">
        <v>9.3000000000000007</v>
      </c>
    </row>
    <row r="60" spans="1:14" x14ac:dyDescent="0.15">
      <c r="A60" s="250"/>
      <c r="B60" s="246"/>
      <c r="C60" s="246"/>
      <c r="D60" s="246"/>
      <c r="E60" s="246"/>
      <c r="F60" s="246"/>
      <c r="G60" s="327"/>
      <c r="H60" s="328" t="s">
        <v>509</v>
      </c>
      <c r="I60" s="335">
        <v>400927</v>
      </c>
      <c r="J60" s="330">
        <v>53407</v>
      </c>
      <c r="K60" s="331">
        <v>-2.2999999999999998</v>
      </c>
      <c r="L60" s="332">
        <v>79360</v>
      </c>
      <c r="M60" s="333">
        <v>-0.8</v>
      </c>
      <c r="N60" s="334">
        <v>-1.5</v>
      </c>
    </row>
    <row r="61" spans="1:14" x14ac:dyDescent="0.15">
      <c r="A61" s="250"/>
      <c r="B61" s="246"/>
      <c r="C61" s="246"/>
      <c r="D61" s="246"/>
      <c r="E61" s="246"/>
      <c r="F61" s="246"/>
      <c r="G61" s="312" t="s">
        <v>514</v>
      </c>
      <c r="H61" s="336"/>
      <c r="I61" s="337">
        <v>670529</v>
      </c>
      <c r="J61" s="338">
        <v>86439</v>
      </c>
      <c r="K61" s="339">
        <v>-0.8</v>
      </c>
      <c r="L61" s="340">
        <v>165593</v>
      </c>
      <c r="M61" s="341">
        <v>3.3</v>
      </c>
      <c r="N61" s="326">
        <v>-4.0999999999999996</v>
      </c>
    </row>
    <row r="62" spans="1:14" x14ac:dyDescent="0.15">
      <c r="A62" s="250"/>
      <c r="B62" s="246"/>
      <c r="C62" s="246"/>
      <c r="D62" s="246"/>
      <c r="E62" s="246"/>
      <c r="F62" s="246"/>
      <c r="G62" s="327"/>
      <c r="H62" s="328" t="s">
        <v>509</v>
      </c>
      <c r="I62" s="329">
        <v>446103</v>
      </c>
      <c r="J62" s="330">
        <v>57615</v>
      </c>
      <c r="K62" s="331">
        <v>-9.6999999999999993</v>
      </c>
      <c r="L62" s="332">
        <v>78976</v>
      </c>
      <c r="M62" s="333">
        <v>1.5</v>
      </c>
      <c r="N62" s="334">
        <v>-11.2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06" zoomScaleNormal="106"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9" zoomScaleNormal="89"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9" zoomScaleNormal="8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22.61</v>
      </c>
      <c r="G47" s="12">
        <v>22.15</v>
      </c>
      <c r="H47" s="12">
        <v>19.48</v>
      </c>
      <c r="I47" s="12">
        <v>21.77</v>
      </c>
      <c r="J47" s="13">
        <v>23.46</v>
      </c>
    </row>
    <row r="48" spans="2:10" ht="57.75" customHeight="1" x14ac:dyDescent="0.15">
      <c r="B48" s="14"/>
      <c r="C48" s="1174" t="s">
        <v>4</v>
      </c>
      <c r="D48" s="1174"/>
      <c r="E48" s="1175"/>
      <c r="F48" s="15">
        <v>9.99</v>
      </c>
      <c r="G48" s="16">
        <v>9.14</v>
      </c>
      <c r="H48" s="16">
        <v>10.3</v>
      </c>
      <c r="I48" s="16">
        <v>8.09</v>
      </c>
      <c r="J48" s="17">
        <v>8.0399999999999991</v>
      </c>
    </row>
    <row r="49" spans="2:10" ht="57.75" customHeight="1" thickBot="1" x14ac:dyDescent="0.2">
      <c r="B49" s="18"/>
      <c r="C49" s="1176" t="s">
        <v>5</v>
      </c>
      <c r="D49" s="1176"/>
      <c r="E49" s="1177"/>
      <c r="F49" s="19">
        <v>0.49</v>
      </c>
      <c r="G49" s="20" t="s">
        <v>521</v>
      </c>
      <c r="H49" s="20" t="s">
        <v>522</v>
      </c>
      <c r="I49" s="20">
        <v>0.68</v>
      </c>
      <c r="J49" s="21">
        <v>1.53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芝山町 小川 俊輔</dc:creator>
  <cp:lastModifiedBy> </cp:lastModifiedBy>
  <dcterms:created xsi:type="dcterms:W3CDTF">2018-11-19T23:46:40Z</dcterms:created>
  <dcterms:modified xsi:type="dcterms:W3CDTF">2018-11-20T00:00:27Z</dcterms:modified>
</cp:coreProperties>
</file>