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026"/>
  <workbookPr/>
  <mc:AlternateContent xmlns:mc="http://schemas.openxmlformats.org/markup-compatibility/2006">
    <mc:Choice Requires="x15">
      <x15ac:absPath xmlns:x15ac="http://schemas.microsoft.com/office/spreadsheetml/2010/11/ac" url="Z:\財政係\12財政状況・推計\一般文書・照会\R2.8.17  平成30年度財政状況資料集における財務書類に関する調査（分析欄等）について（照会）\"/>
    </mc:Choice>
  </mc:AlternateContent>
  <xr:revisionPtr revIDLastSave="0" documentId="13_ncr:1_{8FC76B3F-31F2-4AA6-817C-059E93D583BC}" xr6:coauthVersionLast="45" xr6:coauthVersionMax="45" xr10:uidLastSave="{00000000-0000-0000-0000-000000000000}"/>
  <bookViews>
    <workbookView xWindow="-120" yWindow="-120" windowWidth="29040" windowHeight="15840" firstSheet="12" activeTab="15"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G34" i="10" l="1"/>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AM36" i="10"/>
  <c r="C36" i="10"/>
  <c r="CO35" i="10"/>
  <c r="BE35" i="10"/>
  <c r="C35" i="10"/>
  <c r="CO34" i="10"/>
  <c r="BW34" i="10"/>
  <c r="BW35" i="10" s="1"/>
  <c r="BW36" i="10" s="1"/>
  <c r="BW37" i="10" s="1"/>
  <c r="BW38" i="10" s="1"/>
  <c r="BW39" i="10" s="1"/>
  <c r="BW40" i="10" s="1"/>
  <c r="BW41" i="10" s="1"/>
  <c r="BW42" i="10" s="1"/>
  <c r="U34" i="10"/>
  <c r="U35" i="10" s="1"/>
  <c r="U36" i="10" s="1"/>
  <c r="U37" i="10" s="1"/>
  <c r="C34" i="10"/>
  <c r="AM34" i="10" s="1"/>
  <c r="AM35" i="10" s="1"/>
  <c r="BE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<sst xmlns="http://schemas.openxmlformats.org/spreadsheetml/2006/main" count="1149" uniqueCount="622">
  <si>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</si>
  <si>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</si>
  <si>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</si>
  <si>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</si>
  <si>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</si>
  <si>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</si>
  <si>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</si>
  <si>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</si>
  <si>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</si>
  <si>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</si>
  <si>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</si>
  <si>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</si>
  <si>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</si>
  <si>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</si>
  <si>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</si>
  <si>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</si>
  <si>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</si>
  <si>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</si>
  <si>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</si>
  <si>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</si>
  <si>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</si>
  <si>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</si>
  <si>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</si>
  <si>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</si>
  <si>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</si>
  <si>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</si>
  <si>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</si>
  <si>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</si>
  <si>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</si>
  <si>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</si>
  <si>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</si>
  <si>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</si>
  <si>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</si>
  <si>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</si>
  <si>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</si>
  <si>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</si>
  <si>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</si>
  <si>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</si>
  <si>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</si>
  <si>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</si>
  <si>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</si>
  <si>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</si>
  <si>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</si>
  <si>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</si>
  <si>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</si>
  <si>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</si>
  <si>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</si>
  <si>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</si>
  <si>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</si>
  <si>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</si>
  <si>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</si>
  <si>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</si>
  <si>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</si>
  <si>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</si>
  <si>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</si>
  <si>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</si>
  <si>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</si>
  <si>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</si>
  <si>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</si>
  <si>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</si>
  <si>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</si>
  <si>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</si>
  <si>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</si>
  <si>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</si>
  <si>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</si>
  <si>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</si>
  <si>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</si>
  <si>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</si>
  <si>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</si>
  <si>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</si>
  <si>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</si>
  <si>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</si>
  <si>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</si>
  <si>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</si>
  <si>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</si>
  <si>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</si>
  <si>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</si>
  <si>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</si>
  <si>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</si>
  <si>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</si>
  <si>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</si>
  <si>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</si>
  <si>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</si>
  <si>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</si>
  <si>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</si>
  <si>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Ⅲ－１</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</si>
  <si>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</si>
  <si>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</si>
  <si>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</si>
  <si>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</si>
  <si>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</si>
  <si>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</si>
  <si>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</si>
  <si>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</si>
  <si>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</si>
  <si>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</si>
  <si>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</si>
  <si>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</si>
  <si>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東庄町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</si>
  <si>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</si>
  <si>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</si>
  <si>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</si>
  <si>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</si>
  <si>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</si>
  <si>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</si>
  <si>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</si>
  <si>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</si>
  <si>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</si>
  <si>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</si>
  <si>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</si>
  <si>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</si>
  <si>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</si>
  <si>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</si>
  <si>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</si>
  <si>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</si>
  <si>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</si>
  <si>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</si>
  <si>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</si>
  <si>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</si>
  <si>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</si>
  <si>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</si>
  <si>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</si>
  <si>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</si>
  <si>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</si>
  <si>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-6.6</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</si>
  <si>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</si>
  <si>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</si>
  <si>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</si>
  <si>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</si>
  <si>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</si>
  <si>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</si>
  <si>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</si>
  <si>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</si>
  <si>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</si>
  <si>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</si>
  <si>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</si>
  <si>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</si>
  <si>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</si>
  <si>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</si>
  <si>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</si>
  <si>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</si>
  <si>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</si>
  <si>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</si>
  <si>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</si>
  <si>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</si>
  <si>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</si>
  <si>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</si>
  <si>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</si>
  <si>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</si>
  <si>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</si>
  <si>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</si>
  <si>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-1.6</t>
    <phoneticPr fontId="5"/>
  </si>
  <si>
    <t>基準財政需要額</t>
    <phoneticPr fontId="24"/>
  </si>
  <si>
    <t>うち日本人(％)</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</si>
  <si>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</si>
  <si>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</si>
  <si>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</si>
  <si>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</si>
  <si>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</si>
  <si>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</si>
  <si>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</si>
  <si>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</si>
  <si>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</si>
  <si>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</si>
  <si>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</si>
  <si>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</si>
  <si>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</si>
  <si>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</si>
  <si>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</si>
  <si>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</si>
  <si>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</si>
  <si>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</si>
  <si>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</si>
  <si>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</si>
  <si>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</si>
  <si>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</si>
  <si>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</si>
  <si>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</si>
  <si>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</si>
  <si>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</si>
  <si>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</si>
  <si>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</si>
  <si>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</si>
  <si>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</si>
  <si>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</si>
  <si>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</si>
  <si>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</si>
  <si>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</si>
  <si>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</si>
  <si>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</si>
  <si>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</si>
  <si>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</si>
  <si>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</si>
  <si>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</si>
  <si>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</si>
  <si>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</si>
  <si>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</si>
  <si>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</si>
  <si>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</si>
  <si>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</si>
  <si>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</si>
  <si>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</si>
  <si>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</si>
  <si>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</si>
  <si>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</si>
  <si>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</si>
  <si>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</si>
  <si>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</si>
  <si>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</si>
  <si>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</si>
  <si>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</si>
  <si>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</si>
  <si>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</si>
  <si>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</si>
  <si>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</si>
  <si>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</si>
  <si>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千葉県東庄町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</si>
  <si>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</si>
  <si>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</si>
  <si>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</si>
  <si>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</si>
  <si>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</si>
  <si>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</si>
  <si>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</si>
  <si>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</si>
  <si>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</si>
  <si>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</si>
  <si>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</si>
  <si>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</si>
  <si>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</si>
  <si>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</si>
  <si>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</si>
  <si>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</si>
  <si>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</si>
  <si>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</si>
  <si>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</si>
  <si>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</si>
  <si>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</si>
  <si>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</si>
  <si>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</si>
  <si>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</si>
  <si>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</si>
  <si>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</si>
  <si>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</si>
  <si>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</si>
  <si>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</si>
  <si>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</si>
  <si>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</si>
  <si>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</si>
  <si>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</si>
  <si>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</si>
  <si>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</si>
  <si>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</si>
  <si>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</si>
  <si>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</si>
  <si>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</si>
  <si>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</si>
  <si>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</si>
  <si>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</si>
  <si>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</si>
  <si>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</si>
  <si>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</si>
  <si>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</si>
  <si>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</si>
  <si>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</si>
  <si>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</si>
  <si>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</si>
  <si>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</si>
  <si>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</si>
  <si>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</si>
  <si>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</si>
  <si>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</si>
  <si>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</si>
  <si>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</si>
  <si>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</si>
  <si>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</si>
  <si>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</si>
  <si>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</si>
  <si>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</si>
  <si>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</si>
  <si>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</si>
  <si>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</si>
  <si>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</si>
  <si>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</si>
  <si>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</si>
  <si>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</si>
  <si>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</si>
  <si>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</si>
  <si>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</si>
  <si>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</si>
  <si>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</si>
  <si>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</si>
  <si>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</si>
  <si>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</si>
  <si>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</si>
  <si>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</si>
  <si>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</si>
  <si>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</si>
  <si>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</si>
  <si>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</si>
  <si>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</si>
  <si>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</si>
  <si>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</si>
  <si>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</si>
  <si>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</si>
  <si>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</si>
  <si>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</si>
  <si>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</si>
  <si>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</si>
  <si>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</si>
  <si>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</si>
  <si>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</si>
  <si>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</si>
  <si>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</si>
  <si>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</si>
  <si>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</si>
  <si>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</si>
  <si>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</si>
  <si>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</si>
  <si>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</si>
  <si>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</si>
  <si>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</si>
  <si>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</si>
  <si>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</si>
  <si>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</si>
  <si>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</si>
  <si>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</si>
  <si>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</si>
  <si>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</si>
  <si>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</si>
  <si>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</si>
  <si>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</si>
  <si>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</si>
  <si>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病院</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</si>
  <si>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</si>
  <si>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</si>
  <si>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</si>
  <si>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</si>
  <si>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</si>
  <si>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</si>
  <si>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</si>
  <si>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介護サービス</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</si>
  <si>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</si>
  <si>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</si>
  <si>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</si>
  <si>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</si>
  <si>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</si>
  <si>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</si>
  <si>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</si>
  <si>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</si>
  <si>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</si>
  <si>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</si>
  <si>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</si>
  <si>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</si>
  <si>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</si>
  <si>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</si>
  <si>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</si>
  <si>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</si>
  <si>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</si>
  <si>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</si>
  <si>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</si>
  <si>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</si>
  <si>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</si>
  <si>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</si>
  <si>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</si>
  <si>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</si>
  <si>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</si>
  <si>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千葉県東庄町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</si>
  <si>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</si>
  <si>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</si>
  <si>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</si>
  <si>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</si>
  <si>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</si>
  <si>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</si>
  <si>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</si>
  <si>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</si>
  <si>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</si>
  <si>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</si>
  <si>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</si>
  <si>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</si>
  <si>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</si>
  <si>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</si>
  <si>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</si>
  <si>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</si>
  <si>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</si>
  <si>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</si>
  <si>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</si>
  <si>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</si>
  <si>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</si>
  <si>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</si>
  <si>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</si>
  <si>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</si>
  <si>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</si>
  <si>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</si>
  <si>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</si>
  <si>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</si>
  <si>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</si>
  <si>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</si>
  <si>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</si>
  <si>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</si>
  <si>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</si>
  <si>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</si>
  <si>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</si>
  <si>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</si>
  <si>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訪問看護ステーション特別会計</t>
    <phoneticPr fontId="5"/>
  </si>
  <si>
    <t>介護保険特別会計</t>
    <phoneticPr fontId="5"/>
  </si>
  <si>
    <t>水道事業会計</t>
    <phoneticPr fontId="5"/>
  </si>
  <si>
    <t>法適用企業</t>
    <phoneticPr fontId="5"/>
  </si>
  <si>
    <t>国民健康保険東庄病院事業会計</t>
    <phoneticPr fontId="5"/>
  </si>
  <si>
    <t>法適用企業</t>
    <phoneticPr fontId="5"/>
  </si>
  <si>
    <t>食肉センター特別会計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</si>
  <si>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</si>
  <si>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</si>
  <si>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</si>
  <si>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</si>
  <si>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</si>
  <si>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</si>
  <si>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</si>
  <si>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</si>
  <si>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</si>
  <si>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</si>
  <si>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</si>
  <si>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</si>
  <si>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</si>
  <si>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</si>
  <si>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</si>
  <si>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</si>
  <si>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</si>
  <si>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</si>
  <si>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</si>
  <si>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</si>
  <si>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</si>
  <si>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</si>
  <si>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</si>
  <si>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</si>
  <si>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</si>
  <si>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</si>
  <si>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</si>
  <si>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</si>
  <si>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</si>
  <si>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</si>
  <si>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</si>
  <si>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</si>
  <si>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</si>
  <si>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</si>
  <si>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</si>
  <si>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</si>
  <si>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</si>
  <si>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t>
    <phoneticPr fontId="5"/>
  </si>
  <si>
    <t>-</t>
    <phoneticPr fontId="5"/>
  </si>
  <si>
    <t>-</t>
    <phoneticPr fontId="5"/>
  </si>
  <si>
    <t>-</t>
    <phoneticPr fontId="5"/>
  </si>
  <si>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</si>
  <si>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</si>
  <si>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</si>
  <si>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</si>
  <si>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</si>
  <si>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</si>
  <si>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</si>
  <si>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</si>
  <si>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</si>
  <si>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</si>
  <si>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t>
    <phoneticPr fontId="5"/>
  </si>
  <si>
    <t>-</t>
    <phoneticPr fontId="5"/>
  </si>
  <si>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</si>
  <si>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</si>
  <si>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</si>
  <si>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</si>
  <si>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</si>
  <si>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</si>
  <si>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</si>
  <si>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</si>
  <si>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</si>
  <si>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</si>
  <si>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</si>
  <si>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</si>
  <si>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</si>
  <si>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</si>
  <si>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</si>
  <si>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</si>
  <si>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国民健康保険東庄病院事業会計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</si>
  <si>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</si>
  <si>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</si>
  <si>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t>
    <phoneticPr fontId="5"/>
  </si>
  <si>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</si>
  <si>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</si>
  <si>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</si>
  <si>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</si>
  <si>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</si>
  <si>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</si>
  <si>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</si>
  <si>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</si>
  <si>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</si>
  <si>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</si>
  <si>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</si>
  <si>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</si>
  <si>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</si>
  <si>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</si>
  <si>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</si>
  <si>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</si>
  <si>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</si>
  <si>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</si>
  <si>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</si>
  <si>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</si>
  <si>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t>
    <phoneticPr fontId="5"/>
  </si>
  <si>
    <t>-</t>
    <phoneticPr fontId="5"/>
  </si>
  <si>
    <t>-</t>
    <phoneticPr fontId="5"/>
  </si>
  <si>
    <t>-</t>
    <phoneticPr fontId="5"/>
  </si>
  <si>
    <t>(Ｃ)</t>
    <phoneticPr fontId="5"/>
  </si>
  <si>
    <t>連結実質赤字比率</t>
    <rPh sb="0" eb="2">
      <t>レンケツ</t>
    </rPh>
    <rPh sb="2" eb="4">
      <t>ジッシツ</t>
    </rPh>
    <rPh sb="4" eb="6">
      <t>アカジ</t>
    </rPh>
    <rPh sb="6" eb="8">
      <t>ヒリツ</t>
    </rPh>
    <phoneticPr fontId="19"/>
  </si>
  <si>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</si>
  <si>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</si>
  <si>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</si>
  <si>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</si>
  <si>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</si>
  <si>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</si>
  <si>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</si>
  <si>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</si>
  <si>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</si>
  <si>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</si>
  <si>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</si>
  <si>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</si>
  <si>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</si>
  <si>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</si>
  <si>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</si>
  <si>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</si>
  <si>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</si>
  <si>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</si>
  <si>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</si>
  <si>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</si>
  <si>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</si>
  <si>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</si>
  <si>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</si>
  <si>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</si>
  <si>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</si>
  <si>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</si>
  <si>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</si>
  <si>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</si>
  <si>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</si>
  <si>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</si>
  <si>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</si>
  <si>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</si>
  <si>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</si>
  <si>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</si>
  <si>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</si>
  <si>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</si>
  <si>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</si>
  <si>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</si>
  <si>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</si>
  <si>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</si>
  <si>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</si>
  <si>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</si>
  <si>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</si>
  <si>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</si>
  <si>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</si>
  <si>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</si>
  <si>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</si>
  <si>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</si>
  <si>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</si>
  <si>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</si>
  <si>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</si>
  <si>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</si>
  <si>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</si>
  <si>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</si>
  <si>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</si>
  <si>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</si>
  <si>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</si>
  <si>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</si>
  <si>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</si>
  <si>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</si>
  <si>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</si>
  <si>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</si>
  <si>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</si>
  <si>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</si>
  <si>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</si>
  <si>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</si>
  <si>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</si>
  <si>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</si>
  <si>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0.82</t>
  </si>
  <si>
    <t>▲ 6.43</t>
  </si>
  <si>
    <t>▲ 4.47</t>
  </si>
  <si>
    <t>水道事業会計</t>
  </si>
  <si>
    <t>一般会計</t>
  </si>
  <si>
    <t>国民健康保険東庄病院事業会計</t>
  </si>
  <si>
    <t>国民健康保険特別会計</t>
  </si>
  <si>
    <t>介護保険特別会計</t>
  </si>
  <si>
    <t>食肉センター特別会計</t>
  </si>
  <si>
    <t>訪問看護ステーション特別会計</t>
  </si>
  <si>
    <t>後期高齢者医療特別会計</t>
  </si>
  <si>
    <t>その他会計（赤字）</t>
  </si>
  <si>
    <t>その他会計（黒字）</t>
  </si>
  <si>
    <t>H25末</t>
    <phoneticPr fontId="5"/>
  </si>
  <si>
    <t>H26末</t>
    <phoneticPr fontId="5"/>
  </si>
  <si>
    <t>H27末</t>
    <phoneticPr fontId="5"/>
  </si>
  <si>
    <t>H28末</t>
    <phoneticPr fontId="5"/>
  </si>
  <si>
    <t>H29末</t>
    <phoneticPr fontId="5"/>
  </si>
  <si>
    <t>千葉県市町村総合事務組合(一般会計)</t>
    <rPh sb="0" eb="3">
      <t>チバケン</t>
    </rPh>
    <rPh sb="3" eb="6">
      <t>シチョウソン</t>
    </rPh>
    <rPh sb="6" eb="8">
      <t>ソウゴウ</t>
    </rPh>
    <rPh sb="8" eb="10">
      <t>ジム</t>
    </rPh>
    <rPh sb="10" eb="12">
      <t>クミアイ</t>
    </rPh>
    <rPh sb="13" eb="15">
      <t>イッパン</t>
    </rPh>
    <rPh sb="15" eb="17">
      <t>カイケイ</t>
    </rPh>
    <phoneticPr fontId="2"/>
  </si>
  <si>
    <t>千葉県市町村総合事務組合(千葉県自治会館管理運営特別会計)</t>
    <rPh sb="0" eb="3">
      <t>チバケン</t>
    </rPh>
    <rPh sb="3" eb="6">
      <t>シチョウソン</t>
    </rPh>
    <rPh sb="6" eb="8">
      <t>ソウゴウ</t>
    </rPh>
    <rPh sb="8" eb="10">
      <t>ジム</t>
    </rPh>
    <rPh sb="10" eb="12">
      <t>クミアイ</t>
    </rPh>
    <rPh sb="13" eb="16">
      <t>チバケン</t>
    </rPh>
    <rPh sb="16" eb="18">
      <t>ジチ</t>
    </rPh>
    <rPh sb="18" eb="20">
      <t>カイカン</t>
    </rPh>
    <rPh sb="20" eb="22">
      <t>カンリ</t>
    </rPh>
    <rPh sb="22" eb="24">
      <t>ウンエイ</t>
    </rPh>
    <rPh sb="24" eb="26">
      <t>トクベツ</t>
    </rPh>
    <rPh sb="26" eb="28">
      <t>カイケイ</t>
    </rPh>
    <phoneticPr fontId="2"/>
  </si>
  <si>
    <t>千葉県市町村総合事務組合(千葉県自治研修センター特別会計)</t>
    <rPh sb="0" eb="3">
      <t>チバケン</t>
    </rPh>
    <rPh sb="3" eb="6">
      <t>シチョウソン</t>
    </rPh>
    <rPh sb="6" eb="8">
      <t>ソウゴウ</t>
    </rPh>
    <rPh sb="8" eb="10">
      <t>ジム</t>
    </rPh>
    <rPh sb="10" eb="12">
      <t>クミアイ</t>
    </rPh>
    <rPh sb="13" eb="16">
      <t>チバケン</t>
    </rPh>
    <rPh sb="16" eb="18">
      <t>ジチ</t>
    </rPh>
    <rPh sb="18" eb="20">
      <t>ケンシュウ</t>
    </rPh>
    <rPh sb="24" eb="26">
      <t>トクベツ</t>
    </rPh>
    <rPh sb="26" eb="28">
      <t>カイケイ</t>
    </rPh>
    <phoneticPr fontId="2"/>
  </si>
  <si>
    <t>千葉県市町村総合事務組合(千葉県市町村交通災害共済特別会計)</t>
    <rPh sb="0" eb="3">
      <t>チバケン</t>
    </rPh>
    <rPh sb="3" eb="6">
      <t>シチョウソン</t>
    </rPh>
    <rPh sb="6" eb="8">
      <t>ソウゴウ</t>
    </rPh>
    <rPh sb="8" eb="10">
      <t>ジム</t>
    </rPh>
    <rPh sb="10" eb="12">
      <t>クミアイ</t>
    </rPh>
    <rPh sb="13" eb="16">
      <t>チバケン</t>
    </rPh>
    <rPh sb="16" eb="19">
      <t>シチョウソン</t>
    </rPh>
    <rPh sb="19" eb="21">
      <t>コウツウ</t>
    </rPh>
    <rPh sb="21" eb="23">
      <t>サイガイ</t>
    </rPh>
    <rPh sb="23" eb="25">
      <t>キョウサイ</t>
    </rPh>
    <rPh sb="25" eb="27">
      <t>トクベツ</t>
    </rPh>
    <rPh sb="27" eb="29">
      <t>カイケイ</t>
    </rPh>
    <phoneticPr fontId="2"/>
  </si>
  <si>
    <t>千葉県後期高齢医療広域連合(一般会計)</t>
    <rPh sb="0" eb="3">
      <t>チバケン</t>
    </rPh>
    <rPh sb="3" eb="9">
      <t>コウキコウレイイリョウ</t>
    </rPh>
    <rPh sb="9" eb="13">
      <t>コウイキレンゴウ</t>
    </rPh>
    <rPh sb="14" eb="18">
      <t>イッパンカイケイ</t>
    </rPh>
    <phoneticPr fontId="2"/>
  </si>
  <si>
    <t>千葉県後期高齢医療広域連合(特別会計)</t>
    <rPh sb="0" eb="3">
      <t>チバケン</t>
    </rPh>
    <rPh sb="3" eb="9">
      <t>コウキコウレイイリョウ</t>
    </rPh>
    <rPh sb="9" eb="13">
      <t>コウイキレンゴウ</t>
    </rPh>
    <rPh sb="14" eb="18">
      <t>トクベツカイケイ</t>
    </rPh>
    <phoneticPr fontId="2"/>
  </si>
  <si>
    <t>香取広域市町村圏事務組合(一般会計)</t>
    <rPh sb="0" eb="12">
      <t>カトリコウイキシチョウソンケンジムクミアイ</t>
    </rPh>
    <rPh sb="13" eb="17">
      <t>イッパンカイケイ</t>
    </rPh>
    <phoneticPr fontId="2"/>
  </si>
  <si>
    <t>香取市東庄町病院組合(病院事業会計)</t>
    <rPh sb="0" eb="2">
      <t>カトリ</t>
    </rPh>
    <rPh sb="2" eb="3">
      <t>シ</t>
    </rPh>
    <rPh sb="3" eb="6">
      <t>トウノショウマチ</t>
    </rPh>
    <rPh sb="6" eb="8">
      <t>ビョウイン</t>
    </rPh>
    <rPh sb="8" eb="10">
      <t>クミアイ</t>
    </rPh>
    <rPh sb="11" eb="13">
      <t>ビョウイン</t>
    </rPh>
    <rPh sb="13" eb="15">
      <t>ジギョウ</t>
    </rPh>
    <rPh sb="15" eb="17">
      <t>カイケイ</t>
    </rPh>
    <phoneticPr fontId="2"/>
  </si>
  <si>
    <t>東総広域水道企業団(水道用水事業会計)</t>
    <rPh sb="0" eb="2">
      <t>トウソウ</t>
    </rPh>
    <rPh sb="2" eb="4">
      <t>コウイキ</t>
    </rPh>
    <rPh sb="4" eb="6">
      <t>スイドウ</t>
    </rPh>
    <rPh sb="6" eb="8">
      <t>キギョウ</t>
    </rPh>
    <rPh sb="8" eb="9">
      <t>ダン</t>
    </rPh>
    <rPh sb="10" eb="12">
      <t>スイドウ</t>
    </rPh>
    <rPh sb="12" eb="14">
      <t>ヨウスイ</t>
    </rPh>
    <rPh sb="14" eb="16">
      <t>ジギョウ</t>
    </rPh>
    <rPh sb="16" eb="18">
      <t>カイケイ</t>
    </rPh>
    <phoneticPr fontId="2"/>
  </si>
  <si>
    <t>公共施設整備基金</t>
    <rPh sb="0" eb="2">
      <t>コウキョウ</t>
    </rPh>
    <rPh sb="2" eb="4">
      <t>シセツ</t>
    </rPh>
    <rPh sb="4" eb="6">
      <t>セイビ</t>
    </rPh>
    <rPh sb="6" eb="8">
      <t>キキン</t>
    </rPh>
    <phoneticPr fontId="11"/>
  </si>
  <si>
    <t>地域福祉基金</t>
    <rPh sb="0" eb="4">
      <t>チイキフクシ</t>
    </rPh>
    <rPh sb="4" eb="6">
      <t>キキン</t>
    </rPh>
    <phoneticPr fontId="11"/>
  </si>
  <si>
    <t>町民バス購入基金</t>
    <rPh sb="0" eb="2">
      <t>チョウミン</t>
    </rPh>
    <rPh sb="4" eb="6">
      <t>コウニュウ</t>
    </rPh>
    <rPh sb="6" eb="8">
      <t>キキン</t>
    </rPh>
    <phoneticPr fontId="11"/>
  </si>
  <si>
    <t>ふるさと応援基金</t>
    <rPh sb="4" eb="8">
      <t>オウエンキキン</t>
    </rPh>
    <phoneticPr fontId="11"/>
  </si>
  <si>
    <t>奨学基金</t>
    <rPh sb="0" eb="2">
      <t>ショウガク</t>
    </rPh>
    <rPh sb="2" eb="4">
      <t>キキン</t>
    </rPh>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</si>
  <si>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</si>
  <si>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</si>
  <si>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</si>
  <si>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平成２８年度より、将来負担比率は０になった。
主な要因としては、起債の新規借入を抑制したことによる現在高の減少、財政調整基金の新規積立による充当可能財産の増加が挙げられる。
有形固定資産の減価償却率は増加傾向にあり、今後も必要な箇所においては改修・補修を行うと共に、継続して経費節減に努める。</t>
    <rPh sb="0" eb="2">
      <t>ヘイセイ</t>
    </rPh>
    <rPh sb="4" eb="6">
      <t>ネンド</t>
    </rPh>
    <rPh sb="9" eb="11">
      <t>ショウライ</t>
    </rPh>
    <rPh sb="11" eb="13">
      <t>フタン</t>
    </rPh>
    <rPh sb="13" eb="15">
      <t>ヒリツ</t>
    </rPh>
    <rPh sb="23" eb="24">
      <t>オモ</t>
    </rPh>
    <rPh sb="25" eb="27">
      <t>ヨウイン</t>
    </rPh>
    <rPh sb="32" eb="34">
      <t>キサイ</t>
    </rPh>
    <rPh sb="35" eb="37">
      <t>シンキ</t>
    </rPh>
    <rPh sb="37" eb="39">
      <t>カリイレ</t>
    </rPh>
    <rPh sb="40" eb="42">
      <t>ヨクセイ</t>
    </rPh>
    <rPh sb="49" eb="51">
      <t>ゲンザイ</t>
    </rPh>
    <rPh sb="51" eb="52">
      <t>ダカ</t>
    </rPh>
    <rPh sb="53" eb="55">
      <t>ゲンショウ</t>
    </rPh>
    <rPh sb="56" eb="58">
      <t>ザイセイ</t>
    </rPh>
    <rPh sb="58" eb="60">
      <t>チョウセイ</t>
    </rPh>
    <rPh sb="60" eb="62">
      <t>キキン</t>
    </rPh>
    <rPh sb="63" eb="65">
      <t>シンキ</t>
    </rPh>
    <rPh sb="65" eb="67">
      <t>ツミタテ</t>
    </rPh>
    <rPh sb="70" eb="72">
      <t>ジュウトウ</t>
    </rPh>
    <rPh sb="72" eb="74">
      <t>カノウ</t>
    </rPh>
    <rPh sb="74" eb="76">
      <t>ザイサン</t>
    </rPh>
    <rPh sb="77" eb="79">
      <t>ゾウカ</t>
    </rPh>
    <rPh sb="80" eb="81">
      <t>ア</t>
    </rPh>
    <rPh sb="87" eb="93">
      <t>ユウケイコテイシサン</t>
    </rPh>
    <rPh sb="94" eb="96">
      <t>ゲンカ</t>
    </rPh>
    <rPh sb="96" eb="98">
      <t>ショウキャク</t>
    </rPh>
    <rPh sb="98" eb="99">
      <t>リツ</t>
    </rPh>
    <rPh sb="100" eb="102">
      <t>ゾウカ</t>
    </rPh>
    <rPh sb="102" eb="104">
      <t>ケイコウ</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</si>
  <si>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</si>
  <si>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</si>
  <si>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</si>
  <si>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</si>
  <si>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</si>
  <si>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</si>
  <si>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平成２８年度より、将来負担比率は０になった。
主な要因としては、起債の新規借入を抑制したことによる現在高の減少、財政調整基金の新規積立による充当可能財産の増加が挙げられる。
実質公債費比率はH２９年度と比較して0.6ポイント増加したが、類似団体と比較して低い水準にある。</t>
    <rPh sb="0" eb="2">
      <t>ヘイセイ</t>
    </rPh>
    <rPh sb="4" eb="6">
      <t>ネンド</t>
    </rPh>
    <rPh sb="9" eb="11">
      <t>ショウライ</t>
    </rPh>
    <rPh sb="11" eb="13">
      <t>フタン</t>
    </rPh>
    <rPh sb="13" eb="15">
      <t>ヒリツ</t>
    </rPh>
    <rPh sb="23" eb="24">
      <t>オモ</t>
    </rPh>
    <rPh sb="25" eb="27">
      <t>ヨウイン</t>
    </rPh>
    <rPh sb="32" eb="34">
      <t>キサイ</t>
    </rPh>
    <rPh sb="35" eb="37">
      <t>シンキ</t>
    </rPh>
    <rPh sb="37" eb="39">
      <t>カリイレ</t>
    </rPh>
    <rPh sb="40" eb="42">
      <t>ヨクセイ</t>
    </rPh>
    <rPh sb="49" eb="51">
      <t>ゲンザイ</t>
    </rPh>
    <rPh sb="51" eb="52">
      <t>ダカ</t>
    </rPh>
    <rPh sb="53" eb="55">
      <t>ゲンショウ</t>
    </rPh>
    <rPh sb="56" eb="58">
      <t>ザイセイ</t>
    </rPh>
    <rPh sb="58" eb="60">
      <t>チョウセイ</t>
    </rPh>
    <rPh sb="60" eb="62">
      <t>キキン</t>
    </rPh>
    <rPh sb="63" eb="65">
      <t>シンキ</t>
    </rPh>
    <rPh sb="65" eb="67">
      <t>ツミタテ</t>
    </rPh>
    <rPh sb="70" eb="72">
      <t>ジュウトウ</t>
    </rPh>
    <rPh sb="72" eb="74">
      <t>カノウ</t>
    </rPh>
    <rPh sb="74" eb="76">
      <t>ザイサン</t>
    </rPh>
    <rPh sb="77" eb="79">
      <t>ゾウカ</t>
    </rPh>
    <rPh sb="80" eb="81">
      <t>ア</t>
    </rPh>
    <rPh sb="87" eb="89">
      <t>ジッシツ</t>
    </rPh>
    <rPh sb="89" eb="92">
      <t>コウサイヒ</t>
    </rPh>
    <rPh sb="92" eb="94">
      <t>ヒリツ</t>
    </rPh>
    <rPh sb="98" eb="100">
      <t>ネンド</t>
    </rPh>
    <rPh sb="101" eb="103">
      <t>ヒカク</t>
    </rPh>
    <rPh sb="112" eb="114">
      <t>ゾウカ</t>
    </rPh>
    <rPh sb="118" eb="120">
      <t>ルイジ</t>
    </rPh>
    <rPh sb="120" eb="122">
      <t>ダンタイ</t>
    </rPh>
    <rPh sb="123" eb="125">
      <t>ヒカク</t>
    </rPh>
    <rPh sb="127" eb="128">
      <t>ヒク</t>
    </rPh>
    <rPh sb="129" eb="131">
      <t>スイジュン</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</si>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</sst>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33" xfId="3" applyNumberFormat="1" applyFont="1" applyFill="1" applyBorder="1" applyAlignment="1" applyProtection="1">
      <alignment horizontal="right" vertical="center" shrinkToFit="1"/>
      <protection locked="0"/>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5"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BE9F78DA-4B84-46C1-B234-5E1016E92248}"/>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87551</c:v>
                </c:pt>
                <c:pt idx="1">
                  <c:v>106092</c:v>
                </c:pt>
                <c:pt idx="2">
                  <c:v>78903</c:v>
                </c:pt>
                <c:pt idx="3">
                  <c:v>82993</c:v>
                </c:pt>
                <c:pt idx="4">
                  <c:v>108252</c:v>
                </c:pt>
              </c:numCache>
            </c:numRef>
          </c:val>
          <c:smooth val="0"/>
          <c:extLst>
            <c:ext xmlns:c16="http://schemas.microsoft.com/office/drawing/2014/chart" uri="{C3380CC4-5D6E-409C-BE32-E72D297353CC}">
              <c16:uniqueId val="{00000000-0A97-46CE-AD59-0B853978E6F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35915</c:v>
                </c:pt>
                <c:pt idx="1">
                  <c:v>58475</c:v>
                </c:pt>
                <c:pt idx="2">
                  <c:v>38823</c:v>
                </c:pt>
                <c:pt idx="3">
                  <c:v>44527</c:v>
                </c:pt>
                <c:pt idx="4">
                  <c:v>72480</c:v>
                </c:pt>
              </c:numCache>
            </c:numRef>
          </c:val>
          <c:smooth val="0"/>
          <c:extLst>
            <c:ext xmlns:c16="http://schemas.microsoft.com/office/drawing/2014/chart" uri="{C3380CC4-5D6E-409C-BE32-E72D297353CC}">
              <c16:uniqueId val="{00000001-0A97-46CE-AD59-0B853978E6F2}"/>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16.239999999999998</c:v>
                </c:pt>
                <c:pt idx="1">
                  <c:v>12.32</c:v>
                </c:pt>
                <c:pt idx="2">
                  <c:v>12.19</c:v>
                </c:pt>
                <c:pt idx="3">
                  <c:v>9.57</c:v>
                </c:pt>
                <c:pt idx="4">
                  <c:v>10.19</c:v>
                </c:pt>
              </c:numCache>
            </c:numRef>
          </c:val>
          <c:extLst>
            <c:ext xmlns:c16="http://schemas.microsoft.com/office/drawing/2014/chart" uri="{C3380CC4-5D6E-409C-BE32-E72D297353CC}">
              <c16:uniqueId val="{00000000-B625-448A-9B2E-42DC073B715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36.53</c:v>
                </c:pt>
                <c:pt idx="1">
                  <c:v>38.54</c:v>
                </c:pt>
                <c:pt idx="2">
                  <c:v>42.13</c:v>
                </c:pt>
                <c:pt idx="3">
                  <c:v>37.99</c:v>
                </c:pt>
                <c:pt idx="4">
                  <c:v>33.22</c:v>
                </c:pt>
              </c:numCache>
            </c:numRef>
          </c:val>
          <c:extLst>
            <c:ext xmlns:c16="http://schemas.microsoft.com/office/drawing/2014/chart" uri="{C3380CC4-5D6E-409C-BE32-E72D297353CC}">
              <c16:uniqueId val="{00000001-B625-448A-9B2E-42DC073B715F}"/>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1.01</c:v>
                </c:pt>
                <c:pt idx="1">
                  <c:v>-0.82</c:v>
                </c:pt>
                <c:pt idx="2">
                  <c:v>2.4500000000000002</c:v>
                </c:pt>
                <c:pt idx="3">
                  <c:v>-6.43</c:v>
                </c:pt>
                <c:pt idx="4">
                  <c:v>-4.47</c:v>
                </c:pt>
              </c:numCache>
            </c:numRef>
          </c:val>
          <c:smooth val="0"/>
          <c:extLst>
            <c:ext xmlns:c16="http://schemas.microsoft.com/office/drawing/2014/chart" uri="{C3380CC4-5D6E-409C-BE32-E72D297353CC}">
              <c16:uniqueId val="{00000002-B625-448A-9B2E-42DC073B715F}"/>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4A4A-45C4-8D38-5CBBA27C5B7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A4A-45C4-8D38-5CBBA27C5B78}"/>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0.01</c:v>
                </c:pt>
                <c:pt idx="2">
                  <c:v>#N/A</c:v>
                </c:pt>
                <c:pt idx="3">
                  <c:v>0</c:v>
                </c:pt>
                <c:pt idx="4">
                  <c:v>#N/A</c:v>
                </c:pt>
                <c:pt idx="5">
                  <c:v>0</c:v>
                </c:pt>
                <c:pt idx="6">
                  <c:v>#N/A</c:v>
                </c:pt>
                <c:pt idx="7">
                  <c:v>0.09</c:v>
                </c:pt>
                <c:pt idx="8">
                  <c:v>#N/A</c:v>
                </c:pt>
                <c:pt idx="9">
                  <c:v>0</c:v>
                </c:pt>
              </c:numCache>
            </c:numRef>
          </c:val>
          <c:extLst>
            <c:ext xmlns:c16="http://schemas.microsoft.com/office/drawing/2014/chart" uri="{C3380CC4-5D6E-409C-BE32-E72D297353CC}">
              <c16:uniqueId val="{00000002-4A4A-45C4-8D38-5CBBA27C5B78}"/>
            </c:ext>
          </c:extLst>
        </c:ser>
        <c:ser>
          <c:idx val="3"/>
          <c:order val="3"/>
          <c:tx>
            <c:strRef>
              <c:f>データシート!$A$30</c:f>
              <c:strCache>
                <c:ptCount val="1"/>
                <c:pt idx="0">
                  <c:v>訪問看護ステーション特別会計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0.48</c:v>
                </c:pt>
                <c:pt idx="2">
                  <c:v>#N/A</c:v>
                </c:pt>
                <c:pt idx="3">
                  <c:v>0.39</c:v>
                </c:pt>
                <c:pt idx="4">
                  <c:v>#N/A</c:v>
                </c:pt>
                <c:pt idx="5">
                  <c:v>0.32</c:v>
                </c:pt>
                <c:pt idx="6">
                  <c:v>#N/A</c:v>
                </c:pt>
                <c:pt idx="7">
                  <c:v>0.16</c:v>
                </c:pt>
                <c:pt idx="8">
                  <c:v>#N/A</c:v>
                </c:pt>
                <c:pt idx="9">
                  <c:v>0.04</c:v>
                </c:pt>
              </c:numCache>
            </c:numRef>
          </c:val>
          <c:extLst>
            <c:ext xmlns:c16="http://schemas.microsoft.com/office/drawing/2014/chart" uri="{C3380CC4-5D6E-409C-BE32-E72D297353CC}">
              <c16:uniqueId val="{00000003-4A4A-45C4-8D38-5CBBA27C5B78}"/>
            </c:ext>
          </c:extLst>
        </c:ser>
        <c:ser>
          <c:idx val="4"/>
          <c:order val="4"/>
          <c:tx>
            <c:strRef>
              <c:f>データシート!$A$31</c:f>
              <c:strCache>
                <c:ptCount val="1"/>
                <c:pt idx="0">
                  <c:v>食肉センター特別会計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0.15</c:v>
                </c:pt>
                <c:pt idx="2">
                  <c:v>#N/A</c:v>
                </c:pt>
                <c:pt idx="3">
                  <c:v>0.25</c:v>
                </c:pt>
                <c:pt idx="4">
                  <c:v>#N/A</c:v>
                </c:pt>
                <c:pt idx="5">
                  <c:v>0.48</c:v>
                </c:pt>
                <c:pt idx="6">
                  <c:v>#N/A</c:v>
                </c:pt>
                <c:pt idx="7">
                  <c:v>0.55000000000000004</c:v>
                </c:pt>
                <c:pt idx="8">
                  <c:v>#N/A</c:v>
                </c:pt>
                <c:pt idx="9">
                  <c:v>0.55000000000000004</c:v>
                </c:pt>
              </c:numCache>
            </c:numRef>
          </c:val>
          <c:extLst>
            <c:ext xmlns:c16="http://schemas.microsoft.com/office/drawing/2014/chart" uri="{C3380CC4-5D6E-409C-BE32-E72D297353CC}">
              <c16:uniqueId val="{00000004-4A4A-45C4-8D38-5CBBA27C5B78}"/>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1.35</c:v>
                </c:pt>
                <c:pt idx="2">
                  <c:v>#N/A</c:v>
                </c:pt>
                <c:pt idx="3">
                  <c:v>1.84</c:v>
                </c:pt>
                <c:pt idx="4">
                  <c:v>#N/A</c:v>
                </c:pt>
                <c:pt idx="5">
                  <c:v>2.1</c:v>
                </c:pt>
                <c:pt idx="6">
                  <c:v>#N/A</c:v>
                </c:pt>
                <c:pt idx="7">
                  <c:v>1.93</c:v>
                </c:pt>
                <c:pt idx="8">
                  <c:v>#N/A</c:v>
                </c:pt>
                <c:pt idx="9">
                  <c:v>2.5099999999999998</c:v>
                </c:pt>
              </c:numCache>
            </c:numRef>
          </c:val>
          <c:extLst>
            <c:ext xmlns:c16="http://schemas.microsoft.com/office/drawing/2014/chart" uri="{C3380CC4-5D6E-409C-BE32-E72D297353CC}">
              <c16:uniqueId val="{00000005-4A4A-45C4-8D38-5CBBA27C5B78}"/>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4.5199999999999996</c:v>
                </c:pt>
                <c:pt idx="2">
                  <c:v>#N/A</c:v>
                </c:pt>
                <c:pt idx="3">
                  <c:v>5.0599999999999996</c:v>
                </c:pt>
                <c:pt idx="4">
                  <c:v>#N/A</c:v>
                </c:pt>
                <c:pt idx="5">
                  <c:v>2.99</c:v>
                </c:pt>
                <c:pt idx="6">
                  <c:v>#N/A</c:v>
                </c:pt>
                <c:pt idx="7">
                  <c:v>4.2699999999999996</c:v>
                </c:pt>
                <c:pt idx="8">
                  <c:v>#N/A</c:v>
                </c:pt>
                <c:pt idx="9">
                  <c:v>5.43</c:v>
                </c:pt>
              </c:numCache>
            </c:numRef>
          </c:val>
          <c:extLst>
            <c:ext xmlns:c16="http://schemas.microsoft.com/office/drawing/2014/chart" uri="{C3380CC4-5D6E-409C-BE32-E72D297353CC}">
              <c16:uniqueId val="{00000006-4A4A-45C4-8D38-5CBBA27C5B78}"/>
            </c:ext>
          </c:extLst>
        </c:ser>
        <c:ser>
          <c:idx val="7"/>
          <c:order val="7"/>
          <c:tx>
            <c:strRef>
              <c:f>データシート!$A$34</c:f>
              <c:strCache>
                <c:ptCount val="1"/>
                <c:pt idx="0">
                  <c:v>国民健康保険東庄病院事業会計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8.85</c:v>
                </c:pt>
                <c:pt idx="2">
                  <c:v>#N/A</c:v>
                </c:pt>
                <c:pt idx="3">
                  <c:v>11.44</c:v>
                </c:pt>
                <c:pt idx="4">
                  <c:v>#N/A</c:v>
                </c:pt>
                <c:pt idx="5">
                  <c:v>10.130000000000001</c:v>
                </c:pt>
                <c:pt idx="6">
                  <c:v>#N/A</c:v>
                </c:pt>
                <c:pt idx="7">
                  <c:v>8.93</c:v>
                </c:pt>
                <c:pt idx="8">
                  <c:v>#N/A</c:v>
                </c:pt>
                <c:pt idx="9">
                  <c:v>8.67</c:v>
                </c:pt>
              </c:numCache>
            </c:numRef>
          </c:val>
          <c:extLst>
            <c:ext xmlns:c16="http://schemas.microsoft.com/office/drawing/2014/chart" uri="{C3380CC4-5D6E-409C-BE32-E72D297353CC}">
              <c16:uniqueId val="{00000007-4A4A-45C4-8D38-5CBBA27C5B78}"/>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16.239999999999998</c:v>
                </c:pt>
                <c:pt idx="2">
                  <c:v>#N/A</c:v>
                </c:pt>
                <c:pt idx="3">
                  <c:v>12.31</c:v>
                </c:pt>
                <c:pt idx="4">
                  <c:v>#N/A</c:v>
                </c:pt>
                <c:pt idx="5">
                  <c:v>12.19</c:v>
                </c:pt>
                <c:pt idx="6">
                  <c:v>#N/A</c:v>
                </c:pt>
                <c:pt idx="7">
                  <c:v>9.56</c:v>
                </c:pt>
                <c:pt idx="8">
                  <c:v>#N/A</c:v>
                </c:pt>
                <c:pt idx="9">
                  <c:v>10.19</c:v>
                </c:pt>
              </c:numCache>
            </c:numRef>
          </c:val>
          <c:extLst>
            <c:ext xmlns:c16="http://schemas.microsoft.com/office/drawing/2014/chart" uri="{C3380CC4-5D6E-409C-BE32-E72D297353CC}">
              <c16:uniqueId val="{00000008-4A4A-45C4-8D38-5CBBA27C5B78}"/>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12.25</c:v>
                </c:pt>
                <c:pt idx="2">
                  <c:v>#N/A</c:v>
                </c:pt>
                <c:pt idx="3">
                  <c:v>14.48</c:v>
                </c:pt>
                <c:pt idx="4">
                  <c:v>#N/A</c:v>
                </c:pt>
                <c:pt idx="5">
                  <c:v>17.329999999999998</c:v>
                </c:pt>
                <c:pt idx="6">
                  <c:v>#N/A</c:v>
                </c:pt>
                <c:pt idx="7">
                  <c:v>19.89</c:v>
                </c:pt>
                <c:pt idx="8">
                  <c:v>#N/A</c:v>
                </c:pt>
                <c:pt idx="9">
                  <c:v>23.3</c:v>
                </c:pt>
              </c:numCache>
            </c:numRef>
          </c:val>
          <c:extLst>
            <c:ext xmlns:c16="http://schemas.microsoft.com/office/drawing/2014/chart" uri="{C3380CC4-5D6E-409C-BE32-E72D297353CC}">
              <c16:uniqueId val="{00000009-4A4A-45C4-8D38-5CBBA27C5B78}"/>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391</c:v>
                </c:pt>
                <c:pt idx="5">
                  <c:v>375</c:v>
                </c:pt>
                <c:pt idx="8">
                  <c:v>379</c:v>
                </c:pt>
                <c:pt idx="11">
                  <c:v>367</c:v>
                </c:pt>
                <c:pt idx="14">
                  <c:v>366</c:v>
                </c:pt>
              </c:numCache>
            </c:numRef>
          </c:val>
          <c:extLst>
            <c:ext xmlns:c16="http://schemas.microsoft.com/office/drawing/2014/chart" uri="{C3380CC4-5D6E-409C-BE32-E72D297353CC}">
              <c16:uniqueId val="{00000000-4A7A-4692-8934-2CA3DA3A64D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4A7A-4692-8934-2CA3DA3A64D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13</c:v>
                </c:pt>
                <c:pt idx="3">
                  <c:v>13</c:v>
                </c:pt>
                <c:pt idx="6">
                  <c:v>13</c:v>
                </c:pt>
                <c:pt idx="9">
                  <c:v>13</c:v>
                </c:pt>
                <c:pt idx="12">
                  <c:v>13</c:v>
                </c:pt>
              </c:numCache>
            </c:numRef>
          </c:val>
          <c:extLst>
            <c:ext xmlns:c16="http://schemas.microsoft.com/office/drawing/2014/chart" uri="{C3380CC4-5D6E-409C-BE32-E72D297353CC}">
              <c16:uniqueId val="{00000002-4A7A-4692-8934-2CA3DA3A64D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50</c:v>
                </c:pt>
                <c:pt idx="3">
                  <c:v>53</c:v>
                </c:pt>
                <c:pt idx="6">
                  <c:v>86</c:v>
                </c:pt>
                <c:pt idx="9">
                  <c:v>95</c:v>
                </c:pt>
                <c:pt idx="12">
                  <c:v>99</c:v>
                </c:pt>
              </c:numCache>
            </c:numRef>
          </c:val>
          <c:extLst>
            <c:ext xmlns:c16="http://schemas.microsoft.com/office/drawing/2014/chart" uri="{C3380CC4-5D6E-409C-BE32-E72D297353CC}">
              <c16:uniqueId val="{00000003-4A7A-4692-8934-2CA3DA3A64D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43</c:v>
                </c:pt>
                <c:pt idx="3">
                  <c:v>42</c:v>
                </c:pt>
                <c:pt idx="6">
                  <c:v>40</c:v>
                </c:pt>
                <c:pt idx="9">
                  <c:v>34</c:v>
                </c:pt>
                <c:pt idx="12">
                  <c:v>47</c:v>
                </c:pt>
              </c:numCache>
            </c:numRef>
          </c:val>
          <c:extLst>
            <c:ext xmlns:c16="http://schemas.microsoft.com/office/drawing/2014/chart" uri="{C3380CC4-5D6E-409C-BE32-E72D297353CC}">
              <c16:uniqueId val="{00000004-4A7A-4692-8934-2CA3DA3A64D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A7A-4692-8934-2CA3DA3A64D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A7A-4692-8934-2CA3DA3A64D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469</c:v>
                </c:pt>
                <c:pt idx="3">
                  <c:v>453</c:v>
                </c:pt>
                <c:pt idx="6">
                  <c:v>435</c:v>
                </c:pt>
                <c:pt idx="9">
                  <c:v>448</c:v>
                </c:pt>
                <c:pt idx="12">
                  <c:v>444</c:v>
                </c:pt>
              </c:numCache>
            </c:numRef>
          </c:val>
          <c:extLst>
            <c:ext xmlns:c16="http://schemas.microsoft.com/office/drawing/2014/chart" uri="{C3380CC4-5D6E-409C-BE32-E72D297353CC}">
              <c16:uniqueId val="{00000007-4A7A-4692-8934-2CA3DA3A64DB}"/>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184</c:v>
                </c:pt>
                <c:pt idx="2">
                  <c:v>#N/A</c:v>
                </c:pt>
                <c:pt idx="3">
                  <c:v>#N/A</c:v>
                </c:pt>
                <c:pt idx="4">
                  <c:v>186</c:v>
                </c:pt>
                <c:pt idx="5">
                  <c:v>#N/A</c:v>
                </c:pt>
                <c:pt idx="6">
                  <c:v>#N/A</c:v>
                </c:pt>
                <c:pt idx="7">
                  <c:v>195</c:v>
                </c:pt>
                <c:pt idx="8">
                  <c:v>#N/A</c:v>
                </c:pt>
                <c:pt idx="9">
                  <c:v>#N/A</c:v>
                </c:pt>
                <c:pt idx="10">
                  <c:v>223</c:v>
                </c:pt>
                <c:pt idx="11">
                  <c:v>#N/A</c:v>
                </c:pt>
                <c:pt idx="12">
                  <c:v>#N/A</c:v>
                </c:pt>
                <c:pt idx="13">
                  <c:v>237</c:v>
                </c:pt>
                <c:pt idx="14">
                  <c:v>#N/A</c:v>
                </c:pt>
              </c:numCache>
            </c:numRef>
          </c:val>
          <c:smooth val="0"/>
          <c:extLst>
            <c:ext xmlns:c16="http://schemas.microsoft.com/office/drawing/2014/chart" uri="{C3380CC4-5D6E-409C-BE32-E72D297353CC}">
              <c16:uniqueId val="{00000008-4A7A-4692-8934-2CA3DA3A64DB}"/>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4003</c:v>
                </c:pt>
                <c:pt idx="5">
                  <c:v>4108</c:v>
                </c:pt>
                <c:pt idx="8">
                  <c:v>3721</c:v>
                </c:pt>
                <c:pt idx="11">
                  <c:v>4045</c:v>
                </c:pt>
                <c:pt idx="14">
                  <c:v>4223</c:v>
                </c:pt>
              </c:numCache>
            </c:numRef>
          </c:val>
          <c:extLst>
            <c:ext xmlns:c16="http://schemas.microsoft.com/office/drawing/2014/chart" uri="{C3380CC4-5D6E-409C-BE32-E72D297353CC}">
              <c16:uniqueId val="{00000000-3FFB-4761-A516-C7C597D8944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3FFB-4761-A516-C7C597D8944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1638</c:v>
                </c:pt>
                <c:pt idx="5">
                  <c:v>1761</c:v>
                </c:pt>
                <c:pt idx="8">
                  <c:v>1929</c:v>
                </c:pt>
                <c:pt idx="11">
                  <c:v>1991</c:v>
                </c:pt>
                <c:pt idx="14">
                  <c:v>1863</c:v>
                </c:pt>
              </c:numCache>
            </c:numRef>
          </c:val>
          <c:extLst>
            <c:ext xmlns:c16="http://schemas.microsoft.com/office/drawing/2014/chart" uri="{C3380CC4-5D6E-409C-BE32-E72D297353CC}">
              <c16:uniqueId val="{00000002-3FFB-4761-A516-C7C597D8944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FFB-4761-A516-C7C597D8944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FFB-4761-A516-C7C597D8944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FFB-4761-A516-C7C597D8944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1373</c:v>
                </c:pt>
                <c:pt idx="3">
                  <c:v>1333</c:v>
                </c:pt>
                <c:pt idx="6">
                  <c:v>1238</c:v>
                </c:pt>
                <c:pt idx="9">
                  <c:v>1184</c:v>
                </c:pt>
                <c:pt idx="12">
                  <c:v>864</c:v>
                </c:pt>
              </c:numCache>
            </c:numRef>
          </c:val>
          <c:extLst>
            <c:ext xmlns:c16="http://schemas.microsoft.com/office/drawing/2014/chart" uri="{C3380CC4-5D6E-409C-BE32-E72D297353CC}">
              <c16:uniqueId val="{00000006-3FFB-4761-A516-C7C597D8944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465</c:v>
                </c:pt>
                <c:pt idx="3">
                  <c:v>596</c:v>
                </c:pt>
                <c:pt idx="6">
                  <c:v>580</c:v>
                </c:pt>
                <c:pt idx="9">
                  <c:v>561</c:v>
                </c:pt>
                <c:pt idx="12">
                  <c:v>447</c:v>
                </c:pt>
              </c:numCache>
            </c:numRef>
          </c:val>
          <c:extLst>
            <c:ext xmlns:c16="http://schemas.microsoft.com/office/drawing/2014/chart" uri="{C3380CC4-5D6E-409C-BE32-E72D297353CC}">
              <c16:uniqueId val="{00000007-3FFB-4761-A516-C7C597D8944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537</c:v>
                </c:pt>
                <c:pt idx="3">
                  <c:v>442</c:v>
                </c:pt>
                <c:pt idx="6">
                  <c:v>377</c:v>
                </c:pt>
                <c:pt idx="9">
                  <c:v>473</c:v>
                </c:pt>
                <c:pt idx="12">
                  <c:v>300</c:v>
                </c:pt>
              </c:numCache>
            </c:numRef>
          </c:val>
          <c:extLst>
            <c:ext xmlns:c16="http://schemas.microsoft.com/office/drawing/2014/chart" uri="{C3380CC4-5D6E-409C-BE32-E72D297353CC}">
              <c16:uniqueId val="{00000008-3FFB-4761-A516-C7C597D8944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13</c:v>
                </c:pt>
                <c:pt idx="3">
                  <c:v>13</c:v>
                </c:pt>
                <c:pt idx="6">
                  <c:v>13</c:v>
                </c:pt>
                <c:pt idx="9">
                  <c:v>13</c:v>
                </c:pt>
                <c:pt idx="12">
                  <c:v>13</c:v>
                </c:pt>
              </c:numCache>
            </c:numRef>
          </c:val>
          <c:extLst>
            <c:ext xmlns:c16="http://schemas.microsoft.com/office/drawing/2014/chart" uri="{C3380CC4-5D6E-409C-BE32-E72D297353CC}">
              <c16:uniqueId val="{00000009-3FFB-4761-A516-C7C597D8944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3684</c:v>
                </c:pt>
                <c:pt idx="3">
                  <c:v>3505</c:v>
                </c:pt>
                <c:pt idx="6">
                  <c:v>3278</c:v>
                </c:pt>
                <c:pt idx="9">
                  <c:v>3177</c:v>
                </c:pt>
                <c:pt idx="12">
                  <c:v>3555</c:v>
                </c:pt>
              </c:numCache>
            </c:numRef>
          </c:val>
          <c:extLst>
            <c:ext xmlns:c16="http://schemas.microsoft.com/office/drawing/2014/chart" uri="{C3380CC4-5D6E-409C-BE32-E72D297353CC}">
              <c16:uniqueId val="{0000000A-3FFB-4761-A516-C7C597D89442}"/>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431</c:v>
                </c:pt>
                <c:pt idx="2">
                  <c:v>#N/A</c:v>
                </c:pt>
                <c:pt idx="3">
                  <c:v>#N/A</c:v>
                </c:pt>
                <c:pt idx="4">
                  <c:v>20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3FFB-4761-A516-C7C597D89442}"/>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1506</c:v>
                </c:pt>
                <c:pt idx="1">
                  <c:v>1366</c:v>
                </c:pt>
                <c:pt idx="2">
                  <c:v>1186</c:v>
                </c:pt>
              </c:numCache>
            </c:numRef>
          </c:val>
          <c:extLst>
            <c:ext xmlns:c16="http://schemas.microsoft.com/office/drawing/2014/chart" uri="{C3380CC4-5D6E-409C-BE32-E72D297353CC}">
              <c16:uniqueId val="{00000000-F0C8-455C-8867-B9DDA6DD99F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0</c:v>
                </c:pt>
                <c:pt idx="1">
                  <c:v>50</c:v>
                </c:pt>
                <c:pt idx="2">
                  <c:v>50</c:v>
                </c:pt>
              </c:numCache>
            </c:numRef>
          </c:val>
          <c:extLst>
            <c:ext xmlns:c16="http://schemas.microsoft.com/office/drawing/2014/chart" uri="{C3380CC4-5D6E-409C-BE32-E72D297353CC}">
              <c16:uniqueId val="{00000001-F0C8-455C-8867-B9DDA6DD99F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102</c:v>
                </c:pt>
                <c:pt idx="1">
                  <c:v>198</c:v>
                </c:pt>
                <c:pt idx="2">
                  <c:v>249</c:v>
                </c:pt>
              </c:numCache>
            </c:numRef>
          </c:val>
          <c:extLst>
            <c:ext xmlns:c16="http://schemas.microsoft.com/office/drawing/2014/chart" uri="{C3380CC4-5D6E-409C-BE32-E72D297353CC}">
              <c16:uniqueId val="{00000002-F0C8-455C-8867-B9DDA6DD99F3}"/>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{C65C2840-F030-4C8D-9039-CBBB5479E499}</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5ED3-44FD-A254-847D7E1936D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{4D07E59F-1B9A-4FF4-8424-466FC8B3CEED}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ED3-44FD-A254-847D7E1936D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{BEDA36AF-30F3-42B8-A890-726CE5B1CA11}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ED3-44FD-A254-847D7E1936D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{5437F5FE-DB77-47C3-A952-037839E1BC3E}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ED3-44FD-A254-847D7E1936D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{4D1C44A7-3A16-4209-928A-EC7FE78AFD1D}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ED3-44FD-A254-847D7E1936DE}"/>
                </c:ext>
              </c:extLst>
            </c:dLbl>
            <c:dLbl>
              <c:idx val="8"/>
              <c:tx>
                <c:strRef>
                  <c:f>公会計指標分析・財政指標組合せ分析表!$BX$50</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{4F4F8333-0DD7-4EA9-9184-64F6B668BD1E}</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5ED3-44FD-A254-847D7E1936DE}"/>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{7EB383D6-D7E8-4785-ABDE-8C03F5B8873A}</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5ED3-44FD-A254-847D7E1936DE}"/>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{8A3AE2D5-55AC-4036-A2CD-C40D0CC64486}</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5ED3-44FD-A254-847D7E1936DE}"/>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{A39F7586-A586-4007-B59F-3A203F290413}</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5ED3-44FD-A254-847D7E1936D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45.4</c:v>
                </c:pt>
                <c:pt idx="16">
                  <c:v>47.9</c:v>
                </c:pt>
                <c:pt idx="24">
                  <c:v>63.7</c:v>
                </c:pt>
                <c:pt idx="32">
                  <c:v>62.9</c:v>
                </c:pt>
              </c:numCache>
            </c:numRef>
          </c:xVal>
          <c:yVal>
            <c:numRef>
              <c:f>公会計指標分析・財政指標組合せ分析表!$BP$51:$DC$51</c:f>
              <c:numCache>
                <c:formatCode>#,##0.0;"▲ "#,##0.0</c:formatCode>
                <c:ptCount val="40"/>
                <c:pt idx="8">
                  <c:v>0.6</c:v>
                </c:pt>
              </c:numCache>
            </c:numRef>
          </c:yVal>
          <c:smooth val="0"/>
          <c:extLst>
            <c:ext xmlns:c16="http://schemas.microsoft.com/office/drawing/2014/chart" uri="{C3380CC4-5D6E-409C-BE32-E72D297353CC}">
              <c16:uniqueId val="{00000009-5ED3-44FD-A254-847D7E1936DE}"/>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{62153C1E-0FA9-480A-93E9-7243CDDD98F0}</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5ED3-44FD-A254-847D7E1936DE}"/>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{7262070F-6094-4425-8CCA-10253ACF8C2E}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ED3-44FD-A254-847D7E1936D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{376466FF-50C6-409B-9EF7-6F17D82FFE09}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ED3-44FD-A254-847D7E1936D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{770BA81A-A742-470A-B072-D687E719D032}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ED3-44FD-A254-847D7E1936D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{55D610D9-B69E-4907-AE37-9E3F42B5AF31}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ED3-44FD-A254-847D7E1936DE}"/>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{18531731-73ED-4AE6-83AE-9D91E8D2C782}</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5ED3-44FD-A254-847D7E1936DE}"/>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{B9CDAEEF-3A54-4649-A6F5-4FD2F923FB8D}</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5ED3-44FD-A254-847D7E1936DE}"/>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{059BFE26-B962-40C1-8C50-C89AB2344BC3}</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5ED3-44FD-A254-847D7E1936DE}"/>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{E011F448-0559-407B-9C8B-E067A14E1C47}</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5ED3-44FD-A254-847D7E1936D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55.8</c:v>
                </c:pt>
                <c:pt idx="16">
                  <c:v>57.6</c:v>
                </c:pt>
                <c:pt idx="24">
                  <c:v>58.9</c:v>
                </c:pt>
                <c:pt idx="32">
                  <c:v>60.2</c:v>
                </c:pt>
              </c:numCache>
            </c:numRef>
          </c:xVal>
          <c:yVal>
            <c:numRef>
              <c:f>公会計指標分析・財政指標組合せ分析表!$BP$55:$DC$55</c:f>
              <c:numCache>
                <c:formatCode>#,##0.0;"▲ "#,##0.0</c:formatCode>
                <c:ptCount val="40"/>
                <c:pt idx="8">
                  <c:v>20.2</c:v>
                </c:pt>
                <c:pt idx="16">
                  <c:v>38.5</c:v>
                </c:pt>
                <c:pt idx="24">
                  <c:v>32.799999999999997</c:v>
                </c:pt>
                <c:pt idx="32">
                  <c:v>20.9</c:v>
                </c:pt>
              </c:numCache>
            </c:numRef>
          </c:yVal>
          <c:smooth val="0"/>
          <c:extLst>
            <c:ext xmlns:c16="http://schemas.microsoft.com/office/drawing/2014/chart" uri="{C3380CC4-5D6E-409C-BE32-E72D297353CC}">
              <c16:uniqueId val="{00000013-5ED3-44FD-A254-847D7E1936DE}"/>
            </c:ext>
          </c:extLst>
        </c:ser>
        <c:dLbls>
          <c:showLegendKey val="0"/>
          <c:showVal val="1"/>
          <c:showCatName val="0"/>
          <c:showSerName val="0"/>
          <c:showPercent val="0"/>
          <c:showBubbleSize val="0"/>
        </c:dLbls>
        <c:axId val="46179840"/>
        <c:axId val="46181760"/>
      </c:scatterChart>
      <c:valAx>
        <c:axId val="46179840"/>
        <c:scaling>
          <c:orientation val="minMax"/>
          <c:max val="62"/>
          <c:min val="44"/>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45"/>
          <c:min val="-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majorUnit val="4"/>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{B303B3FE-959D-4151-9EAE-438CCED63C6D}</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4983-404C-BBDE-E7C964F584C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{EC106AA3-D314-4F28-965F-A08D20D11AC1}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983-404C-BBDE-E7C964F584C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{E3B0529B-83B1-483E-B82B-B3F152F30E67}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983-404C-BBDE-E7C964F584C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{4B90009C-3C2A-4C4B-907F-04430AF2F163}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983-404C-BBDE-E7C964F584C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{A673B6F1-E927-4236-9ED8-3E43F2DEBB60}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983-404C-BBDE-E7C964F584CB}"/>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{A50F166A-5690-4B7C-8FAD-82BD78D3612D}</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4983-404C-BBDE-E7C964F584CB}"/>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{FAB2D784-A5AB-4D0A-81E5-BA17CEA25CB9}</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4983-404C-BBDE-E7C964F584CB}"/>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{6A79EBFF-BD3F-4233-882A-38525D99E48E}</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4983-404C-BBDE-E7C964F584CB}"/>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{04B490F9-F7A0-467D-B965-238BD81F17D1}</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4983-404C-BBDE-E7C964F584C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7.1</c:v>
                </c:pt>
                <c:pt idx="8">
                  <c:v>6.2</c:v>
                </c:pt>
                <c:pt idx="16">
                  <c:v>5.8</c:v>
                </c:pt>
                <c:pt idx="24">
                  <c:v>6.2</c:v>
                </c:pt>
                <c:pt idx="32">
                  <c:v>6.8</c:v>
                </c:pt>
              </c:numCache>
            </c:numRef>
          </c:xVal>
          <c:yVal>
            <c:numRef>
              <c:f>公会計指標分析・財政指標組合せ分析表!$BP$73:$DC$73</c:f>
              <c:numCache>
                <c:formatCode>#,##0.0;"▲ "#,##0.0</c:formatCode>
                <c:ptCount val="40"/>
                <c:pt idx="0">
                  <c:v>13.5</c:v>
                </c:pt>
                <c:pt idx="8">
                  <c:v>0.6</c:v>
                </c:pt>
              </c:numCache>
            </c:numRef>
          </c:yVal>
          <c:smooth val="0"/>
          <c:extLst>
            <c:ext xmlns:c16="http://schemas.microsoft.com/office/drawing/2014/chart" uri="{C3380CC4-5D6E-409C-BE32-E72D297353CC}">
              <c16:uniqueId val="{00000009-4983-404C-BBDE-E7C964F584CB}"/>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{BD3BC021-3C03-40A4-9F4A-3F64CA18C604}</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4983-404C-BBDE-E7C964F584CB}"/>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{9D17F278-30C2-404A-ACCB-F42ADA6B7442}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983-404C-BBDE-E7C964F584C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{91F21580-B649-442C-86CC-68C016AE742B}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983-404C-BBDE-E7C964F584C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{291DF48D-E4C3-40C1-8C11-2BCC208DA2BB}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983-404C-BBDE-E7C964F584C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{D0D2671C-5518-44B6-8939-42604AA53BDC}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983-404C-BBDE-E7C964F584CB}"/>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{A847294B-9A28-4F8F-87A5-05EFCAED6B28}</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4983-404C-BBDE-E7C964F584CB}"/>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{09554EDE-DF9E-4327-9BB1-4BE58080148A}</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4983-404C-BBDE-E7C964F584CB}"/>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{6B4185FB-1975-4783-AC54-8DE5D09DC9C7}</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4983-404C-BBDE-E7C964F584CB}"/>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{213536CD-4B0C-46C3-A2F7-D0CDF12DF377}</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4983-404C-BBDE-E7C964F584C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9.8000000000000007</c:v>
                </c:pt>
                <c:pt idx="8">
                  <c:v>9.3000000000000007</c:v>
                </c:pt>
                <c:pt idx="16">
                  <c:v>9.1999999999999993</c:v>
                </c:pt>
                <c:pt idx="24">
                  <c:v>9.1</c:v>
                </c:pt>
                <c:pt idx="32">
                  <c:v>9.1</c:v>
                </c:pt>
              </c:numCache>
            </c:numRef>
          </c:xVal>
          <c:yVal>
            <c:numRef>
              <c:f>公会計指標分析・財政指標組合せ分析表!$BP$77:$DC$77</c:f>
              <c:numCache>
                <c:formatCode>#,##0.0;"▲ "#,##0.0</c:formatCode>
                <c:ptCount val="40"/>
                <c:pt idx="0">
                  <c:v>40.299999999999997</c:v>
                </c:pt>
                <c:pt idx="8">
                  <c:v>20.2</c:v>
                </c:pt>
                <c:pt idx="16">
                  <c:v>38.5</c:v>
                </c:pt>
                <c:pt idx="24">
                  <c:v>32.799999999999997</c:v>
                </c:pt>
                <c:pt idx="32">
                  <c:v>20.9</c:v>
                </c:pt>
              </c:numCache>
            </c:numRef>
          </c:yVal>
          <c:smooth val="0"/>
          <c:extLst>
            <c:ext xmlns:c16="http://schemas.microsoft.com/office/drawing/2014/chart" uri="{C3380CC4-5D6E-409C-BE32-E72D297353CC}">
              <c16:uniqueId val="{00000013-4983-404C-BBDE-E7C964F584CB}"/>
            </c:ext>
          </c:extLst>
        </c:ser>
        <c:dLbls>
          <c:showLegendKey val="0"/>
          <c:showVal val="1"/>
          <c:showCatName val="0"/>
          <c:showSerName val="0"/>
          <c:showPercent val="0"/>
          <c:showBubbleSize val="0"/>
        </c:dLbls>
        <c:axId val="84219776"/>
        <c:axId val="84234240"/>
      </c:scatterChart>
      <c:valAx>
        <c:axId val="84219776"/>
        <c:scaling>
          <c:orientation val="minMax"/>
          <c:max val="10.1"/>
          <c:min val="5.9"/>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47"/>
          <c:min val="-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5"/>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千葉県東庄町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一般会計における元利償還金は、前年度より</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百万円の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で、主な要因として</a:t>
          </a:r>
          <a:r>
            <a:rPr kumimoji="1" lang="ja-JP" altLang="en-US" sz="1100">
              <a:solidFill>
                <a:schemeClr val="dk1"/>
              </a:solidFill>
              <a:effectLst/>
              <a:latin typeface="+mn-lt"/>
              <a:ea typeface="+mn-ea"/>
              <a:cs typeface="+mn-cs"/>
            </a:rPr>
            <a:t>、一般公共事業債の償還終了に伴う償還金の減が挙げられる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算入公債費については、前年度より百万円の減となり、実質公債費率の分子</a:t>
          </a:r>
          <a:r>
            <a:rPr kumimoji="1" lang="ja-JP" altLang="en-US" sz="1100">
              <a:solidFill>
                <a:schemeClr val="dk1"/>
              </a:solidFill>
              <a:effectLst/>
              <a:latin typeface="+mn-lt"/>
              <a:ea typeface="+mn-ea"/>
              <a:cs typeface="+mn-cs"/>
            </a:rPr>
            <a:t>は１４</a:t>
          </a:r>
          <a:r>
            <a:rPr kumimoji="1" lang="ja-JP" altLang="ja-JP" sz="1100">
              <a:solidFill>
                <a:schemeClr val="dk1"/>
              </a:solidFill>
              <a:effectLst/>
              <a:latin typeface="+mn-lt"/>
              <a:ea typeface="+mn-ea"/>
              <a:cs typeface="+mn-cs"/>
            </a:rPr>
            <a:t>百万円の増となった。</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活用していない。</a:t>
          </a:r>
          <a:endParaRPr kumimoji="1" lang="en-US" altLang="ja-JP"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千葉県東庄町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将来負担比率の分子については、連続して減少しており、平成</a:t>
          </a:r>
          <a:r>
            <a:rPr kumimoji="1" lang="ja-JP" altLang="en-US" sz="1100">
              <a:solidFill>
                <a:schemeClr val="dk1"/>
              </a:solidFill>
              <a:effectLst/>
              <a:latin typeface="+mn-lt"/>
              <a:ea typeface="+mn-ea"/>
              <a:cs typeface="+mn-cs"/>
            </a:rPr>
            <a:t>２６</a:t>
          </a:r>
          <a:r>
            <a:rPr kumimoji="1" lang="ja-JP" altLang="ja-JP" sz="1100">
              <a:solidFill>
                <a:schemeClr val="dk1"/>
              </a:solidFill>
              <a:effectLst/>
              <a:latin typeface="+mn-lt"/>
              <a:ea typeface="+mn-ea"/>
              <a:cs typeface="+mn-cs"/>
            </a:rPr>
            <a:t>年度から平成</a:t>
          </a:r>
          <a:r>
            <a:rPr kumimoji="1" lang="ja-JP" altLang="en-US" sz="1100">
              <a:solidFill>
                <a:schemeClr val="dk1"/>
              </a:solidFill>
              <a:effectLst/>
              <a:latin typeface="+mn-lt"/>
              <a:ea typeface="+mn-ea"/>
              <a:cs typeface="+mn-cs"/>
            </a:rPr>
            <a:t>３０</a:t>
          </a:r>
          <a:r>
            <a:rPr kumimoji="1" lang="ja-JP" altLang="ja-JP" sz="1100">
              <a:solidFill>
                <a:schemeClr val="dk1"/>
              </a:solidFill>
              <a:effectLst/>
              <a:latin typeface="+mn-lt"/>
              <a:ea typeface="+mn-ea"/>
              <a:cs typeface="+mn-cs"/>
            </a:rPr>
            <a:t>年度までで</a:t>
          </a:r>
          <a:r>
            <a:rPr kumimoji="1" lang="ja-JP" altLang="en-US" sz="1100">
              <a:solidFill>
                <a:schemeClr val="dk1"/>
              </a:solidFill>
              <a:effectLst/>
              <a:latin typeface="+mn-lt"/>
              <a:ea typeface="+mn-ea"/>
              <a:cs typeface="+mn-cs"/>
            </a:rPr>
            <a:t>１，３３９</a:t>
          </a:r>
          <a:r>
            <a:rPr kumimoji="1" lang="ja-JP" altLang="ja-JP" sz="1100">
              <a:solidFill>
                <a:schemeClr val="dk1"/>
              </a:solidFill>
              <a:effectLst/>
              <a:latin typeface="+mn-lt"/>
              <a:ea typeface="+mn-ea"/>
              <a:cs typeface="+mn-cs"/>
            </a:rPr>
            <a:t>百万円の減、▲</a:t>
          </a:r>
          <a:r>
            <a:rPr kumimoji="1" lang="ja-JP" altLang="en-US" sz="1100">
              <a:solidFill>
                <a:schemeClr val="dk1"/>
              </a:solidFill>
              <a:effectLst/>
              <a:latin typeface="+mn-lt"/>
              <a:ea typeface="+mn-ea"/>
              <a:cs typeface="+mn-cs"/>
            </a:rPr>
            <a:t>９０８</a:t>
          </a:r>
          <a:r>
            <a:rPr kumimoji="1" lang="ja-JP" altLang="ja-JP" sz="1100">
              <a:solidFill>
                <a:schemeClr val="dk1"/>
              </a:solidFill>
              <a:effectLst/>
              <a:latin typeface="+mn-lt"/>
              <a:ea typeface="+mn-ea"/>
              <a:cs typeface="+mn-cs"/>
            </a:rPr>
            <a:t>百万円となった。これは将来負担が見込まれる金額より、充当可能な財源の方が大きくなった</a:t>
          </a:r>
          <a:r>
            <a:rPr kumimoji="1" lang="ja-JP" altLang="en-US" sz="1100">
              <a:solidFill>
                <a:schemeClr val="dk1"/>
              </a:solidFill>
              <a:effectLst/>
              <a:latin typeface="+mn-lt"/>
              <a:ea typeface="+mn-ea"/>
              <a:cs typeface="+mn-cs"/>
            </a:rPr>
            <a:t>ことが要因として考えられる</a:t>
          </a:r>
          <a:r>
            <a:rPr kumimoji="1" lang="ja-JP" altLang="ja-JP" sz="1100">
              <a:solidFill>
                <a:schemeClr val="dk1"/>
              </a:solidFill>
              <a:effectLst/>
              <a:latin typeface="+mn-lt"/>
              <a:ea typeface="+mn-ea"/>
              <a:cs typeface="+mn-cs"/>
            </a:rPr>
            <a:t>。</a:t>
          </a:r>
          <a:endParaRPr lang="ja-JP" altLang="ja-JP">
            <a:effectLst/>
          </a:endParaRPr>
        </a:p>
        <a:p>
          <a:r>
            <a:rPr kumimoji="1" lang="ja-JP" altLang="ja-JP" sz="1100">
              <a:solidFill>
                <a:schemeClr val="dk1"/>
              </a:solidFill>
              <a:effectLst/>
              <a:latin typeface="+mn-lt"/>
              <a:ea typeface="+mn-ea"/>
              <a:cs typeface="+mn-cs"/>
            </a:rPr>
            <a:t>今後も事業の取捨選択により必要最低限の借入とし、将来負担の軽減を図る。</a:t>
          </a:r>
          <a:endParaRPr lang="ja-JP" altLang="ja-JP">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千葉県東庄町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（増減理由）</a:t>
          </a:r>
          <a:endParaRPr lang="ja-JP" altLang="ja-JP" sz="1400">
            <a:effectLst/>
          </a:endParaRPr>
        </a:p>
        <a:p>
          <a:r>
            <a:rPr kumimoji="1" lang="ja-JP" altLang="ja-JP" sz="1400">
              <a:solidFill>
                <a:schemeClr val="dk1"/>
              </a:solidFill>
              <a:effectLst/>
              <a:latin typeface="+mn-lt"/>
              <a:ea typeface="+mn-ea"/>
              <a:cs typeface="+mn-cs"/>
            </a:rPr>
            <a:t>平成</a:t>
          </a:r>
          <a:r>
            <a:rPr kumimoji="1" lang="ja-JP" altLang="en-US" sz="1400">
              <a:solidFill>
                <a:schemeClr val="dk1"/>
              </a:solidFill>
              <a:effectLst/>
              <a:latin typeface="+mn-lt"/>
              <a:ea typeface="+mn-ea"/>
              <a:cs typeface="+mn-cs"/>
            </a:rPr>
            <a:t>３０</a:t>
          </a:r>
          <a:r>
            <a:rPr kumimoji="1" lang="ja-JP" altLang="ja-JP" sz="1400">
              <a:solidFill>
                <a:schemeClr val="dk1"/>
              </a:solidFill>
              <a:effectLst/>
              <a:latin typeface="+mn-lt"/>
              <a:ea typeface="+mn-ea"/>
              <a:cs typeface="+mn-cs"/>
            </a:rPr>
            <a:t>年度</a:t>
          </a:r>
          <a:r>
            <a:rPr kumimoji="1" lang="ja-JP" altLang="en-US" sz="1400">
              <a:solidFill>
                <a:schemeClr val="dk1"/>
              </a:solidFill>
              <a:effectLst/>
              <a:latin typeface="+mn-lt"/>
              <a:ea typeface="+mn-ea"/>
              <a:cs typeface="+mn-cs"/>
            </a:rPr>
            <a:t>は</a:t>
          </a:r>
          <a:r>
            <a:rPr kumimoji="1" lang="ja-JP" altLang="ja-JP" sz="1400">
              <a:solidFill>
                <a:schemeClr val="dk1"/>
              </a:solidFill>
              <a:effectLst/>
              <a:latin typeface="+mn-lt"/>
              <a:ea typeface="+mn-ea"/>
              <a:cs typeface="+mn-cs"/>
            </a:rPr>
            <a:t>、全体としては</a:t>
          </a:r>
          <a:r>
            <a:rPr kumimoji="1" lang="ja-JP" altLang="en-US" sz="1400">
              <a:solidFill>
                <a:schemeClr val="dk1"/>
              </a:solidFill>
              <a:effectLst/>
              <a:latin typeface="+mn-lt"/>
              <a:ea typeface="+mn-ea"/>
              <a:cs typeface="+mn-cs"/>
            </a:rPr>
            <a:t>１２９</a:t>
          </a:r>
          <a:r>
            <a:rPr kumimoji="1" lang="ja-JP" altLang="ja-JP" sz="1400">
              <a:solidFill>
                <a:schemeClr val="dk1"/>
              </a:solidFill>
              <a:effectLst/>
              <a:latin typeface="+mn-lt"/>
              <a:ea typeface="+mn-ea"/>
              <a:cs typeface="+mn-cs"/>
            </a:rPr>
            <a:t>百万円の</a:t>
          </a:r>
          <a:r>
            <a:rPr kumimoji="1" lang="ja-JP" altLang="en-US" sz="1400">
              <a:solidFill>
                <a:schemeClr val="dk1"/>
              </a:solidFill>
              <a:effectLst/>
              <a:latin typeface="+mn-lt"/>
              <a:ea typeface="+mn-ea"/>
              <a:cs typeface="+mn-cs"/>
            </a:rPr>
            <a:t>減</a:t>
          </a:r>
          <a:r>
            <a:rPr kumimoji="1" lang="ja-JP" altLang="ja-JP" sz="1400">
              <a:solidFill>
                <a:schemeClr val="dk1"/>
              </a:solidFill>
              <a:effectLst/>
              <a:latin typeface="+mn-lt"/>
              <a:ea typeface="+mn-ea"/>
              <a:cs typeface="+mn-cs"/>
            </a:rPr>
            <a:t>となっている。</a:t>
          </a:r>
          <a:endParaRPr lang="ja-JP" altLang="ja-JP" sz="1400">
            <a:effectLst/>
          </a:endParaRPr>
        </a:p>
        <a:p>
          <a:r>
            <a:rPr kumimoji="1" lang="ja-JP" altLang="ja-JP" sz="1400">
              <a:solidFill>
                <a:schemeClr val="dk1"/>
              </a:solidFill>
              <a:effectLst/>
              <a:latin typeface="+mn-lt"/>
              <a:ea typeface="+mn-ea"/>
              <a:cs typeface="+mn-cs"/>
            </a:rPr>
            <a:t>主な要因としては財政調整基金を</a:t>
          </a:r>
          <a:r>
            <a:rPr kumimoji="1" lang="ja-JP" altLang="en-US" sz="1400">
              <a:solidFill>
                <a:schemeClr val="dk1"/>
              </a:solidFill>
              <a:effectLst/>
              <a:latin typeface="+mn-lt"/>
              <a:ea typeface="+mn-ea"/>
              <a:cs typeface="+mn-cs"/>
            </a:rPr>
            <a:t>１８０</a:t>
          </a:r>
          <a:r>
            <a:rPr kumimoji="1" lang="ja-JP" altLang="ja-JP" sz="1400">
              <a:solidFill>
                <a:schemeClr val="dk1"/>
              </a:solidFill>
              <a:effectLst/>
              <a:latin typeface="+mn-lt"/>
              <a:ea typeface="+mn-ea"/>
              <a:cs typeface="+mn-cs"/>
            </a:rPr>
            <a:t>百万円を取崩したことが挙げられる。</a:t>
          </a:r>
          <a:r>
            <a:rPr kumimoji="1" lang="ja-JP" altLang="en-US" sz="1400">
              <a:solidFill>
                <a:schemeClr val="dk1"/>
              </a:solidFill>
              <a:effectLst/>
              <a:latin typeface="+mn-lt"/>
              <a:ea typeface="+mn-ea"/>
              <a:cs typeface="+mn-cs"/>
            </a:rPr>
            <a:t>一方で、公共施設整備基金には５０百万円を積み立てた。</a:t>
          </a:r>
          <a:endParaRPr lang="ja-JP" altLang="ja-JP" sz="1400">
            <a:effectLst/>
          </a:endParaRPr>
        </a:p>
        <a:p>
          <a:r>
            <a:rPr kumimoji="1" lang="ja-JP" altLang="ja-JP" sz="1400">
              <a:solidFill>
                <a:schemeClr val="dk1"/>
              </a:solidFill>
              <a:effectLst/>
              <a:latin typeface="+mn-lt"/>
              <a:ea typeface="+mn-ea"/>
              <a:cs typeface="+mn-cs"/>
            </a:rPr>
            <a:t>（今後の方針）</a:t>
          </a:r>
          <a:endParaRPr lang="ja-JP" altLang="ja-JP" sz="1400">
            <a:effectLst/>
          </a:endParaRPr>
        </a:p>
        <a:p>
          <a:r>
            <a:rPr kumimoji="1" lang="ja-JP" altLang="ja-JP" sz="1400">
              <a:solidFill>
                <a:schemeClr val="dk1"/>
              </a:solidFill>
              <a:effectLst/>
              <a:latin typeface="+mn-lt"/>
              <a:ea typeface="+mn-ea"/>
              <a:cs typeface="+mn-cs"/>
            </a:rPr>
            <a:t>公共施設等総合管理計画に基づき、公共施設の更新施設整備のため事業の取捨選択により、</a:t>
          </a:r>
          <a:endParaRPr lang="ja-JP" altLang="ja-JP" sz="1400">
            <a:effectLst/>
          </a:endParaRPr>
        </a:p>
        <a:p>
          <a:r>
            <a:rPr kumimoji="1" lang="ja-JP" altLang="ja-JP" sz="1400">
              <a:solidFill>
                <a:schemeClr val="dk1"/>
              </a:solidFill>
              <a:effectLst/>
              <a:latin typeface="+mn-lt"/>
              <a:ea typeface="+mn-ea"/>
              <a:cs typeface="+mn-cs"/>
            </a:rPr>
            <a:t>無駄のない財政運営と適正規模での基金運用に努める。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（基金の使途）</a:t>
          </a:r>
          <a:endParaRPr lang="ja-JP" altLang="ja-JP" sz="1400">
            <a:effectLst/>
          </a:endParaRPr>
        </a:p>
        <a:p>
          <a:r>
            <a:rPr kumimoji="1" lang="ja-JP" altLang="ja-JP" sz="1400">
              <a:solidFill>
                <a:schemeClr val="dk1"/>
              </a:solidFill>
              <a:effectLst/>
              <a:latin typeface="+mn-lt"/>
              <a:ea typeface="+mn-ea"/>
              <a:cs typeface="+mn-cs"/>
            </a:rPr>
            <a:t>・公共施設整備基金については、公共施設等総合管理計画に基づき、公共施設の更新施設整備に充てられる。</a:t>
          </a:r>
          <a:endParaRPr lang="ja-JP" altLang="ja-JP" sz="1400">
            <a:effectLst/>
          </a:endParaRPr>
        </a:p>
        <a:p>
          <a:r>
            <a:rPr kumimoji="1" lang="ja-JP" altLang="ja-JP" sz="1400">
              <a:solidFill>
                <a:schemeClr val="dk1"/>
              </a:solidFill>
              <a:effectLst/>
              <a:latin typeface="+mn-lt"/>
              <a:ea typeface="+mn-ea"/>
              <a:cs typeface="+mn-cs"/>
            </a:rPr>
            <a:t>・東庄ふるさと応援基金については、基金の用途は使途選定委員会で決定される。</a:t>
          </a:r>
          <a:endParaRPr lang="ja-JP" altLang="ja-JP" sz="1400">
            <a:effectLst/>
          </a:endParaRPr>
        </a:p>
        <a:p>
          <a:pPr eaLnBrk="1" fontAlgn="auto" latinLnBrk="0" hangingPunct="1"/>
          <a:r>
            <a:rPr kumimoji="1" lang="ja-JP" altLang="ja-JP" sz="1400">
              <a:solidFill>
                <a:schemeClr val="dk1"/>
              </a:solidFill>
              <a:effectLst/>
              <a:latin typeface="+mn-lt"/>
              <a:ea typeface="+mn-ea"/>
              <a:cs typeface="+mn-cs"/>
            </a:rPr>
            <a:t>・東庄町地域福祉基金については、地域福祉の増進に必要な資金に充てる。</a:t>
          </a:r>
          <a:endParaRPr lang="ja-JP" altLang="ja-JP" sz="1400">
            <a:effectLst/>
          </a:endParaRPr>
        </a:p>
        <a:p>
          <a:r>
            <a:rPr kumimoji="1" lang="ja-JP" altLang="ja-JP" sz="1400">
              <a:solidFill>
                <a:schemeClr val="dk1"/>
              </a:solidFill>
              <a:effectLst/>
              <a:latin typeface="+mn-lt"/>
              <a:ea typeface="+mn-ea"/>
              <a:cs typeface="+mn-cs"/>
            </a:rPr>
            <a:t>・奨学基金については、新しい時代を拓く有為な人材を育成するために必要な資金に充てる。</a:t>
          </a:r>
          <a:endParaRPr lang="ja-JP" altLang="ja-JP" sz="1400">
            <a:effectLst/>
          </a:endParaRPr>
        </a:p>
        <a:p>
          <a:r>
            <a:rPr kumimoji="1" lang="ja-JP" altLang="ja-JP" sz="1400">
              <a:solidFill>
                <a:schemeClr val="dk1"/>
              </a:solidFill>
              <a:effectLst/>
              <a:latin typeface="+mn-lt"/>
              <a:ea typeface="+mn-ea"/>
              <a:cs typeface="+mn-cs"/>
            </a:rPr>
            <a:t>・町民バス購入積立基金については、町民バスを購入する資金に充てる。</a:t>
          </a:r>
          <a:endParaRPr lang="ja-JP" altLang="ja-JP" sz="1400">
            <a:effectLst/>
          </a:endParaRPr>
        </a:p>
        <a:p>
          <a:r>
            <a:rPr kumimoji="1" lang="ja-JP" altLang="ja-JP" sz="1400">
              <a:solidFill>
                <a:schemeClr val="dk1"/>
              </a:solidFill>
              <a:effectLst/>
              <a:latin typeface="+mn-lt"/>
              <a:ea typeface="+mn-ea"/>
              <a:cs typeface="+mn-cs"/>
            </a:rPr>
            <a:t>（増減理由）</a:t>
          </a:r>
          <a:endParaRPr lang="ja-JP" altLang="ja-JP" sz="1400">
            <a:effectLst/>
          </a:endParaRPr>
        </a:p>
        <a:p>
          <a:r>
            <a:rPr kumimoji="1" lang="ja-JP" altLang="ja-JP" sz="1400">
              <a:solidFill>
                <a:schemeClr val="dk1"/>
              </a:solidFill>
              <a:effectLst/>
              <a:latin typeface="+mn-lt"/>
              <a:ea typeface="+mn-ea"/>
              <a:cs typeface="+mn-cs"/>
            </a:rPr>
            <a:t>・公共施設整備基金</a:t>
          </a:r>
          <a:r>
            <a:rPr kumimoji="1" lang="ja-JP" altLang="en-US" sz="1400">
              <a:solidFill>
                <a:schemeClr val="dk1"/>
              </a:solidFill>
              <a:effectLst/>
              <a:latin typeface="+mn-lt"/>
              <a:ea typeface="+mn-ea"/>
              <a:cs typeface="+mn-cs"/>
            </a:rPr>
            <a:t>５０</a:t>
          </a:r>
          <a:r>
            <a:rPr kumimoji="1" lang="ja-JP" altLang="ja-JP" sz="1400">
              <a:solidFill>
                <a:schemeClr val="dk1"/>
              </a:solidFill>
              <a:effectLst/>
              <a:latin typeface="+mn-lt"/>
              <a:ea typeface="+mn-ea"/>
              <a:cs typeface="+mn-cs"/>
            </a:rPr>
            <a:t>百万円の増については、公共施設の更新施設整備に充てるための積</a:t>
          </a:r>
          <a:r>
            <a:rPr kumimoji="1" lang="ja-JP" altLang="en-US" sz="1400">
              <a:solidFill>
                <a:schemeClr val="dk1"/>
              </a:solidFill>
              <a:effectLst/>
              <a:latin typeface="+mn-lt"/>
              <a:ea typeface="+mn-ea"/>
              <a:cs typeface="+mn-cs"/>
            </a:rPr>
            <a:t>み</a:t>
          </a:r>
          <a:r>
            <a:rPr kumimoji="1" lang="ja-JP" altLang="ja-JP" sz="1400">
              <a:solidFill>
                <a:schemeClr val="dk1"/>
              </a:solidFill>
              <a:effectLst/>
              <a:latin typeface="+mn-lt"/>
              <a:ea typeface="+mn-ea"/>
              <a:cs typeface="+mn-cs"/>
            </a:rPr>
            <a:t>立</a:t>
          </a:r>
          <a:r>
            <a:rPr kumimoji="1" lang="ja-JP" altLang="en-US" sz="1400">
              <a:solidFill>
                <a:schemeClr val="dk1"/>
              </a:solidFill>
              <a:effectLst/>
              <a:latin typeface="+mn-lt"/>
              <a:ea typeface="+mn-ea"/>
              <a:cs typeface="+mn-cs"/>
            </a:rPr>
            <a:t>て</a:t>
          </a:r>
          <a:r>
            <a:rPr kumimoji="1" lang="ja-JP" altLang="ja-JP" sz="1400">
              <a:solidFill>
                <a:schemeClr val="dk1"/>
              </a:solidFill>
              <a:effectLst/>
              <a:latin typeface="+mn-lt"/>
              <a:ea typeface="+mn-ea"/>
              <a:cs typeface="+mn-cs"/>
            </a:rPr>
            <a:t>によるもの。</a:t>
          </a:r>
          <a:endParaRPr lang="ja-JP" altLang="ja-JP" sz="1400">
            <a:effectLst/>
          </a:endParaRPr>
        </a:p>
        <a:p>
          <a:r>
            <a:rPr kumimoji="1" lang="ja-JP" altLang="ja-JP" sz="1400">
              <a:solidFill>
                <a:schemeClr val="dk1"/>
              </a:solidFill>
              <a:effectLst/>
              <a:latin typeface="+mn-lt"/>
              <a:ea typeface="+mn-ea"/>
              <a:cs typeface="+mn-cs"/>
            </a:rPr>
            <a:t>・東庄ふるさと応援基金２百万円の増については、ふるさと納税の寄附によるもの。</a:t>
          </a:r>
          <a:endParaRPr lang="ja-JP" altLang="ja-JP" sz="1400">
            <a:effectLst/>
          </a:endParaRPr>
        </a:p>
        <a:p>
          <a:r>
            <a:rPr kumimoji="1" lang="ja-JP" altLang="ja-JP" sz="1400">
              <a:solidFill>
                <a:schemeClr val="dk1"/>
              </a:solidFill>
              <a:effectLst/>
              <a:latin typeface="+mn-lt"/>
              <a:ea typeface="+mn-ea"/>
              <a:cs typeface="+mn-cs"/>
            </a:rPr>
            <a:t>（今後の方針）</a:t>
          </a:r>
          <a:endParaRPr lang="ja-JP" altLang="ja-JP" sz="1400">
            <a:effectLst/>
          </a:endParaRPr>
        </a:p>
        <a:p>
          <a:pPr eaLnBrk="1" fontAlgn="auto" latinLnBrk="0" hangingPunct="1"/>
          <a:r>
            <a:rPr kumimoji="1" lang="ja-JP" altLang="ja-JP" sz="1400">
              <a:solidFill>
                <a:schemeClr val="dk1"/>
              </a:solidFill>
              <a:effectLst/>
              <a:latin typeface="+mn-lt"/>
              <a:ea typeface="+mn-ea"/>
              <a:cs typeface="+mn-cs"/>
            </a:rPr>
            <a:t>・公共施設整備基金は今後も義務教育施設整備事業に充てるとともに適正規模での基金運用に努める。</a:t>
          </a:r>
          <a:endParaRPr lang="ja-JP" altLang="ja-JP" sz="1400">
            <a:effectLst/>
          </a:endParaRPr>
        </a:p>
        <a:p>
          <a:r>
            <a:rPr kumimoji="1" lang="ja-JP" altLang="ja-JP" sz="1400">
              <a:solidFill>
                <a:schemeClr val="dk1"/>
              </a:solidFill>
              <a:effectLst/>
              <a:latin typeface="+mn-lt"/>
              <a:ea typeface="+mn-ea"/>
              <a:cs typeface="+mn-cs"/>
            </a:rPr>
            <a:t>・ふるさと応援基金は</a:t>
          </a:r>
          <a:r>
            <a:rPr lang="ja-JP" altLang="ja-JP" sz="1400">
              <a:solidFill>
                <a:schemeClr val="dk1"/>
              </a:solidFill>
              <a:effectLst/>
              <a:latin typeface="+mn-lt"/>
              <a:ea typeface="+mn-ea"/>
              <a:cs typeface="+mn-cs"/>
            </a:rPr>
            <a:t>個性豊かなふるさと東庄のまちづくりに資することを目的とした基金運用に努める。</a:t>
          </a:r>
          <a:endParaRPr lang="ja-JP" altLang="ja-JP" sz="1400">
            <a:effectLst/>
          </a:endParaRPr>
        </a:p>
        <a:p>
          <a:r>
            <a:rPr kumimoji="1" lang="ja-JP" altLang="ja-JP" sz="1400">
              <a:solidFill>
                <a:schemeClr val="dk1"/>
              </a:solidFill>
              <a:effectLst/>
              <a:latin typeface="+mn-lt"/>
              <a:ea typeface="+mn-ea"/>
              <a:cs typeface="+mn-cs"/>
            </a:rPr>
            <a:t>・地域福祉基金は用途を策定し計画した後、適正な基金運用に努める。</a:t>
          </a:r>
          <a:endParaRPr lang="ja-JP" altLang="ja-JP" sz="1400">
            <a:effectLst/>
          </a:endParaRPr>
        </a:p>
        <a:p>
          <a:r>
            <a:rPr kumimoji="1" lang="ja-JP" altLang="ja-JP" sz="1400">
              <a:solidFill>
                <a:schemeClr val="dk1"/>
              </a:solidFill>
              <a:effectLst/>
              <a:latin typeface="+mn-lt"/>
              <a:ea typeface="+mn-ea"/>
              <a:cs typeface="+mn-cs"/>
            </a:rPr>
            <a:t>・町民バス購入基金は町民バスの耐用年数に合わせて購入に必要な資金を積</a:t>
          </a:r>
          <a:r>
            <a:rPr kumimoji="1" lang="ja-JP" altLang="en-US" sz="1400">
              <a:solidFill>
                <a:schemeClr val="dk1"/>
              </a:solidFill>
              <a:effectLst/>
              <a:latin typeface="+mn-lt"/>
              <a:ea typeface="+mn-ea"/>
              <a:cs typeface="+mn-cs"/>
            </a:rPr>
            <a:t>み</a:t>
          </a:r>
          <a:r>
            <a:rPr kumimoji="1" lang="ja-JP" altLang="ja-JP" sz="1400">
              <a:solidFill>
                <a:schemeClr val="dk1"/>
              </a:solidFill>
              <a:effectLst/>
              <a:latin typeface="+mn-lt"/>
              <a:ea typeface="+mn-ea"/>
              <a:cs typeface="+mn-cs"/>
            </a:rPr>
            <a:t>立</a:t>
          </a:r>
          <a:r>
            <a:rPr kumimoji="1" lang="ja-JP" altLang="en-US" sz="1400">
              <a:solidFill>
                <a:schemeClr val="dk1"/>
              </a:solidFill>
              <a:effectLst/>
              <a:latin typeface="+mn-lt"/>
              <a:ea typeface="+mn-ea"/>
              <a:cs typeface="+mn-cs"/>
            </a:rPr>
            <a:t>て</a:t>
          </a:r>
          <a:r>
            <a:rPr kumimoji="1" lang="ja-JP" altLang="ja-JP" sz="1400">
              <a:solidFill>
                <a:schemeClr val="dk1"/>
              </a:solidFill>
              <a:effectLst/>
              <a:latin typeface="+mn-lt"/>
              <a:ea typeface="+mn-ea"/>
              <a:cs typeface="+mn-cs"/>
            </a:rPr>
            <a:t>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（増減理由）</a:t>
          </a:r>
          <a:endParaRPr lang="ja-JP" altLang="ja-JP" sz="1400">
            <a:effectLst/>
          </a:endParaRPr>
        </a:p>
        <a:p>
          <a:r>
            <a:rPr kumimoji="1" lang="ja-JP" altLang="ja-JP" sz="1400">
              <a:solidFill>
                <a:schemeClr val="dk1"/>
              </a:solidFill>
              <a:effectLst/>
              <a:latin typeface="+mn-lt"/>
              <a:ea typeface="+mn-ea"/>
              <a:cs typeface="+mn-cs"/>
            </a:rPr>
            <a:t>公共施設等総合管理計画に基づく、公共施設の更新施設整備により財政調整基金</a:t>
          </a:r>
          <a:r>
            <a:rPr kumimoji="1" lang="ja-JP" altLang="en-US" sz="1400">
              <a:solidFill>
                <a:schemeClr val="dk1"/>
              </a:solidFill>
              <a:effectLst/>
              <a:latin typeface="+mn-lt"/>
              <a:ea typeface="+mn-ea"/>
              <a:cs typeface="+mn-cs"/>
            </a:rPr>
            <a:t>１８０</a:t>
          </a:r>
          <a:r>
            <a:rPr kumimoji="1" lang="ja-JP" altLang="ja-JP" sz="1400">
              <a:solidFill>
                <a:schemeClr val="dk1"/>
              </a:solidFill>
              <a:effectLst/>
              <a:latin typeface="+mn-lt"/>
              <a:ea typeface="+mn-ea"/>
              <a:cs typeface="+mn-cs"/>
            </a:rPr>
            <a:t>百万円の取崩</a:t>
          </a:r>
          <a:r>
            <a:rPr kumimoji="1" lang="ja-JP" altLang="en-US" sz="1400">
              <a:solidFill>
                <a:schemeClr val="dk1"/>
              </a:solidFill>
              <a:effectLst/>
              <a:latin typeface="+mn-lt"/>
              <a:ea typeface="+mn-ea"/>
              <a:cs typeface="+mn-cs"/>
            </a:rPr>
            <a:t>しを行ったため</a:t>
          </a:r>
          <a:r>
            <a:rPr kumimoji="1" lang="ja-JP" altLang="ja-JP" sz="1400">
              <a:solidFill>
                <a:schemeClr val="dk1"/>
              </a:solidFill>
              <a:effectLst/>
              <a:latin typeface="+mn-lt"/>
              <a:ea typeface="+mn-ea"/>
              <a:cs typeface="+mn-cs"/>
            </a:rPr>
            <a:t>。</a:t>
          </a:r>
          <a:endParaRPr lang="ja-JP" altLang="ja-JP" sz="1400">
            <a:effectLst/>
          </a:endParaRPr>
        </a:p>
        <a:p>
          <a:r>
            <a:rPr kumimoji="1" lang="ja-JP" altLang="ja-JP" sz="1400">
              <a:solidFill>
                <a:schemeClr val="dk1"/>
              </a:solidFill>
              <a:effectLst/>
              <a:latin typeface="+mn-lt"/>
              <a:ea typeface="+mn-ea"/>
              <a:cs typeface="+mn-cs"/>
            </a:rPr>
            <a:t>（今後の方針）</a:t>
          </a:r>
          <a:endParaRPr lang="ja-JP" altLang="ja-JP" sz="1400">
            <a:effectLst/>
          </a:endParaRPr>
        </a:p>
        <a:p>
          <a:r>
            <a:rPr kumimoji="1" lang="ja-JP" altLang="ja-JP" sz="1400">
              <a:solidFill>
                <a:schemeClr val="dk1"/>
              </a:solidFill>
              <a:effectLst/>
              <a:latin typeface="+mn-lt"/>
              <a:ea typeface="+mn-ea"/>
              <a:cs typeface="+mn-cs"/>
            </a:rPr>
            <a:t>平成</a:t>
          </a:r>
          <a:r>
            <a:rPr kumimoji="1" lang="ja-JP" altLang="en-US" sz="1400">
              <a:solidFill>
                <a:schemeClr val="dk1"/>
              </a:solidFill>
              <a:effectLst/>
              <a:latin typeface="+mn-lt"/>
              <a:ea typeface="+mn-ea"/>
              <a:cs typeface="+mn-cs"/>
            </a:rPr>
            <a:t>３０</a:t>
          </a:r>
          <a:r>
            <a:rPr kumimoji="1" lang="ja-JP" altLang="ja-JP" sz="1400">
              <a:solidFill>
                <a:schemeClr val="dk1"/>
              </a:solidFill>
              <a:effectLst/>
              <a:latin typeface="+mn-lt"/>
              <a:ea typeface="+mn-ea"/>
              <a:cs typeface="+mn-cs"/>
            </a:rPr>
            <a:t>年度の標準財政規模</a:t>
          </a:r>
          <a:r>
            <a:rPr kumimoji="1" lang="ja-JP" altLang="en-US" sz="1400">
              <a:solidFill>
                <a:schemeClr val="dk1"/>
              </a:solidFill>
              <a:effectLst/>
              <a:latin typeface="+mn-lt"/>
              <a:ea typeface="+mn-ea"/>
              <a:cs typeface="+mn-cs"/>
            </a:rPr>
            <a:t>３，５７１百万円</a:t>
          </a:r>
          <a:r>
            <a:rPr kumimoji="1" lang="ja-JP" altLang="ja-JP" sz="1400">
              <a:solidFill>
                <a:schemeClr val="dk1"/>
              </a:solidFill>
              <a:effectLst/>
              <a:latin typeface="+mn-lt"/>
              <a:ea typeface="+mn-ea"/>
              <a:cs typeface="+mn-cs"/>
            </a:rPr>
            <a:t>に対し、財政調整基金が</a:t>
          </a:r>
          <a:r>
            <a:rPr kumimoji="1" lang="ja-JP" altLang="en-US" sz="1400">
              <a:solidFill>
                <a:schemeClr val="dk1"/>
              </a:solidFill>
              <a:effectLst/>
              <a:latin typeface="+mn-lt"/>
              <a:ea typeface="+mn-ea"/>
              <a:cs typeface="+mn-cs"/>
            </a:rPr>
            <a:t>１，１８６百万円</a:t>
          </a:r>
          <a:r>
            <a:rPr kumimoji="1" lang="ja-JP" altLang="ja-JP" sz="1400">
              <a:solidFill>
                <a:schemeClr val="dk1"/>
              </a:solidFill>
              <a:effectLst/>
              <a:latin typeface="+mn-lt"/>
              <a:ea typeface="+mn-ea"/>
              <a:cs typeface="+mn-cs"/>
            </a:rPr>
            <a:t>となり、</a:t>
          </a:r>
          <a:endParaRPr lang="ja-JP" altLang="ja-JP" sz="1400">
            <a:effectLst/>
          </a:endParaRPr>
        </a:p>
        <a:p>
          <a:r>
            <a:rPr kumimoji="1" lang="ja-JP" altLang="ja-JP" sz="1400">
              <a:solidFill>
                <a:schemeClr val="dk1"/>
              </a:solidFill>
              <a:effectLst/>
              <a:latin typeface="+mn-lt"/>
              <a:ea typeface="+mn-ea"/>
              <a:cs typeface="+mn-cs"/>
            </a:rPr>
            <a:t>標準財政規模の</a:t>
          </a:r>
          <a:r>
            <a:rPr kumimoji="1" lang="ja-JP" altLang="en-US" sz="1400">
              <a:solidFill>
                <a:schemeClr val="dk1"/>
              </a:solidFill>
              <a:effectLst/>
              <a:latin typeface="+mn-lt"/>
              <a:ea typeface="+mn-ea"/>
              <a:cs typeface="+mn-cs"/>
            </a:rPr>
            <a:t>約３３</a:t>
          </a:r>
          <a:r>
            <a:rPr kumimoji="1" lang="ja-JP" altLang="ja-JP" sz="1400">
              <a:solidFill>
                <a:schemeClr val="dk1"/>
              </a:solidFill>
              <a:effectLst/>
              <a:latin typeface="+mn-lt"/>
              <a:ea typeface="+mn-ea"/>
              <a:cs typeface="+mn-cs"/>
            </a:rPr>
            <a:t>％になっている。今後は適正規模での基金運用に努める。</a:t>
          </a:r>
          <a:endParaRPr lang="ja-JP" altLang="ja-JP" sz="1400">
            <a:effectLst/>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（増減理由）</a:t>
          </a:r>
          <a:endParaRPr lang="ja-JP" altLang="ja-JP" sz="1400">
            <a:effectLst/>
          </a:endParaRPr>
        </a:p>
        <a:p>
          <a:r>
            <a:rPr kumimoji="1" lang="ja-JP" altLang="ja-JP" sz="1400">
              <a:solidFill>
                <a:schemeClr val="dk1"/>
              </a:solidFill>
              <a:effectLst/>
              <a:latin typeface="+mn-lt"/>
              <a:ea typeface="+mn-ea"/>
              <a:cs typeface="+mn-cs"/>
            </a:rPr>
            <a:t>今後、起債残高の増加が見込まれるため５０百万円の増となった。</a:t>
          </a:r>
          <a:endParaRPr lang="ja-JP" altLang="ja-JP" sz="1400">
            <a:effectLst/>
          </a:endParaRPr>
        </a:p>
        <a:p>
          <a:r>
            <a:rPr kumimoji="1" lang="ja-JP" altLang="ja-JP" sz="1400">
              <a:solidFill>
                <a:schemeClr val="dk1"/>
              </a:solidFill>
              <a:effectLst/>
              <a:latin typeface="+mn-lt"/>
              <a:ea typeface="+mn-ea"/>
              <a:cs typeface="+mn-cs"/>
            </a:rPr>
            <a:t>（今後の方針）</a:t>
          </a:r>
          <a:endParaRPr lang="ja-JP" altLang="ja-JP" sz="1400">
            <a:effectLst/>
          </a:endParaRPr>
        </a:p>
        <a:p>
          <a:r>
            <a:rPr kumimoji="1" lang="ja-JP" altLang="ja-JP" sz="1400">
              <a:solidFill>
                <a:schemeClr val="dk1"/>
              </a:solidFill>
              <a:effectLst/>
              <a:latin typeface="+mn-lt"/>
              <a:ea typeface="+mn-ea"/>
              <a:cs typeface="+mn-cs"/>
            </a:rPr>
            <a:t>適正な財政運営を行い、起債残高に見合った基金運用に努める。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BFD71B0-5C7B-4F30-BED0-3E9189D7F6F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58B6665B-249E-4154-BB16-86DAC3A9065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a:extLst>
            <a:ext uri="{FF2B5EF4-FFF2-40B4-BE49-F238E27FC236}">
              <a16:creationId xmlns:a16="http://schemas.microsoft.com/office/drawing/2014/main" id="{49C861AD-AC91-408B-82C3-4B3A1B9690C2}"/>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a:extLst>
            <a:ext uri="{FF2B5EF4-FFF2-40B4-BE49-F238E27FC236}">
              <a16:creationId xmlns:a16="http://schemas.microsoft.com/office/drawing/2014/main" id="{700A2AB0-BAD7-45E1-A6DB-B89504715258}"/>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6" name="正方形/長方形 5">
          <a:extLst>
            <a:ext uri="{FF2B5EF4-FFF2-40B4-BE49-F238E27FC236}">
              <a16:creationId xmlns:a16="http://schemas.microsoft.com/office/drawing/2014/main" id="{BFCD4269-6EA9-486C-AB1D-35D469AC5B95}"/>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7" name="正方形/長方形 6">
          <a:extLst>
            <a:ext uri="{FF2B5EF4-FFF2-40B4-BE49-F238E27FC236}">
              <a16:creationId xmlns:a16="http://schemas.microsoft.com/office/drawing/2014/main" id="{29F99F06-5E13-4473-8A34-74C974A0C9AE}"/>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8" name="正方形/長方形 7">
          <a:extLst>
            <a:ext uri="{FF2B5EF4-FFF2-40B4-BE49-F238E27FC236}">
              <a16:creationId xmlns:a16="http://schemas.microsoft.com/office/drawing/2014/main" id="{5653E612-8507-462A-BBDE-05DF9CBA77A6}"/>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9" name="正方形/長方形 8">
          <a:extLst>
            <a:ext uri="{FF2B5EF4-FFF2-40B4-BE49-F238E27FC236}">
              <a16:creationId xmlns:a16="http://schemas.microsoft.com/office/drawing/2014/main" id="{555AC24D-B6F6-438E-94DD-8EDEE7CEEAF2}"/>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0" name="正方形/長方形 9">
          <a:extLst>
            <a:ext uri="{FF2B5EF4-FFF2-40B4-BE49-F238E27FC236}">
              <a16:creationId xmlns:a16="http://schemas.microsoft.com/office/drawing/2014/main" id="{FC7FB2C4-3934-43CF-A9AC-7C97DE74FF1F}"/>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1" name="正方形/長方形 10">
          <a:extLst>
            <a:ext uri="{FF2B5EF4-FFF2-40B4-BE49-F238E27FC236}">
              <a16:creationId xmlns:a16="http://schemas.microsoft.com/office/drawing/2014/main" id="{93CA9C2B-EF1B-4C2E-BF40-6061118DBD9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2" name="正方形/長方形 11">
          <a:extLst>
            <a:ext uri="{FF2B5EF4-FFF2-40B4-BE49-F238E27FC236}">
              <a16:creationId xmlns:a16="http://schemas.microsoft.com/office/drawing/2014/main" id="{B6605100-5AD5-49C8-8581-92F5EA767A97}"/>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3" name="正方形/長方形 12">
          <a:extLst>
            <a:ext uri="{FF2B5EF4-FFF2-40B4-BE49-F238E27FC236}">
              <a16:creationId xmlns:a16="http://schemas.microsoft.com/office/drawing/2014/main" id="{51D1B26C-1E36-4E8D-BB07-83FFC69B86FD}"/>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千葉県東庄町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4" name="正方形/長方形 13">
          <a:extLst>
            <a:ext uri="{FF2B5EF4-FFF2-40B4-BE49-F238E27FC236}">
              <a16:creationId xmlns:a16="http://schemas.microsoft.com/office/drawing/2014/main" id="{65C55AEC-0B79-40D1-9DA6-259F16DC2642}"/>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5" name="正方形/長方形 14">
          <a:extLst>
            <a:ext uri="{FF2B5EF4-FFF2-40B4-BE49-F238E27FC236}">
              <a16:creationId xmlns:a16="http://schemas.microsoft.com/office/drawing/2014/main" id="{FB01EA80-7AFD-4F0C-9FEA-C8B72888388B}"/>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6" name="正方形/長方形 15">
          <a:extLst>
            <a:ext uri="{FF2B5EF4-FFF2-40B4-BE49-F238E27FC236}">
              <a16:creationId xmlns:a16="http://schemas.microsoft.com/office/drawing/2014/main" id="{5CF09B8A-4A0B-4D62-84EB-8957D7BEB242}"/>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7" name="正方形/長方形 16">
          <a:extLst>
            <a:ext uri="{FF2B5EF4-FFF2-40B4-BE49-F238E27FC236}">
              <a16:creationId xmlns:a16="http://schemas.microsoft.com/office/drawing/2014/main" id="{1F7998D1-7E2B-4370-BB0D-8EF7BC1B69BA}"/>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8" name="正方形/長方形 17">
          <a:extLst>
            <a:ext uri="{FF2B5EF4-FFF2-40B4-BE49-F238E27FC236}">
              <a16:creationId xmlns:a16="http://schemas.microsoft.com/office/drawing/2014/main" id="{D62A2963-D800-4370-947E-16B4BE8783D6}"/>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9" name="正方形/長方形 18">
          <a:extLst>
            <a:ext uri="{FF2B5EF4-FFF2-40B4-BE49-F238E27FC236}">
              <a16:creationId xmlns:a16="http://schemas.microsoft.com/office/drawing/2014/main" id="{CB3680BB-B728-40A9-9826-DC8BDEB1BEBE}"/>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14,088
13,811
46.25
5,931,962
5,456,942
364,020
3,571,467
3,554,620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0" name="正方形/長方形 19">
          <a:extLst>
            <a:ext uri="{FF2B5EF4-FFF2-40B4-BE49-F238E27FC236}">
              <a16:creationId xmlns:a16="http://schemas.microsoft.com/office/drawing/2014/main" id="{8806E627-53B5-47F1-922D-102BEE3738AE}"/>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1" name="正方形/長方形 20">
          <a:extLst>
            <a:ext uri="{FF2B5EF4-FFF2-40B4-BE49-F238E27FC236}">
              <a16:creationId xmlns:a16="http://schemas.microsoft.com/office/drawing/2014/main" id="{273ADF86-27C1-48F8-AE3C-46C7F4FCD52B}"/>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2" name="正方形/長方形 21">
          <a:extLst>
            <a:ext uri="{FF2B5EF4-FFF2-40B4-BE49-F238E27FC236}">
              <a16:creationId xmlns:a16="http://schemas.microsoft.com/office/drawing/2014/main" id="{06DA4DC5-7F78-4894-B79E-5A47036FA377}"/>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3" name="正方形/長方形 22">
          <a:extLst>
            <a:ext uri="{FF2B5EF4-FFF2-40B4-BE49-F238E27FC236}">
              <a16:creationId xmlns:a16="http://schemas.microsoft.com/office/drawing/2014/main" id="{00638EEC-EFE6-4AC8-8502-9C23DBAF8E45}"/>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4" name="正方形/長方形 23">
          <a:extLst>
            <a:ext uri="{FF2B5EF4-FFF2-40B4-BE49-F238E27FC236}">
              <a16:creationId xmlns:a16="http://schemas.microsoft.com/office/drawing/2014/main" id="{3AE354EB-5FD3-46F9-BD55-5775E0D77E0A}"/>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5" name="正方形/長方形 24">
          <a:extLst>
            <a:ext uri="{FF2B5EF4-FFF2-40B4-BE49-F238E27FC236}">
              <a16:creationId xmlns:a16="http://schemas.microsoft.com/office/drawing/2014/main" id="{527782FC-118A-4EAA-816B-92F0A040CF07}"/>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6" name="角丸四角形 25">
          <a:extLst>
            <a:ext uri="{FF2B5EF4-FFF2-40B4-BE49-F238E27FC236}">
              <a16:creationId xmlns:a16="http://schemas.microsoft.com/office/drawing/2014/main" id="{5099A8C7-8B27-44F4-8DF4-5D5BBC88F715}"/>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7" name="正方形/長方形 26">
          <a:extLst>
            <a:ext uri="{FF2B5EF4-FFF2-40B4-BE49-F238E27FC236}">
              <a16:creationId xmlns:a16="http://schemas.microsoft.com/office/drawing/2014/main" id="{0AB45B91-C821-4A81-AA89-782E359CE197}"/>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8" name="正方形/長方形 27">
          <a:extLst>
            <a:ext uri="{FF2B5EF4-FFF2-40B4-BE49-F238E27FC236}">
              <a16:creationId xmlns:a16="http://schemas.microsoft.com/office/drawing/2014/main" id="{EC77B3D3-8E97-4AD1-83F5-31C75F235D28}"/>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9" name="正方形/長方形 28">
          <a:extLst>
            <a:ext uri="{FF2B5EF4-FFF2-40B4-BE49-F238E27FC236}">
              <a16:creationId xmlns:a16="http://schemas.microsoft.com/office/drawing/2014/main" id="{F5E23CF0-B3B9-48B2-AA3D-A4A976AA408C}"/>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0" name="直線コネクタ 29">
          <a:extLst>
            <a:ext uri="{FF2B5EF4-FFF2-40B4-BE49-F238E27FC236}">
              <a16:creationId xmlns:a16="http://schemas.microsoft.com/office/drawing/2014/main" id="{37CCECDC-618A-47CF-BC6F-63533C535076}"/>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1" name="楕円 30">
          <a:extLst>
            <a:ext uri="{FF2B5EF4-FFF2-40B4-BE49-F238E27FC236}">
              <a16:creationId xmlns:a16="http://schemas.microsoft.com/office/drawing/2014/main" id="{6935AFCE-30B9-4CC1-8429-455641C7081D}"/>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2" name="フローチャート: 判断 31">
          <a:extLst>
            <a:ext uri="{FF2B5EF4-FFF2-40B4-BE49-F238E27FC236}">
              <a16:creationId xmlns:a16="http://schemas.microsoft.com/office/drawing/2014/main" id="{5D02966D-E52F-41E1-97E9-32216431DE5C}"/>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3" name="直線コネクタ 32">
          <a:extLst>
            <a:ext uri="{FF2B5EF4-FFF2-40B4-BE49-F238E27FC236}">
              <a16:creationId xmlns:a16="http://schemas.microsoft.com/office/drawing/2014/main" id="{35665232-16B3-4FAC-B40A-974C152219C7}"/>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4" name="直線コネクタ 33">
          <a:extLst>
            <a:ext uri="{FF2B5EF4-FFF2-40B4-BE49-F238E27FC236}">
              <a16:creationId xmlns:a16="http://schemas.microsoft.com/office/drawing/2014/main" id="{2A69EC7D-2030-4FFF-BDD7-57BC1515FD52}"/>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5" name="直線コネクタ 34">
          <a:extLst>
            <a:ext uri="{FF2B5EF4-FFF2-40B4-BE49-F238E27FC236}">
              <a16:creationId xmlns:a16="http://schemas.microsoft.com/office/drawing/2014/main" id="{8BFA1605-AD2A-4D74-B030-B34B146DD14E}"/>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6" name="直線コネクタ 35">
          <a:extLst>
            <a:ext uri="{FF2B5EF4-FFF2-40B4-BE49-F238E27FC236}">
              <a16:creationId xmlns:a16="http://schemas.microsoft.com/office/drawing/2014/main" id="{D21A6C62-0FE7-4B96-ACE2-133A43C2453E}"/>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7" name="テキスト ボックス 36">
          <a:extLst>
            <a:ext uri="{FF2B5EF4-FFF2-40B4-BE49-F238E27FC236}">
              <a16:creationId xmlns:a16="http://schemas.microsoft.com/office/drawing/2014/main" id="{B423A29F-5202-4637-A257-C5F0178B7AEE}"/>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8" name="テキスト ボックス 37">
          <a:extLst>
            <a:ext uri="{FF2B5EF4-FFF2-40B4-BE49-F238E27FC236}">
              <a16:creationId xmlns:a16="http://schemas.microsoft.com/office/drawing/2014/main" id="{CA1B2C42-3E24-4686-9046-BC96CD4ADD3F}"/>
            </a:ext>
          </a:extLst>
        </xdr:cNvPr>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9" name="テキスト ボックス 38">
          <a:extLst>
            <a:ext uri="{FF2B5EF4-FFF2-40B4-BE49-F238E27FC236}">
              <a16:creationId xmlns:a16="http://schemas.microsoft.com/office/drawing/2014/main" id="{52837E78-9A00-4BF8-BE16-73AFE6A282BE}"/>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0" name="テキスト ボックス 39">
          <a:extLst>
            <a:ext uri="{FF2B5EF4-FFF2-40B4-BE49-F238E27FC236}">
              <a16:creationId xmlns:a16="http://schemas.microsoft.com/office/drawing/2014/main" id="{32E790DA-8D64-455F-B264-B6EA5EC27C49}"/>
            </a:ext>
          </a:extLst>
        </xdr:cNvPr>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1" name="正方形/長方形 40">
          <a:extLst>
            <a:ext uri="{FF2B5EF4-FFF2-40B4-BE49-F238E27FC236}">
              <a16:creationId xmlns:a16="http://schemas.microsoft.com/office/drawing/2014/main" id="{02ED4F9D-1321-4C56-9EE7-385A166EA3F2}"/>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2" name="正方形/長方形 41">
          <a:extLst>
            <a:ext uri="{FF2B5EF4-FFF2-40B4-BE49-F238E27FC236}">
              <a16:creationId xmlns:a16="http://schemas.microsoft.com/office/drawing/2014/main" id="{E8D5911E-CD79-4773-9FAB-A94DCC304576}"/>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3" name="正方形/長方形 42">
          <a:extLst>
            <a:ext uri="{FF2B5EF4-FFF2-40B4-BE49-F238E27FC236}">
              <a16:creationId xmlns:a16="http://schemas.microsoft.com/office/drawing/2014/main" id="{8EBAE2A4-131A-453E-A48B-74B4FB17DFD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[ 62.9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4" name="正方形/長方形 43">
          <a:extLst>
            <a:ext uri="{FF2B5EF4-FFF2-40B4-BE49-F238E27FC236}">
              <a16:creationId xmlns:a16="http://schemas.microsoft.com/office/drawing/2014/main" id="{42EED065-1D16-45E0-8DB2-1FB4E4DAF732}"/>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5" name="正方形/長方形 44">
          <a:extLst>
            <a:ext uri="{FF2B5EF4-FFF2-40B4-BE49-F238E27FC236}">
              <a16:creationId xmlns:a16="http://schemas.microsoft.com/office/drawing/2014/main" id="{6D2F448D-0523-4128-8CA0-C7AA37CB0C58}"/>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6" name="正方形/長方形 45">
          <a:extLst>
            <a:ext uri="{FF2B5EF4-FFF2-40B4-BE49-F238E27FC236}">
              <a16:creationId xmlns:a16="http://schemas.microsoft.com/office/drawing/2014/main" id="{BF7CEE25-20E5-4218-B9B3-425A14F93A9C}"/>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7" name="正方形/長方形 46">
          <a:extLst>
            <a:ext uri="{FF2B5EF4-FFF2-40B4-BE49-F238E27FC236}">
              <a16:creationId xmlns:a16="http://schemas.microsoft.com/office/drawing/2014/main" id="{7366A790-BCA8-4A11-A915-D8228006C5A7}"/>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8" name="正方形/長方形 47">
          <a:extLst>
            <a:ext uri="{FF2B5EF4-FFF2-40B4-BE49-F238E27FC236}">
              <a16:creationId xmlns:a16="http://schemas.microsoft.com/office/drawing/2014/main" id="{2EF9FFED-2867-4299-AAD1-09059DB4E262}"/>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9" name="正方形/長方形 48">
          <a:extLst>
            <a:ext uri="{FF2B5EF4-FFF2-40B4-BE49-F238E27FC236}">
              <a16:creationId xmlns:a16="http://schemas.microsoft.com/office/drawing/2014/main" id="{A7A21FD9-302C-4DFC-AF53-93540263DDE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0" name="正方形/長方形 49">
          <a:extLst>
            <a:ext uri="{FF2B5EF4-FFF2-40B4-BE49-F238E27FC236}">
              <a16:creationId xmlns:a16="http://schemas.microsoft.com/office/drawing/2014/main" id="{199E4B2E-ABF7-43FA-A5AB-7902F716E1AC}"/>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1" name="正方形/長方形 50">
          <a:extLst>
            <a:ext uri="{FF2B5EF4-FFF2-40B4-BE49-F238E27FC236}">
              <a16:creationId xmlns:a16="http://schemas.microsoft.com/office/drawing/2014/main" id="{10AF8F1C-E47A-4772-9E25-B399DEE7943C}"/>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2" name="正方形/長方形 51">
          <a:extLst>
            <a:ext uri="{FF2B5EF4-FFF2-40B4-BE49-F238E27FC236}">
              <a16:creationId xmlns:a16="http://schemas.microsoft.com/office/drawing/2014/main" id="{768FA99E-3069-4162-9C7B-676F84B370D5}"/>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3" name="テキスト ボックス 52">
          <a:extLst>
            <a:ext uri="{FF2B5EF4-FFF2-40B4-BE49-F238E27FC236}">
              <a16:creationId xmlns:a16="http://schemas.microsoft.com/office/drawing/2014/main" id="{796D69F4-1016-44EB-808A-00F71BCD2738}"/>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Ｈ２９年度と比較して、Ｈ３０年度は</a:t>
          </a:r>
          <a:r>
            <a:rPr kumimoji="1" lang="en-US" altLang="ja-JP" sz="1100">
              <a:latin typeface="ＭＳ Ｐゴシック" panose="020B0600070205080204" pitchFamily="50" charset="-128"/>
              <a:ea typeface="ＭＳ Ｐゴシック" panose="020B0600070205080204" pitchFamily="50" charset="-128"/>
            </a:rPr>
            <a:t>0.8</a:t>
          </a:r>
          <a:r>
            <a:rPr kumimoji="1" lang="ja-JP" altLang="en-US" sz="1100">
              <a:latin typeface="ＭＳ Ｐゴシック" panose="020B0600070205080204" pitchFamily="50" charset="-128"/>
              <a:ea typeface="ＭＳ Ｐゴシック" panose="020B0600070205080204" pitchFamily="50" charset="-128"/>
            </a:rPr>
            <a:t>ポイント減少している。今後も必要な箇所においては改修・補修を行うと共に、継続して経費節減に努める。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4" name="テキスト ボックス 53">
          <a:extLst>
            <a:ext uri="{FF2B5EF4-FFF2-40B4-BE49-F238E27FC236}">
              <a16:creationId xmlns:a16="http://schemas.microsoft.com/office/drawing/2014/main" id="{DD2079A5-FD5B-41DE-AB07-AF4653960D37}"/>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5" name="直線コネクタ 54">
          <a:extLst>
            <a:ext uri="{FF2B5EF4-FFF2-40B4-BE49-F238E27FC236}">
              <a16:creationId xmlns:a16="http://schemas.microsoft.com/office/drawing/2014/main" id="{C5529F37-6AF2-49FC-B660-5082795E8314}"/>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6" name="テキスト ボックス 55">
          <a:extLst>
            <a:ext uri="{FF2B5EF4-FFF2-40B4-BE49-F238E27FC236}">
              <a16:creationId xmlns:a16="http://schemas.microsoft.com/office/drawing/2014/main" id="{A5F310EF-D64C-4C2B-94B5-69317A4EF5F6}"/>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7" name="直線コネクタ 56">
          <a:extLst>
            <a:ext uri="{FF2B5EF4-FFF2-40B4-BE49-F238E27FC236}">
              <a16:creationId xmlns:a16="http://schemas.microsoft.com/office/drawing/2014/main" id="{CCDEC6D1-831C-44ED-9FEE-3DE36C411A47}"/>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8" name="テキスト ボックス 57">
          <a:extLst>
            <a:ext uri="{FF2B5EF4-FFF2-40B4-BE49-F238E27FC236}">
              <a16:creationId xmlns:a16="http://schemas.microsoft.com/office/drawing/2014/main" id="{8DA35090-D28E-4B3D-BF49-08262B1175E7}"/>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9" name="直線コネクタ 58">
          <a:extLst>
            <a:ext uri="{FF2B5EF4-FFF2-40B4-BE49-F238E27FC236}">
              <a16:creationId xmlns:a16="http://schemas.microsoft.com/office/drawing/2014/main" id="{285F26C5-3E31-42BD-9B43-009487300CBC}"/>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0" name="テキスト ボックス 59">
          <a:extLst>
            <a:ext uri="{FF2B5EF4-FFF2-40B4-BE49-F238E27FC236}">
              <a16:creationId xmlns:a16="http://schemas.microsoft.com/office/drawing/2014/main" id="{0C1E1876-224F-4FB0-8670-1C0BF13FE64E}"/>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1" name="直線コネクタ 60">
          <a:extLst>
            <a:ext uri="{FF2B5EF4-FFF2-40B4-BE49-F238E27FC236}">
              <a16:creationId xmlns:a16="http://schemas.microsoft.com/office/drawing/2014/main" id="{1224CBAD-49A8-4308-BC76-7880AA9C5DA0}"/>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2" name="テキスト ボックス 61">
          <a:extLst>
            <a:ext uri="{FF2B5EF4-FFF2-40B4-BE49-F238E27FC236}">
              <a16:creationId xmlns:a16="http://schemas.microsoft.com/office/drawing/2014/main" id="{B561FF05-719B-48BA-ABF4-9E70C47C7B29}"/>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3" name="直線コネクタ 62">
          <a:extLst>
            <a:ext uri="{FF2B5EF4-FFF2-40B4-BE49-F238E27FC236}">
              <a16:creationId xmlns:a16="http://schemas.microsoft.com/office/drawing/2014/main" id="{13CC1BCE-1E00-441D-8A4A-FC4E469D28C4}"/>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4" name="テキスト ボックス 63">
          <a:extLst>
            <a:ext uri="{FF2B5EF4-FFF2-40B4-BE49-F238E27FC236}">
              <a16:creationId xmlns:a16="http://schemas.microsoft.com/office/drawing/2014/main" id="{656A9633-5C87-4A00-8EDA-534A1B82B882}"/>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5" name="直線コネクタ 64">
          <a:extLst>
            <a:ext uri="{FF2B5EF4-FFF2-40B4-BE49-F238E27FC236}">
              <a16:creationId xmlns:a16="http://schemas.microsoft.com/office/drawing/2014/main" id="{803CB343-226A-4B84-BA52-8C502695A58F}"/>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6" name="テキスト ボックス 65">
          <a:extLst>
            <a:ext uri="{FF2B5EF4-FFF2-40B4-BE49-F238E27FC236}">
              <a16:creationId xmlns:a16="http://schemas.microsoft.com/office/drawing/2014/main" id="{743B2C65-D9D4-4C7F-A3EE-17E891A1C1AB}"/>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7" name="直線コネクタ 66">
          <a:extLst>
            <a:ext uri="{FF2B5EF4-FFF2-40B4-BE49-F238E27FC236}">
              <a16:creationId xmlns:a16="http://schemas.microsoft.com/office/drawing/2014/main" id="{BF9ECE11-B450-4B6F-9296-F807C2D85646}"/>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8" name="テキスト ボックス 67">
          <a:extLst>
            <a:ext uri="{FF2B5EF4-FFF2-40B4-BE49-F238E27FC236}">
              <a16:creationId xmlns:a16="http://schemas.microsoft.com/office/drawing/2014/main" id="{A3294D4D-83E8-456D-987B-1636430C561B}"/>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9" name="直線コネクタ 68">
          <a:extLst>
            <a:ext uri="{FF2B5EF4-FFF2-40B4-BE49-F238E27FC236}">
              <a16:creationId xmlns:a16="http://schemas.microsoft.com/office/drawing/2014/main" id="{1B0CB45C-4C0F-4B95-B7D0-D3CA1E9EA32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0" name="テキスト ボックス 69">
          <a:extLst>
            <a:ext uri="{FF2B5EF4-FFF2-40B4-BE49-F238E27FC236}">
              <a16:creationId xmlns:a16="http://schemas.microsoft.com/office/drawing/2014/main" id="{5F081105-EA79-49DA-AF6B-76E0F520CD5A}"/>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1" name="有形固定資産減価償却率グラフ枠">
          <a:extLst>
            <a:ext uri="{FF2B5EF4-FFF2-40B4-BE49-F238E27FC236}">
              <a16:creationId xmlns:a16="http://schemas.microsoft.com/office/drawing/2014/main" id="{00D179EF-7BF7-430E-A9F8-7AFB27DC617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161744</xdr:rowOff>
    </xdr:from>
    <xdr:to>
      <xdr:col>23</xdr:col>
      <xdr:colOff>85090</xdr:colOff>
      <xdr:row>35</xdr:row>
      <xdr:rowOff>89898</xdr:rowOff>
    </xdr:to>
    <xdr:cxnSp macro="">
      <xdr:nvCxnSpPr>
        <xdr:cNvPr id="72" name="直線コネクタ 71">
          <a:extLst>
            <a:ext uri="{FF2B5EF4-FFF2-40B4-BE49-F238E27FC236}">
              <a16:creationId xmlns:a16="http://schemas.microsoft.com/office/drawing/2014/main" id="{C57C80E2-C6DD-45E2-B1EB-F23E09FA7301}"/>
            </a:ext>
          </a:extLst>
        </xdr:cNvPr>
        <xdr:cNvCxnSpPr/>
      </xdr:nvCxnSpPr>
      <xdr:spPr>
        <a:xfrm flipV="1">
          <a:off x="4760595" y="5390969"/>
          <a:ext cx="1270" cy="1471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93725</xdr:rowOff>
    </xdr:from>
    <xdr:ext cx="405111" cy="259045"/>
    <xdr:sp macro="" textlink="">
      <xdr:nvSpPr>
        <xdr:cNvPr id="73" name="有形固定資産減価償却率最小値テキスト">
          <a:extLst>
            <a:ext uri="{FF2B5EF4-FFF2-40B4-BE49-F238E27FC236}">
              <a16:creationId xmlns:a16="http://schemas.microsoft.com/office/drawing/2014/main" id="{AB8E4361-0AE5-4D17-8444-DC7EE9235676}"/>
            </a:ext>
          </a:extLst>
        </xdr:cNvPr>
        <xdr:cNvSpPr txBox="1"/>
      </xdr:nvSpPr>
      <xdr:spPr>
        <a:xfrm>
          <a:off x="4813300" y="6866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89898</xdr:rowOff>
    </xdr:from>
    <xdr:to>
      <xdr:col>23</xdr:col>
      <xdr:colOff>174625</xdr:colOff>
      <xdr:row>35</xdr:row>
      <xdr:rowOff>89898</xdr:rowOff>
    </xdr:to>
    <xdr:cxnSp macro="">
      <xdr:nvCxnSpPr>
        <xdr:cNvPr id="74" name="直線コネクタ 73">
          <a:extLst>
            <a:ext uri="{FF2B5EF4-FFF2-40B4-BE49-F238E27FC236}">
              <a16:creationId xmlns:a16="http://schemas.microsoft.com/office/drawing/2014/main" id="{BF803D9B-5028-4313-8318-569FDC3BA07A}"/>
            </a:ext>
          </a:extLst>
        </xdr:cNvPr>
        <xdr:cNvCxnSpPr/>
      </xdr:nvCxnSpPr>
      <xdr:spPr>
        <a:xfrm>
          <a:off x="4673600" y="6862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108421</xdr:rowOff>
    </xdr:from>
    <xdr:ext cx="405111" cy="259045"/>
    <xdr:sp macro="" textlink="">
      <xdr:nvSpPr>
        <xdr:cNvPr id="75" name="有形固定資産減価償却率最大値テキスト">
          <a:extLst>
            <a:ext uri="{FF2B5EF4-FFF2-40B4-BE49-F238E27FC236}">
              <a16:creationId xmlns:a16="http://schemas.microsoft.com/office/drawing/2014/main" id="{EB849BCB-9B43-4226-A549-170B784EE922}"/>
            </a:ext>
          </a:extLst>
        </xdr:cNvPr>
        <xdr:cNvSpPr txBox="1"/>
      </xdr:nvSpPr>
      <xdr:spPr>
        <a:xfrm>
          <a:off x="4813300" y="5166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161744</xdr:rowOff>
    </xdr:from>
    <xdr:to>
      <xdr:col>23</xdr:col>
      <xdr:colOff>174625</xdr:colOff>
      <xdr:row>26</xdr:row>
      <xdr:rowOff>161744</xdr:rowOff>
    </xdr:to>
    <xdr:cxnSp macro="">
      <xdr:nvCxnSpPr>
        <xdr:cNvPr id="76" name="直線コネクタ 75">
          <a:extLst>
            <a:ext uri="{FF2B5EF4-FFF2-40B4-BE49-F238E27FC236}">
              <a16:creationId xmlns:a16="http://schemas.microsoft.com/office/drawing/2014/main" id="{B3FED3A8-BD78-44C6-BC55-1D677FA767E5}"/>
            </a:ext>
          </a:extLst>
        </xdr:cNvPr>
        <xdr:cNvCxnSpPr/>
      </xdr:nvCxnSpPr>
      <xdr:spPr>
        <a:xfrm>
          <a:off x="4673600" y="5390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56169</xdr:rowOff>
    </xdr:from>
    <xdr:ext cx="405111" cy="259045"/>
    <xdr:sp macro="" textlink="">
      <xdr:nvSpPr>
        <xdr:cNvPr id="77" name="有形固定資産減価償却率平均値テキスト">
          <a:extLst>
            <a:ext uri="{FF2B5EF4-FFF2-40B4-BE49-F238E27FC236}">
              <a16:creationId xmlns:a16="http://schemas.microsoft.com/office/drawing/2014/main" id="{7BE5179A-FABC-4C5B-841F-F0E891D89A02}"/>
            </a:ext>
          </a:extLst>
        </xdr:cNvPr>
        <xdr:cNvSpPr txBox="1"/>
      </xdr:nvSpPr>
      <xdr:spPr>
        <a:xfrm>
          <a:off x="4813300" y="579974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77742</xdr:rowOff>
    </xdr:from>
    <xdr:to>
      <xdr:col>23</xdr:col>
      <xdr:colOff>136525</xdr:colOff>
      <xdr:row>30</xdr:row>
      <xdr:rowOff>7892</xdr:rowOff>
    </xdr:to>
    <xdr:sp macro="" textlink="">
      <xdr:nvSpPr>
        <xdr:cNvPr id="78" name="フローチャート: 判断 77">
          <a:extLst>
            <a:ext uri="{FF2B5EF4-FFF2-40B4-BE49-F238E27FC236}">
              <a16:creationId xmlns:a16="http://schemas.microsoft.com/office/drawing/2014/main" id="{46F6FA43-8D17-4728-BBC6-0BABD491F5ED}"/>
            </a:ext>
          </a:extLst>
        </xdr:cNvPr>
        <xdr:cNvSpPr/>
      </xdr:nvSpPr>
      <xdr:spPr>
        <a:xfrm>
          <a:off x="4711700" y="582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117838</xdr:rowOff>
    </xdr:from>
    <xdr:to>
      <xdr:col>19</xdr:col>
      <xdr:colOff>187325</xdr:colOff>
      <xdr:row>30</xdr:row>
      <xdr:rowOff>47988</xdr:rowOff>
    </xdr:to>
    <xdr:sp macro="" textlink="">
      <xdr:nvSpPr>
        <xdr:cNvPr id="79" name="フローチャート: 判断 78">
          <a:extLst>
            <a:ext uri="{FF2B5EF4-FFF2-40B4-BE49-F238E27FC236}">
              <a16:creationId xmlns:a16="http://schemas.microsoft.com/office/drawing/2014/main" id="{0CB175BD-FB1F-47E6-932E-25EC09A89813}"/>
            </a:ext>
          </a:extLst>
        </xdr:cNvPr>
        <xdr:cNvSpPr/>
      </xdr:nvSpPr>
      <xdr:spPr>
        <a:xfrm>
          <a:off x="4000500" y="5861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157933</xdr:rowOff>
    </xdr:from>
    <xdr:to>
      <xdr:col>15</xdr:col>
      <xdr:colOff>187325</xdr:colOff>
      <xdr:row>30</xdr:row>
      <xdr:rowOff>88083</xdr:rowOff>
    </xdr:to>
    <xdr:sp macro="" textlink="">
      <xdr:nvSpPr>
        <xdr:cNvPr id="80" name="フローチャート: 判断 79">
          <a:extLst>
            <a:ext uri="{FF2B5EF4-FFF2-40B4-BE49-F238E27FC236}">
              <a16:creationId xmlns:a16="http://schemas.microsoft.com/office/drawing/2014/main" id="{FBF048B8-2B2B-48FD-B549-910ABB1A79D8}"/>
            </a:ext>
          </a:extLst>
        </xdr:cNvPr>
        <xdr:cNvSpPr/>
      </xdr:nvSpPr>
      <xdr:spPr>
        <a:xfrm>
          <a:off x="3238500" y="5901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42001</xdr:rowOff>
    </xdr:from>
    <xdr:to>
      <xdr:col>11</xdr:col>
      <xdr:colOff>187325</xdr:colOff>
      <xdr:row>30</xdr:row>
      <xdr:rowOff>143601</xdr:rowOff>
    </xdr:to>
    <xdr:sp macro="" textlink="">
      <xdr:nvSpPr>
        <xdr:cNvPr id="81" name="フローチャート: 判断 80">
          <a:extLst>
            <a:ext uri="{FF2B5EF4-FFF2-40B4-BE49-F238E27FC236}">
              <a16:creationId xmlns:a16="http://schemas.microsoft.com/office/drawing/2014/main" id="{4CF9A926-3F86-43BE-BBAD-703E3D3483E5}"/>
            </a:ext>
          </a:extLst>
        </xdr:cNvPr>
        <xdr:cNvSpPr/>
      </xdr:nvSpPr>
      <xdr:spPr>
        <a:xfrm>
          <a:off x="2476500" y="5957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E47C2024-9D12-46C7-8261-8EADFE40A42B}"/>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3" name="テキスト ボックス 82">
          <a:extLst>
            <a:ext uri="{FF2B5EF4-FFF2-40B4-BE49-F238E27FC236}">
              <a16:creationId xmlns:a16="http://schemas.microsoft.com/office/drawing/2014/main" id="{DC9A2791-1EC6-4E77-835B-86D963354ED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C9AFAC86-39EC-43DF-8B4E-F8445BBB59D9}"/>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39350230-38EF-41D6-A7A1-CC96FD97A815}"/>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F09AB738-9260-45E6-8046-DA6401DDFDCA}"/>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165917</xdr:rowOff>
    </xdr:from>
    <xdr:to>
      <xdr:col>23</xdr:col>
      <xdr:colOff>136525</xdr:colOff>
      <xdr:row>29</xdr:row>
      <xdr:rowOff>96067</xdr:rowOff>
    </xdr:to>
    <xdr:sp macro="" textlink="">
      <xdr:nvSpPr>
        <xdr:cNvPr id="87" name="楕円 86">
          <a:extLst>
            <a:ext uri="{FF2B5EF4-FFF2-40B4-BE49-F238E27FC236}">
              <a16:creationId xmlns:a16="http://schemas.microsoft.com/office/drawing/2014/main" id="{516C831D-6480-4E87-8616-E75098005078}"/>
            </a:ext>
          </a:extLst>
        </xdr:cNvPr>
        <xdr:cNvSpPr/>
      </xdr:nvSpPr>
      <xdr:spPr>
        <a:xfrm>
          <a:off x="4711700" y="5738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17344</xdr:rowOff>
    </xdr:from>
    <xdr:ext cx="405111" cy="259045"/>
    <xdr:sp macro="" textlink="">
      <xdr:nvSpPr>
        <xdr:cNvPr id="88" name="有形固定資産減価償却率該当値テキスト">
          <a:extLst>
            <a:ext uri="{FF2B5EF4-FFF2-40B4-BE49-F238E27FC236}">
              <a16:creationId xmlns:a16="http://schemas.microsoft.com/office/drawing/2014/main" id="{8586D5B8-3312-42CC-9D6D-0119D5DFBFFA}"/>
            </a:ext>
          </a:extLst>
        </xdr:cNvPr>
        <xdr:cNvSpPr txBox="1"/>
      </xdr:nvSpPr>
      <xdr:spPr>
        <a:xfrm>
          <a:off x="4813300" y="55894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141242</xdr:rowOff>
    </xdr:from>
    <xdr:to>
      <xdr:col>19</xdr:col>
      <xdr:colOff>187325</xdr:colOff>
      <xdr:row>29</xdr:row>
      <xdr:rowOff>71392</xdr:rowOff>
    </xdr:to>
    <xdr:sp macro="" textlink="">
      <xdr:nvSpPr>
        <xdr:cNvPr id="89" name="楕円 88">
          <a:extLst>
            <a:ext uri="{FF2B5EF4-FFF2-40B4-BE49-F238E27FC236}">
              <a16:creationId xmlns:a16="http://schemas.microsoft.com/office/drawing/2014/main" id="{68F7822F-E1B7-4CC0-A8ED-CF374ADC4ACF}"/>
            </a:ext>
          </a:extLst>
        </xdr:cNvPr>
        <xdr:cNvSpPr/>
      </xdr:nvSpPr>
      <xdr:spPr>
        <a:xfrm>
          <a:off x="4000500" y="5713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20592</xdr:rowOff>
    </xdr:from>
    <xdr:to>
      <xdr:col>23</xdr:col>
      <xdr:colOff>85725</xdr:colOff>
      <xdr:row>29</xdr:row>
      <xdr:rowOff>45267</xdr:rowOff>
    </xdr:to>
    <xdr:cxnSp macro="">
      <xdr:nvCxnSpPr>
        <xdr:cNvPr id="90" name="直線コネクタ 89">
          <a:extLst>
            <a:ext uri="{FF2B5EF4-FFF2-40B4-BE49-F238E27FC236}">
              <a16:creationId xmlns:a16="http://schemas.microsoft.com/office/drawing/2014/main" id="{5B94C0D3-DE7F-40AC-915F-35C8935B4031}"/>
            </a:ext>
          </a:extLst>
        </xdr:cNvPr>
        <xdr:cNvCxnSpPr/>
      </xdr:nvCxnSpPr>
      <xdr:spPr>
        <a:xfrm>
          <a:off x="4051300" y="5764167"/>
          <a:ext cx="711200" cy="24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114209</xdr:rowOff>
    </xdr:from>
    <xdr:to>
      <xdr:col>15</xdr:col>
      <xdr:colOff>187325</xdr:colOff>
      <xdr:row>32</xdr:row>
      <xdr:rowOff>44359</xdr:rowOff>
    </xdr:to>
    <xdr:sp macro="" textlink="">
      <xdr:nvSpPr>
        <xdr:cNvPr id="91" name="楕円 90">
          <a:extLst>
            <a:ext uri="{FF2B5EF4-FFF2-40B4-BE49-F238E27FC236}">
              <a16:creationId xmlns:a16="http://schemas.microsoft.com/office/drawing/2014/main" id="{14E7F4CA-2008-497C-BA3A-828AF02D8535}"/>
            </a:ext>
          </a:extLst>
        </xdr:cNvPr>
        <xdr:cNvSpPr/>
      </xdr:nvSpPr>
      <xdr:spPr>
        <a:xfrm>
          <a:off x="3238500" y="6200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20592</xdr:rowOff>
    </xdr:from>
    <xdr:to>
      <xdr:col>19</xdr:col>
      <xdr:colOff>136525</xdr:colOff>
      <xdr:row>31</xdr:row>
      <xdr:rowOff>165009</xdr:rowOff>
    </xdr:to>
    <xdr:cxnSp macro="">
      <xdr:nvCxnSpPr>
        <xdr:cNvPr id="92" name="直線コネクタ 91">
          <a:extLst>
            <a:ext uri="{FF2B5EF4-FFF2-40B4-BE49-F238E27FC236}">
              <a16:creationId xmlns:a16="http://schemas.microsoft.com/office/drawing/2014/main" id="{0D0AB143-ECA1-4BB9-8838-1D52C3EE1554}"/>
            </a:ext>
          </a:extLst>
        </xdr:cNvPr>
        <xdr:cNvCxnSpPr/>
      </xdr:nvCxnSpPr>
      <xdr:spPr>
        <a:xfrm flipV="1">
          <a:off x="3289300" y="5764167"/>
          <a:ext cx="762000" cy="487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32</xdr:row>
      <xdr:rowOff>19867</xdr:rowOff>
    </xdr:from>
    <xdr:to>
      <xdr:col>11</xdr:col>
      <xdr:colOff>187325</xdr:colOff>
      <xdr:row>32</xdr:row>
      <xdr:rowOff>121467</xdr:rowOff>
    </xdr:to>
    <xdr:sp macro="" textlink="">
      <xdr:nvSpPr>
        <xdr:cNvPr id="93" name="楕円 92">
          <a:extLst>
            <a:ext uri="{FF2B5EF4-FFF2-40B4-BE49-F238E27FC236}">
              <a16:creationId xmlns:a16="http://schemas.microsoft.com/office/drawing/2014/main" id="{3C459803-3267-4705-BC89-D5E0BE47EF23}"/>
            </a:ext>
          </a:extLst>
        </xdr:cNvPr>
        <xdr:cNvSpPr/>
      </xdr:nvSpPr>
      <xdr:spPr>
        <a:xfrm>
          <a:off x="2476500" y="6277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165009</xdr:rowOff>
    </xdr:from>
    <xdr:to>
      <xdr:col>15</xdr:col>
      <xdr:colOff>136525</xdr:colOff>
      <xdr:row>32</xdr:row>
      <xdr:rowOff>70667</xdr:rowOff>
    </xdr:to>
    <xdr:cxnSp macro="">
      <xdr:nvCxnSpPr>
        <xdr:cNvPr id="94" name="直線コネクタ 93">
          <a:extLst>
            <a:ext uri="{FF2B5EF4-FFF2-40B4-BE49-F238E27FC236}">
              <a16:creationId xmlns:a16="http://schemas.microsoft.com/office/drawing/2014/main" id="{C680528B-B5FF-4E14-AE00-00982D841CBC}"/>
            </a:ext>
          </a:extLst>
        </xdr:cNvPr>
        <xdr:cNvCxnSpPr/>
      </xdr:nvCxnSpPr>
      <xdr:spPr>
        <a:xfrm flipV="1">
          <a:off x="2527300" y="6251484"/>
          <a:ext cx="762000" cy="77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39115</xdr:rowOff>
    </xdr:from>
    <xdr:ext cx="405111" cy="259045"/>
    <xdr:sp macro="" textlink="">
      <xdr:nvSpPr>
        <xdr:cNvPr id="95" name="n_1aveValue有形固定資産減価償却率">
          <a:extLst>
            <a:ext uri="{FF2B5EF4-FFF2-40B4-BE49-F238E27FC236}">
              <a16:creationId xmlns:a16="http://schemas.microsoft.com/office/drawing/2014/main" id="{78F67006-A589-450C-8536-D665DA9D714E}"/>
            </a:ext>
          </a:extLst>
        </xdr:cNvPr>
        <xdr:cNvSpPr txBox="1"/>
      </xdr:nvSpPr>
      <xdr:spPr>
        <a:xfrm>
          <a:off x="3836044" y="5954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104610</xdr:rowOff>
    </xdr:from>
    <xdr:ext cx="405111" cy="259045"/>
    <xdr:sp macro="" textlink="">
      <xdr:nvSpPr>
        <xdr:cNvPr id="96" name="n_2aveValue有形固定資産減価償却率">
          <a:extLst>
            <a:ext uri="{FF2B5EF4-FFF2-40B4-BE49-F238E27FC236}">
              <a16:creationId xmlns:a16="http://schemas.microsoft.com/office/drawing/2014/main" id="{B68B10F1-8E0D-4889-A5F3-A8729175B24E}"/>
            </a:ext>
          </a:extLst>
        </xdr:cNvPr>
        <xdr:cNvSpPr txBox="1"/>
      </xdr:nvSpPr>
      <xdr:spPr>
        <a:xfrm>
          <a:off x="3086744" y="5676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160128</xdr:rowOff>
    </xdr:from>
    <xdr:ext cx="405111" cy="259045"/>
    <xdr:sp macro="" textlink="">
      <xdr:nvSpPr>
        <xdr:cNvPr id="97" name="n_3aveValue有形固定資産減価償却率">
          <a:extLst>
            <a:ext uri="{FF2B5EF4-FFF2-40B4-BE49-F238E27FC236}">
              <a16:creationId xmlns:a16="http://schemas.microsoft.com/office/drawing/2014/main" id="{33F3DAAE-1B27-450F-A6D3-4EB469373F98}"/>
            </a:ext>
          </a:extLst>
        </xdr:cNvPr>
        <xdr:cNvSpPr txBox="1"/>
      </xdr:nvSpPr>
      <xdr:spPr>
        <a:xfrm>
          <a:off x="2324744" y="5732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87919</xdr:rowOff>
    </xdr:from>
    <xdr:ext cx="405111" cy="259045"/>
    <xdr:sp macro="" textlink="">
      <xdr:nvSpPr>
        <xdr:cNvPr id="98" name="n_1mainValue有形固定資産減価償却率">
          <a:extLst>
            <a:ext uri="{FF2B5EF4-FFF2-40B4-BE49-F238E27FC236}">
              <a16:creationId xmlns:a16="http://schemas.microsoft.com/office/drawing/2014/main" id="{47ED4189-987C-4F55-A758-2FA82BE72038}"/>
            </a:ext>
          </a:extLst>
        </xdr:cNvPr>
        <xdr:cNvSpPr txBox="1"/>
      </xdr:nvSpPr>
      <xdr:spPr>
        <a:xfrm>
          <a:off x="3836044" y="5488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35486</xdr:rowOff>
    </xdr:from>
    <xdr:ext cx="405111" cy="259045"/>
    <xdr:sp macro="" textlink="">
      <xdr:nvSpPr>
        <xdr:cNvPr id="99" name="n_2mainValue有形固定資産減価償却率">
          <a:extLst>
            <a:ext uri="{FF2B5EF4-FFF2-40B4-BE49-F238E27FC236}">
              <a16:creationId xmlns:a16="http://schemas.microsoft.com/office/drawing/2014/main" id="{58410E21-0AA0-4D99-BECF-69AB518B53AF}"/>
            </a:ext>
          </a:extLst>
        </xdr:cNvPr>
        <xdr:cNvSpPr txBox="1"/>
      </xdr:nvSpPr>
      <xdr:spPr>
        <a:xfrm>
          <a:off x="3086744" y="6293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112594</xdr:rowOff>
    </xdr:from>
    <xdr:ext cx="405111" cy="259045"/>
    <xdr:sp macro="" textlink="">
      <xdr:nvSpPr>
        <xdr:cNvPr id="100" name="n_3mainValue有形固定資産減価償却率">
          <a:extLst>
            <a:ext uri="{FF2B5EF4-FFF2-40B4-BE49-F238E27FC236}">
              <a16:creationId xmlns:a16="http://schemas.microsoft.com/office/drawing/2014/main" id="{CBC1B736-C8AC-409A-B321-43C6305C3636}"/>
            </a:ext>
          </a:extLst>
        </xdr:cNvPr>
        <xdr:cNvSpPr txBox="1"/>
      </xdr:nvSpPr>
      <xdr:spPr>
        <a:xfrm>
          <a:off x="2324744" y="6370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a:extLst>
            <a:ext uri="{FF2B5EF4-FFF2-40B4-BE49-F238E27FC236}">
              <a16:creationId xmlns:a16="http://schemas.microsoft.com/office/drawing/2014/main" id="{A9DFD6C2-CAAB-4A7A-AD53-4E64629AB1AB}"/>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a:extLst>
            <a:ext uri="{FF2B5EF4-FFF2-40B4-BE49-F238E27FC236}">
              <a16:creationId xmlns:a16="http://schemas.microsoft.com/office/drawing/2014/main" id="{CB8D9762-4D43-497A-9802-3D57F7F11D57}"/>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a:extLst>
            <a:ext uri="{FF2B5EF4-FFF2-40B4-BE49-F238E27FC236}">
              <a16:creationId xmlns:a16="http://schemas.microsoft.com/office/drawing/2014/main" id="{27878DED-7EDC-47F3-8BBA-1B3295096C02}"/>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[ 350.5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a:extLst>
            <a:ext uri="{FF2B5EF4-FFF2-40B4-BE49-F238E27FC236}">
              <a16:creationId xmlns:a16="http://schemas.microsoft.com/office/drawing/2014/main" id="{DCD1CA81-B30E-4BD2-A6CE-C869654844FA}"/>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a:extLst>
            <a:ext uri="{FF2B5EF4-FFF2-40B4-BE49-F238E27FC236}">
              <a16:creationId xmlns:a16="http://schemas.microsoft.com/office/drawing/2014/main" id="{FAA956DD-DDFD-4E5E-9361-DCE605947FF3}"/>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a:extLst>
            <a:ext uri="{FF2B5EF4-FFF2-40B4-BE49-F238E27FC236}">
              <a16:creationId xmlns:a16="http://schemas.microsoft.com/office/drawing/2014/main" id="{8A49A156-E8F0-499D-85EA-3D9356FBB43D}"/>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a:extLst>
            <a:ext uri="{FF2B5EF4-FFF2-40B4-BE49-F238E27FC236}">
              <a16:creationId xmlns:a16="http://schemas.microsoft.com/office/drawing/2014/main" id="{BE30FDF2-5EED-4A98-9572-6D381345EB02}"/>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a:extLst>
            <a:ext uri="{FF2B5EF4-FFF2-40B4-BE49-F238E27FC236}">
              <a16:creationId xmlns:a16="http://schemas.microsoft.com/office/drawing/2014/main" id="{ECBDBD3E-8F79-49B9-AB85-69067B34C3A2}"/>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a:extLst>
            <a:ext uri="{FF2B5EF4-FFF2-40B4-BE49-F238E27FC236}">
              <a16:creationId xmlns:a16="http://schemas.microsoft.com/office/drawing/2014/main" id="{C6D249AF-5D67-454A-AD1F-5D433190B60E}"/>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a:extLst>
            <a:ext uri="{FF2B5EF4-FFF2-40B4-BE49-F238E27FC236}">
              <a16:creationId xmlns:a16="http://schemas.microsoft.com/office/drawing/2014/main" id="{F550C85B-C6C4-43BC-A9D0-947BFFE6AEC5}"/>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a:extLst>
            <a:ext uri="{FF2B5EF4-FFF2-40B4-BE49-F238E27FC236}">
              <a16:creationId xmlns:a16="http://schemas.microsoft.com/office/drawing/2014/main" id="{5E49B7FC-F269-4816-84FD-6783E8AA3B53}"/>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a:extLst>
            <a:ext uri="{FF2B5EF4-FFF2-40B4-BE49-F238E27FC236}">
              <a16:creationId xmlns:a16="http://schemas.microsoft.com/office/drawing/2014/main" id="{ECB4FA9F-8AC8-45C4-A6F7-C4F9A05B2557}"/>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a:extLst>
            <a:ext uri="{FF2B5EF4-FFF2-40B4-BE49-F238E27FC236}">
              <a16:creationId xmlns:a16="http://schemas.microsoft.com/office/drawing/2014/main" id="{294071E6-4E6B-43C1-8A73-D80349F833A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昨年度に引き続き</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平成３０年度の比率は、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低い水準と</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なっている。主な要因としては、起債の新規借入を抑制したことによる地方債現在高の減少、財政調整基金の新規積立による充当可能財産の増加が挙げられる。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4" name="テキスト ボックス 113">
          <a:extLst>
            <a:ext uri="{FF2B5EF4-FFF2-40B4-BE49-F238E27FC236}">
              <a16:creationId xmlns:a16="http://schemas.microsoft.com/office/drawing/2014/main" id="{F740DAD0-A0AB-40D8-8F10-DAA042DAC684}"/>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a:extLst>
            <a:ext uri="{FF2B5EF4-FFF2-40B4-BE49-F238E27FC236}">
              <a16:creationId xmlns:a16="http://schemas.microsoft.com/office/drawing/2014/main" id="{27023F0C-94DA-410A-A2F4-354A78C14238}"/>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6" name="直線コネクタ 115">
          <a:extLst>
            <a:ext uri="{FF2B5EF4-FFF2-40B4-BE49-F238E27FC236}">
              <a16:creationId xmlns:a16="http://schemas.microsoft.com/office/drawing/2014/main" id="{D68BD868-D97C-43E6-BFF1-F0D7B1F1ADE5}"/>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7" name="テキスト ボックス 116">
          <a:extLst>
            <a:ext uri="{FF2B5EF4-FFF2-40B4-BE49-F238E27FC236}">
              <a16:creationId xmlns:a16="http://schemas.microsoft.com/office/drawing/2014/main" id="{2D0ED59E-2CF9-424F-897D-D6C692773285}"/>
            </a:ext>
          </a:extLst>
        </xdr:cNvPr>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8" name="直線コネクタ 117">
          <a:extLst>
            <a:ext uri="{FF2B5EF4-FFF2-40B4-BE49-F238E27FC236}">
              <a16:creationId xmlns:a16="http://schemas.microsoft.com/office/drawing/2014/main" id="{2A3347D2-2B1F-4D04-9FE2-5EC89D91E5E2}"/>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9" name="テキスト ボックス 118">
          <a:extLst>
            <a:ext uri="{FF2B5EF4-FFF2-40B4-BE49-F238E27FC236}">
              <a16:creationId xmlns:a16="http://schemas.microsoft.com/office/drawing/2014/main" id="{E0AD5E34-AACE-4F73-AD5C-39939399AD10}"/>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0" name="直線コネクタ 119">
          <a:extLst>
            <a:ext uri="{FF2B5EF4-FFF2-40B4-BE49-F238E27FC236}">
              <a16:creationId xmlns:a16="http://schemas.microsoft.com/office/drawing/2014/main" id="{C5545696-6B75-4F4C-B52D-7DB58EF58529}"/>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1" name="テキスト ボックス 120">
          <a:extLst>
            <a:ext uri="{FF2B5EF4-FFF2-40B4-BE49-F238E27FC236}">
              <a16:creationId xmlns:a16="http://schemas.microsoft.com/office/drawing/2014/main" id="{679735A5-B5AA-4072-869A-600C9D97F2B9}"/>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2" name="直線コネクタ 121">
          <a:extLst>
            <a:ext uri="{FF2B5EF4-FFF2-40B4-BE49-F238E27FC236}">
              <a16:creationId xmlns:a16="http://schemas.microsoft.com/office/drawing/2014/main" id="{D0325B3F-AB26-4B9D-B140-F1DBCCAEA33D}"/>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3" name="テキスト ボックス 122">
          <a:extLst>
            <a:ext uri="{FF2B5EF4-FFF2-40B4-BE49-F238E27FC236}">
              <a16:creationId xmlns:a16="http://schemas.microsoft.com/office/drawing/2014/main" id="{FA04ED80-0FC0-401C-9098-1BCC8C79CAE6}"/>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4" name="直線コネクタ 123">
          <a:extLst>
            <a:ext uri="{FF2B5EF4-FFF2-40B4-BE49-F238E27FC236}">
              <a16:creationId xmlns:a16="http://schemas.microsoft.com/office/drawing/2014/main" id="{2B6312E3-1755-40C2-9B7E-F4465E134C62}"/>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25" name="テキスト ボックス 124">
          <a:extLst>
            <a:ext uri="{FF2B5EF4-FFF2-40B4-BE49-F238E27FC236}">
              <a16:creationId xmlns:a16="http://schemas.microsoft.com/office/drawing/2014/main" id="{3C313E81-BB23-44D9-84A3-BAD5F83EB010}"/>
            </a:ext>
          </a:extLst>
        </xdr:cNvPr>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6" name="直線コネクタ 125">
          <a:extLst>
            <a:ext uri="{FF2B5EF4-FFF2-40B4-BE49-F238E27FC236}">
              <a16:creationId xmlns:a16="http://schemas.microsoft.com/office/drawing/2014/main" id="{E3ECA748-79A9-47F0-A6DA-A3C863B5644C}"/>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7" name="テキスト ボックス 126">
          <a:extLst>
            <a:ext uri="{FF2B5EF4-FFF2-40B4-BE49-F238E27FC236}">
              <a16:creationId xmlns:a16="http://schemas.microsoft.com/office/drawing/2014/main" id="{44EFFE01-E700-4C69-AB77-32C1FFB30A3F}"/>
            </a:ext>
          </a:extLst>
        </xdr:cNvPr>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a:extLst>
            <a:ext uri="{FF2B5EF4-FFF2-40B4-BE49-F238E27FC236}">
              <a16:creationId xmlns:a16="http://schemas.microsoft.com/office/drawing/2014/main" id="{D00D417E-B645-480D-AD0C-90EE3923A8CE}"/>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125060</xdr:rowOff>
    </xdr:from>
    <xdr:to>
      <xdr:col>76</xdr:col>
      <xdr:colOff>21589</xdr:colOff>
      <xdr:row>34</xdr:row>
      <xdr:rowOff>151342</xdr:rowOff>
    </xdr:to>
    <xdr:cxnSp macro="">
      <xdr:nvCxnSpPr>
        <xdr:cNvPr id="129" name="直線コネクタ 128">
          <a:extLst>
            <a:ext uri="{FF2B5EF4-FFF2-40B4-BE49-F238E27FC236}">
              <a16:creationId xmlns:a16="http://schemas.microsoft.com/office/drawing/2014/main" id="{3A4F0407-CE5F-42DB-B60A-DF6C0D0E97EA}"/>
            </a:ext>
          </a:extLst>
        </xdr:cNvPr>
        <xdr:cNvCxnSpPr/>
      </xdr:nvCxnSpPr>
      <xdr:spPr>
        <a:xfrm flipV="1">
          <a:off x="14793595" y="5525735"/>
          <a:ext cx="1269" cy="1226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30" name="債務償還比率最小値テキスト">
          <a:extLst>
            <a:ext uri="{FF2B5EF4-FFF2-40B4-BE49-F238E27FC236}">
              <a16:creationId xmlns:a16="http://schemas.microsoft.com/office/drawing/2014/main" id="{B0BAFBF2-99FE-4677-913A-4DC22E5573E4}"/>
            </a:ext>
          </a:extLst>
        </xdr:cNvPr>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31" name="直線コネクタ 130">
          <a:extLst>
            <a:ext uri="{FF2B5EF4-FFF2-40B4-BE49-F238E27FC236}">
              <a16:creationId xmlns:a16="http://schemas.microsoft.com/office/drawing/2014/main" id="{634E6CA6-3F36-4725-94F0-F63D9B8391AB}"/>
            </a:ext>
          </a:extLst>
        </xdr:cNvPr>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71737</xdr:rowOff>
    </xdr:from>
    <xdr:ext cx="560923" cy="259045"/>
    <xdr:sp macro="" textlink="">
      <xdr:nvSpPr>
        <xdr:cNvPr id="132" name="債務償還比率最大値テキスト">
          <a:extLst>
            <a:ext uri="{FF2B5EF4-FFF2-40B4-BE49-F238E27FC236}">
              <a16:creationId xmlns:a16="http://schemas.microsoft.com/office/drawing/2014/main" id="{0153575F-60ED-4757-A1EA-142169143FA9}"/>
            </a:ext>
          </a:extLst>
        </xdr:cNvPr>
        <xdr:cNvSpPr txBox="1"/>
      </xdr:nvSpPr>
      <xdr:spPr>
        <a:xfrm>
          <a:off x="14846300" y="530096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125060</xdr:rowOff>
    </xdr:from>
    <xdr:to>
      <xdr:col>76</xdr:col>
      <xdr:colOff>111125</xdr:colOff>
      <xdr:row>27</xdr:row>
      <xdr:rowOff>125060</xdr:rowOff>
    </xdr:to>
    <xdr:cxnSp macro="">
      <xdr:nvCxnSpPr>
        <xdr:cNvPr id="133" name="直線コネクタ 132">
          <a:extLst>
            <a:ext uri="{FF2B5EF4-FFF2-40B4-BE49-F238E27FC236}">
              <a16:creationId xmlns:a16="http://schemas.microsoft.com/office/drawing/2014/main" id="{83C500CA-E755-4671-BE01-4387745786E9}"/>
            </a:ext>
          </a:extLst>
        </xdr:cNvPr>
        <xdr:cNvCxnSpPr/>
      </xdr:nvCxnSpPr>
      <xdr:spPr>
        <a:xfrm>
          <a:off x="14706600" y="5525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14657</xdr:rowOff>
    </xdr:from>
    <xdr:ext cx="469744" cy="259045"/>
    <xdr:sp macro="" textlink="">
      <xdr:nvSpPr>
        <xdr:cNvPr id="134" name="債務償還比率平均値テキスト">
          <a:extLst>
            <a:ext uri="{FF2B5EF4-FFF2-40B4-BE49-F238E27FC236}">
              <a16:creationId xmlns:a16="http://schemas.microsoft.com/office/drawing/2014/main" id="{76930AC2-575B-43F5-9E70-1B9713FFF5EC}"/>
            </a:ext>
          </a:extLst>
        </xdr:cNvPr>
        <xdr:cNvSpPr txBox="1"/>
      </xdr:nvSpPr>
      <xdr:spPr>
        <a:xfrm>
          <a:off x="14846300" y="59296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163230</xdr:rowOff>
    </xdr:from>
    <xdr:to>
      <xdr:col>76</xdr:col>
      <xdr:colOff>73025</xdr:colOff>
      <xdr:row>31</xdr:row>
      <xdr:rowOff>93380</xdr:rowOff>
    </xdr:to>
    <xdr:sp macro="" textlink="">
      <xdr:nvSpPr>
        <xdr:cNvPr id="135" name="フローチャート: 判断 134">
          <a:extLst>
            <a:ext uri="{FF2B5EF4-FFF2-40B4-BE49-F238E27FC236}">
              <a16:creationId xmlns:a16="http://schemas.microsoft.com/office/drawing/2014/main" id="{91F33C1C-406F-427D-9C57-D805D0276F16}"/>
            </a:ext>
          </a:extLst>
        </xdr:cNvPr>
        <xdr:cNvSpPr/>
      </xdr:nvSpPr>
      <xdr:spPr>
        <a:xfrm>
          <a:off x="14744700" y="607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144519</xdr:rowOff>
    </xdr:from>
    <xdr:to>
      <xdr:col>72</xdr:col>
      <xdr:colOff>123825</xdr:colOff>
      <xdr:row>31</xdr:row>
      <xdr:rowOff>74669</xdr:rowOff>
    </xdr:to>
    <xdr:sp macro="" textlink="">
      <xdr:nvSpPr>
        <xdr:cNvPr id="136" name="フローチャート: 判断 135">
          <a:extLst>
            <a:ext uri="{FF2B5EF4-FFF2-40B4-BE49-F238E27FC236}">
              <a16:creationId xmlns:a16="http://schemas.microsoft.com/office/drawing/2014/main" id="{FBBF81D3-FE1B-4FA3-922C-A4E0EBA1317D}"/>
            </a:ext>
          </a:extLst>
        </xdr:cNvPr>
        <xdr:cNvSpPr/>
      </xdr:nvSpPr>
      <xdr:spPr>
        <a:xfrm>
          <a:off x="14033500" y="6059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7" name="テキスト ボックス 136">
          <a:extLst>
            <a:ext uri="{FF2B5EF4-FFF2-40B4-BE49-F238E27FC236}">
              <a16:creationId xmlns:a16="http://schemas.microsoft.com/office/drawing/2014/main" id="{B74C1DB7-6EBF-46EE-913C-39309D94C2D3}"/>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6F93EB15-F38E-4AD5-B576-776C9280406C}"/>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4A7E3549-9D38-4E85-B3A7-22DE88E62B63}"/>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5D3D9A98-51E7-44E6-8499-CDD423CD1A16}"/>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4C840250-21DD-4192-941C-285A015FFBBF}"/>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23037</xdr:rowOff>
    </xdr:from>
    <xdr:to>
      <xdr:col>76</xdr:col>
      <xdr:colOff>73025</xdr:colOff>
      <xdr:row>32</xdr:row>
      <xdr:rowOff>124637</xdr:rowOff>
    </xdr:to>
    <xdr:sp macro="" textlink="">
      <xdr:nvSpPr>
        <xdr:cNvPr id="142" name="楕円 141">
          <a:extLst>
            <a:ext uri="{FF2B5EF4-FFF2-40B4-BE49-F238E27FC236}">
              <a16:creationId xmlns:a16="http://schemas.microsoft.com/office/drawing/2014/main" id="{0E70A408-5D85-4D7E-A834-682C936CE014}"/>
            </a:ext>
          </a:extLst>
        </xdr:cNvPr>
        <xdr:cNvSpPr/>
      </xdr:nvSpPr>
      <xdr:spPr>
        <a:xfrm>
          <a:off x="14744700" y="6280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1464</xdr:rowOff>
    </xdr:from>
    <xdr:ext cx="469744" cy="259045"/>
    <xdr:sp macro="" textlink="">
      <xdr:nvSpPr>
        <xdr:cNvPr id="143" name="債務償還比率該当値テキスト">
          <a:extLst>
            <a:ext uri="{FF2B5EF4-FFF2-40B4-BE49-F238E27FC236}">
              <a16:creationId xmlns:a16="http://schemas.microsoft.com/office/drawing/2014/main" id="{D516763D-A3E9-4346-90C3-B453C1E11A3C}"/>
            </a:ext>
          </a:extLst>
        </xdr:cNvPr>
        <xdr:cNvSpPr txBox="1"/>
      </xdr:nvSpPr>
      <xdr:spPr>
        <a:xfrm>
          <a:off x="14846300" y="6259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82529</xdr:rowOff>
    </xdr:from>
    <xdr:to>
      <xdr:col>72</xdr:col>
      <xdr:colOff>123825</xdr:colOff>
      <xdr:row>33</xdr:row>
      <xdr:rowOff>12679</xdr:rowOff>
    </xdr:to>
    <xdr:sp macro="" textlink="">
      <xdr:nvSpPr>
        <xdr:cNvPr id="144" name="楕円 143">
          <a:extLst>
            <a:ext uri="{FF2B5EF4-FFF2-40B4-BE49-F238E27FC236}">
              <a16:creationId xmlns:a16="http://schemas.microsoft.com/office/drawing/2014/main" id="{DD31C0F7-882B-4499-9352-FEC8ABDA0181}"/>
            </a:ext>
          </a:extLst>
        </xdr:cNvPr>
        <xdr:cNvSpPr/>
      </xdr:nvSpPr>
      <xdr:spPr>
        <a:xfrm>
          <a:off x="14033500" y="6340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73837</xdr:rowOff>
    </xdr:from>
    <xdr:to>
      <xdr:col>76</xdr:col>
      <xdr:colOff>22225</xdr:colOff>
      <xdr:row>32</xdr:row>
      <xdr:rowOff>133329</xdr:rowOff>
    </xdr:to>
    <xdr:cxnSp macro="">
      <xdr:nvCxnSpPr>
        <xdr:cNvPr id="145" name="直線コネクタ 144">
          <a:extLst>
            <a:ext uri="{FF2B5EF4-FFF2-40B4-BE49-F238E27FC236}">
              <a16:creationId xmlns:a16="http://schemas.microsoft.com/office/drawing/2014/main" id="{C3B3FF06-F947-4DD8-A598-38FB2EE131E8}"/>
            </a:ext>
          </a:extLst>
        </xdr:cNvPr>
        <xdr:cNvCxnSpPr/>
      </xdr:nvCxnSpPr>
      <xdr:spPr>
        <a:xfrm flipV="1">
          <a:off x="14084300" y="6331762"/>
          <a:ext cx="711200" cy="59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91196</xdr:rowOff>
    </xdr:from>
    <xdr:ext cx="469744" cy="259045"/>
    <xdr:sp macro="" textlink="">
      <xdr:nvSpPr>
        <xdr:cNvPr id="146" name="n_1aveValue債務償還比率">
          <a:extLst>
            <a:ext uri="{FF2B5EF4-FFF2-40B4-BE49-F238E27FC236}">
              <a16:creationId xmlns:a16="http://schemas.microsoft.com/office/drawing/2014/main" id="{19F098DC-DF9B-42A7-8326-EEA797A70254}"/>
            </a:ext>
          </a:extLst>
        </xdr:cNvPr>
        <xdr:cNvSpPr txBox="1"/>
      </xdr:nvSpPr>
      <xdr:spPr>
        <a:xfrm>
          <a:off x="13836727" y="5834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33</xdr:row>
      <xdr:rowOff>3806</xdr:rowOff>
    </xdr:from>
    <xdr:ext cx="469744" cy="259045"/>
    <xdr:sp macro="" textlink="">
      <xdr:nvSpPr>
        <xdr:cNvPr id="147" name="n_1mainValue債務償還比率">
          <a:extLst>
            <a:ext uri="{FF2B5EF4-FFF2-40B4-BE49-F238E27FC236}">
              <a16:creationId xmlns:a16="http://schemas.microsoft.com/office/drawing/2014/main" id="{FE8A0A50-CDC1-404D-B542-4326A5F7DB82}"/>
            </a:ext>
          </a:extLst>
        </xdr:cNvPr>
        <xdr:cNvSpPr txBox="1"/>
      </xdr:nvSpPr>
      <xdr:spPr>
        <a:xfrm>
          <a:off x="13836727" y="6433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8" name="正方形/長方形 147">
          <a:extLst>
            <a:ext uri="{FF2B5EF4-FFF2-40B4-BE49-F238E27FC236}">
              <a16:creationId xmlns:a16="http://schemas.microsoft.com/office/drawing/2014/main" id="{D86C95D3-8DB7-488A-A9CA-83093E121717}"/>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9" name="正方形/長方形 148">
          <a:extLst>
            <a:ext uri="{FF2B5EF4-FFF2-40B4-BE49-F238E27FC236}">
              <a16:creationId xmlns:a16="http://schemas.microsoft.com/office/drawing/2014/main" id="{D847961E-B791-42D1-A13A-67D63BCB2CC1}"/>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0" name="テキスト ボックス 149">
          <a:extLst>
            <a:ext uri="{FF2B5EF4-FFF2-40B4-BE49-F238E27FC236}">
              <a16:creationId xmlns:a16="http://schemas.microsoft.com/office/drawing/2014/main" id="{994DA8E1-D419-4FDB-B0A3-9EB543BA5CBD}"/>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1" name="テキスト ボックス 150">
          <a:extLst>
            <a:ext uri="{FF2B5EF4-FFF2-40B4-BE49-F238E27FC236}">
              <a16:creationId xmlns:a16="http://schemas.microsoft.com/office/drawing/2014/main" id="{738DF2C9-B2E2-4196-8B02-FBB854D4A89F}"/>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2" name="テキスト ボックス 151">
          <a:extLst>
            <a:ext uri="{FF2B5EF4-FFF2-40B4-BE49-F238E27FC236}">
              <a16:creationId xmlns:a16="http://schemas.microsoft.com/office/drawing/2014/main" id="{2CD52A43-EE61-4C4C-BF3D-EA34D8C8BF76}"/>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3" name="テキスト ボックス 152">
          <a:extLst>
            <a:ext uri="{FF2B5EF4-FFF2-40B4-BE49-F238E27FC236}">
              <a16:creationId xmlns:a16="http://schemas.microsoft.com/office/drawing/2014/main" id="{882213E3-7A68-493B-ACF0-3523C2D77231}"/>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30BB197B-27D9-44B8-AB3A-37B6D25A616F}"/>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E2EF7BFE-FC19-4967-9892-2C113562EEFE}"/>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199DA0CC-4F9E-4127-848B-2BC1D2DC0D5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1C7FF621-FBD7-4D7F-B7BC-3699A0F3BEA4}"/>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千葉県東庄町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523AF940-5C95-4FBC-B1B7-F1221804BB5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857B7CA-FC4D-44DC-9484-1F4F6C3D493C}"/>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5C2F64A4-CF02-42D0-9F8A-F8BDBFCA2C63}"/>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F0AAB015-1984-42A4-9EB0-35D54A432257}"/>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E57B868A-B439-4C5A-B4F8-E5057377A2E7}"/>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BE31926C-55E0-43B9-91E1-09D2529EB8D1}"/>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14,088
13,811
46.25
5,931,962
5,456,942
364,020
3,571,467
3,554,620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53F50770-5D6D-4E41-902C-080E6010B322}"/>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BF23D873-8DA6-4117-BB17-F995F3FC5C47}"/>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FB8FE67F-F75B-4FA8-A1F4-3861320AC9C2}"/>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E9F96942-0EE8-4561-B2AC-2027E87BB4D8}"/>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B2D60AA-9A3B-46A0-A097-20C0795CEF46}"/>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45FE0796-1C28-4C1A-9179-332431464BFD}"/>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E09E183E-38EC-4874-BEA8-A921BF45FDF5}"/>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4C22DEEC-A04E-4160-8DFA-6C35BBC9CC15}"/>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B9633C78-FE94-4E82-A15A-BB8E5AB5804E}"/>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EDF3FD71-E70E-44DE-8C99-95B7EE81D2A3}"/>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FC9BD73A-5843-4B2D-BFEB-6A1F9DAD96F6}"/>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D7EBDF09-6C8B-4796-9643-4623ED827008}"/>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3C36A43A-30D2-4CD3-A4A2-85FFBDE965EB}"/>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1F485A5D-9E01-44DE-A1F2-BFDDFC500CBC}"/>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5F647426-7192-4CE8-AE33-F44DE956D1BA}"/>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BF8BE5C-38F4-481F-95DD-F107F35016AF}"/>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4E04383-F270-4819-A23B-4627C5ED265F}"/>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2CBA42B7-BB66-436B-8ACD-B05AD7D5CC28}"/>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63475AF8-08FE-4158-A65F-D49675CE61D1}"/>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F7797550-072B-49DA-B95C-BCFD35976AD4}"/>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AE2D5AE4-DC2E-4DD8-864C-567E67F7F9F6}"/>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755381D5-1CB8-40EA-AF47-FA8BA84D141F}"/>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3F6C51B6-EA1E-437D-8710-AA2580CF0E12}"/>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5D66B806-8959-408A-ADD1-E9E16F1AEAB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BA53BECE-BB60-4E46-BACE-C7320F1D5079}"/>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D34CEBBB-E5CC-47B8-9A39-433C41A49528}"/>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B4C4A2F2-B611-42BA-973C-DCA19487BC99}"/>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BC6E299E-2D78-4ECC-94F5-81E522692C48}"/>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B87A6AB3-88F3-4995-815A-209A6824C91E}"/>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6E8CE98E-7E86-457D-8CF8-46FF0BB6E1C7}"/>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a16="http://schemas.microsoft.com/office/drawing/2014/main" id="{B5BD32F5-6C9B-4C55-8E13-B9DD80736A1C}"/>
            </a:ext>
          </a:extLst>
        </xdr:cNvPr>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a16="http://schemas.microsoft.com/office/drawing/2014/main" id="{48F73BD7-928F-4471-8A93-1DE6E946DF6B}"/>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a16="http://schemas.microsoft.com/office/drawing/2014/main" id="{52DEDC33-1088-4336-8E74-BB2E222CB048}"/>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a16="http://schemas.microsoft.com/office/drawing/2014/main" id="{F3BFC294-8FAF-456E-BAED-06057B855AC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a16="http://schemas.microsoft.com/office/drawing/2014/main" id="{291108F7-DDF8-47F2-92B4-C47B49D82EDA}"/>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a16="http://schemas.microsoft.com/office/drawing/2014/main" id="{B106EB2C-15BC-449A-85C9-F5C446C899A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a16="http://schemas.microsoft.com/office/drawing/2014/main" id="{6E97477E-F0D2-40DE-AC50-BA6FF601BC07}"/>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a16="http://schemas.microsoft.com/office/drawing/2014/main" id="{B0FCC165-7CC2-45D2-B02A-FE63F23D862B}"/>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a16="http://schemas.microsoft.com/office/drawing/2014/main" id="{28D872FB-7345-42F7-91B0-FC7EE017149C}"/>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a16="http://schemas.microsoft.com/office/drawing/2014/main" id="{B960E247-66E6-481D-831F-257AFB03C651}"/>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a:extLst>
            <a:ext uri="{FF2B5EF4-FFF2-40B4-BE49-F238E27FC236}">
              <a16:creationId xmlns:a16="http://schemas.microsoft.com/office/drawing/2014/main" id="{E7BA631E-98DC-4004-A312-E363459901D7}"/>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a16="http://schemas.microsoft.com/office/drawing/2014/main" id="{0D089A5C-04DA-488B-A2A9-45BE1FF92A0D}"/>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a:extLst>
            <a:ext uri="{FF2B5EF4-FFF2-40B4-BE49-F238E27FC236}">
              <a16:creationId xmlns:a16="http://schemas.microsoft.com/office/drawing/2014/main" id="{D4C9C367-9396-435C-B415-0D306D0C9B35}"/>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a:extLst>
            <a:ext uri="{FF2B5EF4-FFF2-40B4-BE49-F238E27FC236}">
              <a16:creationId xmlns:a16="http://schemas.microsoft.com/office/drawing/2014/main" id="{E5E77B35-2951-4422-A188-B6FAF86782E4}"/>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20955</xdr:rowOff>
    </xdr:from>
    <xdr:to>
      <xdr:col>24</xdr:col>
      <xdr:colOff>62865</xdr:colOff>
      <xdr:row>41</xdr:row>
      <xdr:rowOff>120015</xdr:rowOff>
    </xdr:to>
    <xdr:cxnSp macro="">
      <xdr:nvCxnSpPr>
        <xdr:cNvPr id="56" name="直線コネクタ 55">
          <a:extLst>
            <a:ext uri="{FF2B5EF4-FFF2-40B4-BE49-F238E27FC236}">
              <a16:creationId xmlns:a16="http://schemas.microsoft.com/office/drawing/2014/main" id="{32C7AE77-B121-4E8C-AA28-AEAA521A6B98}"/>
            </a:ext>
          </a:extLst>
        </xdr:cNvPr>
        <xdr:cNvCxnSpPr/>
      </xdr:nvCxnSpPr>
      <xdr:spPr>
        <a:xfrm flipV="1">
          <a:off x="4634865" y="5850255"/>
          <a:ext cx="0" cy="1299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123842</xdr:rowOff>
    </xdr:from>
    <xdr:ext cx="405111" cy="259045"/>
    <xdr:sp macro="" textlink="">
      <xdr:nvSpPr>
        <xdr:cNvPr id="57" name="【道路】&#10;有形固定資産減価償却率最小値テキスト">
          <a:extLst>
            <a:ext uri="{FF2B5EF4-FFF2-40B4-BE49-F238E27FC236}">
              <a16:creationId xmlns:a16="http://schemas.microsoft.com/office/drawing/2014/main" id="{B094FBCE-2246-45B6-9BCD-20C416F06FD2}"/>
            </a:ext>
          </a:extLst>
        </xdr:cNvPr>
        <xdr:cNvSpPr txBox="1"/>
      </xdr:nvSpPr>
      <xdr:spPr>
        <a:xfrm>
          <a:off x="4673600" y="7153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120015</xdr:rowOff>
    </xdr:from>
    <xdr:to>
      <xdr:col>24</xdr:col>
      <xdr:colOff>152400</xdr:colOff>
      <xdr:row>41</xdr:row>
      <xdr:rowOff>120015</xdr:rowOff>
    </xdr:to>
    <xdr:cxnSp macro="">
      <xdr:nvCxnSpPr>
        <xdr:cNvPr id="58" name="直線コネクタ 57">
          <a:extLst>
            <a:ext uri="{FF2B5EF4-FFF2-40B4-BE49-F238E27FC236}">
              <a16:creationId xmlns:a16="http://schemas.microsoft.com/office/drawing/2014/main" id="{F80EFC7E-0832-4B6D-AA25-800DD4F15E1A}"/>
            </a:ext>
          </a:extLst>
        </xdr:cNvPr>
        <xdr:cNvCxnSpPr/>
      </xdr:nvCxnSpPr>
      <xdr:spPr>
        <a:xfrm>
          <a:off x="4546600" y="7149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139082</xdr:rowOff>
    </xdr:from>
    <xdr:ext cx="405111" cy="259045"/>
    <xdr:sp macro="" textlink="">
      <xdr:nvSpPr>
        <xdr:cNvPr id="59" name="【道路】&#10;有形固定資産減価償却率最大値テキスト">
          <a:extLst>
            <a:ext uri="{FF2B5EF4-FFF2-40B4-BE49-F238E27FC236}">
              <a16:creationId xmlns:a16="http://schemas.microsoft.com/office/drawing/2014/main" id="{3D2E1490-8187-434E-BB7E-0D1BB3186B54}"/>
            </a:ext>
          </a:extLst>
        </xdr:cNvPr>
        <xdr:cNvSpPr txBox="1"/>
      </xdr:nvSpPr>
      <xdr:spPr>
        <a:xfrm>
          <a:off x="4673600" y="5625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20955</xdr:rowOff>
    </xdr:from>
    <xdr:to>
      <xdr:col>24</xdr:col>
      <xdr:colOff>152400</xdr:colOff>
      <xdr:row>34</xdr:row>
      <xdr:rowOff>20955</xdr:rowOff>
    </xdr:to>
    <xdr:cxnSp macro="">
      <xdr:nvCxnSpPr>
        <xdr:cNvPr id="60" name="直線コネクタ 59">
          <a:extLst>
            <a:ext uri="{FF2B5EF4-FFF2-40B4-BE49-F238E27FC236}">
              <a16:creationId xmlns:a16="http://schemas.microsoft.com/office/drawing/2014/main" id="{FA9D17CB-91A1-4474-8B70-667962EBB2C7}"/>
            </a:ext>
          </a:extLst>
        </xdr:cNvPr>
        <xdr:cNvCxnSpPr/>
      </xdr:nvCxnSpPr>
      <xdr:spPr>
        <a:xfrm>
          <a:off x="4546600" y="5850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114317</xdr:rowOff>
    </xdr:from>
    <xdr:ext cx="405111" cy="259045"/>
    <xdr:sp macro="" textlink="">
      <xdr:nvSpPr>
        <xdr:cNvPr id="61" name="【道路】&#10;有形固定資産減価償却率平均値テキスト">
          <a:extLst>
            <a:ext uri="{FF2B5EF4-FFF2-40B4-BE49-F238E27FC236}">
              <a16:creationId xmlns:a16="http://schemas.microsoft.com/office/drawing/2014/main" id="{83B515D5-1D83-45EA-9D2D-A8CBCCCD5C87}"/>
            </a:ext>
          </a:extLst>
        </xdr:cNvPr>
        <xdr:cNvSpPr txBox="1"/>
      </xdr:nvSpPr>
      <xdr:spPr>
        <a:xfrm>
          <a:off x="4673600" y="64579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135890</xdr:rowOff>
    </xdr:from>
    <xdr:to>
      <xdr:col>24</xdr:col>
      <xdr:colOff>114300</xdr:colOff>
      <xdr:row>38</xdr:row>
      <xdr:rowOff>66040</xdr:rowOff>
    </xdr:to>
    <xdr:sp macro="" textlink="">
      <xdr:nvSpPr>
        <xdr:cNvPr id="62" name="フローチャート: 判断 61">
          <a:extLst>
            <a:ext uri="{FF2B5EF4-FFF2-40B4-BE49-F238E27FC236}">
              <a16:creationId xmlns:a16="http://schemas.microsoft.com/office/drawing/2014/main" id="{F535FB39-69D2-4EC7-B564-1DDDECD24BBF}"/>
            </a:ext>
          </a:extLst>
        </xdr:cNvPr>
        <xdr:cNvSpPr/>
      </xdr:nvSpPr>
      <xdr:spPr>
        <a:xfrm>
          <a:off x="4584700" y="647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164465</xdr:rowOff>
    </xdr:from>
    <xdr:to>
      <xdr:col>20</xdr:col>
      <xdr:colOff>38100</xdr:colOff>
      <xdr:row>38</xdr:row>
      <xdr:rowOff>94615</xdr:rowOff>
    </xdr:to>
    <xdr:sp macro="" textlink="">
      <xdr:nvSpPr>
        <xdr:cNvPr id="63" name="フローチャート: 判断 62">
          <a:extLst>
            <a:ext uri="{FF2B5EF4-FFF2-40B4-BE49-F238E27FC236}">
              <a16:creationId xmlns:a16="http://schemas.microsoft.com/office/drawing/2014/main" id="{EBCA4C9A-BCB0-444D-AEA4-E2529806BA83}"/>
            </a:ext>
          </a:extLst>
        </xdr:cNvPr>
        <xdr:cNvSpPr/>
      </xdr:nvSpPr>
      <xdr:spPr>
        <a:xfrm>
          <a:off x="3746500" y="650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21590</xdr:rowOff>
    </xdr:from>
    <xdr:to>
      <xdr:col>15</xdr:col>
      <xdr:colOff>101600</xdr:colOff>
      <xdr:row>38</xdr:row>
      <xdr:rowOff>123190</xdr:rowOff>
    </xdr:to>
    <xdr:sp macro="" textlink="">
      <xdr:nvSpPr>
        <xdr:cNvPr id="64" name="フローチャート: 判断 63">
          <a:extLst>
            <a:ext uri="{FF2B5EF4-FFF2-40B4-BE49-F238E27FC236}">
              <a16:creationId xmlns:a16="http://schemas.microsoft.com/office/drawing/2014/main" id="{3B711EE6-4F50-4DBB-B1B7-A7850A7C740F}"/>
            </a:ext>
          </a:extLst>
        </xdr:cNvPr>
        <xdr:cNvSpPr/>
      </xdr:nvSpPr>
      <xdr:spPr>
        <a:xfrm>
          <a:off x="2857500" y="653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34925</xdr:rowOff>
    </xdr:from>
    <xdr:to>
      <xdr:col>10</xdr:col>
      <xdr:colOff>165100</xdr:colOff>
      <xdr:row>38</xdr:row>
      <xdr:rowOff>136525</xdr:rowOff>
    </xdr:to>
    <xdr:sp macro="" textlink="">
      <xdr:nvSpPr>
        <xdr:cNvPr id="65" name="フローチャート: 判断 64">
          <a:extLst>
            <a:ext uri="{FF2B5EF4-FFF2-40B4-BE49-F238E27FC236}">
              <a16:creationId xmlns:a16="http://schemas.microsoft.com/office/drawing/2014/main" id="{263D6780-1AB8-4AE4-874A-C4782A7C468B}"/>
            </a:ext>
          </a:extLst>
        </xdr:cNvPr>
        <xdr:cNvSpPr/>
      </xdr:nvSpPr>
      <xdr:spPr>
        <a:xfrm>
          <a:off x="1968500" y="655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E776AF21-703A-47A1-AE8B-246A2FBA65E3}"/>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AC997497-9CDE-4C7E-905E-BF968057F5C9}"/>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481011D2-72E6-4C80-8F95-43100700DBB8}"/>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4184AB7F-81FD-47A8-8771-0E8F6D8925D9}"/>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9F9E0C92-09A8-4BD6-B705-851CFD5A1DAF}"/>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107315</xdr:rowOff>
    </xdr:from>
    <xdr:to>
      <xdr:col>24</xdr:col>
      <xdr:colOff>114300</xdr:colOff>
      <xdr:row>37</xdr:row>
      <xdr:rowOff>37465</xdr:rowOff>
    </xdr:to>
    <xdr:sp macro="" textlink="">
      <xdr:nvSpPr>
        <xdr:cNvPr id="71" name="楕円 70">
          <a:extLst>
            <a:ext uri="{FF2B5EF4-FFF2-40B4-BE49-F238E27FC236}">
              <a16:creationId xmlns:a16="http://schemas.microsoft.com/office/drawing/2014/main" id="{4DDA8FC9-C330-4E65-B078-ED489FCFBF52}"/>
            </a:ext>
          </a:extLst>
        </xdr:cNvPr>
        <xdr:cNvSpPr/>
      </xdr:nvSpPr>
      <xdr:spPr>
        <a:xfrm>
          <a:off x="4584700" y="6279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130192</xdr:rowOff>
    </xdr:from>
    <xdr:ext cx="405111" cy="259045"/>
    <xdr:sp macro="" textlink="">
      <xdr:nvSpPr>
        <xdr:cNvPr id="72" name="【道路】&#10;有形固定資産減価償却率該当値テキスト">
          <a:extLst>
            <a:ext uri="{FF2B5EF4-FFF2-40B4-BE49-F238E27FC236}">
              <a16:creationId xmlns:a16="http://schemas.microsoft.com/office/drawing/2014/main" id="{80DD2EC6-3CB2-42FE-9945-988022E13EE2}"/>
            </a:ext>
          </a:extLst>
        </xdr:cNvPr>
        <xdr:cNvSpPr txBox="1"/>
      </xdr:nvSpPr>
      <xdr:spPr>
        <a:xfrm>
          <a:off x="4673600" y="6130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124460</xdr:rowOff>
    </xdr:from>
    <xdr:to>
      <xdr:col>20</xdr:col>
      <xdr:colOff>38100</xdr:colOff>
      <xdr:row>37</xdr:row>
      <xdr:rowOff>54610</xdr:rowOff>
    </xdr:to>
    <xdr:sp macro="" textlink="">
      <xdr:nvSpPr>
        <xdr:cNvPr id="73" name="楕円 72">
          <a:extLst>
            <a:ext uri="{FF2B5EF4-FFF2-40B4-BE49-F238E27FC236}">
              <a16:creationId xmlns:a16="http://schemas.microsoft.com/office/drawing/2014/main" id="{207D3593-BCB4-4F9C-B7C4-05E9F654C7BF}"/>
            </a:ext>
          </a:extLst>
        </xdr:cNvPr>
        <xdr:cNvSpPr/>
      </xdr:nvSpPr>
      <xdr:spPr>
        <a:xfrm>
          <a:off x="3746500" y="629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158115</xdr:rowOff>
    </xdr:from>
    <xdr:to>
      <xdr:col>24</xdr:col>
      <xdr:colOff>63500</xdr:colOff>
      <xdr:row>37</xdr:row>
      <xdr:rowOff>3810</xdr:rowOff>
    </xdr:to>
    <xdr:cxnSp macro="">
      <xdr:nvCxnSpPr>
        <xdr:cNvPr id="74" name="直線コネクタ 73">
          <a:extLst>
            <a:ext uri="{FF2B5EF4-FFF2-40B4-BE49-F238E27FC236}">
              <a16:creationId xmlns:a16="http://schemas.microsoft.com/office/drawing/2014/main" id="{7AD06E23-D4BA-4E47-A88F-A29D5AE1954A}"/>
            </a:ext>
          </a:extLst>
        </xdr:cNvPr>
        <xdr:cNvCxnSpPr/>
      </xdr:nvCxnSpPr>
      <xdr:spPr>
        <a:xfrm flipV="1">
          <a:off x="3797300" y="6330315"/>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57785</xdr:rowOff>
    </xdr:from>
    <xdr:to>
      <xdr:col>15</xdr:col>
      <xdr:colOff>101600</xdr:colOff>
      <xdr:row>39</xdr:row>
      <xdr:rowOff>159385</xdr:rowOff>
    </xdr:to>
    <xdr:sp macro="" textlink="">
      <xdr:nvSpPr>
        <xdr:cNvPr id="75" name="楕円 74">
          <a:extLst>
            <a:ext uri="{FF2B5EF4-FFF2-40B4-BE49-F238E27FC236}">
              <a16:creationId xmlns:a16="http://schemas.microsoft.com/office/drawing/2014/main" id="{BD8BF146-302D-49B2-BCC2-F5BFB42D7E3F}"/>
            </a:ext>
          </a:extLst>
        </xdr:cNvPr>
        <xdr:cNvSpPr/>
      </xdr:nvSpPr>
      <xdr:spPr>
        <a:xfrm>
          <a:off x="2857500" y="6744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3810</xdr:rowOff>
    </xdr:from>
    <xdr:to>
      <xdr:col>19</xdr:col>
      <xdr:colOff>177800</xdr:colOff>
      <xdr:row>39</xdr:row>
      <xdr:rowOff>108585</xdr:rowOff>
    </xdr:to>
    <xdr:cxnSp macro="">
      <xdr:nvCxnSpPr>
        <xdr:cNvPr id="76" name="直線コネクタ 75">
          <a:extLst>
            <a:ext uri="{FF2B5EF4-FFF2-40B4-BE49-F238E27FC236}">
              <a16:creationId xmlns:a16="http://schemas.microsoft.com/office/drawing/2014/main" id="{B05AC807-3D0F-4BD0-809E-F0623C5FBBA8}"/>
            </a:ext>
          </a:extLst>
        </xdr:cNvPr>
        <xdr:cNvCxnSpPr/>
      </xdr:nvCxnSpPr>
      <xdr:spPr>
        <a:xfrm flipV="1">
          <a:off x="2908300" y="6347460"/>
          <a:ext cx="889000" cy="447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21590</xdr:rowOff>
    </xdr:from>
    <xdr:to>
      <xdr:col>10</xdr:col>
      <xdr:colOff>165100</xdr:colOff>
      <xdr:row>40</xdr:row>
      <xdr:rowOff>123190</xdr:rowOff>
    </xdr:to>
    <xdr:sp macro="" textlink="">
      <xdr:nvSpPr>
        <xdr:cNvPr id="77" name="楕円 76">
          <a:extLst>
            <a:ext uri="{FF2B5EF4-FFF2-40B4-BE49-F238E27FC236}">
              <a16:creationId xmlns:a16="http://schemas.microsoft.com/office/drawing/2014/main" id="{F5EC172A-E250-4E77-90EB-AF05C629C76A}"/>
            </a:ext>
          </a:extLst>
        </xdr:cNvPr>
        <xdr:cNvSpPr/>
      </xdr:nvSpPr>
      <xdr:spPr>
        <a:xfrm>
          <a:off x="1968500" y="6879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108585</xdr:rowOff>
    </xdr:from>
    <xdr:to>
      <xdr:col>15</xdr:col>
      <xdr:colOff>50800</xdr:colOff>
      <xdr:row>40</xdr:row>
      <xdr:rowOff>72390</xdr:rowOff>
    </xdr:to>
    <xdr:cxnSp macro="">
      <xdr:nvCxnSpPr>
        <xdr:cNvPr id="78" name="直線コネクタ 77">
          <a:extLst>
            <a:ext uri="{FF2B5EF4-FFF2-40B4-BE49-F238E27FC236}">
              <a16:creationId xmlns:a16="http://schemas.microsoft.com/office/drawing/2014/main" id="{C895403D-9064-47AE-B4D2-3201050C5F24}"/>
            </a:ext>
          </a:extLst>
        </xdr:cNvPr>
        <xdr:cNvCxnSpPr/>
      </xdr:nvCxnSpPr>
      <xdr:spPr>
        <a:xfrm flipV="1">
          <a:off x="2019300" y="6795135"/>
          <a:ext cx="889000" cy="135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85742</xdr:rowOff>
    </xdr:from>
    <xdr:ext cx="405111" cy="259045"/>
    <xdr:sp macro="" textlink="">
      <xdr:nvSpPr>
        <xdr:cNvPr id="79" name="n_1aveValue【道路】&#10;有形固定資産減価償却率">
          <a:extLst>
            <a:ext uri="{FF2B5EF4-FFF2-40B4-BE49-F238E27FC236}">
              <a16:creationId xmlns:a16="http://schemas.microsoft.com/office/drawing/2014/main" id="{0EBBAF8C-5FC9-4175-9B9C-A15E5F9701C1}"/>
            </a:ext>
          </a:extLst>
        </xdr:cNvPr>
        <xdr:cNvSpPr txBox="1"/>
      </xdr:nvSpPr>
      <xdr:spPr>
        <a:xfrm>
          <a:off x="3582044" y="6600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139717</xdr:rowOff>
    </xdr:from>
    <xdr:ext cx="405111" cy="259045"/>
    <xdr:sp macro="" textlink="">
      <xdr:nvSpPr>
        <xdr:cNvPr id="80" name="n_2aveValue【道路】&#10;有形固定資産減価償却率">
          <a:extLst>
            <a:ext uri="{FF2B5EF4-FFF2-40B4-BE49-F238E27FC236}">
              <a16:creationId xmlns:a16="http://schemas.microsoft.com/office/drawing/2014/main" id="{3CEE0EDD-08D3-4376-9BE8-7E037D021B95}"/>
            </a:ext>
          </a:extLst>
        </xdr:cNvPr>
        <xdr:cNvSpPr txBox="1"/>
      </xdr:nvSpPr>
      <xdr:spPr>
        <a:xfrm>
          <a:off x="2705744" y="6311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153052</xdr:rowOff>
    </xdr:from>
    <xdr:ext cx="405111" cy="259045"/>
    <xdr:sp macro="" textlink="">
      <xdr:nvSpPr>
        <xdr:cNvPr id="81" name="n_3aveValue【道路】&#10;有形固定資産減価償却率">
          <a:extLst>
            <a:ext uri="{FF2B5EF4-FFF2-40B4-BE49-F238E27FC236}">
              <a16:creationId xmlns:a16="http://schemas.microsoft.com/office/drawing/2014/main" id="{D10B6241-96A8-41B0-9C9A-6185504AF432}"/>
            </a:ext>
          </a:extLst>
        </xdr:cNvPr>
        <xdr:cNvSpPr txBox="1"/>
      </xdr:nvSpPr>
      <xdr:spPr>
        <a:xfrm>
          <a:off x="1816744" y="6325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71137</xdr:rowOff>
    </xdr:from>
    <xdr:ext cx="405111" cy="259045"/>
    <xdr:sp macro="" textlink="">
      <xdr:nvSpPr>
        <xdr:cNvPr id="82" name="n_1mainValue【道路】&#10;有形固定資産減価償却率">
          <a:extLst>
            <a:ext uri="{FF2B5EF4-FFF2-40B4-BE49-F238E27FC236}">
              <a16:creationId xmlns:a16="http://schemas.microsoft.com/office/drawing/2014/main" id="{7F9CF395-565C-4289-A58A-37474CFD678C}"/>
            </a:ext>
          </a:extLst>
        </xdr:cNvPr>
        <xdr:cNvSpPr txBox="1"/>
      </xdr:nvSpPr>
      <xdr:spPr>
        <a:xfrm>
          <a:off x="3582044" y="6071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150512</xdr:rowOff>
    </xdr:from>
    <xdr:ext cx="405111" cy="259045"/>
    <xdr:sp macro="" textlink="">
      <xdr:nvSpPr>
        <xdr:cNvPr id="83" name="n_2mainValue【道路】&#10;有形固定資産減価償却率">
          <a:extLst>
            <a:ext uri="{FF2B5EF4-FFF2-40B4-BE49-F238E27FC236}">
              <a16:creationId xmlns:a16="http://schemas.microsoft.com/office/drawing/2014/main" id="{FBD6E047-9BFF-4E23-842C-389B58A306A8}"/>
            </a:ext>
          </a:extLst>
        </xdr:cNvPr>
        <xdr:cNvSpPr txBox="1"/>
      </xdr:nvSpPr>
      <xdr:spPr>
        <a:xfrm>
          <a:off x="2705744" y="6837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114317</xdr:rowOff>
    </xdr:from>
    <xdr:ext cx="405111" cy="259045"/>
    <xdr:sp macro="" textlink="">
      <xdr:nvSpPr>
        <xdr:cNvPr id="84" name="n_3mainValue【道路】&#10;有形固定資産減価償却率">
          <a:extLst>
            <a:ext uri="{FF2B5EF4-FFF2-40B4-BE49-F238E27FC236}">
              <a16:creationId xmlns:a16="http://schemas.microsoft.com/office/drawing/2014/main" id="{CBE657DC-A912-4BC0-AA88-231E74B4D8A7}"/>
            </a:ext>
          </a:extLst>
        </xdr:cNvPr>
        <xdr:cNvSpPr txBox="1"/>
      </xdr:nvSpPr>
      <xdr:spPr>
        <a:xfrm>
          <a:off x="1816744" y="6972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a:extLst>
            <a:ext uri="{FF2B5EF4-FFF2-40B4-BE49-F238E27FC236}">
              <a16:creationId xmlns:a16="http://schemas.microsoft.com/office/drawing/2014/main" id="{AEDF8B6B-7797-4542-977F-EAC2C7ADDF11}"/>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a:extLst>
            <a:ext uri="{FF2B5EF4-FFF2-40B4-BE49-F238E27FC236}">
              <a16:creationId xmlns:a16="http://schemas.microsoft.com/office/drawing/2014/main" id="{F22D2981-8A65-4FF9-A0AA-1771B2466B35}"/>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a:extLst>
            <a:ext uri="{FF2B5EF4-FFF2-40B4-BE49-F238E27FC236}">
              <a16:creationId xmlns:a16="http://schemas.microsoft.com/office/drawing/2014/main" id="{157401D5-C4BD-4944-B1B4-C552B9F555DD}"/>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a:extLst>
            <a:ext uri="{FF2B5EF4-FFF2-40B4-BE49-F238E27FC236}">
              <a16:creationId xmlns:a16="http://schemas.microsoft.com/office/drawing/2014/main" id="{3C4759E5-84BE-461D-BDD6-8400E0F575B6}"/>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a:extLst>
            <a:ext uri="{FF2B5EF4-FFF2-40B4-BE49-F238E27FC236}">
              <a16:creationId xmlns:a16="http://schemas.microsoft.com/office/drawing/2014/main" id="{8A3612E3-53CB-4200-A002-AF0FA561147A}"/>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a:extLst>
            <a:ext uri="{FF2B5EF4-FFF2-40B4-BE49-F238E27FC236}">
              <a16:creationId xmlns:a16="http://schemas.microsoft.com/office/drawing/2014/main" id="{7B201769-C0DB-4E5C-888F-A366868EADF4}"/>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a:extLst>
            <a:ext uri="{FF2B5EF4-FFF2-40B4-BE49-F238E27FC236}">
              <a16:creationId xmlns:a16="http://schemas.microsoft.com/office/drawing/2014/main" id="{7370DF06-79EA-4294-862B-86F319DDDE6D}"/>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a:extLst>
            <a:ext uri="{FF2B5EF4-FFF2-40B4-BE49-F238E27FC236}">
              <a16:creationId xmlns:a16="http://schemas.microsoft.com/office/drawing/2014/main" id="{1D57C0E9-0894-43DA-B854-83C2E2959AF7}"/>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a:extLst>
            <a:ext uri="{FF2B5EF4-FFF2-40B4-BE49-F238E27FC236}">
              <a16:creationId xmlns:a16="http://schemas.microsoft.com/office/drawing/2014/main" id="{146D6AC2-F915-4C44-952A-DA01EBFFE178}"/>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a:extLst>
            <a:ext uri="{FF2B5EF4-FFF2-40B4-BE49-F238E27FC236}">
              <a16:creationId xmlns:a16="http://schemas.microsoft.com/office/drawing/2014/main" id="{295485E7-048E-446E-B77F-6A912AAB85AF}"/>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5" name="直線コネクタ 94">
          <a:extLst>
            <a:ext uri="{FF2B5EF4-FFF2-40B4-BE49-F238E27FC236}">
              <a16:creationId xmlns:a16="http://schemas.microsoft.com/office/drawing/2014/main" id="{D35C7957-1A35-4733-AB55-D709A4A89D4C}"/>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6" name="テキスト ボックス 95">
          <a:extLst>
            <a:ext uri="{FF2B5EF4-FFF2-40B4-BE49-F238E27FC236}">
              <a16:creationId xmlns:a16="http://schemas.microsoft.com/office/drawing/2014/main" id="{BEBF8F22-D39F-4032-8987-381845CD5422}"/>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7" name="直線コネクタ 96">
          <a:extLst>
            <a:ext uri="{FF2B5EF4-FFF2-40B4-BE49-F238E27FC236}">
              <a16:creationId xmlns:a16="http://schemas.microsoft.com/office/drawing/2014/main" id="{5D0C7DDF-FE2F-4043-8D30-4C974BC312CB}"/>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8" name="テキスト ボックス 97">
          <a:extLst>
            <a:ext uri="{FF2B5EF4-FFF2-40B4-BE49-F238E27FC236}">
              <a16:creationId xmlns:a16="http://schemas.microsoft.com/office/drawing/2014/main" id="{762DEF99-14D7-4D39-B495-3DD0C44171CD}"/>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9" name="直線コネクタ 98">
          <a:extLst>
            <a:ext uri="{FF2B5EF4-FFF2-40B4-BE49-F238E27FC236}">
              <a16:creationId xmlns:a16="http://schemas.microsoft.com/office/drawing/2014/main" id="{6E5B405F-B9C7-47EA-9F9C-B7B06C592086}"/>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0" name="テキスト ボックス 99">
          <a:extLst>
            <a:ext uri="{FF2B5EF4-FFF2-40B4-BE49-F238E27FC236}">
              <a16:creationId xmlns:a16="http://schemas.microsoft.com/office/drawing/2014/main" id="{DA3562DB-BA22-4689-AFDF-C1A855BDCD7C}"/>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1" name="直線コネクタ 100">
          <a:extLst>
            <a:ext uri="{FF2B5EF4-FFF2-40B4-BE49-F238E27FC236}">
              <a16:creationId xmlns:a16="http://schemas.microsoft.com/office/drawing/2014/main" id="{370ACE1C-56AD-4C03-9D83-EC3E86FDF572}"/>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2" name="テキスト ボックス 101">
          <a:extLst>
            <a:ext uri="{FF2B5EF4-FFF2-40B4-BE49-F238E27FC236}">
              <a16:creationId xmlns:a16="http://schemas.microsoft.com/office/drawing/2014/main" id="{6AC75490-DDC3-4A77-A7FF-280A64E80637}"/>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3" name="直線コネクタ 102">
          <a:extLst>
            <a:ext uri="{FF2B5EF4-FFF2-40B4-BE49-F238E27FC236}">
              <a16:creationId xmlns:a16="http://schemas.microsoft.com/office/drawing/2014/main" id="{636AF7F5-0C6F-4E6F-A564-EEDE4F027665}"/>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4" name="テキスト ボックス 103">
          <a:extLst>
            <a:ext uri="{FF2B5EF4-FFF2-40B4-BE49-F238E27FC236}">
              <a16:creationId xmlns:a16="http://schemas.microsoft.com/office/drawing/2014/main" id="{D1D38DEA-FCF3-49BF-B049-359FFB8ABB4B}"/>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5" name="直線コネクタ 104">
          <a:extLst>
            <a:ext uri="{FF2B5EF4-FFF2-40B4-BE49-F238E27FC236}">
              <a16:creationId xmlns:a16="http://schemas.microsoft.com/office/drawing/2014/main" id="{93EA1DAF-EFE8-41AC-A5D7-29DA0475B907}"/>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6" name="テキスト ボックス 105">
          <a:extLst>
            <a:ext uri="{FF2B5EF4-FFF2-40B4-BE49-F238E27FC236}">
              <a16:creationId xmlns:a16="http://schemas.microsoft.com/office/drawing/2014/main" id="{CAE03E8E-0883-475F-AF0B-7A77DEBB8923}"/>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7" name="【道路】&#10;一人当たり延長グラフ枠">
          <a:extLst>
            <a:ext uri="{FF2B5EF4-FFF2-40B4-BE49-F238E27FC236}">
              <a16:creationId xmlns:a16="http://schemas.microsoft.com/office/drawing/2014/main" id="{B6129B72-D59C-48DF-832D-6F876517A914}"/>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128740</xdr:rowOff>
    </xdr:from>
    <xdr:to>
      <xdr:col>54</xdr:col>
      <xdr:colOff>189865</xdr:colOff>
      <xdr:row>41</xdr:row>
      <xdr:rowOff>23984</xdr:rowOff>
    </xdr:to>
    <xdr:cxnSp macro="">
      <xdr:nvCxnSpPr>
        <xdr:cNvPr id="108" name="直線コネクタ 107">
          <a:extLst>
            <a:ext uri="{FF2B5EF4-FFF2-40B4-BE49-F238E27FC236}">
              <a16:creationId xmlns:a16="http://schemas.microsoft.com/office/drawing/2014/main" id="{CC80B6A1-D154-4385-903A-DFE70F9915BF}"/>
            </a:ext>
          </a:extLst>
        </xdr:cNvPr>
        <xdr:cNvCxnSpPr/>
      </xdr:nvCxnSpPr>
      <xdr:spPr>
        <a:xfrm flipV="1">
          <a:off x="10476865" y="5615140"/>
          <a:ext cx="0" cy="1438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27811</xdr:rowOff>
    </xdr:from>
    <xdr:ext cx="469744" cy="259045"/>
    <xdr:sp macro="" textlink="">
      <xdr:nvSpPr>
        <xdr:cNvPr id="109" name="【道路】&#10;一人当たり延長最小値テキスト">
          <a:extLst>
            <a:ext uri="{FF2B5EF4-FFF2-40B4-BE49-F238E27FC236}">
              <a16:creationId xmlns:a16="http://schemas.microsoft.com/office/drawing/2014/main" id="{78E18CB5-B524-44CE-BC68-5A0D4C3320B5}"/>
            </a:ext>
          </a:extLst>
        </xdr:cNvPr>
        <xdr:cNvSpPr txBox="1"/>
      </xdr:nvSpPr>
      <xdr:spPr>
        <a:xfrm>
          <a:off x="10515600" y="7057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23984</xdr:rowOff>
    </xdr:from>
    <xdr:to>
      <xdr:col>55</xdr:col>
      <xdr:colOff>88900</xdr:colOff>
      <xdr:row>41</xdr:row>
      <xdr:rowOff>23984</xdr:rowOff>
    </xdr:to>
    <xdr:cxnSp macro="">
      <xdr:nvCxnSpPr>
        <xdr:cNvPr id="110" name="直線コネクタ 109">
          <a:extLst>
            <a:ext uri="{FF2B5EF4-FFF2-40B4-BE49-F238E27FC236}">
              <a16:creationId xmlns:a16="http://schemas.microsoft.com/office/drawing/2014/main" id="{AC5B7378-140A-4A9A-ADCD-E3FB3F4AE954}"/>
            </a:ext>
          </a:extLst>
        </xdr:cNvPr>
        <xdr:cNvCxnSpPr/>
      </xdr:nvCxnSpPr>
      <xdr:spPr>
        <a:xfrm>
          <a:off x="10388600" y="7053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75417</xdr:rowOff>
    </xdr:from>
    <xdr:ext cx="534377" cy="259045"/>
    <xdr:sp macro="" textlink="">
      <xdr:nvSpPr>
        <xdr:cNvPr id="111" name="【道路】&#10;一人当たり延長最大値テキスト">
          <a:extLst>
            <a:ext uri="{FF2B5EF4-FFF2-40B4-BE49-F238E27FC236}">
              <a16:creationId xmlns:a16="http://schemas.microsoft.com/office/drawing/2014/main" id="{C6B0C8B0-167B-43E3-B5C7-AB2921D00AB8}"/>
            </a:ext>
          </a:extLst>
        </xdr:cNvPr>
        <xdr:cNvSpPr txBox="1"/>
      </xdr:nvSpPr>
      <xdr:spPr>
        <a:xfrm>
          <a:off x="10515600" y="5390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128740</xdr:rowOff>
    </xdr:from>
    <xdr:to>
      <xdr:col>55</xdr:col>
      <xdr:colOff>88900</xdr:colOff>
      <xdr:row>32</xdr:row>
      <xdr:rowOff>128740</xdr:rowOff>
    </xdr:to>
    <xdr:cxnSp macro="">
      <xdr:nvCxnSpPr>
        <xdr:cNvPr id="112" name="直線コネクタ 111">
          <a:extLst>
            <a:ext uri="{FF2B5EF4-FFF2-40B4-BE49-F238E27FC236}">
              <a16:creationId xmlns:a16="http://schemas.microsoft.com/office/drawing/2014/main" id="{6FCF4F7D-737A-4ACF-8258-B2F20F9EEC08}"/>
            </a:ext>
          </a:extLst>
        </xdr:cNvPr>
        <xdr:cNvCxnSpPr/>
      </xdr:nvCxnSpPr>
      <xdr:spPr>
        <a:xfrm>
          <a:off x="10388600" y="5615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128002</xdr:rowOff>
    </xdr:from>
    <xdr:ext cx="534377" cy="259045"/>
    <xdr:sp macro="" textlink="">
      <xdr:nvSpPr>
        <xdr:cNvPr id="113" name="【道路】&#10;一人当たり延長平均値テキスト">
          <a:extLst>
            <a:ext uri="{FF2B5EF4-FFF2-40B4-BE49-F238E27FC236}">
              <a16:creationId xmlns:a16="http://schemas.microsoft.com/office/drawing/2014/main" id="{FDA74F6C-ED52-4EFB-8AEF-41D175080A0D}"/>
            </a:ext>
          </a:extLst>
        </xdr:cNvPr>
        <xdr:cNvSpPr txBox="1"/>
      </xdr:nvSpPr>
      <xdr:spPr>
        <a:xfrm>
          <a:off x="10515600" y="64716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105125</xdr:rowOff>
    </xdr:from>
    <xdr:to>
      <xdr:col>55</xdr:col>
      <xdr:colOff>50800</xdr:colOff>
      <xdr:row>39</xdr:row>
      <xdr:rowOff>35275</xdr:rowOff>
    </xdr:to>
    <xdr:sp macro="" textlink="">
      <xdr:nvSpPr>
        <xdr:cNvPr id="114" name="フローチャート: 判断 113">
          <a:extLst>
            <a:ext uri="{FF2B5EF4-FFF2-40B4-BE49-F238E27FC236}">
              <a16:creationId xmlns:a16="http://schemas.microsoft.com/office/drawing/2014/main" id="{3A94C062-40C4-47EA-B616-584A321B96A5}"/>
            </a:ext>
          </a:extLst>
        </xdr:cNvPr>
        <xdr:cNvSpPr/>
      </xdr:nvSpPr>
      <xdr:spPr>
        <a:xfrm>
          <a:off x="10426700" y="6620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126879</xdr:rowOff>
    </xdr:from>
    <xdr:to>
      <xdr:col>50</xdr:col>
      <xdr:colOff>165100</xdr:colOff>
      <xdr:row>39</xdr:row>
      <xdr:rowOff>57029</xdr:rowOff>
    </xdr:to>
    <xdr:sp macro="" textlink="">
      <xdr:nvSpPr>
        <xdr:cNvPr id="115" name="フローチャート: 判断 114">
          <a:extLst>
            <a:ext uri="{FF2B5EF4-FFF2-40B4-BE49-F238E27FC236}">
              <a16:creationId xmlns:a16="http://schemas.microsoft.com/office/drawing/2014/main" id="{9B0EAC28-47FE-4059-B918-DECF5EF0F867}"/>
            </a:ext>
          </a:extLst>
        </xdr:cNvPr>
        <xdr:cNvSpPr/>
      </xdr:nvSpPr>
      <xdr:spPr>
        <a:xfrm>
          <a:off x="9588500" y="664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126232</xdr:rowOff>
    </xdr:from>
    <xdr:to>
      <xdr:col>46</xdr:col>
      <xdr:colOff>38100</xdr:colOff>
      <xdr:row>39</xdr:row>
      <xdr:rowOff>56382</xdr:rowOff>
    </xdr:to>
    <xdr:sp macro="" textlink="">
      <xdr:nvSpPr>
        <xdr:cNvPr id="116" name="フローチャート: 判断 115">
          <a:extLst>
            <a:ext uri="{FF2B5EF4-FFF2-40B4-BE49-F238E27FC236}">
              <a16:creationId xmlns:a16="http://schemas.microsoft.com/office/drawing/2014/main" id="{3820A8FB-D5DF-4555-BDEE-B5470B0345AD}"/>
            </a:ext>
          </a:extLst>
        </xdr:cNvPr>
        <xdr:cNvSpPr/>
      </xdr:nvSpPr>
      <xdr:spPr>
        <a:xfrm>
          <a:off x="8699500" y="6641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15704</xdr:rowOff>
    </xdr:from>
    <xdr:to>
      <xdr:col>41</xdr:col>
      <xdr:colOff>101600</xdr:colOff>
      <xdr:row>39</xdr:row>
      <xdr:rowOff>117304</xdr:rowOff>
    </xdr:to>
    <xdr:sp macro="" textlink="">
      <xdr:nvSpPr>
        <xdr:cNvPr id="117" name="フローチャート: 判断 116">
          <a:extLst>
            <a:ext uri="{FF2B5EF4-FFF2-40B4-BE49-F238E27FC236}">
              <a16:creationId xmlns:a16="http://schemas.microsoft.com/office/drawing/2014/main" id="{05D1EFAA-90DD-416E-ADDF-B3FA2317ECEA}"/>
            </a:ext>
          </a:extLst>
        </xdr:cNvPr>
        <xdr:cNvSpPr/>
      </xdr:nvSpPr>
      <xdr:spPr>
        <a:xfrm>
          <a:off x="7810500" y="6702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683E2750-B66F-4003-B8EA-1F7D6FDAF045}"/>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977938A8-8899-4DE9-A52D-E0DE8BF62FF8}"/>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3577593A-627F-4A22-A80C-B7BA652A4FF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7A90FD7B-14CD-44C8-9483-B9023CD7DC05}"/>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E62E484A-E2B3-41BA-9B99-2E5848E43DE4}"/>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84189</xdr:rowOff>
    </xdr:from>
    <xdr:to>
      <xdr:col>55</xdr:col>
      <xdr:colOff>50800</xdr:colOff>
      <xdr:row>40</xdr:row>
      <xdr:rowOff>14339</xdr:rowOff>
    </xdr:to>
    <xdr:sp macro="" textlink="">
      <xdr:nvSpPr>
        <xdr:cNvPr id="123" name="楕円 122">
          <a:extLst>
            <a:ext uri="{FF2B5EF4-FFF2-40B4-BE49-F238E27FC236}">
              <a16:creationId xmlns:a16="http://schemas.microsoft.com/office/drawing/2014/main" id="{BAB393E1-96E3-4B63-AA83-FCAEDF627263}"/>
            </a:ext>
          </a:extLst>
        </xdr:cNvPr>
        <xdr:cNvSpPr/>
      </xdr:nvSpPr>
      <xdr:spPr>
        <a:xfrm>
          <a:off x="10426700" y="677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62616</xdr:rowOff>
    </xdr:from>
    <xdr:ext cx="534377" cy="259045"/>
    <xdr:sp macro="" textlink="">
      <xdr:nvSpPr>
        <xdr:cNvPr id="124" name="【道路】&#10;一人当たり延長該当値テキスト">
          <a:extLst>
            <a:ext uri="{FF2B5EF4-FFF2-40B4-BE49-F238E27FC236}">
              <a16:creationId xmlns:a16="http://schemas.microsoft.com/office/drawing/2014/main" id="{D8108356-AAEF-4011-81E9-5955B04A3B60}"/>
            </a:ext>
          </a:extLst>
        </xdr:cNvPr>
        <xdr:cNvSpPr txBox="1"/>
      </xdr:nvSpPr>
      <xdr:spPr>
        <a:xfrm>
          <a:off x="10515600" y="6749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90322</xdr:rowOff>
    </xdr:from>
    <xdr:to>
      <xdr:col>50</xdr:col>
      <xdr:colOff>165100</xdr:colOff>
      <xdr:row>40</xdr:row>
      <xdr:rowOff>20472</xdr:rowOff>
    </xdr:to>
    <xdr:sp macro="" textlink="">
      <xdr:nvSpPr>
        <xdr:cNvPr id="125" name="楕円 124">
          <a:extLst>
            <a:ext uri="{FF2B5EF4-FFF2-40B4-BE49-F238E27FC236}">
              <a16:creationId xmlns:a16="http://schemas.microsoft.com/office/drawing/2014/main" id="{C034CD5E-6D43-4D46-BDD7-52937253D7AB}"/>
            </a:ext>
          </a:extLst>
        </xdr:cNvPr>
        <xdr:cNvSpPr/>
      </xdr:nvSpPr>
      <xdr:spPr>
        <a:xfrm>
          <a:off x="9588500" y="677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134989</xdr:rowOff>
    </xdr:from>
    <xdr:to>
      <xdr:col>55</xdr:col>
      <xdr:colOff>0</xdr:colOff>
      <xdr:row>39</xdr:row>
      <xdr:rowOff>141122</xdr:rowOff>
    </xdr:to>
    <xdr:cxnSp macro="">
      <xdr:nvCxnSpPr>
        <xdr:cNvPr id="126" name="直線コネクタ 125">
          <a:extLst>
            <a:ext uri="{FF2B5EF4-FFF2-40B4-BE49-F238E27FC236}">
              <a16:creationId xmlns:a16="http://schemas.microsoft.com/office/drawing/2014/main" id="{8211B0E9-5A81-4708-9DB9-9BEA37EBB2D2}"/>
            </a:ext>
          </a:extLst>
        </xdr:cNvPr>
        <xdr:cNvCxnSpPr/>
      </xdr:nvCxnSpPr>
      <xdr:spPr>
        <a:xfrm flipV="1">
          <a:off x="9639300" y="6821539"/>
          <a:ext cx="838200" cy="6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94666</xdr:rowOff>
    </xdr:from>
    <xdr:to>
      <xdr:col>46</xdr:col>
      <xdr:colOff>38100</xdr:colOff>
      <xdr:row>40</xdr:row>
      <xdr:rowOff>24816</xdr:rowOff>
    </xdr:to>
    <xdr:sp macro="" textlink="">
      <xdr:nvSpPr>
        <xdr:cNvPr id="127" name="楕円 126">
          <a:extLst>
            <a:ext uri="{FF2B5EF4-FFF2-40B4-BE49-F238E27FC236}">
              <a16:creationId xmlns:a16="http://schemas.microsoft.com/office/drawing/2014/main" id="{4DC4F9FE-D0F1-489F-9322-A7A1661AF912}"/>
            </a:ext>
          </a:extLst>
        </xdr:cNvPr>
        <xdr:cNvSpPr/>
      </xdr:nvSpPr>
      <xdr:spPr>
        <a:xfrm>
          <a:off x="8699500" y="6781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141122</xdr:rowOff>
    </xdr:from>
    <xdr:to>
      <xdr:col>50</xdr:col>
      <xdr:colOff>114300</xdr:colOff>
      <xdr:row>39</xdr:row>
      <xdr:rowOff>145466</xdr:rowOff>
    </xdr:to>
    <xdr:cxnSp macro="">
      <xdr:nvCxnSpPr>
        <xdr:cNvPr id="128" name="直線コネクタ 127">
          <a:extLst>
            <a:ext uri="{FF2B5EF4-FFF2-40B4-BE49-F238E27FC236}">
              <a16:creationId xmlns:a16="http://schemas.microsoft.com/office/drawing/2014/main" id="{7061D333-758C-4C8C-8D52-82140241568A}"/>
            </a:ext>
          </a:extLst>
        </xdr:cNvPr>
        <xdr:cNvCxnSpPr/>
      </xdr:nvCxnSpPr>
      <xdr:spPr>
        <a:xfrm flipV="1">
          <a:off x="8750300" y="6827672"/>
          <a:ext cx="889000" cy="4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73556</xdr:rowOff>
    </xdr:from>
    <xdr:ext cx="534377" cy="259045"/>
    <xdr:sp macro="" textlink="">
      <xdr:nvSpPr>
        <xdr:cNvPr id="129" name="n_1aveValue【道路】&#10;一人当たり延長">
          <a:extLst>
            <a:ext uri="{FF2B5EF4-FFF2-40B4-BE49-F238E27FC236}">
              <a16:creationId xmlns:a16="http://schemas.microsoft.com/office/drawing/2014/main" id="{EFBF776F-6C4B-4C3E-970D-761984FAB0C1}"/>
            </a:ext>
          </a:extLst>
        </xdr:cNvPr>
        <xdr:cNvSpPr txBox="1"/>
      </xdr:nvSpPr>
      <xdr:spPr>
        <a:xfrm>
          <a:off x="9359411" y="6417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72909</xdr:rowOff>
    </xdr:from>
    <xdr:ext cx="534377" cy="259045"/>
    <xdr:sp macro="" textlink="">
      <xdr:nvSpPr>
        <xdr:cNvPr id="130" name="n_2aveValue【道路】&#10;一人当たり延長">
          <a:extLst>
            <a:ext uri="{FF2B5EF4-FFF2-40B4-BE49-F238E27FC236}">
              <a16:creationId xmlns:a16="http://schemas.microsoft.com/office/drawing/2014/main" id="{691B556D-EAF4-44A5-A05E-FFE7C68568C9}"/>
            </a:ext>
          </a:extLst>
        </xdr:cNvPr>
        <xdr:cNvSpPr txBox="1"/>
      </xdr:nvSpPr>
      <xdr:spPr>
        <a:xfrm>
          <a:off x="8483111" y="6416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133831</xdr:rowOff>
    </xdr:from>
    <xdr:ext cx="534377" cy="259045"/>
    <xdr:sp macro="" textlink="">
      <xdr:nvSpPr>
        <xdr:cNvPr id="131" name="n_3aveValue【道路】&#10;一人当たり延長">
          <a:extLst>
            <a:ext uri="{FF2B5EF4-FFF2-40B4-BE49-F238E27FC236}">
              <a16:creationId xmlns:a16="http://schemas.microsoft.com/office/drawing/2014/main" id="{99E9BD00-D790-4EF2-8F04-89D5DD47B04F}"/>
            </a:ext>
          </a:extLst>
        </xdr:cNvPr>
        <xdr:cNvSpPr txBox="1"/>
      </xdr:nvSpPr>
      <xdr:spPr>
        <a:xfrm>
          <a:off x="7594111" y="6477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11599</xdr:rowOff>
    </xdr:from>
    <xdr:ext cx="534377" cy="259045"/>
    <xdr:sp macro="" textlink="">
      <xdr:nvSpPr>
        <xdr:cNvPr id="132" name="n_1mainValue【道路】&#10;一人当たり延長">
          <a:extLst>
            <a:ext uri="{FF2B5EF4-FFF2-40B4-BE49-F238E27FC236}">
              <a16:creationId xmlns:a16="http://schemas.microsoft.com/office/drawing/2014/main" id="{0EA3E158-982C-4C7C-A482-98A245DB2102}"/>
            </a:ext>
          </a:extLst>
        </xdr:cNvPr>
        <xdr:cNvSpPr txBox="1"/>
      </xdr:nvSpPr>
      <xdr:spPr>
        <a:xfrm>
          <a:off x="9359411" y="6869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15943</xdr:rowOff>
    </xdr:from>
    <xdr:ext cx="534377" cy="259045"/>
    <xdr:sp macro="" textlink="">
      <xdr:nvSpPr>
        <xdr:cNvPr id="133" name="n_2mainValue【道路】&#10;一人当たり延長">
          <a:extLst>
            <a:ext uri="{FF2B5EF4-FFF2-40B4-BE49-F238E27FC236}">
              <a16:creationId xmlns:a16="http://schemas.microsoft.com/office/drawing/2014/main" id="{DC9C5D34-D318-4AA3-9AEC-71C5586B1803}"/>
            </a:ext>
          </a:extLst>
        </xdr:cNvPr>
        <xdr:cNvSpPr txBox="1"/>
      </xdr:nvSpPr>
      <xdr:spPr>
        <a:xfrm>
          <a:off x="8483111" y="6873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4" name="正方形/長方形 133">
          <a:extLst>
            <a:ext uri="{FF2B5EF4-FFF2-40B4-BE49-F238E27FC236}">
              <a16:creationId xmlns:a16="http://schemas.microsoft.com/office/drawing/2014/main" id="{55C71984-6A47-4442-8D80-56B9B605C1FB}"/>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5" name="正方形/長方形 134">
          <a:extLst>
            <a:ext uri="{FF2B5EF4-FFF2-40B4-BE49-F238E27FC236}">
              <a16:creationId xmlns:a16="http://schemas.microsoft.com/office/drawing/2014/main" id="{0CC64A63-4B21-4BE1-A258-C7BBA5E2B0B9}"/>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6" name="正方形/長方形 135">
          <a:extLst>
            <a:ext uri="{FF2B5EF4-FFF2-40B4-BE49-F238E27FC236}">
              <a16:creationId xmlns:a16="http://schemas.microsoft.com/office/drawing/2014/main" id="{D470055D-D858-4ADA-825E-19F86E9C9AE3}"/>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7" name="正方形/長方形 136">
          <a:extLst>
            <a:ext uri="{FF2B5EF4-FFF2-40B4-BE49-F238E27FC236}">
              <a16:creationId xmlns:a16="http://schemas.microsoft.com/office/drawing/2014/main" id="{48688BEB-6B89-4C3F-82AA-381C2B78D63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8" name="正方形/長方形 137">
          <a:extLst>
            <a:ext uri="{FF2B5EF4-FFF2-40B4-BE49-F238E27FC236}">
              <a16:creationId xmlns:a16="http://schemas.microsoft.com/office/drawing/2014/main" id="{2F5A801E-33BB-4713-B45E-CDE5A40EFFAB}"/>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9" name="正方形/長方形 138">
          <a:extLst>
            <a:ext uri="{FF2B5EF4-FFF2-40B4-BE49-F238E27FC236}">
              <a16:creationId xmlns:a16="http://schemas.microsoft.com/office/drawing/2014/main" id="{D9F190A4-51AF-49EF-A854-454E54ED7BC3}"/>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0" name="正方形/長方形 139">
          <a:extLst>
            <a:ext uri="{FF2B5EF4-FFF2-40B4-BE49-F238E27FC236}">
              <a16:creationId xmlns:a16="http://schemas.microsoft.com/office/drawing/2014/main" id="{7E7C78D0-25BF-40F1-A683-CF9A9DEF57E6}"/>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1" name="正方形/長方形 140">
          <a:extLst>
            <a:ext uri="{FF2B5EF4-FFF2-40B4-BE49-F238E27FC236}">
              <a16:creationId xmlns:a16="http://schemas.microsoft.com/office/drawing/2014/main" id="{5A511B05-8874-4B43-912D-008515D68058}"/>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2" name="テキスト ボックス 141">
          <a:extLst>
            <a:ext uri="{FF2B5EF4-FFF2-40B4-BE49-F238E27FC236}">
              <a16:creationId xmlns:a16="http://schemas.microsoft.com/office/drawing/2014/main" id="{D2A7CB2A-D3AF-46D6-878F-64185C206D9B}"/>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3" name="直線コネクタ 142">
          <a:extLst>
            <a:ext uri="{FF2B5EF4-FFF2-40B4-BE49-F238E27FC236}">
              <a16:creationId xmlns:a16="http://schemas.microsoft.com/office/drawing/2014/main" id="{3DD52505-4269-4584-B8BC-EC092CD16CEF}"/>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4" name="直線コネクタ 143">
          <a:extLst>
            <a:ext uri="{FF2B5EF4-FFF2-40B4-BE49-F238E27FC236}">
              <a16:creationId xmlns:a16="http://schemas.microsoft.com/office/drawing/2014/main" id="{8C151207-DE42-40E6-9984-B0C6AB43BFEF}"/>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5" name="テキスト ボックス 144">
          <a:extLst>
            <a:ext uri="{FF2B5EF4-FFF2-40B4-BE49-F238E27FC236}">
              <a16:creationId xmlns:a16="http://schemas.microsoft.com/office/drawing/2014/main" id="{FC54484E-2E75-4330-8808-47384F65A21B}"/>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6" name="直線コネクタ 145">
          <a:extLst>
            <a:ext uri="{FF2B5EF4-FFF2-40B4-BE49-F238E27FC236}">
              <a16:creationId xmlns:a16="http://schemas.microsoft.com/office/drawing/2014/main" id="{ADD43BF3-3B9D-4C4A-83BB-9F888F32DEE8}"/>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7" name="テキスト ボックス 146">
          <a:extLst>
            <a:ext uri="{FF2B5EF4-FFF2-40B4-BE49-F238E27FC236}">
              <a16:creationId xmlns:a16="http://schemas.microsoft.com/office/drawing/2014/main" id="{37E05F00-E636-4E07-8C74-8DB2FA91706F}"/>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8" name="直線コネクタ 147">
          <a:extLst>
            <a:ext uri="{FF2B5EF4-FFF2-40B4-BE49-F238E27FC236}">
              <a16:creationId xmlns:a16="http://schemas.microsoft.com/office/drawing/2014/main" id="{EC4365B0-3255-4A42-B2FA-1C5BEDD63275}"/>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9" name="テキスト ボックス 148">
          <a:extLst>
            <a:ext uri="{FF2B5EF4-FFF2-40B4-BE49-F238E27FC236}">
              <a16:creationId xmlns:a16="http://schemas.microsoft.com/office/drawing/2014/main" id="{46303B2D-71E0-4124-9933-FC8A105A0821}"/>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0" name="直線コネクタ 149">
          <a:extLst>
            <a:ext uri="{FF2B5EF4-FFF2-40B4-BE49-F238E27FC236}">
              <a16:creationId xmlns:a16="http://schemas.microsoft.com/office/drawing/2014/main" id="{0D074908-AD93-41AB-95DB-5592EF54A585}"/>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1" name="テキスト ボックス 150">
          <a:extLst>
            <a:ext uri="{FF2B5EF4-FFF2-40B4-BE49-F238E27FC236}">
              <a16:creationId xmlns:a16="http://schemas.microsoft.com/office/drawing/2014/main" id="{F546D0E9-198E-4299-9747-B10E43A921B6}"/>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2" name="直線コネクタ 151">
          <a:extLst>
            <a:ext uri="{FF2B5EF4-FFF2-40B4-BE49-F238E27FC236}">
              <a16:creationId xmlns:a16="http://schemas.microsoft.com/office/drawing/2014/main" id="{54C26BBE-DC1B-48B2-959A-A7FFCC13EBB3}"/>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3" name="テキスト ボックス 152">
          <a:extLst>
            <a:ext uri="{FF2B5EF4-FFF2-40B4-BE49-F238E27FC236}">
              <a16:creationId xmlns:a16="http://schemas.microsoft.com/office/drawing/2014/main" id="{EEAB90A2-660F-4993-BCC3-4D056E6B2BC6}"/>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4" name="直線コネクタ 153">
          <a:extLst>
            <a:ext uri="{FF2B5EF4-FFF2-40B4-BE49-F238E27FC236}">
              <a16:creationId xmlns:a16="http://schemas.microsoft.com/office/drawing/2014/main" id="{E2C19649-E43E-47C1-9CC1-5677938D30B4}"/>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5" name="テキスト ボックス 154">
          <a:extLst>
            <a:ext uri="{FF2B5EF4-FFF2-40B4-BE49-F238E27FC236}">
              <a16:creationId xmlns:a16="http://schemas.microsoft.com/office/drawing/2014/main" id="{9200A0C5-88C1-4EFC-BADA-2FC8E1B8DCF6}"/>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6" name="直線コネクタ 155">
          <a:extLst>
            <a:ext uri="{FF2B5EF4-FFF2-40B4-BE49-F238E27FC236}">
              <a16:creationId xmlns:a16="http://schemas.microsoft.com/office/drawing/2014/main" id="{03603812-166D-40B9-B36B-4177EE9FF444}"/>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7" name="テキスト ボックス 156">
          <a:extLst>
            <a:ext uri="{FF2B5EF4-FFF2-40B4-BE49-F238E27FC236}">
              <a16:creationId xmlns:a16="http://schemas.microsoft.com/office/drawing/2014/main" id="{48830ADB-59CE-4B12-BFE2-678E4757E062}"/>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8" name="【橋りょう・トンネル】&#10;有形固定資産減価償却率グラフ枠">
          <a:extLst>
            <a:ext uri="{FF2B5EF4-FFF2-40B4-BE49-F238E27FC236}">
              <a16:creationId xmlns:a16="http://schemas.microsoft.com/office/drawing/2014/main" id="{A3F9B087-E2A1-4F41-AC40-47FCB8787EF6}"/>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64</xdr:row>
      <xdr:rowOff>65315</xdr:rowOff>
    </xdr:to>
    <xdr:cxnSp macro="">
      <xdr:nvCxnSpPr>
        <xdr:cNvPr id="159" name="直線コネクタ 158">
          <a:extLst>
            <a:ext uri="{FF2B5EF4-FFF2-40B4-BE49-F238E27FC236}">
              <a16:creationId xmlns:a16="http://schemas.microsoft.com/office/drawing/2014/main" id="{EFE12E7F-9340-487A-985E-12F8059B6E7C}"/>
            </a:ext>
          </a:extLst>
        </xdr:cNvPr>
        <xdr:cNvCxnSpPr/>
      </xdr:nvCxnSpPr>
      <xdr:spPr>
        <a:xfrm flipV="1">
          <a:off x="4634865" y="9470572"/>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69142</xdr:rowOff>
    </xdr:from>
    <xdr:ext cx="340478" cy="259045"/>
    <xdr:sp macro="" textlink="">
      <xdr:nvSpPr>
        <xdr:cNvPr id="160" name="【橋りょう・トンネル】&#10;有形固定資産減価償却率最小値テキスト">
          <a:extLst>
            <a:ext uri="{FF2B5EF4-FFF2-40B4-BE49-F238E27FC236}">
              <a16:creationId xmlns:a16="http://schemas.microsoft.com/office/drawing/2014/main" id="{20B4BEC3-57B4-4BE0-983F-8ADAE38E4BFC}"/>
            </a:ext>
          </a:extLst>
        </xdr:cNvPr>
        <xdr:cNvSpPr txBox="1"/>
      </xdr:nvSpPr>
      <xdr:spPr>
        <a:xfrm>
          <a:off x="4673600" y="1104194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65315</xdr:rowOff>
    </xdr:from>
    <xdr:to>
      <xdr:col>24</xdr:col>
      <xdr:colOff>152400</xdr:colOff>
      <xdr:row>64</xdr:row>
      <xdr:rowOff>65315</xdr:rowOff>
    </xdr:to>
    <xdr:cxnSp macro="">
      <xdr:nvCxnSpPr>
        <xdr:cNvPr id="161" name="直線コネクタ 160">
          <a:extLst>
            <a:ext uri="{FF2B5EF4-FFF2-40B4-BE49-F238E27FC236}">
              <a16:creationId xmlns:a16="http://schemas.microsoft.com/office/drawing/2014/main" id="{688D4EEE-0568-4271-95A9-95B66D129F49}"/>
            </a:ext>
          </a:extLst>
        </xdr:cNvPr>
        <xdr:cNvCxnSpPr/>
      </xdr:nvCxnSpPr>
      <xdr:spPr>
        <a:xfrm>
          <a:off x="4546600" y="11038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469744" cy="259045"/>
    <xdr:sp macro="" textlink="">
      <xdr:nvSpPr>
        <xdr:cNvPr id="162" name="【橋りょう・トンネル】&#10;有形固定資産減価償却率最大値テキスト">
          <a:extLst>
            <a:ext uri="{FF2B5EF4-FFF2-40B4-BE49-F238E27FC236}">
              <a16:creationId xmlns:a16="http://schemas.microsoft.com/office/drawing/2014/main" id="{8B80F862-3668-488F-B537-C6637081169A}"/>
            </a:ext>
          </a:extLst>
        </xdr:cNvPr>
        <xdr:cNvSpPr txBox="1"/>
      </xdr:nvSpPr>
      <xdr:spPr>
        <a:xfrm>
          <a:off x="4673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163" name="直線コネクタ 162">
          <a:extLst>
            <a:ext uri="{FF2B5EF4-FFF2-40B4-BE49-F238E27FC236}">
              <a16:creationId xmlns:a16="http://schemas.microsoft.com/office/drawing/2014/main" id="{EF9CA551-6CB4-4B28-BB19-5BDF43893743}"/>
            </a:ext>
          </a:extLst>
        </xdr:cNvPr>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143164</xdr:rowOff>
    </xdr:from>
    <xdr:ext cx="405111" cy="259045"/>
    <xdr:sp macro="" textlink="">
      <xdr:nvSpPr>
        <xdr:cNvPr id="164" name="【橋りょう・トンネル】&#10;有形固定資産減価償却率平均値テキスト">
          <a:extLst>
            <a:ext uri="{FF2B5EF4-FFF2-40B4-BE49-F238E27FC236}">
              <a16:creationId xmlns:a16="http://schemas.microsoft.com/office/drawing/2014/main" id="{EDC8CA87-E952-4816-8984-075C3E7CC775}"/>
            </a:ext>
          </a:extLst>
        </xdr:cNvPr>
        <xdr:cNvSpPr txBox="1"/>
      </xdr:nvSpPr>
      <xdr:spPr>
        <a:xfrm>
          <a:off x="4673600" y="100872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164737</xdr:rowOff>
    </xdr:from>
    <xdr:to>
      <xdr:col>24</xdr:col>
      <xdr:colOff>114300</xdr:colOff>
      <xdr:row>59</xdr:row>
      <xdr:rowOff>94887</xdr:rowOff>
    </xdr:to>
    <xdr:sp macro="" textlink="">
      <xdr:nvSpPr>
        <xdr:cNvPr id="165" name="フローチャート: 判断 164">
          <a:extLst>
            <a:ext uri="{FF2B5EF4-FFF2-40B4-BE49-F238E27FC236}">
              <a16:creationId xmlns:a16="http://schemas.microsoft.com/office/drawing/2014/main" id="{8F982238-DA02-4546-B398-4BE45F57BCAC}"/>
            </a:ext>
          </a:extLst>
        </xdr:cNvPr>
        <xdr:cNvSpPr/>
      </xdr:nvSpPr>
      <xdr:spPr>
        <a:xfrm>
          <a:off x="4584700" y="1010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4717</xdr:rowOff>
    </xdr:from>
    <xdr:to>
      <xdr:col>20</xdr:col>
      <xdr:colOff>38100</xdr:colOff>
      <xdr:row>59</xdr:row>
      <xdr:rowOff>106317</xdr:rowOff>
    </xdr:to>
    <xdr:sp macro="" textlink="">
      <xdr:nvSpPr>
        <xdr:cNvPr id="166" name="フローチャート: 判断 165">
          <a:extLst>
            <a:ext uri="{FF2B5EF4-FFF2-40B4-BE49-F238E27FC236}">
              <a16:creationId xmlns:a16="http://schemas.microsoft.com/office/drawing/2014/main" id="{43EC9411-3965-44ED-9A1C-00A91BF62C22}"/>
            </a:ext>
          </a:extLst>
        </xdr:cNvPr>
        <xdr:cNvSpPr/>
      </xdr:nvSpPr>
      <xdr:spPr>
        <a:xfrm>
          <a:off x="3746500" y="1012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161472</xdr:rowOff>
    </xdr:from>
    <xdr:to>
      <xdr:col>15</xdr:col>
      <xdr:colOff>101600</xdr:colOff>
      <xdr:row>59</xdr:row>
      <xdr:rowOff>91622</xdr:rowOff>
    </xdr:to>
    <xdr:sp macro="" textlink="">
      <xdr:nvSpPr>
        <xdr:cNvPr id="167" name="フローチャート: 判断 166">
          <a:extLst>
            <a:ext uri="{FF2B5EF4-FFF2-40B4-BE49-F238E27FC236}">
              <a16:creationId xmlns:a16="http://schemas.microsoft.com/office/drawing/2014/main" id="{3ED51728-03C6-4A52-84A3-725CC75E034C}"/>
            </a:ext>
          </a:extLst>
        </xdr:cNvPr>
        <xdr:cNvSpPr/>
      </xdr:nvSpPr>
      <xdr:spPr>
        <a:xfrm>
          <a:off x="2857500" y="1010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11249</xdr:rowOff>
    </xdr:from>
    <xdr:to>
      <xdr:col>10</xdr:col>
      <xdr:colOff>165100</xdr:colOff>
      <xdr:row>59</xdr:row>
      <xdr:rowOff>112849</xdr:rowOff>
    </xdr:to>
    <xdr:sp macro="" textlink="">
      <xdr:nvSpPr>
        <xdr:cNvPr id="168" name="フローチャート: 判断 167">
          <a:extLst>
            <a:ext uri="{FF2B5EF4-FFF2-40B4-BE49-F238E27FC236}">
              <a16:creationId xmlns:a16="http://schemas.microsoft.com/office/drawing/2014/main" id="{8100C2A9-721E-4ACD-AC98-950F44937487}"/>
            </a:ext>
          </a:extLst>
        </xdr:cNvPr>
        <xdr:cNvSpPr/>
      </xdr:nvSpPr>
      <xdr:spPr>
        <a:xfrm>
          <a:off x="1968500" y="1012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9" name="テキスト ボックス 168">
          <a:extLst>
            <a:ext uri="{FF2B5EF4-FFF2-40B4-BE49-F238E27FC236}">
              <a16:creationId xmlns:a16="http://schemas.microsoft.com/office/drawing/2014/main" id="{275FF9CE-71E0-485A-AEBB-5BC126272E26}"/>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0" name="テキスト ボックス 169">
          <a:extLst>
            <a:ext uri="{FF2B5EF4-FFF2-40B4-BE49-F238E27FC236}">
              <a16:creationId xmlns:a16="http://schemas.microsoft.com/office/drawing/2014/main" id="{ADF5E371-0F4F-46B8-919E-4793019F9914}"/>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1" name="テキスト ボックス 170">
          <a:extLst>
            <a:ext uri="{FF2B5EF4-FFF2-40B4-BE49-F238E27FC236}">
              <a16:creationId xmlns:a16="http://schemas.microsoft.com/office/drawing/2014/main" id="{80B580DF-945E-40E2-9B89-CA1D2FB132E4}"/>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2" name="テキスト ボックス 171">
          <a:extLst>
            <a:ext uri="{FF2B5EF4-FFF2-40B4-BE49-F238E27FC236}">
              <a16:creationId xmlns:a16="http://schemas.microsoft.com/office/drawing/2014/main" id="{CAA74E98-E2BD-4726-8EE3-A68E9041E086}"/>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3" name="テキスト ボックス 172">
          <a:extLst>
            <a:ext uri="{FF2B5EF4-FFF2-40B4-BE49-F238E27FC236}">
              <a16:creationId xmlns:a16="http://schemas.microsoft.com/office/drawing/2014/main" id="{7B12BBB6-D65F-4B5A-9C14-EF61B7D39FE6}"/>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133713</xdr:rowOff>
    </xdr:from>
    <xdr:to>
      <xdr:col>24</xdr:col>
      <xdr:colOff>114300</xdr:colOff>
      <xdr:row>58</xdr:row>
      <xdr:rowOff>63863</xdr:rowOff>
    </xdr:to>
    <xdr:sp macro="" textlink="">
      <xdr:nvSpPr>
        <xdr:cNvPr id="174" name="楕円 173">
          <a:extLst>
            <a:ext uri="{FF2B5EF4-FFF2-40B4-BE49-F238E27FC236}">
              <a16:creationId xmlns:a16="http://schemas.microsoft.com/office/drawing/2014/main" id="{1EC508F9-6C96-4C97-B1AF-531A26D44FBF}"/>
            </a:ext>
          </a:extLst>
        </xdr:cNvPr>
        <xdr:cNvSpPr/>
      </xdr:nvSpPr>
      <xdr:spPr>
        <a:xfrm>
          <a:off x="4584700" y="9906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156590</xdr:rowOff>
    </xdr:from>
    <xdr:ext cx="405111" cy="259045"/>
    <xdr:sp macro="" textlink="">
      <xdr:nvSpPr>
        <xdr:cNvPr id="175" name="【橋りょう・トンネル】&#10;有形固定資産減価償却率該当値テキスト">
          <a:extLst>
            <a:ext uri="{FF2B5EF4-FFF2-40B4-BE49-F238E27FC236}">
              <a16:creationId xmlns:a16="http://schemas.microsoft.com/office/drawing/2014/main" id="{B864CA9B-9BBE-49BF-B5C8-0481382D6816}"/>
            </a:ext>
          </a:extLst>
        </xdr:cNvPr>
        <xdr:cNvSpPr txBox="1"/>
      </xdr:nvSpPr>
      <xdr:spPr>
        <a:xfrm>
          <a:off x="4673600" y="9757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123916</xdr:rowOff>
    </xdr:from>
    <xdr:to>
      <xdr:col>20</xdr:col>
      <xdr:colOff>38100</xdr:colOff>
      <xdr:row>58</xdr:row>
      <xdr:rowOff>54066</xdr:rowOff>
    </xdr:to>
    <xdr:sp macro="" textlink="">
      <xdr:nvSpPr>
        <xdr:cNvPr id="176" name="楕円 175">
          <a:extLst>
            <a:ext uri="{FF2B5EF4-FFF2-40B4-BE49-F238E27FC236}">
              <a16:creationId xmlns:a16="http://schemas.microsoft.com/office/drawing/2014/main" id="{DF10DA44-B9B3-4663-94A3-9DB7D418FCC2}"/>
            </a:ext>
          </a:extLst>
        </xdr:cNvPr>
        <xdr:cNvSpPr/>
      </xdr:nvSpPr>
      <xdr:spPr>
        <a:xfrm>
          <a:off x="3746500" y="9896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3266</xdr:rowOff>
    </xdr:from>
    <xdr:to>
      <xdr:col>24</xdr:col>
      <xdr:colOff>63500</xdr:colOff>
      <xdr:row>58</xdr:row>
      <xdr:rowOff>13063</xdr:rowOff>
    </xdr:to>
    <xdr:cxnSp macro="">
      <xdr:nvCxnSpPr>
        <xdr:cNvPr id="177" name="直線コネクタ 176">
          <a:extLst>
            <a:ext uri="{FF2B5EF4-FFF2-40B4-BE49-F238E27FC236}">
              <a16:creationId xmlns:a16="http://schemas.microsoft.com/office/drawing/2014/main" id="{0310BE2B-3A18-4720-B985-045439301D38}"/>
            </a:ext>
          </a:extLst>
        </xdr:cNvPr>
        <xdr:cNvCxnSpPr/>
      </xdr:nvCxnSpPr>
      <xdr:spPr>
        <a:xfrm>
          <a:off x="3797300" y="9947366"/>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92891</xdr:rowOff>
    </xdr:from>
    <xdr:to>
      <xdr:col>15</xdr:col>
      <xdr:colOff>101600</xdr:colOff>
      <xdr:row>58</xdr:row>
      <xdr:rowOff>23041</xdr:rowOff>
    </xdr:to>
    <xdr:sp macro="" textlink="">
      <xdr:nvSpPr>
        <xdr:cNvPr id="178" name="楕円 177">
          <a:extLst>
            <a:ext uri="{FF2B5EF4-FFF2-40B4-BE49-F238E27FC236}">
              <a16:creationId xmlns:a16="http://schemas.microsoft.com/office/drawing/2014/main" id="{E75444DC-AB55-4B97-8344-66B968E0A8C7}"/>
            </a:ext>
          </a:extLst>
        </xdr:cNvPr>
        <xdr:cNvSpPr/>
      </xdr:nvSpPr>
      <xdr:spPr>
        <a:xfrm>
          <a:off x="2857500" y="9865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143691</xdr:rowOff>
    </xdr:from>
    <xdr:to>
      <xdr:col>19</xdr:col>
      <xdr:colOff>177800</xdr:colOff>
      <xdr:row>58</xdr:row>
      <xdr:rowOff>3266</xdr:rowOff>
    </xdr:to>
    <xdr:cxnSp macro="">
      <xdr:nvCxnSpPr>
        <xdr:cNvPr id="179" name="直線コネクタ 178">
          <a:extLst>
            <a:ext uri="{FF2B5EF4-FFF2-40B4-BE49-F238E27FC236}">
              <a16:creationId xmlns:a16="http://schemas.microsoft.com/office/drawing/2014/main" id="{9CADC01B-2929-47AE-8140-6074B5CEB57C}"/>
            </a:ext>
          </a:extLst>
        </xdr:cNvPr>
        <xdr:cNvCxnSpPr/>
      </xdr:nvCxnSpPr>
      <xdr:spPr>
        <a:xfrm>
          <a:off x="2908300" y="9916341"/>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105954</xdr:rowOff>
    </xdr:from>
    <xdr:to>
      <xdr:col>10</xdr:col>
      <xdr:colOff>165100</xdr:colOff>
      <xdr:row>58</xdr:row>
      <xdr:rowOff>36104</xdr:rowOff>
    </xdr:to>
    <xdr:sp macro="" textlink="">
      <xdr:nvSpPr>
        <xdr:cNvPr id="180" name="楕円 179">
          <a:extLst>
            <a:ext uri="{FF2B5EF4-FFF2-40B4-BE49-F238E27FC236}">
              <a16:creationId xmlns:a16="http://schemas.microsoft.com/office/drawing/2014/main" id="{45783FD9-EB2C-4394-B3FA-33E8038E06A1}"/>
            </a:ext>
          </a:extLst>
        </xdr:cNvPr>
        <xdr:cNvSpPr/>
      </xdr:nvSpPr>
      <xdr:spPr>
        <a:xfrm>
          <a:off x="1968500" y="9878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143691</xdr:rowOff>
    </xdr:from>
    <xdr:to>
      <xdr:col>15</xdr:col>
      <xdr:colOff>50800</xdr:colOff>
      <xdr:row>57</xdr:row>
      <xdr:rowOff>156754</xdr:rowOff>
    </xdr:to>
    <xdr:cxnSp macro="">
      <xdr:nvCxnSpPr>
        <xdr:cNvPr id="181" name="直線コネクタ 180">
          <a:extLst>
            <a:ext uri="{FF2B5EF4-FFF2-40B4-BE49-F238E27FC236}">
              <a16:creationId xmlns:a16="http://schemas.microsoft.com/office/drawing/2014/main" id="{3F93DB15-22D7-4C80-9204-9991417BCE36}"/>
            </a:ext>
          </a:extLst>
        </xdr:cNvPr>
        <xdr:cNvCxnSpPr/>
      </xdr:nvCxnSpPr>
      <xdr:spPr>
        <a:xfrm flipV="1">
          <a:off x="2019300" y="9916341"/>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97444</xdr:rowOff>
    </xdr:from>
    <xdr:ext cx="405111" cy="259045"/>
    <xdr:sp macro="" textlink="">
      <xdr:nvSpPr>
        <xdr:cNvPr id="182" name="n_1aveValue【橋りょう・トンネル】&#10;有形固定資産減価償却率">
          <a:extLst>
            <a:ext uri="{FF2B5EF4-FFF2-40B4-BE49-F238E27FC236}">
              <a16:creationId xmlns:a16="http://schemas.microsoft.com/office/drawing/2014/main" id="{E8771C5B-6524-4DBF-97C9-5E2DCF3267F5}"/>
            </a:ext>
          </a:extLst>
        </xdr:cNvPr>
        <xdr:cNvSpPr txBox="1"/>
      </xdr:nvSpPr>
      <xdr:spPr>
        <a:xfrm>
          <a:off x="3582044" y="102129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82749</xdr:rowOff>
    </xdr:from>
    <xdr:ext cx="405111" cy="259045"/>
    <xdr:sp macro="" textlink="">
      <xdr:nvSpPr>
        <xdr:cNvPr id="183" name="n_2aveValue【橋りょう・トンネル】&#10;有形固定資産減価償却率">
          <a:extLst>
            <a:ext uri="{FF2B5EF4-FFF2-40B4-BE49-F238E27FC236}">
              <a16:creationId xmlns:a16="http://schemas.microsoft.com/office/drawing/2014/main" id="{09E0FC93-6E19-4DDB-8656-68BDE0C6900C}"/>
            </a:ext>
          </a:extLst>
        </xdr:cNvPr>
        <xdr:cNvSpPr txBox="1"/>
      </xdr:nvSpPr>
      <xdr:spPr>
        <a:xfrm>
          <a:off x="2705744" y="10198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103976</xdr:rowOff>
    </xdr:from>
    <xdr:ext cx="405111" cy="259045"/>
    <xdr:sp macro="" textlink="">
      <xdr:nvSpPr>
        <xdr:cNvPr id="184" name="n_3aveValue【橋りょう・トンネル】&#10;有形固定資産減価償却率">
          <a:extLst>
            <a:ext uri="{FF2B5EF4-FFF2-40B4-BE49-F238E27FC236}">
              <a16:creationId xmlns:a16="http://schemas.microsoft.com/office/drawing/2014/main" id="{19B113E6-F176-4FB9-B840-CB501774C359}"/>
            </a:ext>
          </a:extLst>
        </xdr:cNvPr>
        <xdr:cNvSpPr txBox="1"/>
      </xdr:nvSpPr>
      <xdr:spPr>
        <a:xfrm>
          <a:off x="1816744" y="102195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70593</xdr:rowOff>
    </xdr:from>
    <xdr:ext cx="405111" cy="259045"/>
    <xdr:sp macro="" textlink="">
      <xdr:nvSpPr>
        <xdr:cNvPr id="185" name="n_1mainValue【橋りょう・トンネル】&#10;有形固定資産減価償却率">
          <a:extLst>
            <a:ext uri="{FF2B5EF4-FFF2-40B4-BE49-F238E27FC236}">
              <a16:creationId xmlns:a16="http://schemas.microsoft.com/office/drawing/2014/main" id="{6A570B46-09BC-468F-8D56-B1A29437AC38}"/>
            </a:ext>
          </a:extLst>
        </xdr:cNvPr>
        <xdr:cNvSpPr txBox="1"/>
      </xdr:nvSpPr>
      <xdr:spPr>
        <a:xfrm>
          <a:off x="3582044" y="9671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39568</xdr:rowOff>
    </xdr:from>
    <xdr:ext cx="405111" cy="259045"/>
    <xdr:sp macro="" textlink="">
      <xdr:nvSpPr>
        <xdr:cNvPr id="186" name="n_2mainValue【橋りょう・トンネル】&#10;有形固定資産減価償却率">
          <a:extLst>
            <a:ext uri="{FF2B5EF4-FFF2-40B4-BE49-F238E27FC236}">
              <a16:creationId xmlns:a16="http://schemas.microsoft.com/office/drawing/2014/main" id="{A8C4F3FA-5519-4C4A-AF30-830E82B304D6}"/>
            </a:ext>
          </a:extLst>
        </xdr:cNvPr>
        <xdr:cNvSpPr txBox="1"/>
      </xdr:nvSpPr>
      <xdr:spPr>
        <a:xfrm>
          <a:off x="2705744" y="96407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52631</xdr:rowOff>
    </xdr:from>
    <xdr:ext cx="405111" cy="259045"/>
    <xdr:sp macro="" textlink="">
      <xdr:nvSpPr>
        <xdr:cNvPr id="187" name="n_3mainValue【橋りょう・トンネル】&#10;有形固定資産減価償却率">
          <a:extLst>
            <a:ext uri="{FF2B5EF4-FFF2-40B4-BE49-F238E27FC236}">
              <a16:creationId xmlns:a16="http://schemas.microsoft.com/office/drawing/2014/main" id="{7BEEC813-3522-448F-B024-E5CE6E3BE9F7}"/>
            </a:ext>
          </a:extLst>
        </xdr:cNvPr>
        <xdr:cNvSpPr txBox="1"/>
      </xdr:nvSpPr>
      <xdr:spPr>
        <a:xfrm>
          <a:off x="1816744" y="9653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8" name="正方形/長方形 187">
          <a:extLst>
            <a:ext uri="{FF2B5EF4-FFF2-40B4-BE49-F238E27FC236}">
              <a16:creationId xmlns:a16="http://schemas.microsoft.com/office/drawing/2014/main" id="{BFF58589-5475-41EC-9E40-626C9536137B}"/>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9" name="正方形/長方形 188">
          <a:extLst>
            <a:ext uri="{FF2B5EF4-FFF2-40B4-BE49-F238E27FC236}">
              <a16:creationId xmlns:a16="http://schemas.microsoft.com/office/drawing/2014/main" id="{C210C647-D787-4DA0-843B-E74C699BEA72}"/>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0" name="正方形/長方形 189">
          <a:extLst>
            <a:ext uri="{FF2B5EF4-FFF2-40B4-BE49-F238E27FC236}">
              <a16:creationId xmlns:a16="http://schemas.microsoft.com/office/drawing/2014/main" id="{A4FADBEE-7DCE-439A-AA82-39FFD6F9D86A}"/>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1" name="正方形/長方形 190">
          <a:extLst>
            <a:ext uri="{FF2B5EF4-FFF2-40B4-BE49-F238E27FC236}">
              <a16:creationId xmlns:a16="http://schemas.microsoft.com/office/drawing/2014/main" id="{1B1E7479-57BE-4CE6-B851-898A4EB53404}"/>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2" name="正方形/長方形 191">
          <a:extLst>
            <a:ext uri="{FF2B5EF4-FFF2-40B4-BE49-F238E27FC236}">
              <a16:creationId xmlns:a16="http://schemas.microsoft.com/office/drawing/2014/main" id="{195C489D-02CA-40ED-98A9-281D4A235014}"/>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3" name="正方形/長方形 192">
          <a:extLst>
            <a:ext uri="{FF2B5EF4-FFF2-40B4-BE49-F238E27FC236}">
              <a16:creationId xmlns:a16="http://schemas.microsoft.com/office/drawing/2014/main" id="{E728CB41-6B4C-45E8-A09E-5B504A4AEDD1}"/>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4" name="正方形/長方形 193">
          <a:extLst>
            <a:ext uri="{FF2B5EF4-FFF2-40B4-BE49-F238E27FC236}">
              <a16:creationId xmlns:a16="http://schemas.microsoft.com/office/drawing/2014/main" id="{4FC61F08-D06C-425E-A100-0F4772C16D24}"/>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5" name="正方形/長方形 194">
          <a:extLst>
            <a:ext uri="{FF2B5EF4-FFF2-40B4-BE49-F238E27FC236}">
              <a16:creationId xmlns:a16="http://schemas.microsoft.com/office/drawing/2014/main" id="{3886D2E7-4AA4-4767-86C9-1247B5301F3A}"/>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6" name="テキスト ボックス 195">
          <a:extLst>
            <a:ext uri="{FF2B5EF4-FFF2-40B4-BE49-F238E27FC236}">
              <a16:creationId xmlns:a16="http://schemas.microsoft.com/office/drawing/2014/main" id="{97F5D3E4-5494-4654-8C7F-AC1209AB9183}"/>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7" name="直線コネクタ 196">
          <a:extLst>
            <a:ext uri="{FF2B5EF4-FFF2-40B4-BE49-F238E27FC236}">
              <a16:creationId xmlns:a16="http://schemas.microsoft.com/office/drawing/2014/main" id="{A2A657C0-C82E-4E08-82D1-F3D1F988F66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8" name="直線コネクタ 197">
          <a:extLst>
            <a:ext uri="{FF2B5EF4-FFF2-40B4-BE49-F238E27FC236}">
              <a16:creationId xmlns:a16="http://schemas.microsoft.com/office/drawing/2014/main" id="{43CBFCD2-4201-4761-8146-0760AB1A6981}"/>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99" name="テキスト ボックス 198">
          <a:extLst>
            <a:ext uri="{FF2B5EF4-FFF2-40B4-BE49-F238E27FC236}">
              <a16:creationId xmlns:a16="http://schemas.microsoft.com/office/drawing/2014/main" id="{62CE611D-60C5-4FE0-9F25-BA693B913874}"/>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0" name="直線コネクタ 199">
          <a:extLst>
            <a:ext uri="{FF2B5EF4-FFF2-40B4-BE49-F238E27FC236}">
              <a16:creationId xmlns:a16="http://schemas.microsoft.com/office/drawing/2014/main" id="{13E87A50-261B-4772-A3E9-25196C19D2D4}"/>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01" name="テキスト ボックス 200">
          <a:extLst>
            <a:ext uri="{FF2B5EF4-FFF2-40B4-BE49-F238E27FC236}">
              <a16:creationId xmlns:a16="http://schemas.microsoft.com/office/drawing/2014/main" id="{1429B6DD-AB39-4BFC-ADCE-40521BF1E1D9}"/>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2" name="直線コネクタ 201">
          <a:extLst>
            <a:ext uri="{FF2B5EF4-FFF2-40B4-BE49-F238E27FC236}">
              <a16:creationId xmlns:a16="http://schemas.microsoft.com/office/drawing/2014/main" id="{19AFB6EB-C454-43B2-A00A-4C8B7F9FFEAB}"/>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03" name="テキスト ボックス 202">
          <a:extLst>
            <a:ext uri="{FF2B5EF4-FFF2-40B4-BE49-F238E27FC236}">
              <a16:creationId xmlns:a16="http://schemas.microsoft.com/office/drawing/2014/main" id="{7DED9C6F-66DF-4498-82C8-E30C6AD76AD5}"/>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4" name="直線コネクタ 203">
          <a:extLst>
            <a:ext uri="{FF2B5EF4-FFF2-40B4-BE49-F238E27FC236}">
              <a16:creationId xmlns:a16="http://schemas.microsoft.com/office/drawing/2014/main" id="{54D5A9EA-4B52-4397-86CF-B7287E22A753}"/>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05" name="テキスト ボックス 204">
          <a:extLst>
            <a:ext uri="{FF2B5EF4-FFF2-40B4-BE49-F238E27FC236}">
              <a16:creationId xmlns:a16="http://schemas.microsoft.com/office/drawing/2014/main" id="{6A563404-4119-458C-917B-A76C855C1542}"/>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6" name="直線コネクタ 205">
          <a:extLst>
            <a:ext uri="{FF2B5EF4-FFF2-40B4-BE49-F238E27FC236}">
              <a16:creationId xmlns:a16="http://schemas.microsoft.com/office/drawing/2014/main" id="{DE6C155E-A8ED-49E3-8A46-B06D42F93959}"/>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07" name="テキスト ボックス 206">
          <a:extLst>
            <a:ext uri="{FF2B5EF4-FFF2-40B4-BE49-F238E27FC236}">
              <a16:creationId xmlns:a16="http://schemas.microsoft.com/office/drawing/2014/main" id="{AB0ABAA0-774B-49E6-ACDA-2E9DBCCADBE5}"/>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8" name="直線コネクタ 207">
          <a:extLst>
            <a:ext uri="{FF2B5EF4-FFF2-40B4-BE49-F238E27FC236}">
              <a16:creationId xmlns:a16="http://schemas.microsoft.com/office/drawing/2014/main" id="{5AA3F112-CF71-402D-BDDF-18E0B04A76F2}"/>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09" name="テキスト ボックス 208">
          <a:extLst>
            <a:ext uri="{FF2B5EF4-FFF2-40B4-BE49-F238E27FC236}">
              <a16:creationId xmlns:a16="http://schemas.microsoft.com/office/drawing/2014/main" id="{4784911A-FF39-4391-8580-67FABC161DC3}"/>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0" name="【橋りょう・トンネル】&#10;一人当たり有形固定資産（償却資産）額グラフ枠">
          <a:extLst>
            <a:ext uri="{FF2B5EF4-FFF2-40B4-BE49-F238E27FC236}">
              <a16:creationId xmlns:a16="http://schemas.microsoft.com/office/drawing/2014/main" id="{0DE5671A-BB85-4134-BF0A-0DA003C7BBE1}"/>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148030</xdr:rowOff>
    </xdr:from>
    <xdr:to>
      <xdr:col>54</xdr:col>
      <xdr:colOff>189865</xdr:colOff>
      <xdr:row>64</xdr:row>
      <xdr:rowOff>72193</xdr:rowOff>
    </xdr:to>
    <xdr:cxnSp macro="">
      <xdr:nvCxnSpPr>
        <xdr:cNvPr id="211" name="直線コネクタ 210">
          <a:extLst>
            <a:ext uri="{FF2B5EF4-FFF2-40B4-BE49-F238E27FC236}">
              <a16:creationId xmlns:a16="http://schemas.microsoft.com/office/drawing/2014/main" id="{1B0A6E15-3501-44D3-B2AD-C6E45DFAD18E}"/>
            </a:ext>
          </a:extLst>
        </xdr:cNvPr>
        <xdr:cNvCxnSpPr/>
      </xdr:nvCxnSpPr>
      <xdr:spPr>
        <a:xfrm flipV="1">
          <a:off x="10476865" y="9749230"/>
          <a:ext cx="0" cy="12957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76020</xdr:rowOff>
    </xdr:from>
    <xdr:ext cx="469744" cy="259045"/>
    <xdr:sp macro="" textlink="">
      <xdr:nvSpPr>
        <xdr:cNvPr id="212" name="【橋りょう・トンネル】&#10;一人当たり有形固定資産（償却資産）額最小値テキスト">
          <a:extLst>
            <a:ext uri="{FF2B5EF4-FFF2-40B4-BE49-F238E27FC236}">
              <a16:creationId xmlns:a16="http://schemas.microsoft.com/office/drawing/2014/main" id="{538DCB56-EF90-4E1A-8B5B-58635DDF7646}"/>
            </a:ext>
          </a:extLst>
        </xdr:cNvPr>
        <xdr:cNvSpPr txBox="1"/>
      </xdr:nvSpPr>
      <xdr:spPr>
        <a:xfrm>
          <a:off x="10515600" y="11048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72193</xdr:rowOff>
    </xdr:from>
    <xdr:to>
      <xdr:col>55</xdr:col>
      <xdr:colOff>88900</xdr:colOff>
      <xdr:row>64</xdr:row>
      <xdr:rowOff>72193</xdr:rowOff>
    </xdr:to>
    <xdr:cxnSp macro="">
      <xdr:nvCxnSpPr>
        <xdr:cNvPr id="213" name="直線コネクタ 212">
          <a:extLst>
            <a:ext uri="{FF2B5EF4-FFF2-40B4-BE49-F238E27FC236}">
              <a16:creationId xmlns:a16="http://schemas.microsoft.com/office/drawing/2014/main" id="{9BF695EE-63D8-4D20-B1B4-A447464276CC}"/>
            </a:ext>
          </a:extLst>
        </xdr:cNvPr>
        <xdr:cNvCxnSpPr/>
      </xdr:nvCxnSpPr>
      <xdr:spPr>
        <a:xfrm>
          <a:off x="10388600" y="11044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94707</xdr:rowOff>
    </xdr:from>
    <xdr:ext cx="690189" cy="259045"/>
    <xdr:sp macro="" textlink="">
      <xdr:nvSpPr>
        <xdr:cNvPr id="214" name="【橋りょう・トンネル】&#10;一人当たり有形固定資産（償却資産）額最大値テキスト">
          <a:extLst>
            <a:ext uri="{FF2B5EF4-FFF2-40B4-BE49-F238E27FC236}">
              <a16:creationId xmlns:a16="http://schemas.microsoft.com/office/drawing/2014/main" id="{695E7A65-2197-47D0-913F-95096B2E177A}"/>
            </a:ext>
          </a:extLst>
        </xdr:cNvPr>
        <xdr:cNvSpPr txBox="1"/>
      </xdr:nvSpPr>
      <xdr:spPr>
        <a:xfrm>
          <a:off x="10515600" y="952445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1,705,734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148030</xdr:rowOff>
    </xdr:from>
    <xdr:to>
      <xdr:col>55</xdr:col>
      <xdr:colOff>88900</xdr:colOff>
      <xdr:row>56</xdr:row>
      <xdr:rowOff>148030</xdr:rowOff>
    </xdr:to>
    <xdr:cxnSp macro="">
      <xdr:nvCxnSpPr>
        <xdr:cNvPr id="215" name="直線コネクタ 214">
          <a:extLst>
            <a:ext uri="{FF2B5EF4-FFF2-40B4-BE49-F238E27FC236}">
              <a16:creationId xmlns:a16="http://schemas.microsoft.com/office/drawing/2014/main" id="{FE6F0102-6F67-44A2-9625-10625C5C22F8}"/>
            </a:ext>
          </a:extLst>
        </xdr:cNvPr>
        <xdr:cNvCxnSpPr/>
      </xdr:nvCxnSpPr>
      <xdr:spPr>
        <a:xfrm>
          <a:off x="10388600" y="9749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126213</xdr:rowOff>
    </xdr:from>
    <xdr:ext cx="599010" cy="259045"/>
    <xdr:sp macro="" textlink="">
      <xdr:nvSpPr>
        <xdr:cNvPr id="216" name="【橋りょう・トンネル】&#10;一人当たり有形固定資産（償却資産）額平均値テキスト">
          <a:extLst>
            <a:ext uri="{FF2B5EF4-FFF2-40B4-BE49-F238E27FC236}">
              <a16:creationId xmlns:a16="http://schemas.microsoft.com/office/drawing/2014/main" id="{9A999220-DEC3-4A98-B3B1-08C9876D20BD}"/>
            </a:ext>
          </a:extLst>
        </xdr:cNvPr>
        <xdr:cNvSpPr txBox="1"/>
      </xdr:nvSpPr>
      <xdr:spPr>
        <a:xfrm>
          <a:off x="10515600" y="105846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103336</xdr:rowOff>
    </xdr:from>
    <xdr:to>
      <xdr:col>55</xdr:col>
      <xdr:colOff>50800</xdr:colOff>
      <xdr:row>63</xdr:row>
      <xdr:rowOff>33486</xdr:rowOff>
    </xdr:to>
    <xdr:sp macro="" textlink="">
      <xdr:nvSpPr>
        <xdr:cNvPr id="217" name="フローチャート: 判断 216">
          <a:extLst>
            <a:ext uri="{FF2B5EF4-FFF2-40B4-BE49-F238E27FC236}">
              <a16:creationId xmlns:a16="http://schemas.microsoft.com/office/drawing/2014/main" id="{63F11FD3-B05B-49CD-9A17-A7E67902B935}"/>
            </a:ext>
          </a:extLst>
        </xdr:cNvPr>
        <xdr:cNvSpPr/>
      </xdr:nvSpPr>
      <xdr:spPr>
        <a:xfrm>
          <a:off x="10426700" y="10733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90474</xdr:rowOff>
    </xdr:from>
    <xdr:to>
      <xdr:col>50</xdr:col>
      <xdr:colOff>165100</xdr:colOff>
      <xdr:row>63</xdr:row>
      <xdr:rowOff>20624</xdr:rowOff>
    </xdr:to>
    <xdr:sp macro="" textlink="">
      <xdr:nvSpPr>
        <xdr:cNvPr id="218" name="フローチャート: 判断 217">
          <a:extLst>
            <a:ext uri="{FF2B5EF4-FFF2-40B4-BE49-F238E27FC236}">
              <a16:creationId xmlns:a16="http://schemas.microsoft.com/office/drawing/2014/main" id="{40F8E879-359E-47EB-8800-9F3A9366194C}"/>
            </a:ext>
          </a:extLst>
        </xdr:cNvPr>
        <xdr:cNvSpPr/>
      </xdr:nvSpPr>
      <xdr:spPr>
        <a:xfrm>
          <a:off x="9588500" y="10720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92158</xdr:rowOff>
    </xdr:from>
    <xdr:to>
      <xdr:col>46</xdr:col>
      <xdr:colOff>38100</xdr:colOff>
      <xdr:row>63</xdr:row>
      <xdr:rowOff>22308</xdr:rowOff>
    </xdr:to>
    <xdr:sp macro="" textlink="">
      <xdr:nvSpPr>
        <xdr:cNvPr id="219" name="フローチャート: 判断 218">
          <a:extLst>
            <a:ext uri="{FF2B5EF4-FFF2-40B4-BE49-F238E27FC236}">
              <a16:creationId xmlns:a16="http://schemas.microsoft.com/office/drawing/2014/main" id="{C5866C82-E492-43CF-A611-497DFD7A869A}"/>
            </a:ext>
          </a:extLst>
        </xdr:cNvPr>
        <xdr:cNvSpPr/>
      </xdr:nvSpPr>
      <xdr:spPr>
        <a:xfrm>
          <a:off x="8699500" y="10722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145990</xdr:rowOff>
    </xdr:from>
    <xdr:to>
      <xdr:col>41</xdr:col>
      <xdr:colOff>101600</xdr:colOff>
      <xdr:row>63</xdr:row>
      <xdr:rowOff>76140</xdr:rowOff>
    </xdr:to>
    <xdr:sp macro="" textlink="">
      <xdr:nvSpPr>
        <xdr:cNvPr id="220" name="フローチャート: 判断 219">
          <a:extLst>
            <a:ext uri="{FF2B5EF4-FFF2-40B4-BE49-F238E27FC236}">
              <a16:creationId xmlns:a16="http://schemas.microsoft.com/office/drawing/2014/main" id="{4545272A-4AB7-408D-9F62-8EDEB225B2B7}"/>
            </a:ext>
          </a:extLst>
        </xdr:cNvPr>
        <xdr:cNvSpPr/>
      </xdr:nvSpPr>
      <xdr:spPr>
        <a:xfrm>
          <a:off x="7810500" y="1077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1" name="テキスト ボックス 220">
          <a:extLst>
            <a:ext uri="{FF2B5EF4-FFF2-40B4-BE49-F238E27FC236}">
              <a16:creationId xmlns:a16="http://schemas.microsoft.com/office/drawing/2014/main" id="{5CDFCCCA-30D9-4692-91BF-CD4BBEFDFDC3}"/>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2" name="テキスト ボックス 221">
          <a:extLst>
            <a:ext uri="{FF2B5EF4-FFF2-40B4-BE49-F238E27FC236}">
              <a16:creationId xmlns:a16="http://schemas.microsoft.com/office/drawing/2014/main" id="{DF2A24A1-8508-4137-B052-7A0CB34E1026}"/>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3" name="テキスト ボックス 222">
          <a:extLst>
            <a:ext uri="{FF2B5EF4-FFF2-40B4-BE49-F238E27FC236}">
              <a16:creationId xmlns:a16="http://schemas.microsoft.com/office/drawing/2014/main" id="{F019A2F5-36A6-486D-B85D-8A1A4336CADD}"/>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4" name="テキスト ボックス 223">
          <a:extLst>
            <a:ext uri="{FF2B5EF4-FFF2-40B4-BE49-F238E27FC236}">
              <a16:creationId xmlns:a16="http://schemas.microsoft.com/office/drawing/2014/main" id="{2B177F4D-741B-43E5-8202-EC0DA58582D5}"/>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5" name="テキスト ボックス 224">
          <a:extLst>
            <a:ext uri="{FF2B5EF4-FFF2-40B4-BE49-F238E27FC236}">
              <a16:creationId xmlns:a16="http://schemas.microsoft.com/office/drawing/2014/main" id="{E5029653-EF30-4070-8586-9B6681141733}"/>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125613</xdr:rowOff>
    </xdr:from>
    <xdr:to>
      <xdr:col>55</xdr:col>
      <xdr:colOff>50800</xdr:colOff>
      <xdr:row>64</xdr:row>
      <xdr:rowOff>55763</xdr:rowOff>
    </xdr:to>
    <xdr:sp macro="" textlink="">
      <xdr:nvSpPr>
        <xdr:cNvPr id="226" name="楕円 225">
          <a:extLst>
            <a:ext uri="{FF2B5EF4-FFF2-40B4-BE49-F238E27FC236}">
              <a16:creationId xmlns:a16="http://schemas.microsoft.com/office/drawing/2014/main" id="{C15CA01E-B25B-4008-A564-EB2C88C3E738}"/>
            </a:ext>
          </a:extLst>
        </xdr:cNvPr>
        <xdr:cNvSpPr/>
      </xdr:nvSpPr>
      <xdr:spPr>
        <a:xfrm>
          <a:off x="10426700" y="1092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40540</xdr:rowOff>
    </xdr:from>
    <xdr:ext cx="534377" cy="259045"/>
    <xdr:sp macro="" textlink="">
      <xdr:nvSpPr>
        <xdr:cNvPr id="227" name="【橋りょう・トンネル】&#10;一人当たり有形固定資産（償却資産）額該当値テキスト">
          <a:extLst>
            <a:ext uri="{FF2B5EF4-FFF2-40B4-BE49-F238E27FC236}">
              <a16:creationId xmlns:a16="http://schemas.microsoft.com/office/drawing/2014/main" id="{9449BA31-E5C4-48B1-B761-5A20FA315C0F}"/>
            </a:ext>
          </a:extLst>
        </xdr:cNvPr>
        <xdr:cNvSpPr txBox="1"/>
      </xdr:nvSpPr>
      <xdr:spPr>
        <a:xfrm>
          <a:off x="10515600" y="10841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128132</xdr:rowOff>
    </xdr:from>
    <xdr:to>
      <xdr:col>50</xdr:col>
      <xdr:colOff>165100</xdr:colOff>
      <xdr:row>64</xdr:row>
      <xdr:rowOff>58282</xdr:rowOff>
    </xdr:to>
    <xdr:sp macro="" textlink="">
      <xdr:nvSpPr>
        <xdr:cNvPr id="228" name="楕円 227">
          <a:extLst>
            <a:ext uri="{FF2B5EF4-FFF2-40B4-BE49-F238E27FC236}">
              <a16:creationId xmlns:a16="http://schemas.microsoft.com/office/drawing/2014/main" id="{AB159D14-D298-4C26-BF0D-F2C3DA47B4D0}"/>
            </a:ext>
          </a:extLst>
        </xdr:cNvPr>
        <xdr:cNvSpPr/>
      </xdr:nvSpPr>
      <xdr:spPr>
        <a:xfrm>
          <a:off x="9588500" y="10929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4963</xdr:rowOff>
    </xdr:from>
    <xdr:to>
      <xdr:col>55</xdr:col>
      <xdr:colOff>0</xdr:colOff>
      <xdr:row>64</xdr:row>
      <xdr:rowOff>7482</xdr:rowOff>
    </xdr:to>
    <xdr:cxnSp macro="">
      <xdr:nvCxnSpPr>
        <xdr:cNvPr id="229" name="直線コネクタ 228">
          <a:extLst>
            <a:ext uri="{FF2B5EF4-FFF2-40B4-BE49-F238E27FC236}">
              <a16:creationId xmlns:a16="http://schemas.microsoft.com/office/drawing/2014/main" id="{E587EE9F-EFDD-45F8-B361-9FA52AE7D435}"/>
            </a:ext>
          </a:extLst>
        </xdr:cNvPr>
        <xdr:cNvCxnSpPr/>
      </xdr:nvCxnSpPr>
      <xdr:spPr>
        <a:xfrm flipV="1">
          <a:off x="9639300" y="10977763"/>
          <a:ext cx="838200" cy="2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132397</xdr:rowOff>
    </xdr:from>
    <xdr:to>
      <xdr:col>46</xdr:col>
      <xdr:colOff>38100</xdr:colOff>
      <xdr:row>64</xdr:row>
      <xdr:rowOff>62547</xdr:rowOff>
    </xdr:to>
    <xdr:sp macro="" textlink="">
      <xdr:nvSpPr>
        <xdr:cNvPr id="230" name="楕円 229">
          <a:extLst>
            <a:ext uri="{FF2B5EF4-FFF2-40B4-BE49-F238E27FC236}">
              <a16:creationId xmlns:a16="http://schemas.microsoft.com/office/drawing/2014/main" id="{16BB4F3F-EE5A-4375-A218-072C480E4EB3}"/>
            </a:ext>
          </a:extLst>
        </xdr:cNvPr>
        <xdr:cNvSpPr/>
      </xdr:nvSpPr>
      <xdr:spPr>
        <a:xfrm>
          <a:off x="8699500" y="10933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7482</xdr:rowOff>
    </xdr:from>
    <xdr:to>
      <xdr:col>50</xdr:col>
      <xdr:colOff>114300</xdr:colOff>
      <xdr:row>64</xdr:row>
      <xdr:rowOff>11747</xdr:rowOff>
    </xdr:to>
    <xdr:cxnSp macro="">
      <xdr:nvCxnSpPr>
        <xdr:cNvPr id="231" name="直線コネクタ 230">
          <a:extLst>
            <a:ext uri="{FF2B5EF4-FFF2-40B4-BE49-F238E27FC236}">
              <a16:creationId xmlns:a16="http://schemas.microsoft.com/office/drawing/2014/main" id="{A812F54A-4B94-4524-B858-4735B7FDE359}"/>
            </a:ext>
          </a:extLst>
        </xdr:cNvPr>
        <xdr:cNvCxnSpPr/>
      </xdr:nvCxnSpPr>
      <xdr:spPr>
        <a:xfrm flipV="1">
          <a:off x="8750300" y="10980282"/>
          <a:ext cx="889000" cy="4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133176</xdr:rowOff>
    </xdr:from>
    <xdr:to>
      <xdr:col>41</xdr:col>
      <xdr:colOff>101600</xdr:colOff>
      <xdr:row>64</xdr:row>
      <xdr:rowOff>63326</xdr:rowOff>
    </xdr:to>
    <xdr:sp macro="" textlink="">
      <xdr:nvSpPr>
        <xdr:cNvPr id="232" name="楕円 231">
          <a:extLst>
            <a:ext uri="{FF2B5EF4-FFF2-40B4-BE49-F238E27FC236}">
              <a16:creationId xmlns:a16="http://schemas.microsoft.com/office/drawing/2014/main" id="{E7BCF426-DCA6-42D4-98E8-27931118239A}"/>
            </a:ext>
          </a:extLst>
        </xdr:cNvPr>
        <xdr:cNvSpPr/>
      </xdr:nvSpPr>
      <xdr:spPr>
        <a:xfrm>
          <a:off x="7810500" y="10934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11747</xdr:rowOff>
    </xdr:from>
    <xdr:to>
      <xdr:col>45</xdr:col>
      <xdr:colOff>177800</xdr:colOff>
      <xdr:row>64</xdr:row>
      <xdr:rowOff>12526</xdr:rowOff>
    </xdr:to>
    <xdr:cxnSp macro="">
      <xdr:nvCxnSpPr>
        <xdr:cNvPr id="233" name="直線コネクタ 232">
          <a:extLst>
            <a:ext uri="{FF2B5EF4-FFF2-40B4-BE49-F238E27FC236}">
              <a16:creationId xmlns:a16="http://schemas.microsoft.com/office/drawing/2014/main" id="{1CA40A78-4D07-4103-B522-D8867C4FA6E7}"/>
            </a:ext>
          </a:extLst>
        </xdr:cNvPr>
        <xdr:cNvCxnSpPr/>
      </xdr:nvCxnSpPr>
      <xdr:spPr>
        <a:xfrm flipV="1">
          <a:off x="7861300" y="10984547"/>
          <a:ext cx="889000" cy="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37151</xdr:rowOff>
    </xdr:from>
    <xdr:ext cx="599010" cy="259045"/>
    <xdr:sp macro="" textlink="">
      <xdr:nvSpPr>
        <xdr:cNvPr id="234" name="n_1aveValue【橋りょう・トンネル】&#10;一人当たり有形固定資産（償却資産）額">
          <a:extLst>
            <a:ext uri="{FF2B5EF4-FFF2-40B4-BE49-F238E27FC236}">
              <a16:creationId xmlns:a16="http://schemas.microsoft.com/office/drawing/2014/main" id="{110DE64C-1E0F-45BB-A9DF-AAD551601044}"/>
            </a:ext>
          </a:extLst>
        </xdr:cNvPr>
        <xdr:cNvSpPr txBox="1"/>
      </xdr:nvSpPr>
      <xdr:spPr>
        <a:xfrm>
          <a:off x="9327095" y="10495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38835</xdr:rowOff>
    </xdr:from>
    <xdr:ext cx="599010" cy="259045"/>
    <xdr:sp macro="" textlink="">
      <xdr:nvSpPr>
        <xdr:cNvPr id="235" name="n_2aveValue【橋りょう・トンネル】&#10;一人当たり有形固定資産（償却資産）額">
          <a:extLst>
            <a:ext uri="{FF2B5EF4-FFF2-40B4-BE49-F238E27FC236}">
              <a16:creationId xmlns:a16="http://schemas.microsoft.com/office/drawing/2014/main" id="{2BFE37E0-8C08-49DD-846C-CB067652DF9B}"/>
            </a:ext>
          </a:extLst>
        </xdr:cNvPr>
        <xdr:cNvSpPr txBox="1"/>
      </xdr:nvSpPr>
      <xdr:spPr>
        <a:xfrm>
          <a:off x="8450795" y="10497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92667</xdr:rowOff>
    </xdr:from>
    <xdr:ext cx="599010" cy="259045"/>
    <xdr:sp macro="" textlink="">
      <xdr:nvSpPr>
        <xdr:cNvPr id="236" name="n_3aveValue【橋りょう・トンネル】&#10;一人当たり有形固定資産（償却資産）額">
          <a:extLst>
            <a:ext uri="{FF2B5EF4-FFF2-40B4-BE49-F238E27FC236}">
              <a16:creationId xmlns:a16="http://schemas.microsoft.com/office/drawing/2014/main" id="{A829827B-63EE-45B5-8B28-CBA2E8ACCA1E}"/>
            </a:ext>
          </a:extLst>
        </xdr:cNvPr>
        <xdr:cNvSpPr txBox="1"/>
      </xdr:nvSpPr>
      <xdr:spPr>
        <a:xfrm>
          <a:off x="7561795" y="10551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49409</xdr:rowOff>
    </xdr:from>
    <xdr:ext cx="534377" cy="259045"/>
    <xdr:sp macro="" textlink="">
      <xdr:nvSpPr>
        <xdr:cNvPr id="237" name="n_1mainValue【橋りょう・トンネル】&#10;一人当たり有形固定資産（償却資産）額">
          <a:extLst>
            <a:ext uri="{FF2B5EF4-FFF2-40B4-BE49-F238E27FC236}">
              <a16:creationId xmlns:a16="http://schemas.microsoft.com/office/drawing/2014/main" id="{01DF9C06-560C-4A51-A684-C7D2283CC1AB}"/>
            </a:ext>
          </a:extLst>
        </xdr:cNvPr>
        <xdr:cNvSpPr txBox="1"/>
      </xdr:nvSpPr>
      <xdr:spPr>
        <a:xfrm>
          <a:off x="9359411" y="11022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53674</xdr:rowOff>
    </xdr:from>
    <xdr:ext cx="534377" cy="259045"/>
    <xdr:sp macro="" textlink="">
      <xdr:nvSpPr>
        <xdr:cNvPr id="238" name="n_2mainValue【橋りょう・トンネル】&#10;一人当たり有形固定資産（償却資産）額">
          <a:extLst>
            <a:ext uri="{FF2B5EF4-FFF2-40B4-BE49-F238E27FC236}">
              <a16:creationId xmlns:a16="http://schemas.microsoft.com/office/drawing/2014/main" id="{3AA3F4A8-00E5-4E8D-B6A9-62CA912E5ED9}"/>
            </a:ext>
          </a:extLst>
        </xdr:cNvPr>
        <xdr:cNvSpPr txBox="1"/>
      </xdr:nvSpPr>
      <xdr:spPr>
        <a:xfrm>
          <a:off x="8483111" y="11026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54453</xdr:rowOff>
    </xdr:from>
    <xdr:ext cx="534377" cy="259045"/>
    <xdr:sp macro="" textlink="">
      <xdr:nvSpPr>
        <xdr:cNvPr id="239" name="n_3mainValue【橋りょう・トンネル】&#10;一人当たり有形固定資産（償却資産）額">
          <a:extLst>
            <a:ext uri="{FF2B5EF4-FFF2-40B4-BE49-F238E27FC236}">
              <a16:creationId xmlns:a16="http://schemas.microsoft.com/office/drawing/2014/main" id="{F5792147-7B9E-408E-BC5A-A7E9C326C83E}"/>
            </a:ext>
          </a:extLst>
        </xdr:cNvPr>
        <xdr:cNvSpPr txBox="1"/>
      </xdr:nvSpPr>
      <xdr:spPr>
        <a:xfrm>
          <a:off x="7594111" y="11027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0" name="正方形/長方形 239">
          <a:extLst>
            <a:ext uri="{FF2B5EF4-FFF2-40B4-BE49-F238E27FC236}">
              <a16:creationId xmlns:a16="http://schemas.microsoft.com/office/drawing/2014/main" id="{D6D3C1C2-44AF-49DA-B19F-0103A27A56B1}"/>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1" name="正方形/長方形 240">
          <a:extLst>
            <a:ext uri="{FF2B5EF4-FFF2-40B4-BE49-F238E27FC236}">
              <a16:creationId xmlns:a16="http://schemas.microsoft.com/office/drawing/2014/main" id="{F0A49632-B629-4915-B1F3-2DCA536E533A}"/>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2" name="正方形/長方形 241">
          <a:extLst>
            <a:ext uri="{FF2B5EF4-FFF2-40B4-BE49-F238E27FC236}">
              <a16:creationId xmlns:a16="http://schemas.microsoft.com/office/drawing/2014/main" id="{2D235A30-2F8E-4BD0-A8B5-48B7A36030E9}"/>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3" name="正方形/長方形 242">
          <a:extLst>
            <a:ext uri="{FF2B5EF4-FFF2-40B4-BE49-F238E27FC236}">
              <a16:creationId xmlns:a16="http://schemas.microsoft.com/office/drawing/2014/main" id="{2ACDE0BB-B1DD-4809-BA0E-F7B3CF7845ED}"/>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4" name="正方形/長方形 243">
          <a:extLst>
            <a:ext uri="{FF2B5EF4-FFF2-40B4-BE49-F238E27FC236}">
              <a16:creationId xmlns:a16="http://schemas.microsoft.com/office/drawing/2014/main" id="{97DE20D4-7A6B-4801-9186-1E6633B66B8B}"/>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5" name="正方形/長方形 244">
          <a:extLst>
            <a:ext uri="{FF2B5EF4-FFF2-40B4-BE49-F238E27FC236}">
              <a16:creationId xmlns:a16="http://schemas.microsoft.com/office/drawing/2014/main" id="{10D79D52-173B-4536-89C4-F350665C3055}"/>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6" name="正方形/長方形 245">
          <a:extLst>
            <a:ext uri="{FF2B5EF4-FFF2-40B4-BE49-F238E27FC236}">
              <a16:creationId xmlns:a16="http://schemas.microsoft.com/office/drawing/2014/main" id="{E30983D4-359E-4BDB-B57D-0F8D9B7B42F3}"/>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7" name="正方形/長方形 246">
          <a:extLst>
            <a:ext uri="{FF2B5EF4-FFF2-40B4-BE49-F238E27FC236}">
              <a16:creationId xmlns:a16="http://schemas.microsoft.com/office/drawing/2014/main" id="{0C939B14-9F30-4200-A0C2-160BE6DC3B43}"/>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48" name="正方形/長方形 247">
          <a:extLst>
            <a:ext uri="{FF2B5EF4-FFF2-40B4-BE49-F238E27FC236}">
              <a16:creationId xmlns:a16="http://schemas.microsoft.com/office/drawing/2014/main" id="{44535C78-9A50-4F26-9518-51D23FFDFC03}"/>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49" name="正方形/長方形 248">
          <a:extLst>
            <a:ext uri="{FF2B5EF4-FFF2-40B4-BE49-F238E27FC236}">
              <a16:creationId xmlns:a16="http://schemas.microsoft.com/office/drawing/2014/main" id="{E4D38263-2E32-472B-A595-12531329814F}"/>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0" name="正方形/長方形 249">
          <a:extLst>
            <a:ext uri="{FF2B5EF4-FFF2-40B4-BE49-F238E27FC236}">
              <a16:creationId xmlns:a16="http://schemas.microsoft.com/office/drawing/2014/main" id="{C57F0AF0-9FFF-441A-9F1A-86717D9C77FF}"/>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1" name="正方形/長方形 250">
          <a:extLst>
            <a:ext uri="{FF2B5EF4-FFF2-40B4-BE49-F238E27FC236}">
              <a16:creationId xmlns:a16="http://schemas.microsoft.com/office/drawing/2014/main" id="{01BCF08F-5889-4EF3-B885-A69A3DFA0296}"/>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2" name="正方形/長方形 251">
          <a:extLst>
            <a:ext uri="{FF2B5EF4-FFF2-40B4-BE49-F238E27FC236}">
              <a16:creationId xmlns:a16="http://schemas.microsoft.com/office/drawing/2014/main" id="{432F98D4-8983-4BF2-B8E8-B231E930B678}"/>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3" name="正方形/長方形 252">
          <a:extLst>
            <a:ext uri="{FF2B5EF4-FFF2-40B4-BE49-F238E27FC236}">
              <a16:creationId xmlns:a16="http://schemas.microsoft.com/office/drawing/2014/main" id="{A108DA0F-4C3F-4A6B-AA5F-985D925F3DD6}"/>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54" name="正方形/長方形 253">
          <a:extLst>
            <a:ext uri="{FF2B5EF4-FFF2-40B4-BE49-F238E27FC236}">
              <a16:creationId xmlns:a16="http://schemas.microsoft.com/office/drawing/2014/main" id="{DB08F411-DF25-44F6-80F0-E99A3AEA82F1}"/>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55" name="正方形/長方形 254">
          <a:extLst>
            <a:ext uri="{FF2B5EF4-FFF2-40B4-BE49-F238E27FC236}">
              <a16:creationId xmlns:a16="http://schemas.microsoft.com/office/drawing/2014/main" id="{7ADC4BA1-D86C-4314-9EFF-7AFFCA593144}"/>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56" name="正方形/長方形 255">
          <a:extLst>
            <a:ext uri="{FF2B5EF4-FFF2-40B4-BE49-F238E27FC236}">
              <a16:creationId xmlns:a16="http://schemas.microsoft.com/office/drawing/2014/main" id="{A6882FB9-31B5-49E2-9280-B02A75B737B8}"/>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57" name="正方形/長方形 256">
          <a:extLst>
            <a:ext uri="{FF2B5EF4-FFF2-40B4-BE49-F238E27FC236}">
              <a16:creationId xmlns:a16="http://schemas.microsoft.com/office/drawing/2014/main" id="{772E08D9-1031-4D5D-82AA-3354EB97AD04}"/>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58" name="正方形/長方形 257">
          <a:extLst>
            <a:ext uri="{FF2B5EF4-FFF2-40B4-BE49-F238E27FC236}">
              <a16:creationId xmlns:a16="http://schemas.microsoft.com/office/drawing/2014/main" id="{57C800D4-9649-428D-A511-5BAE3A0A96A8}"/>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59" name="正方形/長方形 258">
          <a:extLst>
            <a:ext uri="{FF2B5EF4-FFF2-40B4-BE49-F238E27FC236}">
              <a16:creationId xmlns:a16="http://schemas.microsoft.com/office/drawing/2014/main" id="{2F156C75-FEA5-4367-8C8D-15F789F2342E}"/>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60" name="正方形/長方形 259">
          <a:extLst>
            <a:ext uri="{FF2B5EF4-FFF2-40B4-BE49-F238E27FC236}">
              <a16:creationId xmlns:a16="http://schemas.microsoft.com/office/drawing/2014/main" id="{2D9647D2-538B-486D-BF38-F970FFC3CCAF}"/>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61" name="正方形/長方形 260">
          <a:extLst>
            <a:ext uri="{FF2B5EF4-FFF2-40B4-BE49-F238E27FC236}">
              <a16:creationId xmlns:a16="http://schemas.microsoft.com/office/drawing/2014/main" id="{72590558-2D69-40A9-B000-C56A6F9B1055}"/>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62" name="正方形/長方形 261">
          <a:extLst>
            <a:ext uri="{FF2B5EF4-FFF2-40B4-BE49-F238E27FC236}">
              <a16:creationId xmlns:a16="http://schemas.microsoft.com/office/drawing/2014/main" id="{F4F2F61A-F8A6-4614-B22A-9A901BC71973}"/>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63" name="正方形/長方形 262">
          <a:extLst>
            <a:ext uri="{FF2B5EF4-FFF2-40B4-BE49-F238E27FC236}">
              <a16:creationId xmlns:a16="http://schemas.microsoft.com/office/drawing/2014/main" id="{03809AE0-A49E-47B9-B1F1-C1774E73A989}"/>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64" name="正方形/長方形 263">
          <a:extLst>
            <a:ext uri="{FF2B5EF4-FFF2-40B4-BE49-F238E27FC236}">
              <a16:creationId xmlns:a16="http://schemas.microsoft.com/office/drawing/2014/main" id="{A95001AC-35AD-4069-A2BC-AD126BA91A23}"/>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65" name="正方形/長方形 264">
          <a:extLst>
            <a:ext uri="{FF2B5EF4-FFF2-40B4-BE49-F238E27FC236}">
              <a16:creationId xmlns:a16="http://schemas.microsoft.com/office/drawing/2014/main" id="{7ADC9076-60E0-4057-8E00-B7B8B4E780AA}"/>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66" name="正方形/長方形 265">
          <a:extLst>
            <a:ext uri="{FF2B5EF4-FFF2-40B4-BE49-F238E27FC236}">
              <a16:creationId xmlns:a16="http://schemas.microsoft.com/office/drawing/2014/main" id="{F2CCBD18-2BA4-4C9F-AE93-0C45DF1318F2}"/>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67" name="正方形/長方形 266">
          <a:extLst>
            <a:ext uri="{FF2B5EF4-FFF2-40B4-BE49-F238E27FC236}">
              <a16:creationId xmlns:a16="http://schemas.microsoft.com/office/drawing/2014/main" id="{3BC870E1-E836-4159-B8E1-8A45830B878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68" name="正方形/長方形 267">
          <a:extLst>
            <a:ext uri="{FF2B5EF4-FFF2-40B4-BE49-F238E27FC236}">
              <a16:creationId xmlns:a16="http://schemas.microsoft.com/office/drawing/2014/main" id="{E0FCBF08-58B1-4ED2-996E-206C4926CE37}"/>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69" name="正方形/長方形 268">
          <a:extLst>
            <a:ext uri="{FF2B5EF4-FFF2-40B4-BE49-F238E27FC236}">
              <a16:creationId xmlns:a16="http://schemas.microsoft.com/office/drawing/2014/main" id="{2E881FFC-5179-427B-B39D-14EB609AE64D}"/>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70" name="正方形/長方形 269">
          <a:extLst>
            <a:ext uri="{FF2B5EF4-FFF2-40B4-BE49-F238E27FC236}">
              <a16:creationId xmlns:a16="http://schemas.microsoft.com/office/drawing/2014/main" id="{AE7FC4C4-E311-413C-BC3B-12FD4B0A473F}"/>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71" name="正方形/長方形 270">
          <a:extLst>
            <a:ext uri="{FF2B5EF4-FFF2-40B4-BE49-F238E27FC236}">
              <a16:creationId xmlns:a16="http://schemas.microsoft.com/office/drawing/2014/main" id="{D1C0311A-8837-4B19-9063-A2EFCB4CE627}"/>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72" name="正方形/長方形 271">
          <a:extLst>
            <a:ext uri="{FF2B5EF4-FFF2-40B4-BE49-F238E27FC236}">
              <a16:creationId xmlns:a16="http://schemas.microsoft.com/office/drawing/2014/main" id="{CE807225-1458-437B-9ED5-8C738F1DC00F}"/>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73" name="正方形/長方形 272">
          <a:extLst>
            <a:ext uri="{FF2B5EF4-FFF2-40B4-BE49-F238E27FC236}">
              <a16:creationId xmlns:a16="http://schemas.microsoft.com/office/drawing/2014/main" id="{484996CD-27FD-487F-8211-9AE38FD96462}"/>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74" name="正方形/長方形 273">
          <a:extLst>
            <a:ext uri="{FF2B5EF4-FFF2-40B4-BE49-F238E27FC236}">
              <a16:creationId xmlns:a16="http://schemas.microsoft.com/office/drawing/2014/main" id="{6E792303-7BC9-4965-9B32-6E586D6C4296}"/>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75" name="正方形/長方形 274">
          <a:extLst>
            <a:ext uri="{FF2B5EF4-FFF2-40B4-BE49-F238E27FC236}">
              <a16:creationId xmlns:a16="http://schemas.microsoft.com/office/drawing/2014/main" id="{CB890A43-2838-4255-9045-B031ADBFF1B8}"/>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76" name="正方形/長方形 275">
          <a:extLst>
            <a:ext uri="{FF2B5EF4-FFF2-40B4-BE49-F238E27FC236}">
              <a16:creationId xmlns:a16="http://schemas.microsoft.com/office/drawing/2014/main" id="{43B40F74-E37A-46F5-873D-FF189B8AEB19}"/>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77" name="正方形/長方形 276">
          <a:extLst>
            <a:ext uri="{FF2B5EF4-FFF2-40B4-BE49-F238E27FC236}">
              <a16:creationId xmlns:a16="http://schemas.microsoft.com/office/drawing/2014/main" id="{75772875-8514-4392-8389-D284914C9FB3}"/>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78" name="正方形/長方形 277">
          <a:extLst>
            <a:ext uri="{FF2B5EF4-FFF2-40B4-BE49-F238E27FC236}">
              <a16:creationId xmlns:a16="http://schemas.microsoft.com/office/drawing/2014/main" id="{4D86B849-8ABF-4D5B-9995-4B9295E9FA2B}"/>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79" name="正方形/長方形 278">
          <a:extLst>
            <a:ext uri="{FF2B5EF4-FFF2-40B4-BE49-F238E27FC236}">
              <a16:creationId xmlns:a16="http://schemas.microsoft.com/office/drawing/2014/main" id="{B1CA0315-FA6E-4D13-90AB-5554F3B95AAB}"/>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80" name="テキスト ボックス 279">
          <a:extLst>
            <a:ext uri="{FF2B5EF4-FFF2-40B4-BE49-F238E27FC236}">
              <a16:creationId xmlns:a16="http://schemas.microsoft.com/office/drawing/2014/main" id="{7C9E6FBE-1E29-4D82-BE41-A7FC8752D553}"/>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81" name="直線コネクタ 280">
          <a:extLst>
            <a:ext uri="{FF2B5EF4-FFF2-40B4-BE49-F238E27FC236}">
              <a16:creationId xmlns:a16="http://schemas.microsoft.com/office/drawing/2014/main" id="{6275312C-A13B-48F5-9312-F0E755BCB0FF}"/>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282" name="直線コネクタ 281">
          <a:extLst>
            <a:ext uri="{FF2B5EF4-FFF2-40B4-BE49-F238E27FC236}">
              <a16:creationId xmlns:a16="http://schemas.microsoft.com/office/drawing/2014/main" id="{968ABC27-DBEA-4BC2-86A5-7326C60616FC}"/>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283" name="テキスト ボックス 282">
          <a:extLst>
            <a:ext uri="{FF2B5EF4-FFF2-40B4-BE49-F238E27FC236}">
              <a16:creationId xmlns:a16="http://schemas.microsoft.com/office/drawing/2014/main" id="{3395BCD4-9DF0-4993-939F-212CE07712E4}"/>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284" name="直線コネクタ 283">
          <a:extLst>
            <a:ext uri="{FF2B5EF4-FFF2-40B4-BE49-F238E27FC236}">
              <a16:creationId xmlns:a16="http://schemas.microsoft.com/office/drawing/2014/main" id="{2E6DE7F1-CDD7-490E-8D57-954A068F574E}"/>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285" name="テキスト ボックス 284">
          <a:extLst>
            <a:ext uri="{FF2B5EF4-FFF2-40B4-BE49-F238E27FC236}">
              <a16:creationId xmlns:a16="http://schemas.microsoft.com/office/drawing/2014/main" id="{B064B01E-CD4F-417B-9B84-9061C1ED5691}"/>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286" name="直線コネクタ 285">
          <a:extLst>
            <a:ext uri="{FF2B5EF4-FFF2-40B4-BE49-F238E27FC236}">
              <a16:creationId xmlns:a16="http://schemas.microsoft.com/office/drawing/2014/main" id="{2153D876-C455-49C2-BF5D-8BB135ED4A69}"/>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287" name="テキスト ボックス 286">
          <a:extLst>
            <a:ext uri="{FF2B5EF4-FFF2-40B4-BE49-F238E27FC236}">
              <a16:creationId xmlns:a16="http://schemas.microsoft.com/office/drawing/2014/main" id="{8C69090D-3C83-44A4-B120-E48D6C9D7BE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288" name="直線コネクタ 287">
          <a:extLst>
            <a:ext uri="{FF2B5EF4-FFF2-40B4-BE49-F238E27FC236}">
              <a16:creationId xmlns:a16="http://schemas.microsoft.com/office/drawing/2014/main" id="{720F0020-54CF-4FBE-832E-2DA760A43943}"/>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289" name="テキスト ボックス 288">
          <a:extLst>
            <a:ext uri="{FF2B5EF4-FFF2-40B4-BE49-F238E27FC236}">
              <a16:creationId xmlns:a16="http://schemas.microsoft.com/office/drawing/2014/main" id="{D77805CE-7BCB-4811-9BA1-DDC13065AE36}"/>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290" name="直線コネクタ 289">
          <a:extLst>
            <a:ext uri="{FF2B5EF4-FFF2-40B4-BE49-F238E27FC236}">
              <a16:creationId xmlns:a16="http://schemas.microsoft.com/office/drawing/2014/main" id="{9F783F5E-7FDE-40B3-A477-2706891FEE0D}"/>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291" name="テキスト ボックス 290">
          <a:extLst>
            <a:ext uri="{FF2B5EF4-FFF2-40B4-BE49-F238E27FC236}">
              <a16:creationId xmlns:a16="http://schemas.microsoft.com/office/drawing/2014/main" id="{57BD6BD3-FD36-4385-82CC-E2351960C7A9}"/>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292" name="直線コネクタ 291">
          <a:extLst>
            <a:ext uri="{FF2B5EF4-FFF2-40B4-BE49-F238E27FC236}">
              <a16:creationId xmlns:a16="http://schemas.microsoft.com/office/drawing/2014/main" id="{8082F6EB-B96B-4275-80CB-F8872B2C85D9}"/>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293" name="テキスト ボックス 292">
          <a:extLst>
            <a:ext uri="{FF2B5EF4-FFF2-40B4-BE49-F238E27FC236}">
              <a16:creationId xmlns:a16="http://schemas.microsoft.com/office/drawing/2014/main" id="{4D0CB7D0-FF57-43A2-8973-7D78C3F80AF5}"/>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94" name="直線コネクタ 293">
          <a:extLst>
            <a:ext uri="{FF2B5EF4-FFF2-40B4-BE49-F238E27FC236}">
              <a16:creationId xmlns:a16="http://schemas.microsoft.com/office/drawing/2014/main" id="{18E7398E-BC30-479E-AB3F-3AAD66DD3265}"/>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95" name="テキスト ボックス 294">
          <a:extLst>
            <a:ext uri="{FF2B5EF4-FFF2-40B4-BE49-F238E27FC236}">
              <a16:creationId xmlns:a16="http://schemas.microsoft.com/office/drawing/2014/main" id="{9B00D8FE-D565-435E-A767-198EF55E4312}"/>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96" name="【認定こども園・幼稚園・保育所】&#10;有形固定資産減価償却率グラフ枠">
          <a:extLst>
            <a:ext uri="{FF2B5EF4-FFF2-40B4-BE49-F238E27FC236}">
              <a16:creationId xmlns:a16="http://schemas.microsoft.com/office/drawing/2014/main" id="{4A18CE13-983D-4891-9CC7-55234C39389B}"/>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25581</xdr:rowOff>
    </xdr:to>
    <xdr:cxnSp macro="">
      <xdr:nvCxnSpPr>
        <xdr:cNvPr id="297" name="直線コネクタ 296">
          <a:extLst>
            <a:ext uri="{FF2B5EF4-FFF2-40B4-BE49-F238E27FC236}">
              <a16:creationId xmlns:a16="http://schemas.microsoft.com/office/drawing/2014/main" id="{09F75B65-46A6-4700-A331-9759593D3C6C}"/>
            </a:ext>
          </a:extLst>
        </xdr:cNvPr>
        <xdr:cNvCxnSpPr/>
      </xdr:nvCxnSpPr>
      <xdr:spPr>
        <a:xfrm flipV="1">
          <a:off x="16318864" y="5660572"/>
          <a:ext cx="0" cy="1394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29408</xdr:rowOff>
    </xdr:from>
    <xdr:ext cx="405111" cy="259045"/>
    <xdr:sp macro="" textlink="">
      <xdr:nvSpPr>
        <xdr:cNvPr id="298" name="【認定こども園・幼稚園・保育所】&#10;有形固定資産減価償却率最小値テキスト">
          <a:extLst>
            <a:ext uri="{FF2B5EF4-FFF2-40B4-BE49-F238E27FC236}">
              <a16:creationId xmlns:a16="http://schemas.microsoft.com/office/drawing/2014/main" id="{88E6FBA9-2C2D-4A6C-94B5-34A6D1EF528B}"/>
            </a:ext>
          </a:extLst>
        </xdr:cNvPr>
        <xdr:cNvSpPr txBox="1"/>
      </xdr:nvSpPr>
      <xdr:spPr>
        <a:xfrm>
          <a:off x="16357600" y="70588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25581</xdr:rowOff>
    </xdr:from>
    <xdr:to>
      <xdr:col>86</xdr:col>
      <xdr:colOff>25400</xdr:colOff>
      <xdr:row>41</xdr:row>
      <xdr:rowOff>25581</xdr:rowOff>
    </xdr:to>
    <xdr:cxnSp macro="">
      <xdr:nvCxnSpPr>
        <xdr:cNvPr id="299" name="直線コネクタ 298">
          <a:extLst>
            <a:ext uri="{FF2B5EF4-FFF2-40B4-BE49-F238E27FC236}">
              <a16:creationId xmlns:a16="http://schemas.microsoft.com/office/drawing/2014/main" id="{272D37BC-8B2E-4EFC-8669-33E1AD6FB4B3}"/>
            </a:ext>
          </a:extLst>
        </xdr:cNvPr>
        <xdr:cNvCxnSpPr/>
      </xdr:nvCxnSpPr>
      <xdr:spPr>
        <a:xfrm>
          <a:off x="16230600" y="7055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00" name="【認定こども園・幼稚園・保育所】&#10;有形固定資産減価償却率最大値テキスト">
          <a:extLst>
            <a:ext uri="{FF2B5EF4-FFF2-40B4-BE49-F238E27FC236}">
              <a16:creationId xmlns:a16="http://schemas.microsoft.com/office/drawing/2014/main" id="{5D22092D-549A-4E65-9D1A-0CC1A329D58D}"/>
            </a:ext>
          </a:extLst>
        </xdr:cNvPr>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01" name="直線コネクタ 300">
          <a:extLst>
            <a:ext uri="{FF2B5EF4-FFF2-40B4-BE49-F238E27FC236}">
              <a16:creationId xmlns:a16="http://schemas.microsoft.com/office/drawing/2014/main" id="{B739071B-CEAA-4362-83F4-3DC5738ADC73}"/>
            </a:ext>
          </a:extLst>
        </xdr:cNvPr>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154050</xdr:rowOff>
    </xdr:from>
    <xdr:ext cx="405111" cy="259045"/>
    <xdr:sp macro="" textlink="">
      <xdr:nvSpPr>
        <xdr:cNvPr id="302" name="【認定こども園・幼稚園・保育所】&#10;有形固定資産減価償却率平均値テキスト">
          <a:extLst>
            <a:ext uri="{FF2B5EF4-FFF2-40B4-BE49-F238E27FC236}">
              <a16:creationId xmlns:a16="http://schemas.microsoft.com/office/drawing/2014/main" id="{7B1AAA8A-54D5-40F1-AEF0-7D14A04E47F9}"/>
            </a:ext>
          </a:extLst>
        </xdr:cNvPr>
        <xdr:cNvSpPr txBox="1"/>
      </xdr:nvSpPr>
      <xdr:spPr>
        <a:xfrm>
          <a:off x="16357600" y="63262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4173</xdr:rowOff>
    </xdr:from>
    <xdr:to>
      <xdr:col>85</xdr:col>
      <xdr:colOff>177800</xdr:colOff>
      <xdr:row>37</xdr:row>
      <xdr:rowOff>105773</xdr:rowOff>
    </xdr:to>
    <xdr:sp macro="" textlink="">
      <xdr:nvSpPr>
        <xdr:cNvPr id="303" name="フローチャート: 判断 302">
          <a:extLst>
            <a:ext uri="{FF2B5EF4-FFF2-40B4-BE49-F238E27FC236}">
              <a16:creationId xmlns:a16="http://schemas.microsoft.com/office/drawing/2014/main" id="{AC4166AA-49AD-4262-AD93-6004181E5340}"/>
            </a:ext>
          </a:extLst>
        </xdr:cNvPr>
        <xdr:cNvSpPr/>
      </xdr:nvSpPr>
      <xdr:spPr>
        <a:xfrm>
          <a:off x="16268700" y="634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136434</xdr:rowOff>
    </xdr:from>
    <xdr:to>
      <xdr:col>81</xdr:col>
      <xdr:colOff>101600</xdr:colOff>
      <xdr:row>37</xdr:row>
      <xdr:rowOff>66584</xdr:rowOff>
    </xdr:to>
    <xdr:sp macro="" textlink="">
      <xdr:nvSpPr>
        <xdr:cNvPr id="304" name="フローチャート: 判断 303">
          <a:extLst>
            <a:ext uri="{FF2B5EF4-FFF2-40B4-BE49-F238E27FC236}">
              <a16:creationId xmlns:a16="http://schemas.microsoft.com/office/drawing/2014/main" id="{0A611333-8DE3-454A-9342-A202EDA8CB3D}"/>
            </a:ext>
          </a:extLst>
        </xdr:cNvPr>
        <xdr:cNvSpPr/>
      </xdr:nvSpPr>
      <xdr:spPr>
        <a:xfrm>
          <a:off x="15430500" y="630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13970</xdr:rowOff>
    </xdr:from>
    <xdr:to>
      <xdr:col>76</xdr:col>
      <xdr:colOff>165100</xdr:colOff>
      <xdr:row>37</xdr:row>
      <xdr:rowOff>115570</xdr:rowOff>
    </xdr:to>
    <xdr:sp macro="" textlink="">
      <xdr:nvSpPr>
        <xdr:cNvPr id="305" name="フローチャート: 判断 304">
          <a:extLst>
            <a:ext uri="{FF2B5EF4-FFF2-40B4-BE49-F238E27FC236}">
              <a16:creationId xmlns:a16="http://schemas.microsoft.com/office/drawing/2014/main" id="{0FDC1025-8B9F-4C61-AB97-B528D6FCE982}"/>
            </a:ext>
          </a:extLst>
        </xdr:cNvPr>
        <xdr:cNvSpPr/>
      </xdr:nvSpPr>
      <xdr:spPr>
        <a:xfrm>
          <a:off x="14541500" y="635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33564</xdr:rowOff>
    </xdr:from>
    <xdr:to>
      <xdr:col>72</xdr:col>
      <xdr:colOff>38100</xdr:colOff>
      <xdr:row>37</xdr:row>
      <xdr:rowOff>135164</xdr:rowOff>
    </xdr:to>
    <xdr:sp macro="" textlink="">
      <xdr:nvSpPr>
        <xdr:cNvPr id="306" name="フローチャート: 判断 305">
          <a:extLst>
            <a:ext uri="{FF2B5EF4-FFF2-40B4-BE49-F238E27FC236}">
              <a16:creationId xmlns:a16="http://schemas.microsoft.com/office/drawing/2014/main" id="{72330E21-53C7-490F-B085-30B3B78AE9B5}"/>
            </a:ext>
          </a:extLst>
        </xdr:cNvPr>
        <xdr:cNvSpPr/>
      </xdr:nvSpPr>
      <xdr:spPr>
        <a:xfrm>
          <a:off x="13652500" y="637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07" name="テキスト ボックス 306">
          <a:extLst>
            <a:ext uri="{FF2B5EF4-FFF2-40B4-BE49-F238E27FC236}">
              <a16:creationId xmlns:a16="http://schemas.microsoft.com/office/drawing/2014/main" id="{9D49A66A-7983-4460-9857-2A43BD3D95A3}"/>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08" name="テキスト ボックス 307">
          <a:extLst>
            <a:ext uri="{FF2B5EF4-FFF2-40B4-BE49-F238E27FC236}">
              <a16:creationId xmlns:a16="http://schemas.microsoft.com/office/drawing/2014/main" id="{9529C339-3A9C-40D7-AAC1-3C1707A1FFEC}"/>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09" name="テキスト ボックス 308">
          <a:extLst>
            <a:ext uri="{FF2B5EF4-FFF2-40B4-BE49-F238E27FC236}">
              <a16:creationId xmlns:a16="http://schemas.microsoft.com/office/drawing/2014/main" id="{4A7A8C38-8E1A-48EE-8B3E-3A30D881EA69}"/>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10" name="テキスト ボックス 309">
          <a:extLst>
            <a:ext uri="{FF2B5EF4-FFF2-40B4-BE49-F238E27FC236}">
              <a16:creationId xmlns:a16="http://schemas.microsoft.com/office/drawing/2014/main" id="{E1981D4D-042D-4027-BC56-5D1D4403159A}"/>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11" name="テキスト ボックス 310">
          <a:extLst>
            <a:ext uri="{FF2B5EF4-FFF2-40B4-BE49-F238E27FC236}">
              <a16:creationId xmlns:a16="http://schemas.microsoft.com/office/drawing/2014/main" id="{92BCDDA1-7D06-4684-BA72-3637E4909A91}"/>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32</xdr:row>
      <xdr:rowOff>125004</xdr:rowOff>
    </xdr:from>
    <xdr:to>
      <xdr:col>85</xdr:col>
      <xdr:colOff>177800</xdr:colOff>
      <xdr:row>33</xdr:row>
      <xdr:rowOff>55154</xdr:rowOff>
    </xdr:to>
    <xdr:sp macro="" textlink="">
      <xdr:nvSpPr>
        <xdr:cNvPr id="312" name="楕円 311">
          <a:extLst>
            <a:ext uri="{FF2B5EF4-FFF2-40B4-BE49-F238E27FC236}">
              <a16:creationId xmlns:a16="http://schemas.microsoft.com/office/drawing/2014/main" id="{A4526665-60C6-45BA-9479-6AD30BCD27B0}"/>
            </a:ext>
          </a:extLst>
        </xdr:cNvPr>
        <xdr:cNvSpPr/>
      </xdr:nvSpPr>
      <xdr:spPr>
        <a:xfrm>
          <a:off x="16268700" y="5611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32</xdr:row>
      <xdr:rowOff>76398</xdr:rowOff>
    </xdr:from>
    <xdr:ext cx="405111" cy="259045"/>
    <xdr:sp macro="" textlink="">
      <xdr:nvSpPr>
        <xdr:cNvPr id="313" name="【認定こども園・幼稚園・保育所】&#10;有形固定資産減価償却率該当値テキスト">
          <a:extLst>
            <a:ext uri="{FF2B5EF4-FFF2-40B4-BE49-F238E27FC236}">
              <a16:creationId xmlns:a16="http://schemas.microsoft.com/office/drawing/2014/main" id="{9D9A7620-9B40-4AE0-94C2-6539FF11A865}"/>
            </a:ext>
          </a:extLst>
        </xdr:cNvPr>
        <xdr:cNvSpPr txBox="1"/>
      </xdr:nvSpPr>
      <xdr:spPr>
        <a:xfrm>
          <a:off x="16357600" y="55627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32</xdr:row>
      <xdr:rowOff>152763</xdr:rowOff>
    </xdr:from>
    <xdr:to>
      <xdr:col>81</xdr:col>
      <xdr:colOff>101600</xdr:colOff>
      <xdr:row>33</xdr:row>
      <xdr:rowOff>82913</xdr:rowOff>
    </xdr:to>
    <xdr:sp macro="" textlink="">
      <xdr:nvSpPr>
        <xdr:cNvPr id="314" name="楕円 313">
          <a:extLst>
            <a:ext uri="{FF2B5EF4-FFF2-40B4-BE49-F238E27FC236}">
              <a16:creationId xmlns:a16="http://schemas.microsoft.com/office/drawing/2014/main" id="{A38DDE7B-9333-471E-AC6A-CFB9BB7F69AF}"/>
            </a:ext>
          </a:extLst>
        </xdr:cNvPr>
        <xdr:cNvSpPr/>
      </xdr:nvSpPr>
      <xdr:spPr>
        <a:xfrm>
          <a:off x="15430500" y="5639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4354</xdr:rowOff>
    </xdr:from>
    <xdr:to>
      <xdr:col>85</xdr:col>
      <xdr:colOff>127000</xdr:colOff>
      <xdr:row>33</xdr:row>
      <xdr:rowOff>32113</xdr:rowOff>
    </xdr:to>
    <xdr:cxnSp macro="">
      <xdr:nvCxnSpPr>
        <xdr:cNvPr id="315" name="直線コネクタ 314">
          <a:extLst>
            <a:ext uri="{FF2B5EF4-FFF2-40B4-BE49-F238E27FC236}">
              <a16:creationId xmlns:a16="http://schemas.microsoft.com/office/drawing/2014/main" id="{7D9F7B78-8C30-4D02-86D9-3CA1D9F9DCD7}"/>
            </a:ext>
          </a:extLst>
        </xdr:cNvPr>
        <xdr:cNvCxnSpPr/>
      </xdr:nvCxnSpPr>
      <xdr:spPr>
        <a:xfrm flipV="1">
          <a:off x="15481300" y="5662204"/>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97246</xdr:rowOff>
    </xdr:from>
    <xdr:to>
      <xdr:col>76</xdr:col>
      <xdr:colOff>165100</xdr:colOff>
      <xdr:row>36</xdr:row>
      <xdr:rowOff>27396</xdr:rowOff>
    </xdr:to>
    <xdr:sp macro="" textlink="">
      <xdr:nvSpPr>
        <xdr:cNvPr id="316" name="楕円 315">
          <a:extLst>
            <a:ext uri="{FF2B5EF4-FFF2-40B4-BE49-F238E27FC236}">
              <a16:creationId xmlns:a16="http://schemas.microsoft.com/office/drawing/2014/main" id="{9751C3A8-AF7F-4417-91B0-096CE46CB32A}"/>
            </a:ext>
          </a:extLst>
        </xdr:cNvPr>
        <xdr:cNvSpPr/>
      </xdr:nvSpPr>
      <xdr:spPr>
        <a:xfrm>
          <a:off x="14541500" y="6097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32113</xdr:rowOff>
    </xdr:from>
    <xdr:to>
      <xdr:col>81</xdr:col>
      <xdr:colOff>50800</xdr:colOff>
      <xdr:row>35</xdr:row>
      <xdr:rowOff>148046</xdr:rowOff>
    </xdr:to>
    <xdr:cxnSp macro="">
      <xdr:nvCxnSpPr>
        <xdr:cNvPr id="317" name="直線コネクタ 316">
          <a:extLst>
            <a:ext uri="{FF2B5EF4-FFF2-40B4-BE49-F238E27FC236}">
              <a16:creationId xmlns:a16="http://schemas.microsoft.com/office/drawing/2014/main" id="{319FB87D-E5ED-4515-B519-083F1D1F37C1}"/>
            </a:ext>
          </a:extLst>
        </xdr:cNvPr>
        <xdr:cNvCxnSpPr/>
      </xdr:nvCxnSpPr>
      <xdr:spPr>
        <a:xfrm flipV="1">
          <a:off x="14592300" y="5689963"/>
          <a:ext cx="889000" cy="458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125004</xdr:rowOff>
    </xdr:from>
    <xdr:to>
      <xdr:col>72</xdr:col>
      <xdr:colOff>38100</xdr:colOff>
      <xdr:row>36</xdr:row>
      <xdr:rowOff>55154</xdr:rowOff>
    </xdr:to>
    <xdr:sp macro="" textlink="">
      <xdr:nvSpPr>
        <xdr:cNvPr id="318" name="楕円 317">
          <a:extLst>
            <a:ext uri="{FF2B5EF4-FFF2-40B4-BE49-F238E27FC236}">
              <a16:creationId xmlns:a16="http://schemas.microsoft.com/office/drawing/2014/main" id="{834216A7-F62A-4BF8-AFD9-019C9AEA5F5D}"/>
            </a:ext>
          </a:extLst>
        </xdr:cNvPr>
        <xdr:cNvSpPr/>
      </xdr:nvSpPr>
      <xdr:spPr>
        <a:xfrm>
          <a:off x="13652500" y="6125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148046</xdr:rowOff>
    </xdr:from>
    <xdr:to>
      <xdr:col>76</xdr:col>
      <xdr:colOff>114300</xdr:colOff>
      <xdr:row>36</xdr:row>
      <xdr:rowOff>4354</xdr:rowOff>
    </xdr:to>
    <xdr:cxnSp macro="">
      <xdr:nvCxnSpPr>
        <xdr:cNvPr id="319" name="直線コネクタ 318">
          <a:extLst>
            <a:ext uri="{FF2B5EF4-FFF2-40B4-BE49-F238E27FC236}">
              <a16:creationId xmlns:a16="http://schemas.microsoft.com/office/drawing/2014/main" id="{082A6158-6C6E-48B1-BB90-035545F25743}"/>
            </a:ext>
          </a:extLst>
        </xdr:cNvPr>
        <xdr:cNvCxnSpPr/>
      </xdr:nvCxnSpPr>
      <xdr:spPr>
        <a:xfrm flipV="1">
          <a:off x="13703300" y="6148796"/>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57711</xdr:rowOff>
    </xdr:from>
    <xdr:ext cx="405111" cy="259045"/>
    <xdr:sp macro="" textlink="">
      <xdr:nvSpPr>
        <xdr:cNvPr id="320" name="n_1aveValue【認定こども園・幼稚園・保育所】&#10;有形固定資産減価償却率">
          <a:extLst>
            <a:ext uri="{FF2B5EF4-FFF2-40B4-BE49-F238E27FC236}">
              <a16:creationId xmlns:a16="http://schemas.microsoft.com/office/drawing/2014/main" id="{00AD58DC-1589-4894-9353-95270C5759EE}"/>
            </a:ext>
          </a:extLst>
        </xdr:cNvPr>
        <xdr:cNvSpPr txBox="1"/>
      </xdr:nvSpPr>
      <xdr:spPr>
        <a:xfrm>
          <a:off x="15266044" y="6401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106697</xdr:rowOff>
    </xdr:from>
    <xdr:ext cx="405111" cy="259045"/>
    <xdr:sp macro="" textlink="">
      <xdr:nvSpPr>
        <xdr:cNvPr id="321" name="n_2aveValue【認定こども園・幼稚園・保育所】&#10;有形固定資産減価償却率">
          <a:extLst>
            <a:ext uri="{FF2B5EF4-FFF2-40B4-BE49-F238E27FC236}">
              <a16:creationId xmlns:a16="http://schemas.microsoft.com/office/drawing/2014/main" id="{5824F0F4-B02A-453A-977A-0943D1898650}"/>
            </a:ext>
          </a:extLst>
        </xdr:cNvPr>
        <xdr:cNvSpPr txBox="1"/>
      </xdr:nvSpPr>
      <xdr:spPr>
        <a:xfrm>
          <a:off x="14389744" y="645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126292</xdr:rowOff>
    </xdr:from>
    <xdr:ext cx="405111" cy="259045"/>
    <xdr:sp macro="" textlink="">
      <xdr:nvSpPr>
        <xdr:cNvPr id="322" name="n_3aveValue【認定こども園・幼稚園・保育所】&#10;有形固定資産減価償却率">
          <a:extLst>
            <a:ext uri="{FF2B5EF4-FFF2-40B4-BE49-F238E27FC236}">
              <a16:creationId xmlns:a16="http://schemas.microsoft.com/office/drawing/2014/main" id="{40DABB5D-B14B-4A7D-9C51-17D0CA633BFA}"/>
            </a:ext>
          </a:extLst>
        </xdr:cNvPr>
        <xdr:cNvSpPr txBox="1"/>
      </xdr:nvSpPr>
      <xdr:spPr>
        <a:xfrm>
          <a:off x="13500744" y="6469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31</xdr:row>
      <xdr:rowOff>99440</xdr:rowOff>
    </xdr:from>
    <xdr:ext cx="405111" cy="259045"/>
    <xdr:sp macro="" textlink="">
      <xdr:nvSpPr>
        <xdr:cNvPr id="323" name="n_1mainValue【認定こども園・幼稚園・保育所】&#10;有形固定資産減価償却率">
          <a:extLst>
            <a:ext uri="{FF2B5EF4-FFF2-40B4-BE49-F238E27FC236}">
              <a16:creationId xmlns:a16="http://schemas.microsoft.com/office/drawing/2014/main" id="{0B43120D-45E3-42A2-B2C2-EFC1EBEEA043}"/>
            </a:ext>
          </a:extLst>
        </xdr:cNvPr>
        <xdr:cNvSpPr txBox="1"/>
      </xdr:nvSpPr>
      <xdr:spPr>
        <a:xfrm>
          <a:off x="15266044" y="5414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43923</xdr:rowOff>
    </xdr:from>
    <xdr:ext cx="405111" cy="259045"/>
    <xdr:sp macro="" textlink="">
      <xdr:nvSpPr>
        <xdr:cNvPr id="324" name="n_2mainValue【認定こども園・幼稚園・保育所】&#10;有形固定資産減価償却率">
          <a:extLst>
            <a:ext uri="{FF2B5EF4-FFF2-40B4-BE49-F238E27FC236}">
              <a16:creationId xmlns:a16="http://schemas.microsoft.com/office/drawing/2014/main" id="{CB9CE439-1B1C-4AF5-9964-C592DCF0BACE}"/>
            </a:ext>
          </a:extLst>
        </xdr:cNvPr>
        <xdr:cNvSpPr txBox="1"/>
      </xdr:nvSpPr>
      <xdr:spPr>
        <a:xfrm>
          <a:off x="14389744" y="58732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71681</xdr:rowOff>
    </xdr:from>
    <xdr:ext cx="405111" cy="259045"/>
    <xdr:sp macro="" textlink="">
      <xdr:nvSpPr>
        <xdr:cNvPr id="325" name="n_3mainValue【認定こども園・幼稚園・保育所】&#10;有形固定資産減価償却率">
          <a:extLst>
            <a:ext uri="{FF2B5EF4-FFF2-40B4-BE49-F238E27FC236}">
              <a16:creationId xmlns:a16="http://schemas.microsoft.com/office/drawing/2014/main" id="{8D47C700-2D8B-462C-B03A-98824A40943E}"/>
            </a:ext>
          </a:extLst>
        </xdr:cNvPr>
        <xdr:cNvSpPr txBox="1"/>
      </xdr:nvSpPr>
      <xdr:spPr>
        <a:xfrm>
          <a:off x="13500744" y="59009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26" name="正方形/長方形 325">
          <a:extLst>
            <a:ext uri="{FF2B5EF4-FFF2-40B4-BE49-F238E27FC236}">
              <a16:creationId xmlns:a16="http://schemas.microsoft.com/office/drawing/2014/main" id="{FF7AD65D-1C76-44BA-ADD9-59F518C1A404}"/>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27" name="正方形/長方形 326">
          <a:extLst>
            <a:ext uri="{FF2B5EF4-FFF2-40B4-BE49-F238E27FC236}">
              <a16:creationId xmlns:a16="http://schemas.microsoft.com/office/drawing/2014/main" id="{0A4ECBFE-B83B-4AF4-9EE1-A4C1D49A418E}"/>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28" name="正方形/長方形 327">
          <a:extLst>
            <a:ext uri="{FF2B5EF4-FFF2-40B4-BE49-F238E27FC236}">
              <a16:creationId xmlns:a16="http://schemas.microsoft.com/office/drawing/2014/main" id="{2C7E8CE1-F929-40F5-A8F5-97E72EC39E3B}"/>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29" name="正方形/長方形 328">
          <a:extLst>
            <a:ext uri="{FF2B5EF4-FFF2-40B4-BE49-F238E27FC236}">
              <a16:creationId xmlns:a16="http://schemas.microsoft.com/office/drawing/2014/main" id="{E90EAAB1-0CC2-442E-85E8-5AD03C8B32F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30" name="正方形/長方形 329">
          <a:extLst>
            <a:ext uri="{FF2B5EF4-FFF2-40B4-BE49-F238E27FC236}">
              <a16:creationId xmlns:a16="http://schemas.microsoft.com/office/drawing/2014/main" id="{4B5C9A69-D549-4271-BDCB-3FEB7518C8B7}"/>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31" name="正方形/長方形 330">
          <a:extLst>
            <a:ext uri="{FF2B5EF4-FFF2-40B4-BE49-F238E27FC236}">
              <a16:creationId xmlns:a16="http://schemas.microsoft.com/office/drawing/2014/main" id="{4C22EE2A-B9A8-49FC-A7C1-F55973593537}"/>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32" name="正方形/長方形 331">
          <a:extLst>
            <a:ext uri="{FF2B5EF4-FFF2-40B4-BE49-F238E27FC236}">
              <a16:creationId xmlns:a16="http://schemas.microsoft.com/office/drawing/2014/main" id="{9961A212-9559-45C0-A92E-08E3CF8468E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33" name="正方形/長方形 332">
          <a:extLst>
            <a:ext uri="{FF2B5EF4-FFF2-40B4-BE49-F238E27FC236}">
              <a16:creationId xmlns:a16="http://schemas.microsoft.com/office/drawing/2014/main" id="{002EEEB5-E82D-452C-B027-F3A0185D0F07}"/>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34" name="テキスト ボックス 333">
          <a:extLst>
            <a:ext uri="{FF2B5EF4-FFF2-40B4-BE49-F238E27FC236}">
              <a16:creationId xmlns:a16="http://schemas.microsoft.com/office/drawing/2014/main" id="{E6DD7983-B65E-4A30-93D9-4B590591D192}"/>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35" name="直線コネクタ 334">
          <a:extLst>
            <a:ext uri="{FF2B5EF4-FFF2-40B4-BE49-F238E27FC236}">
              <a16:creationId xmlns:a16="http://schemas.microsoft.com/office/drawing/2014/main" id="{D6E9FEF9-A202-40B8-8386-FDEDD146BA9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36" name="直線コネクタ 335">
          <a:extLst>
            <a:ext uri="{FF2B5EF4-FFF2-40B4-BE49-F238E27FC236}">
              <a16:creationId xmlns:a16="http://schemas.microsoft.com/office/drawing/2014/main" id="{649D0188-F31E-422A-A113-DB5E090DA73D}"/>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37" name="テキスト ボックス 336">
          <a:extLst>
            <a:ext uri="{FF2B5EF4-FFF2-40B4-BE49-F238E27FC236}">
              <a16:creationId xmlns:a16="http://schemas.microsoft.com/office/drawing/2014/main" id="{C80CA945-6C30-45EC-A06E-56D903142CD6}"/>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38" name="直線コネクタ 337">
          <a:extLst>
            <a:ext uri="{FF2B5EF4-FFF2-40B4-BE49-F238E27FC236}">
              <a16:creationId xmlns:a16="http://schemas.microsoft.com/office/drawing/2014/main" id="{8E581861-3D3D-4655-8E95-94C4A41573D9}"/>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39" name="テキスト ボックス 338">
          <a:extLst>
            <a:ext uri="{FF2B5EF4-FFF2-40B4-BE49-F238E27FC236}">
              <a16:creationId xmlns:a16="http://schemas.microsoft.com/office/drawing/2014/main" id="{D4566A1A-2930-49B9-8E5D-D13B60C5017F}"/>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40" name="直線コネクタ 339">
          <a:extLst>
            <a:ext uri="{FF2B5EF4-FFF2-40B4-BE49-F238E27FC236}">
              <a16:creationId xmlns:a16="http://schemas.microsoft.com/office/drawing/2014/main" id="{6D4B7FAD-28DB-4666-B534-8D8E49CC9812}"/>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41" name="テキスト ボックス 340">
          <a:extLst>
            <a:ext uri="{FF2B5EF4-FFF2-40B4-BE49-F238E27FC236}">
              <a16:creationId xmlns:a16="http://schemas.microsoft.com/office/drawing/2014/main" id="{FF5BD737-3A18-4939-AB56-E58EDD3EC111}"/>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42" name="直線コネクタ 341">
          <a:extLst>
            <a:ext uri="{FF2B5EF4-FFF2-40B4-BE49-F238E27FC236}">
              <a16:creationId xmlns:a16="http://schemas.microsoft.com/office/drawing/2014/main" id="{A919DC72-0A31-448F-B538-3276595FD951}"/>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43" name="テキスト ボックス 342">
          <a:extLst>
            <a:ext uri="{FF2B5EF4-FFF2-40B4-BE49-F238E27FC236}">
              <a16:creationId xmlns:a16="http://schemas.microsoft.com/office/drawing/2014/main" id="{C2AFC283-E9B2-4339-A756-811F4CB57D2A}"/>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44" name="直線コネクタ 343">
          <a:extLst>
            <a:ext uri="{FF2B5EF4-FFF2-40B4-BE49-F238E27FC236}">
              <a16:creationId xmlns:a16="http://schemas.microsoft.com/office/drawing/2014/main" id="{F470C75B-A765-484E-8834-D031FAED8E9D}"/>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45" name="テキスト ボックス 344">
          <a:extLst>
            <a:ext uri="{FF2B5EF4-FFF2-40B4-BE49-F238E27FC236}">
              <a16:creationId xmlns:a16="http://schemas.microsoft.com/office/drawing/2014/main" id="{9EB9A12F-C5DD-48DE-9774-C4EA2A8543A1}"/>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46" name="【認定こども園・幼稚園・保育所】&#10;一人当たり面積グラフ枠">
          <a:extLst>
            <a:ext uri="{FF2B5EF4-FFF2-40B4-BE49-F238E27FC236}">
              <a16:creationId xmlns:a16="http://schemas.microsoft.com/office/drawing/2014/main" id="{8AC87345-971A-401F-B195-649542A81F71}"/>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41910</xdr:rowOff>
    </xdr:from>
    <xdr:to>
      <xdr:col>116</xdr:col>
      <xdr:colOff>62864</xdr:colOff>
      <xdr:row>41</xdr:row>
      <xdr:rowOff>99060</xdr:rowOff>
    </xdr:to>
    <xdr:cxnSp macro="">
      <xdr:nvCxnSpPr>
        <xdr:cNvPr id="347" name="直線コネクタ 346">
          <a:extLst>
            <a:ext uri="{FF2B5EF4-FFF2-40B4-BE49-F238E27FC236}">
              <a16:creationId xmlns:a16="http://schemas.microsoft.com/office/drawing/2014/main" id="{514D5506-DE19-4C21-912F-027E99C0BC8E}"/>
            </a:ext>
          </a:extLst>
        </xdr:cNvPr>
        <xdr:cNvCxnSpPr/>
      </xdr:nvCxnSpPr>
      <xdr:spPr>
        <a:xfrm flipV="1">
          <a:off x="22160864" y="569976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102887</xdr:rowOff>
    </xdr:from>
    <xdr:ext cx="469744" cy="259045"/>
    <xdr:sp macro="" textlink="">
      <xdr:nvSpPr>
        <xdr:cNvPr id="348" name="【認定こども園・幼稚園・保育所】&#10;一人当たり面積最小値テキスト">
          <a:extLst>
            <a:ext uri="{FF2B5EF4-FFF2-40B4-BE49-F238E27FC236}">
              <a16:creationId xmlns:a16="http://schemas.microsoft.com/office/drawing/2014/main" id="{26589848-D58B-4139-BCCC-4FBCFB32CA5B}"/>
            </a:ext>
          </a:extLst>
        </xdr:cNvPr>
        <xdr:cNvSpPr txBox="1"/>
      </xdr:nvSpPr>
      <xdr:spPr>
        <a:xfrm>
          <a:off x="22199600" y="7132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99060</xdr:rowOff>
    </xdr:from>
    <xdr:to>
      <xdr:col>116</xdr:col>
      <xdr:colOff>152400</xdr:colOff>
      <xdr:row>41</xdr:row>
      <xdr:rowOff>99060</xdr:rowOff>
    </xdr:to>
    <xdr:cxnSp macro="">
      <xdr:nvCxnSpPr>
        <xdr:cNvPr id="349" name="直線コネクタ 348">
          <a:extLst>
            <a:ext uri="{FF2B5EF4-FFF2-40B4-BE49-F238E27FC236}">
              <a16:creationId xmlns:a16="http://schemas.microsoft.com/office/drawing/2014/main" id="{48EE4667-4C62-4B31-97E9-EB5FF52129E8}"/>
            </a:ext>
          </a:extLst>
        </xdr:cNvPr>
        <xdr:cNvCxnSpPr/>
      </xdr:nvCxnSpPr>
      <xdr:spPr>
        <a:xfrm>
          <a:off x="22072600" y="712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160037</xdr:rowOff>
    </xdr:from>
    <xdr:ext cx="469744" cy="259045"/>
    <xdr:sp macro="" textlink="">
      <xdr:nvSpPr>
        <xdr:cNvPr id="350" name="【認定こども園・幼稚園・保育所】&#10;一人当たり面積最大値テキスト">
          <a:extLst>
            <a:ext uri="{FF2B5EF4-FFF2-40B4-BE49-F238E27FC236}">
              <a16:creationId xmlns:a16="http://schemas.microsoft.com/office/drawing/2014/main" id="{B226A4C1-AF2B-4B10-8C97-97DDAD2DB1B7}"/>
            </a:ext>
          </a:extLst>
        </xdr:cNvPr>
        <xdr:cNvSpPr txBox="1"/>
      </xdr:nvSpPr>
      <xdr:spPr>
        <a:xfrm>
          <a:off x="22199600" y="5474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41910</xdr:rowOff>
    </xdr:from>
    <xdr:to>
      <xdr:col>116</xdr:col>
      <xdr:colOff>152400</xdr:colOff>
      <xdr:row>33</xdr:row>
      <xdr:rowOff>41910</xdr:rowOff>
    </xdr:to>
    <xdr:cxnSp macro="">
      <xdr:nvCxnSpPr>
        <xdr:cNvPr id="351" name="直線コネクタ 350">
          <a:extLst>
            <a:ext uri="{FF2B5EF4-FFF2-40B4-BE49-F238E27FC236}">
              <a16:creationId xmlns:a16="http://schemas.microsoft.com/office/drawing/2014/main" id="{C96E2157-C443-4FBA-B6E8-DB49FA87BC5C}"/>
            </a:ext>
          </a:extLst>
        </xdr:cNvPr>
        <xdr:cNvCxnSpPr/>
      </xdr:nvCxnSpPr>
      <xdr:spPr>
        <a:xfrm>
          <a:off x="22072600" y="5699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36</xdr:row>
      <xdr:rowOff>160291</xdr:rowOff>
    </xdr:from>
    <xdr:ext cx="469744" cy="259045"/>
    <xdr:sp macro="" textlink="">
      <xdr:nvSpPr>
        <xdr:cNvPr id="352" name="【認定こども園・幼稚園・保育所】&#10;一人当たり面積平均値テキスト">
          <a:extLst>
            <a:ext uri="{FF2B5EF4-FFF2-40B4-BE49-F238E27FC236}">
              <a16:creationId xmlns:a16="http://schemas.microsoft.com/office/drawing/2014/main" id="{4D52EC7E-362C-418F-A3D8-A8F3C0659D07}"/>
            </a:ext>
          </a:extLst>
        </xdr:cNvPr>
        <xdr:cNvSpPr txBox="1"/>
      </xdr:nvSpPr>
      <xdr:spPr>
        <a:xfrm>
          <a:off x="22199600" y="63324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137414</xdr:rowOff>
    </xdr:from>
    <xdr:to>
      <xdr:col>116</xdr:col>
      <xdr:colOff>114300</xdr:colOff>
      <xdr:row>38</xdr:row>
      <xdr:rowOff>67564</xdr:rowOff>
    </xdr:to>
    <xdr:sp macro="" textlink="">
      <xdr:nvSpPr>
        <xdr:cNvPr id="353" name="フローチャート: 判断 352">
          <a:extLst>
            <a:ext uri="{FF2B5EF4-FFF2-40B4-BE49-F238E27FC236}">
              <a16:creationId xmlns:a16="http://schemas.microsoft.com/office/drawing/2014/main" id="{1C4C0655-48F1-4810-9763-FE2CE0C82CA9}"/>
            </a:ext>
          </a:extLst>
        </xdr:cNvPr>
        <xdr:cNvSpPr/>
      </xdr:nvSpPr>
      <xdr:spPr>
        <a:xfrm>
          <a:off x="22110700" y="648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112268</xdr:rowOff>
    </xdr:from>
    <xdr:to>
      <xdr:col>112</xdr:col>
      <xdr:colOff>38100</xdr:colOff>
      <xdr:row>38</xdr:row>
      <xdr:rowOff>42418</xdr:rowOff>
    </xdr:to>
    <xdr:sp macro="" textlink="">
      <xdr:nvSpPr>
        <xdr:cNvPr id="354" name="フローチャート: 判断 353">
          <a:extLst>
            <a:ext uri="{FF2B5EF4-FFF2-40B4-BE49-F238E27FC236}">
              <a16:creationId xmlns:a16="http://schemas.microsoft.com/office/drawing/2014/main" id="{43331037-5623-4B5E-97AE-96CA60700D29}"/>
            </a:ext>
          </a:extLst>
        </xdr:cNvPr>
        <xdr:cNvSpPr/>
      </xdr:nvSpPr>
      <xdr:spPr>
        <a:xfrm>
          <a:off x="21272500" y="6455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50546</xdr:rowOff>
    </xdr:from>
    <xdr:to>
      <xdr:col>107</xdr:col>
      <xdr:colOff>101600</xdr:colOff>
      <xdr:row>37</xdr:row>
      <xdr:rowOff>152146</xdr:rowOff>
    </xdr:to>
    <xdr:sp macro="" textlink="">
      <xdr:nvSpPr>
        <xdr:cNvPr id="355" name="フローチャート: 判断 354">
          <a:extLst>
            <a:ext uri="{FF2B5EF4-FFF2-40B4-BE49-F238E27FC236}">
              <a16:creationId xmlns:a16="http://schemas.microsoft.com/office/drawing/2014/main" id="{A929BBC9-49E1-45DC-975B-0477F4F1A82B}"/>
            </a:ext>
          </a:extLst>
        </xdr:cNvPr>
        <xdr:cNvSpPr/>
      </xdr:nvSpPr>
      <xdr:spPr>
        <a:xfrm>
          <a:off x="20383500" y="639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80264</xdr:rowOff>
    </xdr:from>
    <xdr:to>
      <xdr:col>102</xdr:col>
      <xdr:colOff>165100</xdr:colOff>
      <xdr:row>39</xdr:row>
      <xdr:rowOff>10414</xdr:rowOff>
    </xdr:to>
    <xdr:sp macro="" textlink="">
      <xdr:nvSpPr>
        <xdr:cNvPr id="356" name="フローチャート: 判断 355">
          <a:extLst>
            <a:ext uri="{FF2B5EF4-FFF2-40B4-BE49-F238E27FC236}">
              <a16:creationId xmlns:a16="http://schemas.microsoft.com/office/drawing/2014/main" id="{D6A5CFC8-AA7F-4041-98F0-E25D98A1377E}"/>
            </a:ext>
          </a:extLst>
        </xdr:cNvPr>
        <xdr:cNvSpPr/>
      </xdr:nvSpPr>
      <xdr:spPr>
        <a:xfrm>
          <a:off x="19494500" y="659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57" name="テキスト ボックス 356">
          <a:extLst>
            <a:ext uri="{FF2B5EF4-FFF2-40B4-BE49-F238E27FC236}">
              <a16:creationId xmlns:a16="http://schemas.microsoft.com/office/drawing/2014/main" id="{F4F7841A-E619-4108-B29E-DC1011F42FB2}"/>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58" name="テキスト ボックス 357">
          <a:extLst>
            <a:ext uri="{FF2B5EF4-FFF2-40B4-BE49-F238E27FC236}">
              <a16:creationId xmlns:a16="http://schemas.microsoft.com/office/drawing/2014/main" id="{1C2CA5CB-0C6A-4129-AD7C-41A7477A10D6}"/>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59" name="テキスト ボックス 358">
          <a:extLst>
            <a:ext uri="{FF2B5EF4-FFF2-40B4-BE49-F238E27FC236}">
              <a16:creationId xmlns:a16="http://schemas.microsoft.com/office/drawing/2014/main" id="{063AD781-6E92-4B49-85EE-ED7C019F4E78}"/>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60" name="テキスト ボックス 359">
          <a:extLst>
            <a:ext uri="{FF2B5EF4-FFF2-40B4-BE49-F238E27FC236}">
              <a16:creationId xmlns:a16="http://schemas.microsoft.com/office/drawing/2014/main" id="{8210B000-AF5E-40D0-960E-701E017BA17B}"/>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61" name="テキスト ボックス 360">
          <a:extLst>
            <a:ext uri="{FF2B5EF4-FFF2-40B4-BE49-F238E27FC236}">
              <a16:creationId xmlns:a16="http://schemas.microsoft.com/office/drawing/2014/main" id="{F4D903CC-CFEB-4660-A881-8020F0FC924B}"/>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91694</xdr:rowOff>
    </xdr:from>
    <xdr:to>
      <xdr:col>116</xdr:col>
      <xdr:colOff>114300</xdr:colOff>
      <xdr:row>41</xdr:row>
      <xdr:rowOff>21844</xdr:rowOff>
    </xdr:to>
    <xdr:sp macro="" textlink="">
      <xdr:nvSpPr>
        <xdr:cNvPr id="362" name="楕円 361">
          <a:extLst>
            <a:ext uri="{FF2B5EF4-FFF2-40B4-BE49-F238E27FC236}">
              <a16:creationId xmlns:a16="http://schemas.microsoft.com/office/drawing/2014/main" id="{4A3D8446-BF89-4191-99FC-F3D7B2223389}"/>
            </a:ext>
          </a:extLst>
        </xdr:cNvPr>
        <xdr:cNvSpPr/>
      </xdr:nvSpPr>
      <xdr:spPr>
        <a:xfrm>
          <a:off x="22110700" y="6949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70121</xdr:rowOff>
    </xdr:from>
    <xdr:ext cx="469744" cy="259045"/>
    <xdr:sp macro="" textlink="">
      <xdr:nvSpPr>
        <xdr:cNvPr id="363" name="【認定こども園・幼稚園・保育所】&#10;一人当たり面積該当値テキスト">
          <a:extLst>
            <a:ext uri="{FF2B5EF4-FFF2-40B4-BE49-F238E27FC236}">
              <a16:creationId xmlns:a16="http://schemas.microsoft.com/office/drawing/2014/main" id="{90A73900-6589-43D4-9B92-F2067147256F}"/>
            </a:ext>
          </a:extLst>
        </xdr:cNvPr>
        <xdr:cNvSpPr txBox="1"/>
      </xdr:nvSpPr>
      <xdr:spPr>
        <a:xfrm>
          <a:off x="22199600" y="6928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71120</xdr:rowOff>
    </xdr:from>
    <xdr:to>
      <xdr:col>112</xdr:col>
      <xdr:colOff>38100</xdr:colOff>
      <xdr:row>41</xdr:row>
      <xdr:rowOff>1270</xdr:rowOff>
    </xdr:to>
    <xdr:sp macro="" textlink="">
      <xdr:nvSpPr>
        <xdr:cNvPr id="364" name="楕円 363">
          <a:extLst>
            <a:ext uri="{FF2B5EF4-FFF2-40B4-BE49-F238E27FC236}">
              <a16:creationId xmlns:a16="http://schemas.microsoft.com/office/drawing/2014/main" id="{AB91A770-EC4A-4EBC-B63C-002ABB602319}"/>
            </a:ext>
          </a:extLst>
        </xdr:cNvPr>
        <xdr:cNvSpPr/>
      </xdr:nvSpPr>
      <xdr:spPr>
        <a:xfrm>
          <a:off x="21272500" y="692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121920</xdr:rowOff>
    </xdr:from>
    <xdr:to>
      <xdr:col>116</xdr:col>
      <xdr:colOff>63500</xdr:colOff>
      <xdr:row>40</xdr:row>
      <xdr:rowOff>142494</xdr:rowOff>
    </xdr:to>
    <xdr:cxnSp macro="">
      <xdr:nvCxnSpPr>
        <xdr:cNvPr id="365" name="直線コネクタ 364">
          <a:extLst>
            <a:ext uri="{FF2B5EF4-FFF2-40B4-BE49-F238E27FC236}">
              <a16:creationId xmlns:a16="http://schemas.microsoft.com/office/drawing/2014/main" id="{F25F9B21-BD66-4301-997F-DA9A79260074}"/>
            </a:ext>
          </a:extLst>
        </xdr:cNvPr>
        <xdr:cNvCxnSpPr/>
      </xdr:nvCxnSpPr>
      <xdr:spPr>
        <a:xfrm>
          <a:off x="21323300" y="6979920"/>
          <a:ext cx="8382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73406</xdr:rowOff>
    </xdr:from>
    <xdr:to>
      <xdr:col>107</xdr:col>
      <xdr:colOff>101600</xdr:colOff>
      <xdr:row>41</xdr:row>
      <xdr:rowOff>3556</xdr:rowOff>
    </xdr:to>
    <xdr:sp macro="" textlink="">
      <xdr:nvSpPr>
        <xdr:cNvPr id="366" name="楕円 365">
          <a:extLst>
            <a:ext uri="{FF2B5EF4-FFF2-40B4-BE49-F238E27FC236}">
              <a16:creationId xmlns:a16="http://schemas.microsoft.com/office/drawing/2014/main" id="{7D4A0C87-123F-449F-9AD4-58F779C12627}"/>
            </a:ext>
          </a:extLst>
        </xdr:cNvPr>
        <xdr:cNvSpPr/>
      </xdr:nvSpPr>
      <xdr:spPr>
        <a:xfrm>
          <a:off x="20383500" y="6931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121920</xdr:rowOff>
    </xdr:from>
    <xdr:to>
      <xdr:col>111</xdr:col>
      <xdr:colOff>177800</xdr:colOff>
      <xdr:row>40</xdr:row>
      <xdr:rowOff>124206</xdr:rowOff>
    </xdr:to>
    <xdr:cxnSp macro="">
      <xdr:nvCxnSpPr>
        <xdr:cNvPr id="367" name="直線コネクタ 366">
          <a:extLst>
            <a:ext uri="{FF2B5EF4-FFF2-40B4-BE49-F238E27FC236}">
              <a16:creationId xmlns:a16="http://schemas.microsoft.com/office/drawing/2014/main" id="{D6E65381-D6A4-467B-974F-9656660A1C51}"/>
            </a:ext>
          </a:extLst>
        </xdr:cNvPr>
        <xdr:cNvCxnSpPr/>
      </xdr:nvCxnSpPr>
      <xdr:spPr>
        <a:xfrm flipV="1">
          <a:off x="20434300" y="6979920"/>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98552</xdr:rowOff>
    </xdr:from>
    <xdr:to>
      <xdr:col>102</xdr:col>
      <xdr:colOff>165100</xdr:colOff>
      <xdr:row>41</xdr:row>
      <xdr:rowOff>28702</xdr:rowOff>
    </xdr:to>
    <xdr:sp macro="" textlink="">
      <xdr:nvSpPr>
        <xdr:cNvPr id="368" name="楕円 367">
          <a:extLst>
            <a:ext uri="{FF2B5EF4-FFF2-40B4-BE49-F238E27FC236}">
              <a16:creationId xmlns:a16="http://schemas.microsoft.com/office/drawing/2014/main" id="{9960FF88-0B27-4E94-BCFA-CD3FF797C09F}"/>
            </a:ext>
          </a:extLst>
        </xdr:cNvPr>
        <xdr:cNvSpPr/>
      </xdr:nvSpPr>
      <xdr:spPr>
        <a:xfrm>
          <a:off x="19494500" y="695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124206</xdr:rowOff>
    </xdr:from>
    <xdr:to>
      <xdr:col>107</xdr:col>
      <xdr:colOff>50800</xdr:colOff>
      <xdr:row>40</xdr:row>
      <xdr:rowOff>149352</xdr:rowOff>
    </xdr:to>
    <xdr:cxnSp macro="">
      <xdr:nvCxnSpPr>
        <xdr:cNvPr id="369" name="直線コネクタ 368">
          <a:extLst>
            <a:ext uri="{FF2B5EF4-FFF2-40B4-BE49-F238E27FC236}">
              <a16:creationId xmlns:a16="http://schemas.microsoft.com/office/drawing/2014/main" id="{45D733DD-7C41-4F35-B2A6-07B10FAC8AB3}"/>
            </a:ext>
          </a:extLst>
        </xdr:cNvPr>
        <xdr:cNvCxnSpPr/>
      </xdr:nvCxnSpPr>
      <xdr:spPr>
        <a:xfrm flipV="1">
          <a:off x="19545300" y="6982206"/>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36</xdr:row>
      <xdr:rowOff>58945</xdr:rowOff>
    </xdr:from>
    <xdr:ext cx="469744" cy="259045"/>
    <xdr:sp macro="" textlink="">
      <xdr:nvSpPr>
        <xdr:cNvPr id="370" name="n_1aveValue【認定こども園・幼稚園・保育所】&#10;一人当たり面積">
          <a:extLst>
            <a:ext uri="{FF2B5EF4-FFF2-40B4-BE49-F238E27FC236}">
              <a16:creationId xmlns:a16="http://schemas.microsoft.com/office/drawing/2014/main" id="{1D575501-5F6E-415D-9273-EF84A0A6B24C}"/>
            </a:ext>
          </a:extLst>
        </xdr:cNvPr>
        <xdr:cNvSpPr txBox="1"/>
      </xdr:nvSpPr>
      <xdr:spPr>
        <a:xfrm>
          <a:off x="21075727" y="6231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168673</xdr:rowOff>
    </xdr:from>
    <xdr:ext cx="469744" cy="259045"/>
    <xdr:sp macro="" textlink="">
      <xdr:nvSpPr>
        <xdr:cNvPr id="371" name="n_2aveValue【認定こども園・幼稚園・保育所】&#10;一人当たり面積">
          <a:extLst>
            <a:ext uri="{FF2B5EF4-FFF2-40B4-BE49-F238E27FC236}">
              <a16:creationId xmlns:a16="http://schemas.microsoft.com/office/drawing/2014/main" id="{E63E24ED-5D31-4D18-B778-E0B465EB04EB}"/>
            </a:ext>
          </a:extLst>
        </xdr:cNvPr>
        <xdr:cNvSpPr txBox="1"/>
      </xdr:nvSpPr>
      <xdr:spPr>
        <a:xfrm>
          <a:off x="20199427" y="6169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26941</xdr:rowOff>
    </xdr:from>
    <xdr:ext cx="469744" cy="259045"/>
    <xdr:sp macro="" textlink="">
      <xdr:nvSpPr>
        <xdr:cNvPr id="372" name="n_3aveValue【認定こども園・幼稚園・保育所】&#10;一人当たり面積">
          <a:extLst>
            <a:ext uri="{FF2B5EF4-FFF2-40B4-BE49-F238E27FC236}">
              <a16:creationId xmlns:a16="http://schemas.microsoft.com/office/drawing/2014/main" id="{027AD859-E0CF-4B4F-A5BF-A4B6787BF9E2}"/>
            </a:ext>
          </a:extLst>
        </xdr:cNvPr>
        <xdr:cNvSpPr txBox="1"/>
      </xdr:nvSpPr>
      <xdr:spPr>
        <a:xfrm>
          <a:off x="19310427" y="6370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163847</xdr:rowOff>
    </xdr:from>
    <xdr:ext cx="469744" cy="259045"/>
    <xdr:sp macro="" textlink="">
      <xdr:nvSpPr>
        <xdr:cNvPr id="373" name="n_1mainValue【認定こども園・幼稚園・保育所】&#10;一人当たり面積">
          <a:extLst>
            <a:ext uri="{FF2B5EF4-FFF2-40B4-BE49-F238E27FC236}">
              <a16:creationId xmlns:a16="http://schemas.microsoft.com/office/drawing/2014/main" id="{9813C038-3817-4BD1-BAD1-D6F7D22BD410}"/>
            </a:ext>
          </a:extLst>
        </xdr:cNvPr>
        <xdr:cNvSpPr txBox="1"/>
      </xdr:nvSpPr>
      <xdr:spPr>
        <a:xfrm>
          <a:off x="21075727" y="702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166133</xdr:rowOff>
    </xdr:from>
    <xdr:ext cx="469744" cy="259045"/>
    <xdr:sp macro="" textlink="">
      <xdr:nvSpPr>
        <xdr:cNvPr id="374" name="n_2mainValue【認定こども園・幼稚園・保育所】&#10;一人当たり面積">
          <a:extLst>
            <a:ext uri="{FF2B5EF4-FFF2-40B4-BE49-F238E27FC236}">
              <a16:creationId xmlns:a16="http://schemas.microsoft.com/office/drawing/2014/main" id="{3D37975C-04AB-4488-A303-215919B849BF}"/>
            </a:ext>
          </a:extLst>
        </xdr:cNvPr>
        <xdr:cNvSpPr txBox="1"/>
      </xdr:nvSpPr>
      <xdr:spPr>
        <a:xfrm>
          <a:off x="20199427" y="7024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19829</xdr:rowOff>
    </xdr:from>
    <xdr:ext cx="469744" cy="259045"/>
    <xdr:sp macro="" textlink="">
      <xdr:nvSpPr>
        <xdr:cNvPr id="375" name="n_3mainValue【認定こども園・幼稚園・保育所】&#10;一人当たり面積">
          <a:extLst>
            <a:ext uri="{FF2B5EF4-FFF2-40B4-BE49-F238E27FC236}">
              <a16:creationId xmlns:a16="http://schemas.microsoft.com/office/drawing/2014/main" id="{C00A0742-35DF-4EA3-985E-1306DDF361C1}"/>
            </a:ext>
          </a:extLst>
        </xdr:cNvPr>
        <xdr:cNvSpPr txBox="1"/>
      </xdr:nvSpPr>
      <xdr:spPr>
        <a:xfrm>
          <a:off x="19310427" y="7049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76" name="正方形/長方形 375">
          <a:extLst>
            <a:ext uri="{FF2B5EF4-FFF2-40B4-BE49-F238E27FC236}">
              <a16:creationId xmlns:a16="http://schemas.microsoft.com/office/drawing/2014/main" id="{F67BB9AD-A4E2-42F7-9D28-BBAC3E9093ED}"/>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77" name="正方形/長方形 376">
          <a:extLst>
            <a:ext uri="{FF2B5EF4-FFF2-40B4-BE49-F238E27FC236}">
              <a16:creationId xmlns:a16="http://schemas.microsoft.com/office/drawing/2014/main" id="{EA67CEFB-88D3-4675-889A-AFC4A9EFFA4E}"/>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78" name="正方形/長方形 377">
          <a:extLst>
            <a:ext uri="{FF2B5EF4-FFF2-40B4-BE49-F238E27FC236}">
              <a16:creationId xmlns:a16="http://schemas.microsoft.com/office/drawing/2014/main" id="{EF13137E-280D-41C3-B259-267AFEF22721}"/>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79" name="正方形/長方形 378">
          <a:extLst>
            <a:ext uri="{FF2B5EF4-FFF2-40B4-BE49-F238E27FC236}">
              <a16:creationId xmlns:a16="http://schemas.microsoft.com/office/drawing/2014/main" id="{C0080026-8854-4C95-A9C6-1BE345EE9B5F}"/>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80" name="正方形/長方形 379">
          <a:extLst>
            <a:ext uri="{FF2B5EF4-FFF2-40B4-BE49-F238E27FC236}">
              <a16:creationId xmlns:a16="http://schemas.microsoft.com/office/drawing/2014/main" id="{E458D03A-4616-4AED-9648-010037312195}"/>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81" name="正方形/長方形 380">
          <a:extLst>
            <a:ext uri="{FF2B5EF4-FFF2-40B4-BE49-F238E27FC236}">
              <a16:creationId xmlns:a16="http://schemas.microsoft.com/office/drawing/2014/main" id="{2EE6EEE4-8EC4-4B2A-9159-646171B0291C}"/>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82" name="正方形/長方形 381">
          <a:extLst>
            <a:ext uri="{FF2B5EF4-FFF2-40B4-BE49-F238E27FC236}">
              <a16:creationId xmlns:a16="http://schemas.microsoft.com/office/drawing/2014/main" id="{DD946854-2E54-449F-A9B9-E9E057B362C1}"/>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83" name="正方形/長方形 382">
          <a:extLst>
            <a:ext uri="{FF2B5EF4-FFF2-40B4-BE49-F238E27FC236}">
              <a16:creationId xmlns:a16="http://schemas.microsoft.com/office/drawing/2014/main" id="{8AA8AB71-6592-43A0-A1AA-8B23640F1F73}"/>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84" name="テキスト ボックス 383">
          <a:extLst>
            <a:ext uri="{FF2B5EF4-FFF2-40B4-BE49-F238E27FC236}">
              <a16:creationId xmlns:a16="http://schemas.microsoft.com/office/drawing/2014/main" id="{05F074A9-E066-4BD8-89C1-3AA8FD6ACC79}"/>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85" name="直線コネクタ 384">
          <a:extLst>
            <a:ext uri="{FF2B5EF4-FFF2-40B4-BE49-F238E27FC236}">
              <a16:creationId xmlns:a16="http://schemas.microsoft.com/office/drawing/2014/main" id="{1520281E-AFA0-48CD-B8F1-03CECBC7ED53}"/>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386" name="直線コネクタ 385">
          <a:extLst>
            <a:ext uri="{FF2B5EF4-FFF2-40B4-BE49-F238E27FC236}">
              <a16:creationId xmlns:a16="http://schemas.microsoft.com/office/drawing/2014/main" id="{9DED85F3-4C4F-425A-8EF8-3F48E4E9CB9C}"/>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387" name="テキスト ボックス 386">
          <a:extLst>
            <a:ext uri="{FF2B5EF4-FFF2-40B4-BE49-F238E27FC236}">
              <a16:creationId xmlns:a16="http://schemas.microsoft.com/office/drawing/2014/main" id="{F845DC4E-6605-4105-814B-F0AEE1E21397}"/>
            </a:ext>
          </a:extLst>
        </xdr:cNvPr>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388" name="直線コネクタ 387">
          <a:extLst>
            <a:ext uri="{FF2B5EF4-FFF2-40B4-BE49-F238E27FC236}">
              <a16:creationId xmlns:a16="http://schemas.microsoft.com/office/drawing/2014/main" id="{94710D89-16A0-4C7C-9358-33BB01FD69B5}"/>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389" name="テキスト ボックス 388">
          <a:extLst>
            <a:ext uri="{FF2B5EF4-FFF2-40B4-BE49-F238E27FC236}">
              <a16:creationId xmlns:a16="http://schemas.microsoft.com/office/drawing/2014/main" id="{AD42D8DA-3724-45E4-9196-0B7BBBE73AE7}"/>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390" name="直線コネクタ 389">
          <a:extLst>
            <a:ext uri="{FF2B5EF4-FFF2-40B4-BE49-F238E27FC236}">
              <a16:creationId xmlns:a16="http://schemas.microsoft.com/office/drawing/2014/main" id="{625384AF-6C5B-4D4B-872F-3A9BB117F0AF}"/>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391" name="テキスト ボックス 390">
          <a:extLst>
            <a:ext uri="{FF2B5EF4-FFF2-40B4-BE49-F238E27FC236}">
              <a16:creationId xmlns:a16="http://schemas.microsoft.com/office/drawing/2014/main" id="{4AD9A66F-C286-4F36-8B00-963E9BDF3109}"/>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392" name="直線コネクタ 391">
          <a:extLst>
            <a:ext uri="{FF2B5EF4-FFF2-40B4-BE49-F238E27FC236}">
              <a16:creationId xmlns:a16="http://schemas.microsoft.com/office/drawing/2014/main" id="{FCF73D5F-4B43-4115-B2A9-349AB2F606E5}"/>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393" name="テキスト ボックス 392">
          <a:extLst>
            <a:ext uri="{FF2B5EF4-FFF2-40B4-BE49-F238E27FC236}">
              <a16:creationId xmlns:a16="http://schemas.microsoft.com/office/drawing/2014/main" id="{E753B751-309A-4414-A489-D352627C52A9}"/>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394" name="直線コネクタ 393">
          <a:extLst>
            <a:ext uri="{FF2B5EF4-FFF2-40B4-BE49-F238E27FC236}">
              <a16:creationId xmlns:a16="http://schemas.microsoft.com/office/drawing/2014/main" id="{3C9640CA-6E89-4ED4-9F2F-20E70D8DE72D}"/>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395" name="テキスト ボックス 394">
          <a:extLst>
            <a:ext uri="{FF2B5EF4-FFF2-40B4-BE49-F238E27FC236}">
              <a16:creationId xmlns:a16="http://schemas.microsoft.com/office/drawing/2014/main" id="{11033386-7248-4E7C-96A3-9B8B8EEC4404}"/>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396" name="直線コネクタ 395">
          <a:extLst>
            <a:ext uri="{FF2B5EF4-FFF2-40B4-BE49-F238E27FC236}">
              <a16:creationId xmlns:a16="http://schemas.microsoft.com/office/drawing/2014/main" id="{7A192422-DC94-40CC-BEEB-B107E4D92E18}"/>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397" name="テキスト ボックス 396">
          <a:extLst>
            <a:ext uri="{FF2B5EF4-FFF2-40B4-BE49-F238E27FC236}">
              <a16:creationId xmlns:a16="http://schemas.microsoft.com/office/drawing/2014/main" id="{05CF80BC-9238-431F-B027-D815B1F1002D}"/>
            </a:ext>
          </a:extLst>
        </xdr:cNvPr>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98" name="直線コネクタ 397">
          <a:extLst>
            <a:ext uri="{FF2B5EF4-FFF2-40B4-BE49-F238E27FC236}">
              <a16:creationId xmlns:a16="http://schemas.microsoft.com/office/drawing/2014/main" id="{39FC6B7E-C931-4E08-9ECA-0FFF4C4D249B}"/>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99" name="テキスト ボックス 398">
          <a:extLst>
            <a:ext uri="{FF2B5EF4-FFF2-40B4-BE49-F238E27FC236}">
              <a16:creationId xmlns:a16="http://schemas.microsoft.com/office/drawing/2014/main" id="{334AD8EA-34FC-46BA-8D75-9F8FD1199158}"/>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00" name="【学校施設】&#10;有形固定資産減価償却率グラフ枠">
          <a:extLst>
            <a:ext uri="{FF2B5EF4-FFF2-40B4-BE49-F238E27FC236}">
              <a16:creationId xmlns:a16="http://schemas.microsoft.com/office/drawing/2014/main" id="{28A1DE54-47F6-4448-BC42-720108BD3825}"/>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65315</xdr:rowOff>
    </xdr:from>
    <xdr:to>
      <xdr:col>85</xdr:col>
      <xdr:colOff>126364</xdr:colOff>
      <xdr:row>63</xdr:row>
      <xdr:rowOff>150223</xdr:rowOff>
    </xdr:to>
    <xdr:cxnSp macro="">
      <xdr:nvCxnSpPr>
        <xdr:cNvPr id="401" name="直線コネクタ 400">
          <a:extLst>
            <a:ext uri="{FF2B5EF4-FFF2-40B4-BE49-F238E27FC236}">
              <a16:creationId xmlns:a16="http://schemas.microsoft.com/office/drawing/2014/main" id="{B06B7F67-2F59-458B-94E5-256744F50880}"/>
            </a:ext>
          </a:extLst>
        </xdr:cNvPr>
        <xdr:cNvCxnSpPr/>
      </xdr:nvCxnSpPr>
      <xdr:spPr>
        <a:xfrm flipV="1">
          <a:off x="16318864" y="9666515"/>
          <a:ext cx="0" cy="1285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154050</xdr:rowOff>
    </xdr:from>
    <xdr:ext cx="340478" cy="259045"/>
    <xdr:sp macro="" textlink="">
      <xdr:nvSpPr>
        <xdr:cNvPr id="402" name="【学校施設】&#10;有形固定資産減価償却率最小値テキスト">
          <a:extLst>
            <a:ext uri="{FF2B5EF4-FFF2-40B4-BE49-F238E27FC236}">
              <a16:creationId xmlns:a16="http://schemas.microsoft.com/office/drawing/2014/main" id="{FE7A3706-621A-47B9-9854-66380793B9B3}"/>
            </a:ext>
          </a:extLst>
        </xdr:cNvPr>
        <xdr:cNvSpPr txBox="1"/>
      </xdr:nvSpPr>
      <xdr:spPr>
        <a:xfrm>
          <a:off x="16357600" y="109554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150223</xdr:rowOff>
    </xdr:from>
    <xdr:to>
      <xdr:col>86</xdr:col>
      <xdr:colOff>25400</xdr:colOff>
      <xdr:row>63</xdr:row>
      <xdr:rowOff>150223</xdr:rowOff>
    </xdr:to>
    <xdr:cxnSp macro="">
      <xdr:nvCxnSpPr>
        <xdr:cNvPr id="403" name="直線コネクタ 402">
          <a:extLst>
            <a:ext uri="{FF2B5EF4-FFF2-40B4-BE49-F238E27FC236}">
              <a16:creationId xmlns:a16="http://schemas.microsoft.com/office/drawing/2014/main" id="{A9A6ECBF-1808-408D-865D-8DCF8F5E7220}"/>
            </a:ext>
          </a:extLst>
        </xdr:cNvPr>
        <xdr:cNvCxnSpPr/>
      </xdr:nvCxnSpPr>
      <xdr:spPr>
        <a:xfrm>
          <a:off x="16230600" y="10951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11992</xdr:rowOff>
    </xdr:from>
    <xdr:ext cx="405111" cy="259045"/>
    <xdr:sp macro="" textlink="">
      <xdr:nvSpPr>
        <xdr:cNvPr id="404" name="【学校施設】&#10;有形固定資産減価償却率最大値テキスト">
          <a:extLst>
            <a:ext uri="{FF2B5EF4-FFF2-40B4-BE49-F238E27FC236}">
              <a16:creationId xmlns:a16="http://schemas.microsoft.com/office/drawing/2014/main" id="{F6BAB205-D1BF-4EAF-8260-06EE8930180A}"/>
            </a:ext>
          </a:extLst>
        </xdr:cNvPr>
        <xdr:cNvSpPr txBox="1"/>
      </xdr:nvSpPr>
      <xdr:spPr>
        <a:xfrm>
          <a:off x="16357600" y="9441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65315</xdr:rowOff>
    </xdr:from>
    <xdr:to>
      <xdr:col>86</xdr:col>
      <xdr:colOff>25400</xdr:colOff>
      <xdr:row>56</xdr:row>
      <xdr:rowOff>65315</xdr:rowOff>
    </xdr:to>
    <xdr:cxnSp macro="">
      <xdr:nvCxnSpPr>
        <xdr:cNvPr id="405" name="直線コネクタ 404">
          <a:extLst>
            <a:ext uri="{FF2B5EF4-FFF2-40B4-BE49-F238E27FC236}">
              <a16:creationId xmlns:a16="http://schemas.microsoft.com/office/drawing/2014/main" id="{12B4DEC9-E610-422D-AD88-5919073B1ABE}"/>
            </a:ext>
          </a:extLst>
        </xdr:cNvPr>
        <xdr:cNvCxnSpPr/>
      </xdr:nvCxnSpPr>
      <xdr:spPr>
        <a:xfrm>
          <a:off x="16230600" y="966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146430</xdr:rowOff>
    </xdr:from>
    <xdr:ext cx="405111" cy="259045"/>
    <xdr:sp macro="" textlink="">
      <xdr:nvSpPr>
        <xdr:cNvPr id="406" name="【学校施設】&#10;有形固定資産減価償却率平均値テキスト">
          <a:extLst>
            <a:ext uri="{FF2B5EF4-FFF2-40B4-BE49-F238E27FC236}">
              <a16:creationId xmlns:a16="http://schemas.microsoft.com/office/drawing/2014/main" id="{E6016AF4-A956-421D-824A-08DE6991BE61}"/>
            </a:ext>
          </a:extLst>
        </xdr:cNvPr>
        <xdr:cNvSpPr txBox="1"/>
      </xdr:nvSpPr>
      <xdr:spPr>
        <a:xfrm>
          <a:off x="16357600" y="100905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168003</xdr:rowOff>
    </xdr:from>
    <xdr:to>
      <xdr:col>85</xdr:col>
      <xdr:colOff>177800</xdr:colOff>
      <xdr:row>59</xdr:row>
      <xdr:rowOff>98153</xdr:rowOff>
    </xdr:to>
    <xdr:sp macro="" textlink="">
      <xdr:nvSpPr>
        <xdr:cNvPr id="407" name="フローチャート: 判断 406">
          <a:extLst>
            <a:ext uri="{FF2B5EF4-FFF2-40B4-BE49-F238E27FC236}">
              <a16:creationId xmlns:a16="http://schemas.microsoft.com/office/drawing/2014/main" id="{9E2FBB93-ABDF-49E3-859C-28B75D88D6CD}"/>
            </a:ext>
          </a:extLst>
        </xdr:cNvPr>
        <xdr:cNvSpPr/>
      </xdr:nvSpPr>
      <xdr:spPr>
        <a:xfrm>
          <a:off x="16268700" y="1011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29210</xdr:rowOff>
    </xdr:from>
    <xdr:to>
      <xdr:col>81</xdr:col>
      <xdr:colOff>101600</xdr:colOff>
      <xdr:row>59</xdr:row>
      <xdr:rowOff>130810</xdr:rowOff>
    </xdr:to>
    <xdr:sp macro="" textlink="">
      <xdr:nvSpPr>
        <xdr:cNvPr id="408" name="フローチャート: 判断 407">
          <a:extLst>
            <a:ext uri="{FF2B5EF4-FFF2-40B4-BE49-F238E27FC236}">
              <a16:creationId xmlns:a16="http://schemas.microsoft.com/office/drawing/2014/main" id="{124A169C-EE4B-4690-AC55-6DA8D11700FD}"/>
            </a:ext>
          </a:extLst>
        </xdr:cNvPr>
        <xdr:cNvSpPr/>
      </xdr:nvSpPr>
      <xdr:spPr>
        <a:xfrm>
          <a:off x="15430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61867</xdr:rowOff>
    </xdr:from>
    <xdr:to>
      <xdr:col>76</xdr:col>
      <xdr:colOff>165100</xdr:colOff>
      <xdr:row>59</xdr:row>
      <xdr:rowOff>163467</xdr:rowOff>
    </xdr:to>
    <xdr:sp macro="" textlink="">
      <xdr:nvSpPr>
        <xdr:cNvPr id="409" name="フローチャート: 判断 408">
          <a:extLst>
            <a:ext uri="{FF2B5EF4-FFF2-40B4-BE49-F238E27FC236}">
              <a16:creationId xmlns:a16="http://schemas.microsoft.com/office/drawing/2014/main" id="{0A903469-FD8F-4477-A73A-E5FAD2DB46C4}"/>
            </a:ext>
          </a:extLst>
        </xdr:cNvPr>
        <xdr:cNvSpPr/>
      </xdr:nvSpPr>
      <xdr:spPr>
        <a:xfrm>
          <a:off x="14541500" y="1017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30843</xdr:rowOff>
    </xdr:from>
    <xdr:to>
      <xdr:col>72</xdr:col>
      <xdr:colOff>38100</xdr:colOff>
      <xdr:row>59</xdr:row>
      <xdr:rowOff>132443</xdr:rowOff>
    </xdr:to>
    <xdr:sp macro="" textlink="">
      <xdr:nvSpPr>
        <xdr:cNvPr id="410" name="フローチャート: 判断 409">
          <a:extLst>
            <a:ext uri="{FF2B5EF4-FFF2-40B4-BE49-F238E27FC236}">
              <a16:creationId xmlns:a16="http://schemas.microsoft.com/office/drawing/2014/main" id="{12C3C0C4-5D8C-454E-833D-BCB4CEAE0D11}"/>
            </a:ext>
          </a:extLst>
        </xdr:cNvPr>
        <xdr:cNvSpPr/>
      </xdr:nvSpPr>
      <xdr:spPr>
        <a:xfrm>
          <a:off x="13652500" y="1014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11" name="テキスト ボックス 410">
          <a:extLst>
            <a:ext uri="{FF2B5EF4-FFF2-40B4-BE49-F238E27FC236}">
              <a16:creationId xmlns:a16="http://schemas.microsoft.com/office/drawing/2014/main" id="{22A51C13-AABE-4E00-B7AD-A2A5E965E81D}"/>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12" name="テキスト ボックス 411">
          <a:extLst>
            <a:ext uri="{FF2B5EF4-FFF2-40B4-BE49-F238E27FC236}">
              <a16:creationId xmlns:a16="http://schemas.microsoft.com/office/drawing/2014/main" id="{23AD72A2-B589-4CEC-AC94-9F943EEDD589}"/>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13" name="テキスト ボックス 412">
          <a:extLst>
            <a:ext uri="{FF2B5EF4-FFF2-40B4-BE49-F238E27FC236}">
              <a16:creationId xmlns:a16="http://schemas.microsoft.com/office/drawing/2014/main" id="{A86FB40B-ED09-4443-96CC-03F729BB1525}"/>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14" name="テキスト ボックス 413">
          <a:extLst>
            <a:ext uri="{FF2B5EF4-FFF2-40B4-BE49-F238E27FC236}">
              <a16:creationId xmlns:a16="http://schemas.microsoft.com/office/drawing/2014/main" id="{BB3EFA2F-39C3-4158-B25E-8B2ECC200C0E}"/>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15" name="テキスト ボックス 414">
          <a:extLst>
            <a:ext uri="{FF2B5EF4-FFF2-40B4-BE49-F238E27FC236}">
              <a16:creationId xmlns:a16="http://schemas.microsoft.com/office/drawing/2014/main" id="{036AD46F-EC2E-4DA1-B6AD-0FD9B2C631DF}"/>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6350</xdr:rowOff>
    </xdr:from>
    <xdr:to>
      <xdr:col>85</xdr:col>
      <xdr:colOff>177800</xdr:colOff>
      <xdr:row>58</xdr:row>
      <xdr:rowOff>107950</xdr:rowOff>
    </xdr:to>
    <xdr:sp macro="" textlink="">
      <xdr:nvSpPr>
        <xdr:cNvPr id="416" name="楕円 415">
          <a:extLst>
            <a:ext uri="{FF2B5EF4-FFF2-40B4-BE49-F238E27FC236}">
              <a16:creationId xmlns:a16="http://schemas.microsoft.com/office/drawing/2014/main" id="{52A0433A-FB19-406C-AE88-27BF2EBE9DD1}"/>
            </a:ext>
          </a:extLst>
        </xdr:cNvPr>
        <xdr:cNvSpPr/>
      </xdr:nvSpPr>
      <xdr:spPr>
        <a:xfrm>
          <a:off x="16268700" y="995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29227</xdr:rowOff>
    </xdr:from>
    <xdr:ext cx="405111" cy="259045"/>
    <xdr:sp macro="" textlink="">
      <xdr:nvSpPr>
        <xdr:cNvPr id="417" name="【学校施設】&#10;有形固定資産減価償却率該当値テキスト">
          <a:extLst>
            <a:ext uri="{FF2B5EF4-FFF2-40B4-BE49-F238E27FC236}">
              <a16:creationId xmlns:a16="http://schemas.microsoft.com/office/drawing/2014/main" id="{7868EBF2-23B0-4E71-A8D1-83DEA4EAA41A}"/>
            </a:ext>
          </a:extLst>
        </xdr:cNvPr>
        <xdr:cNvSpPr txBox="1"/>
      </xdr:nvSpPr>
      <xdr:spPr>
        <a:xfrm>
          <a:off x="16357600" y="980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138612</xdr:rowOff>
    </xdr:from>
    <xdr:to>
      <xdr:col>81</xdr:col>
      <xdr:colOff>101600</xdr:colOff>
      <xdr:row>58</xdr:row>
      <xdr:rowOff>68762</xdr:rowOff>
    </xdr:to>
    <xdr:sp macro="" textlink="">
      <xdr:nvSpPr>
        <xdr:cNvPr id="418" name="楕円 417">
          <a:extLst>
            <a:ext uri="{FF2B5EF4-FFF2-40B4-BE49-F238E27FC236}">
              <a16:creationId xmlns:a16="http://schemas.microsoft.com/office/drawing/2014/main" id="{9C099BA5-3A4F-4F1A-A077-5561DBB33CFF}"/>
            </a:ext>
          </a:extLst>
        </xdr:cNvPr>
        <xdr:cNvSpPr/>
      </xdr:nvSpPr>
      <xdr:spPr>
        <a:xfrm>
          <a:off x="15430500" y="9911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17962</xdr:rowOff>
    </xdr:from>
    <xdr:to>
      <xdr:col>85</xdr:col>
      <xdr:colOff>127000</xdr:colOff>
      <xdr:row>58</xdr:row>
      <xdr:rowOff>57150</xdr:rowOff>
    </xdr:to>
    <xdr:cxnSp macro="">
      <xdr:nvCxnSpPr>
        <xdr:cNvPr id="419" name="直線コネクタ 418">
          <a:extLst>
            <a:ext uri="{FF2B5EF4-FFF2-40B4-BE49-F238E27FC236}">
              <a16:creationId xmlns:a16="http://schemas.microsoft.com/office/drawing/2014/main" id="{B0572DA1-827E-4DAE-B85A-BE3FC4B04419}"/>
            </a:ext>
          </a:extLst>
        </xdr:cNvPr>
        <xdr:cNvCxnSpPr/>
      </xdr:nvCxnSpPr>
      <xdr:spPr>
        <a:xfrm>
          <a:off x="15481300" y="9962062"/>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76563</xdr:rowOff>
    </xdr:from>
    <xdr:to>
      <xdr:col>76</xdr:col>
      <xdr:colOff>165100</xdr:colOff>
      <xdr:row>60</xdr:row>
      <xdr:rowOff>6713</xdr:rowOff>
    </xdr:to>
    <xdr:sp macro="" textlink="">
      <xdr:nvSpPr>
        <xdr:cNvPr id="420" name="楕円 419">
          <a:extLst>
            <a:ext uri="{FF2B5EF4-FFF2-40B4-BE49-F238E27FC236}">
              <a16:creationId xmlns:a16="http://schemas.microsoft.com/office/drawing/2014/main" id="{80088A30-117A-4370-B8EA-00F919D679D8}"/>
            </a:ext>
          </a:extLst>
        </xdr:cNvPr>
        <xdr:cNvSpPr/>
      </xdr:nvSpPr>
      <xdr:spPr>
        <a:xfrm>
          <a:off x="14541500" y="1019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17962</xdr:rowOff>
    </xdr:from>
    <xdr:to>
      <xdr:col>81</xdr:col>
      <xdr:colOff>50800</xdr:colOff>
      <xdr:row>59</xdr:row>
      <xdr:rowOff>127363</xdr:rowOff>
    </xdr:to>
    <xdr:cxnSp macro="">
      <xdr:nvCxnSpPr>
        <xdr:cNvPr id="421" name="直線コネクタ 420">
          <a:extLst>
            <a:ext uri="{FF2B5EF4-FFF2-40B4-BE49-F238E27FC236}">
              <a16:creationId xmlns:a16="http://schemas.microsoft.com/office/drawing/2014/main" id="{42EE64D7-7E3D-43FC-AF64-56EBD3C2720F}"/>
            </a:ext>
          </a:extLst>
        </xdr:cNvPr>
        <xdr:cNvCxnSpPr/>
      </xdr:nvCxnSpPr>
      <xdr:spPr>
        <a:xfrm flipV="1">
          <a:off x="14592300" y="9962062"/>
          <a:ext cx="889000" cy="280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102688</xdr:rowOff>
    </xdr:from>
    <xdr:to>
      <xdr:col>72</xdr:col>
      <xdr:colOff>38100</xdr:colOff>
      <xdr:row>60</xdr:row>
      <xdr:rowOff>32838</xdr:rowOff>
    </xdr:to>
    <xdr:sp macro="" textlink="">
      <xdr:nvSpPr>
        <xdr:cNvPr id="422" name="楕円 421">
          <a:extLst>
            <a:ext uri="{FF2B5EF4-FFF2-40B4-BE49-F238E27FC236}">
              <a16:creationId xmlns:a16="http://schemas.microsoft.com/office/drawing/2014/main" id="{59F6B0C4-6F94-42DA-BD7B-E4A98A4B75CF}"/>
            </a:ext>
          </a:extLst>
        </xdr:cNvPr>
        <xdr:cNvSpPr/>
      </xdr:nvSpPr>
      <xdr:spPr>
        <a:xfrm>
          <a:off x="13652500" y="1021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127363</xdr:rowOff>
    </xdr:from>
    <xdr:to>
      <xdr:col>76</xdr:col>
      <xdr:colOff>114300</xdr:colOff>
      <xdr:row>59</xdr:row>
      <xdr:rowOff>153488</xdr:rowOff>
    </xdr:to>
    <xdr:cxnSp macro="">
      <xdr:nvCxnSpPr>
        <xdr:cNvPr id="423" name="直線コネクタ 422">
          <a:extLst>
            <a:ext uri="{FF2B5EF4-FFF2-40B4-BE49-F238E27FC236}">
              <a16:creationId xmlns:a16="http://schemas.microsoft.com/office/drawing/2014/main" id="{02A76C34-2D0A-4236-A9FB-48882608EF12}"/>
            </a:ext>
          </a:extLst>
        </xdr:cNvPr>
        <xdr:cNvCxnSpPr/>
      </xdr:nvCxnSpPr>
      <xdr:spPr>
        <a:xfrm flipV="1">
          <a:off x="13703300" y="10242913"/>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121937</xdr:rowOff>
    </xdr:from>
    <xdr:ext cx="405111" cy="259045"/>
    <xdr:sp macro="" textlink="">
      <xdr:nvSpPr>
        <xdr:cNvPr id="424" name="n_1aveValue【学校施設】&#10;有形固定資産減価償却率">
          <a:extLst>
            <a:ext uri="{FF2B5EF4-FFF2-40B4-BE49-F238E27FC236}">
              <a16:creationId xmlns:a16="http://schemas.microsoft.com/office/drawing/2014/main" id="{9BD728B7-C902-49E1-BEDA-8ED8FBD49A6E}"/>
            </a:ext>
          </a:extLst>
        </xdr:cNvPr>
        <xdr:cNvSpPr txBox="1"/>
      </xdr:nvSpPr>
      <xdr:spPr>
        <a:xfrm>
          <a:off x="15266044" y="1023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8544</xdr:rowOff>
    </xdr:from>
    <xdr:ext cx="405111" cy="259045"/>
    <xdr:sp macro="" textlink="">
      <xdr:nvSpPr>
        <xdr:cNvPr id="425" name="n_2aveValue【学校施設】&#10;有形固定資産減価償却率">
          <a:extLst>
            <a:ext uri="{FF2B5EF4-FFF2-40B4-BE49-F238E27FC236}">
              <a16:creationId xmlns:a16="http://schemas.microsoft.com/office/drawing/2014/main" id="{8E021DFD-FE77-40DC-8118-47D030C68724}"/>
            </a:ext>
          </a:extLst>
        </xdr:cNvPr>
        <xdr:cNvSpPr txBox="1"/>
      </xdr:nvSpPr>
      <xdr:spPr>
        <a:xfrm>
          <a:off x="14389744" y="9952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148970</xdr:rowOff>
    </xdr:from>
    <xdr:ext cx="405111" cy="259045"/>
    <xdr:sp macro="" textlink="">
      <xdr:nvSpPr>
        <xdr:cNvPr id="426" name="n_3aveValue【学校施設】&#10;有形固定資産減価償却率">
          <a:extLst>
            <a:ext uri="{FF2B5EF4-FFF2-40B4-BE49-F238E27FC236}">
              <a16:creationId xmlns:a16="http://schemas.microsoft.com/office/drawing/2014/main" id="{26BD4AD2-8E16-4668-A7D6-9991BA1F4720}"/>
            </a:ext>
          </a:extLst>
        </xdr:cNvPr>
        <xdr:cNvSpPr txBox="1"/>
      </xdr:nvSpPr>
      <xdr:spPr>
        <a:xfrm>
          <a:off x="13500744" y="9921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85289</xdr:rowOff>
    </xdr:from>
    <xdr:ext cx="405111" cy="259045"/>
    <xdr:sp macro="" textlink="">
      <xdr:nvSpPr>
        <xdr:cNvPr id="427" name="n_1mainValue【学校施設】&#10;有形固定資産減価償却率">
          <a:extLst>
            <a:ext uri="{FF2B5EF4-FFF2-40B4-BE49-F238E27FC236}">
              <a16:creationId xmlns:a16="http://schemas.microsoft.com/office/drawing/2014/main" id="{A6CE0355-EB07-4165-91E2-97CC50104C13}"/>
            </a:ext>
          </a:extLst>
        </xdr:cNvPr>
        <xdr:cNvSpPr txBox="1"/>
      </xdr:nvSpPr>
      <xdr:spPr>
        <a:xfrm>
          <a:off x="15266044" y="9686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169290</xdr:rowOff>
    </xdr:from>
    <xdr:ext cx="405111" cy="259045"/>
    <xdr:sp macro="" textlink="">
      <xdr:nvSpPr>
        <xdr:cNvPr id="428" name="n_2mainValue【学校施設】&#10;有形固定資産減価償却率">
          <a:extLst>
            <a:ext uri="{FF2B5EF4-FFF2-40B4-BE49-F238E27FC236}">
              <a16:creationId xmlns:a16="http://schemas.microsoft.com/office/drawing/2014/main" id="{F41FF5D5-4858-4BFD-9C24-C5A21C413CBA}"/>
            </a:ext>
          </a:extLst>
        </xdr:cNvPr>
        <xdr:cNvSpPr txBox="1"/>
      </xdr:nvSpPr>
      <xdr:spPr>
        <a:xfrm>
          <a:off x="14389744" y="10284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23965</xdr:rowOff>
    </xdr:from>
    <xdr:ext cx="405111" cy="259045"/>
    <xdr:sp macro="" textlink="">
      <xdr:nvSpPr>
        <xdr:cNvPr id="429" name="n_3mainValue【学校施設】&#10;有形固定資産減価償却率">
          <a:extLst>
            <a:ext uri="{FF2B5EF4-FFF2-40B4-BE49-F238E27FC236}">
              <a16:creationId xmlns:a16="http://schemas.microsoft.com/office/drawing/2014/main" id="{0824D432-41D9-440C-A085-22D01236F19D}"/>
            </a:ext>
          </a:extLst>
        </xdr:cNvPr>
        <xdr:cNvSpPr txBox="1"/>
      </xdr:nvSpPr>
      <xdr:spPr>
        <a:xfrm>
          <a:off x="13500744" y="10310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30" name="正方形/長方形 429">
          <a:extLst>
            <a:ext uri="{FF2B5EF4-FFF2-40B4-BE49-F238E27FC236}">
              <a16:creationId xmlns:a16="http://schemas.microsoft.com/office/drawing/2014/main" id="{AC233733-B3C6-40EE-A1B4-BF62B9AF602A}"/>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31" name="正方形/長方形 430">
          <a:extLst>
            <a:ext uri="{FF2B5EF4-FFF2-40B4-BE49-F238E27FC236}">
              <a16:creationId xmlns:a16="http://schemas.microsoft.com/office/drawing/2014/main" id="{D8D9512F-EB7E-4A61-B2E9-71A0B03E96F3}"/>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32" name="正方形/長方形 431">
          <a:extLst>
            <a:ext uri="{FF2B5EF4-FFF2-40B4-BE49-F238E27FC236}">
              <a16:creationId xmlns:a16="http://schemas.microsoft.com/office/drawing/2014/main" id="{81215257-3608-456C-B89E-10B09065452D}"/>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33" name="正方形/長方形 432">
          <a:extLst>
            <a:ext uri="{FF2B5EF4-FFF2-40B4-BE49-F238E27FC236}">
              <a16:creationId xmlns:a16="http://schemas.microsoft.com/office/drawing/2014/main" id="{F95CEDD4-F34B-45F6-AE4B-36E64BA58D0E}"/>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34" name="正方形/長方形 433">
          <a:extLst>
            <a:ext uri="{FF2B5EF4-FFF2-40B4-BE49-F238E27FC236}">
              <a16:creationId xmlns:a16="http://schemas.microsoft.com/office/drawing/2014/main" id="{A1ABECDF-2B2B-428B-8A09-6CB25D56F189}"/>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35" name="正方形/長方形 434">
          <a:extLst>
            <a:ext uri="{FF2B5EF4-FFF2-40B4-BE49-F238E27FC236}">
              <a16:creationId xmlns:a16="http://schemas.microsoft.com/office/drawing/2014/main" id="{6D21C09E-E47A-4C4A-AB74-4CD8F12ACEC9}"/>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36" name="正方形/長方形 435">
          <a:extLst>
            <a:ext uri="{FF2B5EF4-FFF2-40B4-BE49-F238E27FC236}">
              <a16:creationId xmlns:a16="http://schemas.microsoft.com/office/drawing/2014/main" id="{F6D2B274-21E6-4C4E-9047-D736D26CF78A}"/>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37" name="正方形/長方形 436">
          <a:extLst>
            <a:ext uri="{FF2B5EF4-FFF2-40B4-BE49-F238E27FC236}">
              <a16:creationId xmlns:a16="http://schemas.microsoft.com/office/drawing/2014/main" id="{2DDC3CCA-1F65-49F4-9F7C-043BC4015D86}"/>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38" name="テキスト ボックス 437">
          <a:extLst>
            <a:ext uri="{FF2B5EF4-FFF2-40B4-BE49-F238E27FC236}">
              <a16:creationId xmlns:a16="http://schemas.microsoft.com/office/drawing/2014/main" id="{BF7A8294-1BAA-4C64-BC1D-67DDB6B5CD5C}"/>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39" name="直線コネクタ 438">
          <a:extLst>
            <a:ext uri="{FF2B5EF4-FFF2-40B4-BE49-F238E27FC236}">
              <a16:creationId xmlns:a16="http://schemas.microsoft.com/office/drawing/2014/main" id="{7AD5FCBC-6880-45EA-B607-BAAA910F7D7E}"/>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40" name="テキスト ボックス 439">
          <a:extLst>
            <a:ext uri="{FF2B5EF4-FFF2-40B4-BE49-F238E27FC236}">
              <a16:creationId xmlns:a16="http://schemas.microsoft.com/office/drawing/2014/main" id="{5FEBD70C-C9D4-4748-A53B-696B4976ACCC}"/>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441" name="直線コネクタ 440">
          <a:extLst>
            <a:ext uri="{FF2B5EF4-FFF2-40B4-BE49-F238E27FC236}">
              <a16:creationId xmlns:a16="http://schemas.microsoft.com/office/drawing/2014/main" id="{A60C8144-F0CE-4E19-9D95-C423AEDFBED4}"/>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42" name="テキスト ボックス 441">
          <a:extLst>
            <a:ext uri="{FF2B5EF4-FFF2-40B4-BE49-F238E27FC236}">
              <a16:creationId xmlns:a16="http://schemas.microsoft.com/office/drawing/2014/main" id="{7EE0C5F2-301F-4FD2-BC17-699DCDEC1A0F}"/>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43" name="直線コネクタ 442">
          <a:extLst>
            <a:ext uri="{FF2B5EF4-FFF2-40B4-BE49-F238E27FC236}">
              <a16:creationId xmlns:a16="http://schemas.microsoft.com/office/drawing/2014/main" id="{6E13C7CF-5AFA-4A37-A8F2-25934FB25645}"/>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44" name="テキスト ボックス 443">
          <a:extLst>
            <a:ext uri="{FF2B5EF4-FFF2-40B4-BE49-F238E27FC236}">
              <a16:creationId xmlns:a16="http://schemas.microsoft.com/office/drawing/2014/main" id="{581B75BF-05C7-47E9-876B-C4F30B6F20A6}"/>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45" name="直線コネクタ 444">
          <a:extLst>
            <a:ext uri="{FF2B5EF4-FFF2-40B4-BE49-F238E27FC236}">
              <a16:creationId xmlns:a16="http://schemas.microsoft.com/office/drawing/2014/main" id="{E1490EA1-9F1C-4B4B-B016-5C3EBBA9BC96}"/>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46" name="テキスト ボックス 445">
          <a:extLst>
            <a:ext uri="{FF2B5EF4-FFF2-40B4-BE49-F238E27FC236}">
              <a16:creationId xmlns:a16="http://schemas.microsoft.com/office/drawing/2014/main" id="{EA71C257-AB97-44AA-BEA3-A2C1E0D93976}"/>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47" name="直線コネクタ 446">
          <a:extLst>
            <a:ext uri="{FF2B5EF4-FFF2-40B4-BE49-F238E27FC236}">
              <a16:creationId xmlns:a16="http://schemas.microsoft.com/office/drawing/2014/main" id="{6E9F1D05-A1D3-49D6-AE1A-59C1D4BBE3B8}"/>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48" name="テキスト ボックス 447">
          <a:extLst>
            <a:ext uri="{FF2B5EF4-FFF2-40B4-BE49-F238E27FC236}">
              <a16:creationId xmlns:a16="http://schemas.microsoft.com/office/drawing/2014/main" id="{06FF4890-8346-43FF-A028-92A0F4573DED}"/>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49" name="直線コネクタ 448">
          <a:extLst>
            <a:ext uri="{FF2B5EF4-FFF2-40B4-BE49-F238E27FC236}">
              <a16:creationId xmlns:a16="http://schemas.microsoft.com/office/drawing/2014/main" id="{9AA3812D-D4AB-4C43-A39F-25F95A6F4EBE}"/>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50" name="テキスト ボックス 449">
          <a:extLst>
            <a:ext uri="{FF2B5EF4-FFF2-40B4-BE49-F238E27FC236}">
              <a16:creationId xmlns:a16="http://schemas.microsoft.com/office/drawing/2014/main" id="{E1DD6433-9B60-45ED-9C3D-C51356BD125E}"/>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51" name="直線コネクタ 450">
          <a:extLst>
            <a:ext uri="{FF2B5EF4-FFF2-40B4-BE49-F238E27FC236}">
              <a16:creationId xmlns:a16="http://schemas.microsoft.com/office/drawing/2014/main" id="{F12C7FA1-F265-48FB-B677-2D7691FE287F}"/>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52" name="テキスト ボックス 451">
          <a:extLst>
            <a:ext uri="{FF2B5EF4-FFF2-40B4-BE49-F238E27FC236}">
              <a16:creationId xmlns:a16="http://schemas.microsoft.com/office/drawing/2014/main" id="{07B57152-C7AE-4FAD-8740-1F35FF268CC2}"/>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53" name="【学校施設】&#10;一人当たり面積グラフ枠">
          <a:extLst>
            <a:ext uri="{FF2B5EF4-FFF2-40B4-BE49-F238E27FC236}">
              <a16:creationId xmlns:a16="http://schemas.microsoft.com/office/drawing/2014/main" id="{E9A7E398-73A3-44EE-8DFF-D7FF88B7B26D}"/>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37338</xdr:rowOff>
    </xdr:from>
    <xdr:to>
      <xdr:col>116</xdr:col>
      <xdr:colOff>62864</xdr:colOff>
      <xdr:row>64</xdr:row>
      <xdr:rowOff>19431</xdr:rowOff>
    </xdr:to>
    <xdr:cxnSp macro="">
      <xdr:nvCxnSpPr>
        <xdr:cNvPr id="454" name="直線コネクタ 453">
          <a:extLst>
            <a:ext uri="{FF2B5EF4-FFF2-40B4-BE49-F238E27FC236}">
              <a16:creationId xmlns:a16="http://schemas.microsoft.com/office/drawing/2014/main" id="{87A88565-04D6-45EF-827C-3F840887F7C2}"/>
            </a:ext>
          </a:extLst>
        </xdr:cNvPr>
        <xdr:cNvCxnSpPr/>
      </xdr:nvCxnSpPr>
      <xdr:spPr>
        <a:xfrm flipV="1">
          <a:off x="22160864" y="9638538"/>
          <a:ext cx="0" cy="1353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23258</xdr:rowOff>
    </xdr:from>
    <xdr:ext cx="469744" cy="259045"/>
    <xdr:sp macro="" textlink="">
      <xdr:nvSpPr>
        <xdr:cNvPr id="455" name="【学校施設】&#10;一人当たり面積最小値テキスト">
          <a:extLst>
            <a:ext uri="{FF2B5EF4-FFF2-40B4-BE49-F238E27FC236}">
              <a16:creationId xmlns:a16="http://schemas.microsoft.com/office/drawing/2014/main" id="{4652CD5D-2037-4905-B44C-39454BECBD7A}"/>
            </a:ext>
          </a:extLst>
        </xdr:cNvPr>
        <xdr:cNvSpPr txBox="1"/>
      </xdr:nvSpPr>
      <xdr:spPr>
        <a:xfrm>
          <a:off x="22199600" y="10996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19431</xdr:rowOff>
    </xdr:from>
    <xdr:to>
      <xdr:col>116</xdr:col>
      <xdr:colOff>152400</xdr:colOff>
      <xdr:row>64</xdr:row>
      <xdr:rowOff>19431</xdr:rowOff>
    </xdr:to>
    <xdr:cxnSp macro="">
      <xdr:nvCxnSpPr>
        <xdr:cNvPr id="456" name="直線コネクタ 455">
          <a:extLst>
            <a:ext uri="{FF2B5EF4-FFF2-40B4-BE49-F238E27FC236}">
              <a16:creationId xmlns:a16="http://schemas.microsoft.com/office/drawing/2014/main" id="{7A321038-6C5F-4145-BE0F-3935F153B990}"/>
            </a:ext>
          </a:extLst>
        </xdr:cNvPr>
        <xdr:cNvCxnSpPr/>
      </xdr:nvCxnSpPr>
      <xdr:spPr>
        <a:xfrm>
          <a:off x="22072600" y="10992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155465</xdr:rowOff>
    </xdr:from>
    <xdr:ext cx="469744" cy="259045"/>
    <xdr:sp macro="" textlink="">
      <xdr:nvSpPr>
        <xdr:cNvPr id="457" name="【学校施設】&#10;一人当たり面積最大値テキスト">
          <a:extLst>
            <a:ext uri="{FF2B5EF4-FFF2-40B4-BE49-F238E27FC236}">
              <a16:creationId xmlns:a16="http://schemas.microsoft.com/office/drawing/2014/main" id="{D9988237-2B1B-4949-BB7F-4E2165F6B721}"/>
            </a:ext>
          </a:extLst>
        </xdr:cNvPr>
        <xdr:cNvSpPr txBox="1"/>
      </xdr:nvSpPr>
      <xdr:spPr>
        <a:xfrm>
          <a:off x="22199600" y="9413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37338</xdr:rowOff>
    </xdr:from>
    <xdr:to>
      <xdr:col>116</xdr:col>
      <xdr:colOff>152400</xdr:colOff>
      <xdr:row>56</xdr:row>
      <xdr:rowOff>37338</xdr:rowOff>
    </xdr:to>
    <xdr:cxnSp macro="">
      <xdr:nvCxnSpPr>
        <xdr:cNvPr id="458" name="直線コネクタ 457">
          <a:extLst>
            <a:ext uri="{FF2B5EF4-FFF2-40B4-BE49-F238E27FC236}">
              <a16:creationId xmlns:a16="http://schemas.microsoft.com/office/drawing/2014/main" id="{F1DF7FC1-B976-40DA-B653-BDB6413ABA8B}"/>
            </a:ext>
          </a:extLst>
        </xdr:cNvPr>
        <xdr:cNvCxnSpPr/>
      </xdr:nvCxnSpPr>
      <xdr:spPr>
        <a:xfrm>
          <a:off x="22072600" y="9638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83456</xdr:rowOff>
    </xdr:from>
    <xdr:ext cx="469744" cy="259045"/>
    <xdr:sp macro="" textlink="">
      <xdr:nvSpPr>
        <xdr:cNvPr id="459" name="【学校施設】&#10;一人当たり面積平均値テキスト">
          <a:extLst>
            <a:ext uri="{FF2B5EF4-FFF2-40B4-BE49-F238E27FC236}">
              <a16:creationId xmlns:a16="http://schemas.microsoft.com/office/drawing/2014/main" id="{C9AA1DE6-BA49-43B6-AFD1-F2129C17BA0E}"/>
            </a:ext>
          </a:extLst>
        </xdr:cNvPr>
        <xdr:cNvSpPr txBox="1"/>
      </xdr:nvSpPr>
      <xdr:spPr>
        <a:xfrm>
          <a:off x="22199600" y="105419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105029</xdr:rowOff>
    </xdr:from>
    <xdr:to>
      <xdr:col>116</xdr:col>
      <xdr:colOff>114300</xdr:colOff>
      <xdr:row>62</xdr:row>
      <xdr:rowOff>35179</xdr:rowOff>
    </xdr:to>
    <xdr:sp macro="" textlink="">
      <xdr:nvSpPr>
        <xdr:cNvPr id="460" name="フローチャート: 判断 459">
          <a:extLst>
            <a:ext uri="{FF2B5EF4-FFF2-40B4-BE49-F238E27FC236}">
              <a16:creationId xmlns:a16="http://schemas.microsoft.com/office/drawing/2014/main" id="{0E5BBAEE-DB31-4C93-BC2B-7D15883FE9B5}"/>
            </a:ext>
          </a:extLst>
        </xdr:cNvPr>
        <xdr:cNvSpPr/>
      </xdr:nvSpPr>
      <xdr:spPr>
        <a:xfrm>
          <a:off x="22110700" y="10563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93218</xdr:rowOff>
    </xdr:from>
    <xdr:to>
      <xdr:col>112</xdr:col>
      <xdr:colOff>38100</xdr:colOff>
      <xdr:row>62</xdr:row>
      <xdr:rowOff>23368</xdr:rowOff>
    </xdr:to>
    <xdr:sp macro="" textlink="">
      <xdr:nvSpPr>
        <xdr:cNvPr id="461" name="フローチャート: 判断 460">
          <a:extLst>
            <a:ext uri="{FF2B5EF4-FFF2-40B4-BE49-F238E27FC236}">
              <a16:creationId xmlns:a16="http://schemas.microsoft.com/office/drawing/2014/main" id="{757AA39A-D133-432C-8215-4AC3DEE03115}"/>
            </a:ext>
          </a:extLst>
        </xdr:cNvPr>
        <xdr:cNvSpPr/>
      </xdr:nvSpPr>
      <xdr:spPr>
        <a:xfrm>
          <a:off x="21272500" y="1055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87503</xdr:rowOff>
    </xdr:from>
    <xdr:to>
      <xdr:col>107</xdr:col>
      <xdr:colOff>101600</xdr:colOff>
      <xdr:row>62</xdr:row>
      <xdr:rowOff>17653</xdr:rowOff>
    </xdr:to>
    <xdr:sp macro="" textlink="">
      <xdr:nvSpPr>
        <xdr:cNvPr id="462" name="フローチャート: 判断 461">
          <a:extLst>
            <a:ext uri="{FF2B5EF4-FFF2-40B4-BE49-F238E27FC236}">
              <a16:creationId xmlns:a16="http://schemas.microsoft.com/office/drawing/2014/main" id="{98AEC633-52DB-41D5-8AD0-9ACAB1BCC0AA}"/>
            </a:ext>
          </a:extLst>
        </xdr:cNvPr>
        <xdr:cNvSpPr/>
      </xdr:nvSpPr>
      <xdr:spPr>
        <a:xfrm>
          <a:off x="20383500" y="1054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149606</xdr:rowOff>
    </xdr:from>
    <xdr:to>
      <xdr:col>102</xdr:col>
      <xdr:colOff>165100</xdr:colOff>
      <xdr:row>62</xdr:row>
      <xdr:rowOff>79756</xdr:rowOff>
    </xdr:to>
    <xdr:sp macro="" textlink="">
      <xdr:nvSpPr>
        <xdr:cNvPr id="463" name="フローチャート: 判断 462">
          <a:extLst>
            <a:ext uri="{FF2B5EF4-FFF2-40B4-BE49-F238E27FC236}">
              <a16:creationId xmlns:a16="http://schemas.microsoft.com/office/drawing/2014/main" id="{89079196-3A53-477E-8B4C-29DF38C66D87}"/>
            </a:ext>
          </a:extLst>
        </xdr:cNvPr>
        <xdr:cNvSpPr/>
      </xdr:nvSpPr>
      <xdr:spPr>
        <a:xfrm>
          <a:off x="19494500" y="1060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64" name="テキスト ボックス 463">
          <a:extLst>
            <a:ext uri="{FF2B5EF4-FFF2-40B4-BE49-F238E27FC236}">
              <a16:creationId xmlns:a16="http://schemas.microsoft.com/office/drawing/2014/main" id="{56C9350D-3A32-4F7A-8A9D-E1CAA461BA03}"/>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65" name="テキスト ボックス 464">
          <a:extLst>
            <a:ext uri="{FF2B5EF4-FFF2-40B4-BE49-F238E27FC236}">
              <a16:creationId xmlns:a16="http://schemas.microsoft.com/office/drawing/2014/main" id="{C42F3893-7813-493A-8F96-F4AD9A964417}"/>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66" name="テキスト ボックス 465">
          <a:extLst>
            <a:ext uri="{FF2B5EF4-FFF2-40B4-BE49-F238E27FC236}">
              <a16:creationId xmlns:a16="http://schemas.microsoft.com/office/drawing/2014/main" id="{9FA37379-7F74-4C9A-934B-33A868B9892A}"/>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67" name="テキスト ボックス 466">
          <a:extLst>
            <a:ext uri="{FF2B5EF4-FFF2-40B4-BE49-F238E27FC236}">
              <a16:creationId xmlns:a16="http://schemas.microsoft.com/office/drawing/2014/main" id="{4CFF6396-1A06-4069-AD64-2B3D4E89E911}"/>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68" name="テキスト ボックス 467">
          <a:extLst>
            <a:ext uri="{FF2B5EF4-FFF2-40B4-BE49-F238E27FC236}">
              <a16:creationId xmlns:a16="http://schemas.microsoft.com/office/drawing/2014/main" id="{6CA01076-E5F4-44D8-ADED-E36D880CCC8B}"/>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161036</xdr:rowOff>
    </xdr:from>
    <xdr:to>
      <xdr:col>116</xdr:col>
      <xdr:colOff>114300</xdr:colOff>
      <xdr:row>61</xdr:row>
      <xdr:rowOff>91186</xdr:rowOff>
    </xdr:to>
    <xdr:sp macro="" textlink="">
      <xdr:nvSpPr>
        <xdr:cNvPr id="469" name="楕円 468">
          <a:extLst>
            <a:ext uri="{FF2B5EF4-FFF2-40B4-BE49-F238E27FC236}">
              <a16:creationId xmlns:a16="http://schemas.microsoft.com/office/drawing/2014/main" id="{8C380BA3-B660-45BD-A4A9-8906B4DFE1A4}"/>
            </a:ext>
          </a:extLst>
        </xdr:cNvPr>
        <xdr:cNvSpPr/>
      </xdr:nvSpPr>
      <xdr:spPr>
        <a:xfrm>
          <a:off x="22110700" y="10448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12463</xdr:rowOff>
    </xdr:from>
    <xdr:ext cx="469744" cy="259045"/>
    <xdr:sp macro="" textlink="">
      <xdr:nvSpPr>
        <xdr:cNvPr id="470" name="【学校施設】&#10;一人当たり面積該当値テキスト">
          <a:extLst>
            <a:ext uri="{FF2B5EF4-FFF2-40B4-BE49-F238E27FC236}">
              <a16:creationId xmlns:a16="http://schemas.microsoft.com/office/drawing/2014/main" id="{D3CBA7A8-9FE4-48D9-807B-95FF962E53BD}"/>
            </a:ext>
          </a:extLst>
        </xdr:cNvPr>
        <xdr:cNvSpPr txBox="1"/>
      </xdr:nvSpPr>
      <xdr:spPr>
        <a:xfrm>
          <a:off x="22199600" y="10299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52451</xdr:rowOff>
    </xdr:from>
    <xdr:to>
      <xdr:col>112</xdr:col>
      <xdr:colOff>38100</xdr:colOff>
      <xdr:row>62</xdr:row>
      <xdr:rowOff>154051</xdr:rowOff>
    </xdr:to>
    <xdr:sp macro="" textlink="">
      <xdr:nvSpPr>
        <xdr:cNvPr id="471" name="楕円 470">
          <a:extLst>
            <a:ext uri="{FF2B5EF4-FFF2-40B4-BE49-F238E27FC236}">
              <a16:creationId xmlns:a16="http://schemas.microsoft.com/office/drawing/2014/main" id="{0217E32E-C9BD-46AA-8965-5ED1BDB3C0B1}"/>
            </a:ext>
          </a:extLst>
        </xdr:cNvPr>
        <xdr:cNvSpPr/>
      </xdr:nvSpPr>
      <xdr:spPr>
        <a:xfrm>
          <a:off x="21272500" y="10682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40386</xdr:rowOff>
    </xdr:from>
    <xdr:to>
      <xdr:col>116</xdr:col>
      <xdr:colOff>63500</xdr:colOff>
      <xdr:row>62</xdr:row>
      <xdr:rowOff>103251</xdr:rowOff>
    </xdr:to>
    <xdr:cxnSp macro="">
      <xdr:nvCxnSpPr>
        <xdr:cNvPr id="472" name="直線コネクタ 471">
          <a:extLst>
            <a:ext uri="{FF2B5EF4-FFF2-40B4-BE49-F238E27FC236}">
              <a16:creationId xmlns:a16="http://schemas.microsoft.com/office/drawing/2014/main" id="{31E45FE7-A699-45CB-9A99-BE5A6917D856}"/>
            </a:ext>
          </a:extLst>
        </xdr:cNvPr>
        <xdr:cNvCxnSpPr/>
      </xdr:nvCxnSpPr>
      <xdr:spPr>
        <a:xfrm flipV="1">
          <a:off x="21323300" y="10498836"/>
          <a:ext cx="838200" cy="234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62738</xdr:rowOff>
    </xdr:from>
    <xdr:to>
      <xdr:col>107</xdr:col>
      <xdr:colOff>101600</xdr:colOff>
      <xdr:row>62</xdr:row>
      <xdr:rowOff>164338</xdr:rowOff>
    </xdr:to>
    <xdr:sp macro="" textlink="">
      <xdr:nvSpPr>
        <xdr:cNvPr id="473" name="楕円 472">
          <a:extLst>
            <a:ext uri="{FF2B5EF4-FFF2-40B4-BE49-F238E27FC236}">
              <a16:creationId xmlns:a16="http://schemas.microsoft.com/office/drawing/2014/main" id="{BDD52A1B-A7E2-499B-BB6D-581B8D56F070}"/>
            </a:ext>
          </a:extLst>
        </xdr:cNvPr>
        <xdr:cNvSpPr/>
      </xdr:nvSpPr>
      <xdr:spPr>
        <a:xfrm>
          <a:off x="20383500" y="10692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103251</xdr:rowOff>
    </xdr:from>
    <xdr:to>
      <xdr:col>111</xdr:col>
      <xdr:colOff>177800</xdr:colOff>
      <xdr:row>62</xdr:row>
      <xdr:rowOff>113538</xdr:rowOff>
    </xdr:to>
    <xdr:cxnSp macro="">
      <xdr:nvCxnSpPr>
        <xdr:cNvPr id="474" name="直線コネクタ 473">
          <a:extLst>
            <a:ext uri="{FF2B5EF4-FFF2-40B4-BE49-F238E27FC236}">
              <a16:creationId xmlns:a16="http://schemas.microsoft.com/office/drawing/2014/main" id="{57E21E43-5129-4B2B-A45C-0BCCFCB29CCF}"/>
            </a:ext>
          </a:extLst>
        </xdr:cNvPr>
        <xdr:cNvCxnSpPr/>
      </xdr:nvCxnSpPr>
      <xdr:spPr>
        <a:xfrm flipV="1">
          <a:off x="20434300" y="10733151"/>
          <a:ext cx="889000" cy="1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108839</xdr:rowOff>
    </xdr:from>
    <xdr:to>
      <xdr:col>102</xdr:col>
      <xdr:colOff>165100</xdr:colOff>
      <xdr:row>63</xdr:row>
      <xdr:rowOff>38989</xdr:rowOff>
    </xdr:to>
    <xdr:sp macro="" textlink="">
      <xdr:nvSpPr>
        <xdr:cNvPr id="475" name="楕円 474">
          <a:extLst>
            <a:ext uri="{FF2B5EF4-FFF2-40B4-BE49-F238E27FC236}">
              <a16:creationId xmlns:a16="http://schemas.microsoft.com/office/drawing/2014/main" id="{43620F6E-1543-4B7B-9D5C-7A801FE775F4}"/>
            </a:ext>
          </a:extLst>
        </xdr:cNvPr>
        <xdr:cNvSpPr/>
      </xdr:nvSpPr>
      <xdr:spPr>
        <a:xfrm>
          <a:off x="19494500" y="10738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113538</xdr:rowOff>
    </xdr:from>
    <xdr:to>
      <xdr:col>107</xdr:col>
      <xdr:colOff>50800</xdr:colOff>
      <xdr:row>62</xdr:row>
      <xdr:rowOff>159639</xdr:rowOff>
    </xdr:to>
    <xdr:cxnSp macro="">
      <xdr:nvCxnSpPr>
        <xdr:cNvPr id="476" name="直線コネクタ 475">
          <a:extLst>
            <a:ext uri="{FF2B5EF4-FFF2-40B4-BE49-F238E27FC236}">
              <a16:creationId xmlns:a16="http://schemas.microsoft.com/office/drawing/2014/main" id="{CF7EAFE9-E98E-4199-B938-2190981730CD}"/>
            </a:ext>
          </a:extLst>
        </xdr:cNvPr>
        <xdr:cNvCxnSpPr/>
      </xdr:nvCxnSpPr>
      <xdr:spPr>
        <a:xfrm flipV="1">
          <a:off x="19545300" y="10743438"/>
          <a:ext cx="889000" cy="46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39895</xdr:rowOff>
    </xdr:from>
    <xdr:ext cx="469744" cy="259045"/>
    <xdr:sp macro="" textlink="">
      <xdr:nvSpPr>
        <xdr:cNvPr id="477" name="n_1aveValue【学校施設】&#10;一人当たり面積">
          <a:extLst>
            <a:ext uri="{FF2B5EF4-FFF2-40B4-BE49-F238E27FC236}">
              <a16:creationId xmlns:a16="http://schemas.microsoft.com/office/drawing/2014/main" id="{915692F9-127F-4DBD-B903-89DBEE71AE07}"/>
            </a:ext>
          </a:extLst>
        </xdr:cNvPr>
        <xdr:cNvSpPr txBox="1"/>
      </xdr:nvSpPr>
      <xdr:spPr>
        <a:xfrm>
          <a:off x="21075727" y="1032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34180</xdr:rowOff>
    </xdr:from>
    <xdr:ext cx="469744" cy="259045"/>
    <xdr:sp macro="" textlink="">
      <xdr:nvSpPr>
        <xdr:cNvPr id="478" name="n_2aveValue【学校施設】&#10;一人当たり面積">
          <a:extLst>
            <a:ext uri="{FF2B5EF4-FFF2-40B4-BE49-F238E27FC236}">
              <a16:creationId xmlns:a16="http://schemas.microsoft.com/office/drawing/2014/main" id="{C6E54ED8-19A2-4FFA-96AB-61D3441C7B31}"/>
            </a:ext>
          </a:extLst>
        </xdr:cNvPr>
        <xdr:cNvSpPr txBox="1"/>
      </xdr:nvSpPr>
      <xdr:spPr>
        <a:xfrm>
          <a:off x="20199427" y="10321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96283</xdr:rowOff>
    </xdr:from>
    <xdr:ext cx="469744" cy="259045"/>
    <xdr:sp macro="" textlink="">
      <xdr:nvSpPr>
        <xdr:cNvPr id="479" name="n_3aveValue【学校施設】&#10;一人当たり面積">
          <a:extLst>
            <a:ext uri="{FF2B5EF4-FFF2-40B4-BE49-F238E27FC236}">
              <a16:creationId xmlns:a16="http://schemas.microsoft.com/office/drawing/2014/main" id="{7AF70178-709B-451D-8762-075A2246F85A}"/>
            </a:ext>
          </a:extLst>
        </xdr:cNvPr>
        <xdr:cNvSpPr txBox="1"/>
      </xdr:nvSpPr>
      <xdr:spPr>
        <a:xfrm>
          <a:off x="19310427" y="10383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145178</xdr:rowOff>
    </xdr:from>
    <xdr:ext cx="469744" cy="259045"/>
    <xdr:sp macro="" textlink="">
      <xdr:nvSpPr>
        <xdr:cNvPr id="480" name="n_1mainValue【学校施設】&#10;一人当たり面積">
          <a:extLst>
            <a:ext uri="{FF2B5EF4-FFF2-40B4-BE49-F238E27FC236}">
              <a16:creationId xmlns:a16="http://schemas.microsoft.com/office/drawing/2014/main" id="{4F81DF2E-CDF1-4063-8FEB-0E33C16B3EE6}"/>
            </a:ext>
          </a:extLst>
        </xdr:cNvPr>
        <xdr:cNvSpPr txBox="1"/>
      </xdr:nvSpPr>
      <xdr:spPr>
        <a:xfrm>
          <a:off x="21075727" y="10775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155465</xdr:rowOff>
    </xdr:from>
    <xdr:ext cx="469744" cy="259045"/>
    <xdr:sp macro="" textlink="">
      <xdr:nvSpPr>
        <xdr:cNvPr id="481" name="n_2mainValue【学校施設】&#10;一人当たり面積">
          <a:extLst>
            <a:ext uri="{FF2B5EF4-FFF2-40B4-BE49-F238E27FC236}">
              <a16:creationId xmlns:a16="http://schemas.microsoft.com/office/drawing/2014/main" id="{941A3467-BAF0-47FD-BA91-856E616CDA28}"/>
            </a:ext>
          </a:extLst>
        </xdr:cNvPr>
        <xdr:cNvSpPr txBox="1"/>
      </xdr:nvSpPr>
      <xdr:spPr>
        <a:xfrm>
          <a:off x="20199427" y="10785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30116</xdr:rowOff>
    </xdr:from>
    <xdr:ext cx="469744" cy="259045"/>
    <xdr:sp macro="" textlink="">
      <xdr:nvSpPr>
        <xdr:cNvPr id="482" name="n_3mainValue【学校施設】&#10;一人当たり面積">
          <a:extLst>
            <a:ext uri="{FF2B5EF4-FFF2-40B4-BE49-F238E27FC236}">
              <a16:creationId xmlns:a16="http://schemas.microsoft.com/office/drawing/2014/main" id="{BAA446FA-51E9-4F53-9EFD-F05B05B2FF29}"/>
            </a:ext>
          </a:extLst>
        </xdr:cNvPr>
        <xdr:cNvSpPr txBox="1"/>
      </xdr:nvSpPr>
      <xdr:spPr>
        <a:xfrm>
          <a:off x="19310427" y="1083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83" name="正方形/長方形 482">
          <a:extLst>
            <a:ext uri="{FF2B5EF4-FFF2-40B4-BE49-F238E27FC236}">
              <a16:creationId xmlns:a16="http://schemas.microsoft.com/office/drawing/2014/main" id="{B97EAE99-1C42-4B42-9147-80380F516A91}"/>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84" name="正方形/長方形 483">
          <a:extLst>
            <a:ext uri="{FF2B5EF4-FFF2-40B4-BE49-F238E27FC236}">
              <a16:creationId xmlns:a16="http://schemas.microsoft.com/office/drawing/2014/main" id="{4503A220-36A2-47E5-8556-1B4D24A2CD8D}"/>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85" name="正方形/長方形 484">
          <a:extLst>
            <a:ext uri="{FF2B5EF4-FFF2-40B4-BE49-F238E27FC236}">
              <a16:creationId xmlns:a16="http://schemas.microsoft.com/office/drawing/2014/main" id="{46783C19-3A61-4B63-99FF-9722E88367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86" name="正方形/長方形 485">
          <a:extLst>
            <a:ext uri="{FF2B5EF4-FFF2-40B4-BE49-F238E27FC236}">
              <a16:creationId xmlns:a16="http://schemas.microsoft.com/office/drawing/2014/main" id="{9D78FFEC-21B7-4065-A2FA-5282A2EFC3A4}"/>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87" name="正方形/長方形 486">
          <a:extLst>
            <a:ext uri="{FF2B5EF4-FFF2-40B4-BE49-F238E27FC236}">
              <a16:creationId xmlns:a16="http://schemas.microsoft.com/office/drawing/2014/main" id="{9EA933BA-BBCB-4D5F-BA12-A64732A7BDEF}"/>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88" name="正方形/長方形 487">
          <a:extLst>
            <a:ext uri="{FF2B5EF4-FFF2-40B4-BE49-F238E27FC236}">
              <a16:creationId xmlns:a16="http://schemas.microsoft.com/office/drawing/2014/main" id="{5DB043F6-903C-412E-8045-D9082865BB32}"/>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89" name="正方形/長方形 488">
          <a:extLst>
            <a:ext uri="{FF2B5EF4-FFF2-40B4-BE49-F238E27FC236}">
              <a16:creationId xmlns:a16="http://schemas.microsoft.com/office/drawing/2014/main" id="{D45C1061-DD0F-4FF2-9FCD-27DF3B747492}"/>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90" name="正方形/長方形 489">
          <a:extLst>
            <a:ext uri="{FF2B5EF4-FFF2-40B4-BE49-F238E27FC236}">
              <a16:creationId xmlns:a16="http://schemas.microsoft.com/office/drawing/2014/main" id="{F4255AA3-6B56-4CE5-BF49-747F42F09AD8}"/>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91" name="テキスト ボックス 490">
          <a:extLst>
            <a:ext uri="{FF2B5EF4-FFF2-40B4-BE49-F238E27FC236}">
              <a16:creationId xmlns:a16="http://schemas.microsoft.com/office/drawing/2014/main" id="{F119C8F0-6A33-4A32-B067-3C32CFD89D13}"/>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92" name="直線コネクタ 491">
          <a:extLst>
            <a:ext uri="{FF2B5EF4-FFF2-40B4-BE49-F238E27FC236}">
              <a16:creationId xmlns:a16="http://schemas.microsoft.com/office/drawing/2014/main" id="{2776DC9C-C8F4-4FBF-B13F-85135B88661C}"/>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493" name="テキスト ボックス 492">
          <a:extLst>
            <a:ext uri="{FF2B5EF4-FFF2-40B4-BE49-F238E27FC236}">
              <a16:creationId xmlns:a16="http://schemas.microsoft.com/office/drawing/2014/main" id="{E8772411-3254-4D7E-905F-34C53E61D012}"/>
            </a:ext>
          </a:extLst>
        </xdr:cNvPr>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494" name="直線コネクタ 493">
          <a:extLst>
            <a:ext uri="{FF2B5EF4-FFF2-40B4-BE49-F238E27FC236}">
              <a16:creationId xmlns:a16="http://schemas.microsoft.com/office/drawing/2014/main" id="{F49B1BF1-553E-43B1-AB66-256F610F5BA2}"/>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495" name="テキスト ボックス 494">
          <a:extLst>
            <a:ext uri="{FF2B5EF4-FFF2-40B4-BE49-F238E27FC236}">
              <a16:creationId xmlns:a16="http://schemas.microsoft.com/office/drawing/2014/main" id="{F0650A80-1394-464B-8162-68F743637AE9}"/>
            </a:ext>
          </a:extLst>
        </xdr:cNvPr>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496" name="直線コネクタ 495">
          <a:extLst>
            <a:ext uri="{FF2B5EF4-FFF2-40B4-BE49-F238E27FC236}">
              <a16:creationId xmlns:a16="http://schemas.microsoft.com/office/drawing/2014/main" id="{F237E3C8-B7D7-4627-B611-5A63DE7B8B6E}"/>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497" name="テキスト ボックス 496">
          <a:extLst>
            <a:ext uri="{FF2B5EF4-FFF2-40B4-BE49-F238E27FC236}">
              <a16:creationId xmlns:a16="http://schemas.microsoft.com/office/drawing/2014/main" id="{93BE8E2E-5691-440F-8D7F-540A96F57F44}"/>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498" name="直線コネクタ 497">
          <a:extLst>
            <a:ext uri="{FF2B5EF4-FFF2-40B4-BE49-F238E27FC236}">
              <a16:creationId xmlns:a16="http://schemas.microsoft.com/office/drawing/2014/main" id="{3AA614B1-305A-47AC-AAD2-4370205CF427}"/>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499" name="テキスト ボックス 498">
          <a:extLst>
            <a:ext uri="{FF2B5EF4-FFF2-40B4-BE49-F238E27FC236}">
              <a16:creationId xmlns:a16="http://schemas.microsoft.com/office/drawing/2014/main" id="{A20CB116-A31D-4F23-8EDB-520B10D76EC3}"/>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00" name="直線コネクタ 499">
          <a:extLst>
            <a:ext uri="{FF2B5EF4-FFF2-40B4-BE49-F238E27FC236}">
              <a16:creationId xmlns:a16="http://schemas.microsoft.com/office/drawing/2014/main" id="{922C34A4-95CD-4EA1-BFCD-65567DB23577}"/>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01" name="テキスト ボックス 500">
          <a:extLst>
            <a:ext uri="{FF2B5EF4-FFF2-40B4-BE49-F238E27FC236}">
              <a16:creationId xmlns:a16="http://schemas.microsoft.com/office/drawing/2014/main" id="{3DA7C0D7-9A8C-46FF-9579-F01BB03A9DFC}"/>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02" name="直線コネクタ 501">
          <a:extLst>
            <a:ext uri="{FF2B5EF4-FFF2-40B4-BE49-F238E27FC236}">
              <a16:creationId xmlns:a16="http://schemas.microsoft.com/office/drawing/2014/main" id="{058D168A-044B-45C4-8A14-FE6D2CDE33DB}"/>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03" name="テキスト ボックス 502">
          <a:extLst>
            <a:ext uri="{FF2B5EF4-FFF2-40B4-BE49-F238E27FC236}">
              <a16:creationId xmlns:a16="http://schemas.microsoft.com/office/drawing/2014/main" id="{709961BF-6DF7-48FE-8BE6-4BE9EAE00FCB}"/>
            </a:ext>
          </a:extLst>
        </xdr:cNvPr>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04" name="直線コネクタ 503">
          <a:extLst>
            <a:ext uri="{FF2B5EF4-FFF2-40B4-BE49-F238E27FC236}">
              <a16:creationId xmlns:a16="http://schemas.microsoft.com/office/drawing/2014/main" id="{75AC7309-B403-47C8-9E4D-24FB2844BAC1}"/>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05" name="テキスト ボックス 504">
          <a:extLst>
            <a:ext uri="{FF2B5EF4-FFF2-40B4-BE49-F238E27FC236}">
              <a16:creationId xmlns:a16="http://schemas.microsoft.com/office/drawing/2014/main" id="{82764B73-069E-4DB6-8095-48601F81C901}"/>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06" name="【児童館】&#10;有形固定資産減価償却率グラフ枠">
          <a:extLst>
            <a:ext uri="{FF2B5EF4-FFF2-40B4-BE49-F238E27FC236}">
              <a16:creationId xmlns:a16="http://schemas.microsoft.com/office/drawing/2014/main" id="{330EA156-8BDD-45D0-AA63-DF357AB7D034}"/>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86</xdr:row>
      <xdr:rowOff>81914</xdr:rowOff>
    </xdr:to>
    <xdr:cxnSp macro="">
      <xdr:nvCxnSpPr>
        <xdr:cNvPr id="507" name="直線コネクタ 506">
          <a:extLst>
            <a:ext uri="{FF2B5EF4-FFF2-40B4-BE49-F238E27FC236}">
              <a16:creationId xmlns:a16="http://schemas.microsoft.com/office/drawing/2014/main" id="{220143D7-CC7D-44DB-968D-1EE92D2D2F80}"/>
            </a:ext>
          </a:extLst>
        </xdr:cNvPr>
        <xdr:cNvCxnSpPr/>
      </xdr:nvCxnSpPr>
      <xdr:spPr>
        <a:xfrm flipV="1">
          <a:off x="16318864" y="13335000"/>
          <a:ext cx="0" cy="1491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85741</xdr:rowOff>
    </xdr:from>
    <xdr:ext cx="405111" cy="259045"/>
    <xdr:sp macro="" textlink="">
      <xdr:nvSpPr>
        <xdr:cNvPr id="508" name="【児童館】&#10;有形固定資産減価償却率最小値テキスト">
          <a:extLst>
            <a:ext uri="{FF2B5EF4-FFF2-40B4-BE49-F238E27FC236}">
              <a16:creationId xmlns:a16="http://schemas.microsoft.com/office/drawing/2014/main" id="{5A692C00-79B1-40D0-A431-BC4F80F4CF69}"/>
            </a:ext>
          </a:extLst>
        </xdr:cNvPr>
        <xdr:cNvSpPr txBox="1"/>
      </xdr:nvSpPr>
      <xdr:spPr>
        <a:xfrm>
          <a:off x="16357600" y="14830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81914</xdr:rowOff>
    </xdr:from>
    <xdr:to>
      <xdr:col>86</xdr:col>
      <xdr:colOff>25400</xdr:colOff>
      <xdr:row>86</xdr:row>
      <xdr:rowOff>81914</xdr:rowOff>
    </xdr:to>
    <xdr:cxnSp macro="">
      <xdr:nvCxnSpPr>
        <xdr:cNvPr id="509" name="直線コネクタ 508">
          <a:extLst>
            <a:ext uri="{FF2B5EF4-FFF2-40B4-BE49-F238E27FC236}">
              <a16:creationId xmlns:a16="http://schemas.microsoft.com/office/drawing/2014/main" id="{04E0DFB0-CCCA-4221-9165-D482B59D05B4}"/>
            </a:ext>
          </a:extLst>
        </xdr:cNvPr>
        <xdr:cNvCxnSpPr/>
      </xdr:nvCxnSpPr>
      <xdr:spPr>
        <a:xfrm>
          <a:off x="16230600" y="14826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510" name="【児童館】&#10;有形固定資産減価償却率最大値テキスト">
          <a:extLst>
            <a:ext uri="{FF2B5EF4-FFF2-40B4-BE49-F238E27FC236}">
              <a16:creationId xmlns:a16="http://schemas.microsoft.com/office/drawing/2014/main" id="{AF3D7A52-DA44-48A7-8D36-EBA2E028EAB3}"/>
            </a:ext>
          </a:extLst>
        </xdr:cNvPr>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511" name="直線コネクタ 510">
          <a:extLst>
            <a:ext uri="{FF2B5EF4-FFF2-40B4-BE49-F238E27FC236}">
              <a16:creationId xmlns:a16="http://schemas.microsoft.com/office/drawing/2014/main" id="{877B3220-EEC7-4C47-B686-582C58E404FE}"/>
            </a:ext>
          </a:extLst>
        </xdr:cNvPr>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79</xdr:row>
      <xdr:rowOff>132097</xdr:rowOff>
    </xdr:from>
    <xdr:ext cx="405111" cy="259045"/>
    <xdr:sp macro="" textlink="">
      <xdr:nvSpPr>
        <xdr:cNvPr id="512" name="【児童館】&#10;有形固定資産減価償却率平均値テキスト">
          <a:extLst>
            <a:ext uri="{FF2B5EF4-FFF2-40B4-BE49-F238E27FC236}">
              <a16:creationId xmlns:a16="http://schemas.microsoft.com/office/drawing/2014/main" id="{3C56F2FA-A358-4E0E-A49D-FAF6AEC0F9DF}"/>
            </a:ext>
          </a:extLst>
        </xdr:cNvPr>
        <xdr:cNvSpPr txBox="1"/>
      </xdr:nvSpPr>
      <xdr:spPr>
        <a:xfrm>
          <a:off x="16357600" y="136766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109220</xdr:rowOff>
    </xdr:from>
    <xdr:to>
      <xdr:col>85</xdr:col>
      <xdr:colOff>177800</xdr:colOff>
      <xdr:row>81</xdr:row>
      <xdr:rowOff>39370</xdr:rowOff>
    </xdr:to>
    <xdr:sp macro="" textlink="">
      <xdr:nvSpPr>
        <xdr:cNvPr id="513" name="フローチャート: 判断 512">
          <a:extLst>
            <a:ext uri="{FF2B5EF4-FFF2-40B4-BE49-F238E27FC236}">
              <a16:creationId xmlns:a16="http://schemas.microsoft.com/office/drawing/2014/main" id="{ACB4DD8E-026C-4727-8778-5112BBF26051}"/>
            </a:ext>
          </a:extLst>
        </xdr:cNvPr>
        <xdr:cNvSpPr/>
      </xdr:nvSpPr>
      <xdr:spPr>
        <a:xfrm>
          <a:off x="16268700" y="1382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170180</xdr:rowOff>
    </xdr:from>
    <xdr:to>
      <xdr:col>81</xdr:col>
      <xdr:colOff>101600</xdr:colOff>
      <xdr:row>81</xdr:row>
      <xdr:rowOff>100330</xdr:rowOff>
    </xdr:to>
    <xdr:sp macro="" textlink="">
      <xdr:nvSpPr>
        <xdr:cNvPr id="514" name="フローチャート: 判断 513">
          <a:extLst>
            <a:ext uri="{FF2B5EF4-FFF2-40B4-BE49-F238E27FC236}">
              <a16:creationId xmlns:a16="http://schemas.microsoft.com/office/drawing/2014/main" id="{D2485B88-3E39-4AB8-AD2D-41D6CD06E390}"/>
            </a:ext>
          </a:extLst>
        </xdr:cNvPr>
        <xdr:cNvSpPr/>
      </xdr:nvSpPr>
      <xdr:spPr>
        <a:xfrm>
          <a:off x="15430500" y="1388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4445</xdr:rowOff>
    </xdr:from>
    <xdr:to>
      <xdr:col>76</xdr:col>
      <xdr:colOff>165100</xdr:colOff>
      <xdr:row>81</xdr:row>
      <xdr:rowOff>106045</xdr:rowOff>
    </xdr:to>
    <xdr:sp macro="" textlink="">
      <xdr:nvSpPr>
        <xdr:cNvPr id="515" name="フローチャート: 判断 514">
          <a:extLst>
            <a:ext uri="{FF2B5EF4-FFF2-40B4-BE49-F238E27FC236}">
              <a16:creationId xmlns:a16="http://schemas.microsoft.com/office/drawing/2014/main" id="{43125FA5-3F15-42C2-94BE-FB18CED79159}"/>
            </a:ext>
          </a:extLst>
        </xdr:cNvPr>
        <xdr:cNvSpPr/>
      </xdr:nvSpPr>
      <xdr:spPr>
        <a:xfrm>
          <a:off x="14541500" y="1389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139700</xdr:rowOff>
    </xdr:from>
    <xdr:to>
      <xdr:col>72</xdr:col>
      <xdr:colOff>38100</xdr:colOff>
      <xdr:row>83</xdr:row>
      <xdr:rowOff>69850</xdr:rowOff>
    </xdr:to>
    <xdr:sp macro="" textlink="">
      <xdr:nvSpPr>
        <xdr:cNvPr id="516" name="フローチャート: 判断 515">
          <a:extLst>
            <a:ext uri="{FF2B5EF4-FFF2-40B4-BE49-F238E27FC236}">
              <a16:creationId xmlns:a16="http://schemas.microsoft.com/office/drawing/2014/main" id="{A2F8959D-371E-4924-A7AF-8D268C836443}"/>
            </a:ext>
          </a:extLst>
        </xdr:cNvPr>
        <xdr:cNvSpPr/>
      </xdr:nvSpPr>
      <xdr:spPr>
        <a:xfrm>
          <a:off x="136525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17" name="テキスト ボックス 516">
          <a:extLst>
            <a:ext uri="{FF2B5EF4-FFF2-40B4-BE49-F238E27FC236}">
              <a16:creationId xmlns:a16="http://schemas.microsoft.com/office/drawing/2014/main" id="{876DE7FA-B4B7-4AF4-B843-EEBAF3AB7B77}"/>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18" name="テキスト ボックス 517">
          <a:extLst>
            <a:ext uri="{FF2B5EF4-FFF2-40B4-BE49-F238E27FC236}">
              <a16:creationId xmlns:a16="http://schemas.microsoft.com/office/drawing/2014/main" id="{C4D7276C-7BEB-4D57-90FB-151E6F8788E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19" name="テキスト ボックス 518">
          <a:extLst>
            <a:ext uri="{FF2B5EF4-FFF2-40B4-BE49-F238E27FC236}">
              <a16:creationId xmlns:a16="http://schemas.microsoft.com/office/drawing/2014/main" id="{77D7CE25-0C61-4275-AA73-7A3F8C8C0115}"/>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20" name="テキスト ボックス 519">
          <a:extLst>
            <a:ext uri="{FF2B5EF4-FFF2-40B4-BE49-F238E27FC236}">
              <a16:creationId xmlns:a16="http://schemas.microsoft.com/office/drawing/2014/main" id="{3497D79D-94A6-444F-9070-CE179DB9CA7E}"/>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21" name="テキスト ボックス 520">
          <a:extLst>
            <a:ext uri="{FF2B5EF4-FFF2-40B4-BE49-F238E27FC236}">
              <a16:creationId xmlns:a16="http://schemas.microsoft.com/office/drawing/2014/main" id="{DBA7139D-1270-405A-845A-5C254795E59C}"/>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97789</xdr:rowOff>
    </xdr:from>
    <xdr:to>
      <xdr:col>85</xdr:col>
      <xdr:colOff>177800</xdr:colOff>
      <xdr:row>82</xdr:row>
      <xdr:rowOff>27939</xdr:rowOff>
    </xdr:to>
    <xdr:sp macro="" textlink="">
      <xdr:nvSpPr>
        <xdr:cNvPr id="522" name="楕円 521">
          <a:extLst>
            <a:ext uri="{FF2B5EF4-FFF2-40B4-BE49-F238E27FC236}">
              <a16:creationId xmlns:a16="http://schemas.microsoft.com/office/drawing/2014/main" id="{1B312C30-3340-4BAC-B13B-8090592F652D}"/>
            </a:ext>
          </a:extLst>
        </xdr:cNvPr>
        <xdr:cNvSpPr/>
      </xdr:nvSpPr>
      <xdr:spPr>
        <a:xfrm>
          <a:off x="16268700" y="13985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76216</xdr:rowOff>
    </xdr:from>
    <xdr:ext cx="405111" cy="259045"/>
    <xdr:sp macro="" textlink="">
      <xdr:nvSpPr>
        <xdr:cNvPr id="523" name="【児童館】&#10;有形固定資産減価償却率該当値テキスト">
          <a:extLst>
            <a:ext uri="{FF2B5EF4-FFF2-40B4-BE49-F238E27FC236}">
              <a16:creationId xmlns:a16="http://schemas.microsoft.com/office/drawing/2014/main" id="{163A5045-4CA1-4F36-BBEC-92B008C31679}"/>
            </a:ext>
          </a:extLst>
        </xdr:cNvPr>
        <xdr:cNvSpPr txBox="1"/>
      </xdr:nvSpPr>
      <xdr:spPr>
        <a:xfrm>
          <a:off x="16357600" y="13963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17780</xdr:rowOff>
    </xdr:from>
    <xdr:to>
      <xdr:col>81</xdr:col>
      <xdr:colOff>101600</xdr:colOff>
      <xdr:row>82</xdr:row>
      <xdr:rowOff>119380</xdr:rowOff>
    </xdr:to>
    <xdr:sp macro="" textlink="">
      <xdr:nvSpPr>
        <xdr:cNvPr id="524" name="楕円 523">
          <a:extLst>
            <a:ext uri="{FF2B5EF4-FFF2-40B4-BE49-F238E27FC236}">
              <a16:creationId xmlns:a16="http://schemas.microsoft.com/office/drawing/2014/main" id="{3E72095F-EC33-46A7-B3CD-22FEEA798CCE}"/>
            </a:ext>
          </a:extLst>
        </xdr:cNvPr>
        <xdr:cNvSpPr/>
      </xdr:nvSpPr>
      <xdr:spPr>
        <a:xfrm>
          <a:off x="15430500" y="1407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148589</xdr:rowOff>
    </xdr:from>
    <xdr:to>
      <xdr:col>85</xdr:col>
      <xdr:colOff>127000</xdr:colOff>
      <xdr:row>82</xdr:row>
      <xdr:rowOff>68580</xdr:rowOff>
    </xdr:to>
    <xdr:cxnSp macro="">
      <xdr:nvCxnSpPr>
        <xdr:cNvPr id="525" name="直線コネクタ 524">
          <a:extLst>
            <a:ext uri="{FF2B5EF4-FFF2-40B4-BE49-F238E27FC236}">
              <a16:creationId xmlns:a16="http://schemas.microsoft.com/office/drawing/2014/main" id="{C9B97896-DADA-45BF-8A82-8724F9F54CD5}"/>
            </a:ext>
          </a:extLst>
        </xdr:cNvPr>
        <xdr:cNvCxnSpPr/>
      </xdr:nvCxnSpPr>
      <xdr:spPr>
        <a:xfrm flipV="1">
          <a:off x="15481300" y="14036039"/>
          <a:ext cx="8382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116839</xdr:rowOff>
    </xdr:from>
    <xdr:to>
      <xdr:col>76</xdr:col>
      <xdr:colOff>165100</xdr:colOff>
      <xdr:row>84</xdr:row>
      <xdr:rowOff>46989</xdr:rowOff>
    </xdr:to>
    <xdr:sp macro="" textlink="">
      <xdr:nvSpPr>
        <xdr:cNvPr id="526" name="楕円 525">
          <a:extLst>
            <a:ext uri="{FF2B5EF4-FFF2-40B4-BE49-F238E27FC236}">
              <a16:creationId xmlns:a16="http://schemas.microsoft.com/office/drawing/2014/main" id="{9A01971D-93A5-45D2-81B1-EB3C801F641E}"/>
            </a:ext>
          </a:extLst>
        </xdr:cNvPr>
        <xdr:cNvSpPr/>
      </xdr:nvSpPr>
      <xdr:spPr>
        <a:xfrm>
          <a:off x="14541500" y="14347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68580</xdr:rowOff>
    </xdr:from>
    <xdr:to>
      <xdr:col>81</xdr:col>
      <xdr:colOff>50800</xdr:colOff>
      <xdr:row>83</xdr:row>
      <xdr:rowOff>167639</xdr:rowOff>
    </xdr:to>
    <xdr:cxnSp macro="">
      <xdr:nvCxnSpPr>
        <xdr:cNvPr id="527" name="直線コネクタ 526">
          <a:extLst>
            <a:ext uri="{FF2B5EF4-FFF2-40B4-BE49-F238E27FC236}">
              <a16:creationId xmlns:a16="http://schemas.microsoft.com/office/drawing/2014/main" id="{E74D6369-3923-465C-858D-06D7987A3D70}"/>
            </a:ext>
          </a:extLst>
        </xdr:cNvPr>
        <xdr:cNvCxnSpPr/>
      </xdr:nvCxnSpPr>
      <xdr:spPr>
        <a:xfrm flipV="1">
          <a:off x="14592300" y="14127480"/>
          <a:ext cx="889000" cy="270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17780</xdr:rowOff>
    </xdr:from>
    <xdr:to>
      <xdr:col>72</xdr:col>
      <xdr:colOff>38100</xdr:colOff>
      <xdr:row>84</xdr:row>
      <xdr:rowOff>119380</xdr:rowOff>
    </xdr:to>
    <xdr:sp macro="" textlink="">
      <xdr:nvSpPr>
        <xdr:cNvPr id="528" name="楕円 527">
          <a:extLst>
            <a:ext uri="{FF2B5EF4-FFF2-40B4-BE49-F238E27FC236}">
              <a16:creationId xmlns:a16="http://schemas.microsoft.com/office/drawing/2014/main" id="{5D450A38-C173-413A-A810-1C216B4AD7D4}"/>
            </a:ext>
          </a:extLst>
        </xdr:cNvPr>
        <xdr:cNvSpPr/>
      </xdr:nvSpPr>
      <xdr:spPr>
        <a:xfrm>
          <a:off x="13652500" y="1441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167639</xdr:rowOff>
    </xdr:from>
    <xdr:to>
      <xdr:col>76</xdr:col>
      <xdr:colOff>114300</xdr:colOff>
      <xdr:row>84</xdr:row>
      <xdr:rowOff>68580</xdr:rowOff>
    </xdr:to>
    <xdr:cxnSp macro="">
      <xdr:nvCxnSpPr>
        <xdr:cNvPr id="529" name="直線コネクタ 528">
          <a:extLst>
            <a:ext uri="{FF2B5EF4-FFF2-40B4-BE49-F238E27FC236}">
              <a16:creationId xmlns:a16="http://schemas.microsoft.com/office/drawing/2014/main" id="{31D665FB-A47B-48EA-8258-9C746884C2E6}"/>
            </a:ext>
          </a:extLst>
        </xdr:cNvPr>
        <xdr:cNvCxnSpPr/>
      </xdr:nvCxnSpPr>
      <xdr:spPr>
        <a:xfrm flipV="1">
          <a:off x="13703300" y="14397989"/>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116857</xdr:rowOff>
    </xdr:from>
    <xdr:ext cx="405111" cy="259045"/>
    <xdr:sp macro="" textlink="">
      <xdr:nvSpPr>
        <xdr:cNvPr id="530" name="n_1aveValue【児童館】&#10;有形固定資産減価償却率">
          <a:extLst>
            <a:ext uri="{FF2B5EF4-FFF2-40B4-BE49-F238E27FC236}">
              <a16:creationId xmlns:a16="http://schemas.microsoft.com/office/drawing/2014/main" id="{734D6310-9583-4981-AA35-79B0BBF40641}"/>
            </a:ext>
          </a:extLst>
        </xdr:cNvPr>
        <xdr:cNvSpPr txBox="1"/>
      </xdr:nvSpPr>
      <xdr:spPr>
        <a:xfrm>
          <a:off x="15266044" y="1366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122572</xdr:rowOff>
    </xdr:from>
    <xdr:ext cx="405111" cy="259045"/>
    <xdr:sp macro="" textlink="">
      <xdr:nvSpPr>
        <xdr:cNvPr id="531" name="n_2aveValue【児童館】&#10;有形固定資産減価償却率">
          <a:extLst>
            <a:ext uri="{FF2B5EF4-FFF2-40B4-BE49-F238E27FC236}">
              <a16:creationId xmlns:a16="http://schemas.microsoft.com/office/drawing/2014/main" id="{17BBB38E-3574-4643-8362-E86C1B566B4F}"/>
            </a:ext>
          </a:extLst>
        </xdr:cNvPr>
        <xdr:cNvSpPr txBox="1"/>
      </xdr:nvSpPr>
      <xdr:spPr>
        <a:xfrm>
          <a:off x="14389744" y="1366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86377</xdr:rowOff>
    </xdr:from>
    <xdr:ext cx="405111" cy="259045"/>
    <xdr:sp macro="" textlink="">
      <xdr:nvSpPr>
        <xdr:cNvPr id="532" name="n_3aveValue【児童館】&#10;有形固定資産減価償却率">
          <a:extLst>
            <a:ext uri="{FF2B5EF4-FFF2-40B4-BE49-F238E27FC236}">
              <a16:creationId xmlns:a16="http://schemas.microsoft.com/office/drawing/2014/main" id="{63E7547A-DC6A-4B57-8C6B-0D698B929976}"/>
            </a:ext>
          </a:extLst>
        </xdr:cNvPr>
        <xdr:cNvSpPr txBox="1"/>
      </xdr:nvSpPr>
      <xdr:spPr>
        <a:xfrm>
          <a:off x="13500744" y="13973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110507</xdr:rowOff>
    </xdr:from>
    <xdr:ext cx="405111" cy="259045"/>
    <xdr:sp macro="" textlink="">
      <xdr:nvSpPr>
        <xdr:cNvPr id="533" name="n_1mainValue【児童館】&#10;有形固定資産減価償却率">
          <a:extLst>
            <a:ext uri="{FF2B5EF4-FFF2-40B4-BE49-F238E27FC236}">
              <a16:creationId xmlns:a16="http://schemas.microsoft.com/office/drawing/2014/main" id="{F8863AEA-2B73-447F-9D4E-E08A6A0BD209}"/>
            </a:ext>
          </a:extLst>
        </xdr:cNvPr>
        <xdr:cNvSpPr txBox="1"/>
      </xdr:nvSpPr>
      <xdr:spPr>
        <a:xfrm>
          <a:off x="15266044" y="1416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38116</xdr:rowOff>
    </xdr:from>
    <xdr:ext cx="405111" cy="259045"/>
    <xdr:sp macro="" textlink="">
      <xdr:nvSpPr>
        <xdr:cNvPr id="534" name="n_2mainValue【児童館】&#10;有形固定資産減価償却率">
          <a:extLst>
            <a:ext uri="{FF2B5EF4-FFF2-40B4-BE49-F238E27FC236}">
              <a16:creationId xmlns:a16="http://schemas.microsoft.com/office/drawing/2014/main" id="{C44E1299-2966-46FC-9B14-9A5F30E7EEEB}"/>
            </a:ext>
          </a:extLst>
        </xdr:cNvPr>
        <xdr:cNvSpPr txBox="1"/>
      </xdr:nvSpPr>
      <xdr:spPr>
        <a:xfrm>
          <a:off x="14389744" y="14439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110507</xdr:rowOff>
    </xdr:from>
    <xdr:ext cx="405111" cy="259045"/>
    <xdr:sp macro="" textlink="">
      <xdr:nvSpPr>
        <xdr:cNvPr id="535" name="n_3mainValue【児童館】&#10;有形固定資産減価償却率">
          <a:extLst>
            <a:ext uri="{FF2B5EF4-FFF2-40B4-BE49-F238E27FC236}">
              <a16:creationId xmlns:a16="http://schemas.microsoft.com/office/drawing/2014/main" id="{F83AE77C-7252-4E6E-8BF7-26BE59A08789}"/>
            </a:ext>
          </a:extLst>
        </xdr:cNvPr>
        <xdr:cNvSpPr txBox="1"/>
      </xdr:nvSpPr>
      <xdr:spPr>
        <a:xfrm>
          <a:off x="13500744" y="14512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36" name="正方形/長方形 535">
          <a:extLst>
            <a:ext uri="{FF2B5EF4-FFF2-40B4-BE49-F238E27FC236}">
              <a16:creationId xmlns:a16="http://schemas.microsoft.com/office/drawing/2014/main" id="{3DF15608-95B6-407E-99E6-4D699E170B74}"/>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7" name="正方形/長方形 536">
          <a:extLst>
            <a:ext uri="{FF2B5EF4-FFF2-40B4-BE49-F238E27FC236}">
              <a16:creationId xmlns:a16="http://schemas.microsoft.com/office/drawing/2014/main" id="{C146B3FF-710F-45A7-BA34-19B5754438C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8" name="正方形/長方形 537">
          <a:extLst>
            <a:ext uri="{FF2B5EF4-FFF2-40B4-BE49-F238E27FC236}">
              <a16:creationId xmlns:a16="http://schemas.microsoft.com/office/drawing/2014/main" id="{B72D3D4A-1B83-48D2-A231-5C753B7CDD6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9" name="正方形/長方形 538">
          <a:extLst>
            <a:ext uri="{FF2B5EF4-FFF2-40B4-BE49-F238E27FC236}">
              <a16:creationId xmlns:a16="http://schemas.microsoft.com/office/drawing/2014/main" id="{DDC27C74-8CAC-4CAB-A4F7-1F2D84D19874}"/>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40" name="正方形/長方形 539">
          <a:extLst>
            <a:ext uri="{FF2B5EF4-FFF2-40B4-BE49-F238E27FC236}">
              <a16:creationId xmlns:a16="http://schemas.microsoft.com/office/drawing/2014/main" id="{87792B1B-639D-4093-9C95-C8B152ED8E0B}"/>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1" name="正方形/長方形 540">
          <a:extLst>
            <a:ext uri="{FF2B5EF4-FFF2-40B4-BE49-F238E27FC236}">
              <a16:creationId xmlns:a16="http://schemas.microsoft.com/office/drawing/2014/main" id="{5DF51DE4-4D0A-437F-AF4D-C07349E09783}"/>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2" name="正方形/長方形 541">
          <a:extLst>
            <a:ext uri="{FF2B5EF4-FFF2-40B4-BE49-F238E27FC236}">
              <a16:creationId xmlns:a16="http://schemas.microsoft.com/office/drawing/2014/main" id="{DCE9E40D-8E7A-40F6-86FD-0C25EA2578C8}"/>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3" name="正方形/長方形 542">
          <a:extLst>
            <a:ext uri="{FF2B5EF4-FFF2-40B4-BE49-F238E27FC236}">
              <a16:creationId xmlns:a16="http://schemas.microsoft.com/office/drawing/2014/main" id="{444FA19B-4234-4619-8251-C844B7E51F09}"/>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44" name="テキスト ボックス 543">
          <a:extLst>
            <a:ext uri="{FF2B5EF4-FFF2-40B4-BE49-F238E27FC236}">
              <a16:creationId xmlns:a16="http://schemas.microsoft.com/office/drawing/2014/main" id="{ED01B5EB-C573-4309-80B5-2D479B937804}"/>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45" name="直線コネクタ 544">
          <a:extLst>
            <a:ext uri="{FF2B5EF4-FFF2-40B4-BE49-F238E27FC236}">
              <a16:creationId xmlns:a16="http://schemas.microsoft.com/office/drawing/2014/main" id="{1A097161-9D90-49D0-9D86-84D95FE9A259}"/>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46" name="直線コネクタ 545">
          <a:extLst>
            <a:ext uri="{FF2B5EF4-FFF2-40B4-BE49-F238E27FC236}">
              <a16:creationId xmlns:a16="http://schemas.microsoft.com/office/drawing/2014/main" id="{12D31597-18A5-48D3-912E-4E29B87282DB}"/>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47" name="テキスト ボックス 546">
          <a:extLst>
            <a:ext uri="{FF2B5EF4-FFF2-40B4-BE49-F238E27FC236}">
              <a16:creationId xmlns:a16="http://schemas.microsoft.com/office/drawing/2014/main" id="{D92163B1-72A2-4E1F-AD43-490E026F1EA1}"/>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48" name="直線コネクタ 547">
          <a:extLst>
            <a:ext uri="{FF2B5EF4-FFF2-40B4-BE49-F238E27FC236}">
              <a16:creationId xmlns:a16="http://schemas.microsoft.com/office/drawing/2014/main" id="{DB1A7194-8281-4566-BEA0-4E32F714F79F}"/>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49" name="テキスト ボックス 548">
          <a:extLst>
            <a:ext uri="{FF2B5EF4-FFF2-40B4-BE49-F238E27FC236}">
              <a16:creationId xmlns:a16="http://schemas.microsoft.com/office/drawing/2014/main" id="{EC2190CB-F29B-45CD-BEE0-6C3D7964C528}"/>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50" name="直線コネクタ 549">
          <a:extLst>
            <a:ext uri="{FF2B5EF4-FFF2-40B4-BE49-F238E27FC236}">
              <a16:creationId xmlns:a16="http://schemas.microsoft.com/office/drawing/2014/main" id="{4B64A2B3-3F7A-480A-85FF-17ADADE8E767}"/>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51" name="テキスト ボックス 550">
          <a:extLst>
            <a:ext uri="{FF2B5EF4-FFF2-40B4-BE49-F238E27FC236}">
              <a16:creationId xmlns:a16="http://schemas.microsoft.com/office/drawing/2014/main" id="{69740D0D-F703-424C-958F-52BDCCC70BC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52" name="直線コネクタ 551">
          <a:extLst>
            <a:ext uri="{FF2B5EF4-FFF2-40B4-BE49-F238E27FC236}">
              <a16:creationId xmlns:a16="http://schemas.microsoft.com/office/drawing/2014/main" id="{70CD0701-FDA7-4007-9E46-8EF7EAD1164E}"/>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53" name="テキスト ボックス 552">
          <a:extLst>
            <a:ext uri="{FF2B5EF4-FFF2-40B4-BE49-F238E27FC236}">
              <a16:creationId xmlns:a16="http://schemas.microsoft.com/office/drawing/2014/main" id="{C3FC4E74-0018-48B6-AA05-92685E664454}"/>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54" name="直線コネクタ 553">
          <a:extLst>
            <a:ext uri="{FF2B5EF4-FFF2-40B4-BE49-F238E27FC236}">
              <a16:creationId xmlns:a16="http://schemas.microsoft.com/office/drawing/2014/main" id="{71B50E52-95BE-4381-A6F1-305D70663515}"/>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55" name="テキスト ボックス 554">
          <a:extLst>
            <a:ext uri="{FF2B5EF4-FFF2-40B4-BE49-F238E27FC236}">
              <a16:creationId xmlns:a16="http://schemas.microsoft.com/office/drawing/2014/main" id="{C78845C6-ED8A-4872-9530-8D24AB4F0716}"/>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56" name="直線コネクタ 555">
          <a:extLst>
            <a:ext uri="{FF2B5EF4-FFF2-40B4-BE49-F238E27FC236}">
              <a16:creationId xmlns:a16="http://schemas.microsoft.com/office/drawing/2014/main" id="{F680D981-4908-419A-A0EF-DD7B5F62E0F7}"/>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57" name="テキスト ボックス 556">
          <a:extLst>
            <a:ext uri="{FF2B5EF4-FFF2-40B4-BE49-F238E27FC236}">
              <a16:creationId xmlns:a16="http://schemas.microsoft.com/office/drawing/2014/main" id="{AB9F08C8-5FF0-47A2-B4CD-6A4B8C5ED974}"/>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58" name="【児童館】&#10;一人当たり面積グラフ枠">
          <a:extLst>
            <a:ext uri="{FF2B5EF4-FFF2-40B4-BE49-F238E27FC236}">
              <a16:creationId xmlns:a16="http://schemas.microsoft.com/office/drawing/2014/main" id="{85AC6C68-7481-4DC4-81F5-582DF6F9CFDA}"/>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7620</xdr:rowOff>
    </xdr:from>
    <xdr:to>
      <xdr:col>116</xdr:col>
      <xdr:colOff>62864</xdr:colOff>
      <xdr:row>86</xdr:row>
      <xdr:rowOff>38100</xdr:rowOff>
    </xdr:to>
    <xdr:cxnSp macro="">
      <xdr:nvCxnSpPr>
        <xdr:cNvPr id="559" name="直線コネクタ 558">
          <a:extLst>
            <a:ext uri="{FF2B5EF4-FFF2-40B4-BE49-F238E27FC236}">
              <a16:creationId xmlns:a16="http://schemas.microsoft.com/office/drawing/2014/main" id="{2BFABB2F-15F4-40A5-8E4A-607F8D42751A}"/>
            </a:ext>
          </a:extLst>
        </xdr:cNvPr>
        <xdr:cNvCxnSpPr/>
      </xdr:nvCxnSpPr>
      <xdr:spPr>
        <a:xfrm flipV="1">
          <a:off x="22160864" y="13552170"/>
          <a:ext cx="0" cy="1230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41927</xdr:rowOff>
    </xdr:from>
    <xdr:ext cx="469744" cy="259045"/>
    <xdr:sp macro="" textlink="">
      <xdr:nvSpPr>
        <xdr:cNvPr id="560" name="【児童館】&#10;一人当たり面積最小値テキスト">
          <a:extLst>
            <a:ext uri="{FF2B5EF4-FFF2-40B4-BE49-F238E27FC236}">
              <a16:creationId xmlns:a16="http://schemas.microsoft.com/office/drawing/2014/main" id="{C43A05B9-9410-4037-984B-9A162384A657}"/>
            </a:ext>
          </a:extLst>
        </xdr:cNvPr>
        <xdr:cNvSpPr txBox="1"/>
      </xdr:nvSpPr>
      <xdr:spPr>
        <a:xfrm>
          <a:off x="22199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38100</xdr:rowOff>
    </xdr:from>
    <xdr:to>
      <xdr:col>116</xdr:col>
      <xdr:colOff>152400</xdr:colOff>
      <xdr:row>86</xdr:row>
      <xdr:rowOff>38100</xdr:rowOff>
    </xdr:to>
    <xdr:cxnSp macro="">
      <xdr:nvCxnSpPr>
        <xdr:cNvPr id="561" name="直線コネクタ 560">
          <a:extLst>
            <a:ext uri="{FF2B5EF4-FFF2-40B4-BE49-F238E27FC236}">
              <a16:creationId xmlns:a16="http://schemas.microsoft.com/office/drawing/2014/main" id="{5E7F97A2-A389-44FD-A4EE-45AADAA551D0}"/>
            </a:ext>
          </a:extLst>
        </xdr:cNvPr>
        <xdr:cNvCxnSpPr/>
      </xdr:nvCxnSpPr>
      <xdr:spPr>
        <a:xfrm>
          <a:off x="22072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125747</xdr:rowOff>
    </xdr:from>
    <xdr:ext cx="469744" cy="259045"/>
    <xdr:sp macro="" textlink="">
      <xdr:nvSpPr>
        <xdr:cNvPr id="562" name="【児童館】&#10;一人当たり面積最大値テキスト">
          <a:extLst>
            <a:ext uri="{FF2B5EF4-FFF2-40B4-BE49-F238E27FC236}">
              <a16:creationId xmlns:a16="http://schemas.microsoft.com/office/drawing/2014/main" id="{39DD2669-4B75-44A8-AA9B-92A7D1E48C25}"/>
            </a:ext>
          </a:extLst>
        </xdr:cNvPr>
        <xdr:cNvSpPr txBox="1"/>
      </xdr:nvSpPr>
      <xdr:spPr>
        <a:xfrm>
          <a:off x="22199600" y="13327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7620</xdr:rowOff>
    </xdr:from>
    <xdr:to>
      <xdr:col>116</xdr:col>
      <xdr:colOff>152400</xdr:colOff>
      <xdr:row>79</xdr:row>
      <xdr:rowOff>7620</xdr:rowOff>
    </xdr:to>
    <xdr:cxnSp macro="">
      <xdr:nvCxnSpPr>
        <xdr:cNvPr id="563" name="直線コネクタ 562">
          <a:extLst>
            <a:ext uri="{FF2B5EF4-FFF2-40B4-BE49-F238E27FC236}">
              <a16:creationId xmlns:a16="http://schemas.microsoft.com/office/drawing/2014/main" id="{E9CF1D2F-E8BE-427C-8E94-4612C44131D4}"/>
            </a:ext>
          </a:extLst>
        </xdr:cNvPr>
        <xdr:cNvCxnSpPr/>
      </xdr:nvCxnSpPr>
      <xdr:spPr>
        <a:xfrm>
          <a:off x="22072600" y="13552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13988</xdr:rowOff>
    </xdr:from>
    <xdr:ext cx="469744" cy="259045"/>
    <xdr:sp macro="" textlink="">
      <xdr:nvSpPr>
        <xdr:cNvPr id="564" name="【児童館】&#10;一人当たり面積平均値テキスト">
          <a:extLst>
            <a:ext uri="{FF2B5EF4-FFF2-40B4-BE49-F238E27FC236}">
              <a16:creationId xmlns:a16="http://schemas.microsoft.com/office/drawing/2014/main" id="{C060DE65-8B30-4057-8F52-909923B1F07F}"/>
            </a:ext>
          </a:extLst>
        </xdr:cNvPr>
        <xdr:cNvSpPr txBox="1"/>
      </xdr:nvSpPr>
      <xdr:spPr>
        <a:xfrm>
          <a:off x="22199600" y="144157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162561</xdr:rowOff>
    </xdr:from>
    <xdr:to>
      <xdr:col>116</xdr:col>
      <xdr:colOff>114300</xdr:colOff>
      <xdr:row>85</xdr:row>
      <xdr:rowOff>92711</xdr:rowOff>
    </xdr:to>
    <xdr:sp macro="" textlink="">
      <xdr:nvSpPr>
        <xdr:cNvPr id="565" name="フローチャート: 判断 564">
          <a:extLst>
            <a:ext uri="{FF2B5EF4-FFF2-40B4-BE49-F238E27FC236}">
              <a16:creationId xmlns:a16="http://schemas.microsoft.com/office/drawing/2014/main" id="{4B474C86-5E5C-42E8-91BE-BA22BEB0CCBC}"/>
            </a:ext>
          </a:extLst>
        </xdr:cNvPr>
        <xdr:cNvSpPr/>
      </xdr:nvSpPr>
      <xdr:spPr>
        <a:xfrm>
          <a:off x="22110700" y="1456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154939</xdr:rowOff>
    </xdr:from>
    <xdr:to>
      <xdr:col>112</xdr:col>
      <xdr:colOff>38100</xdr:colOff>
      <xdr:row>85</xdr:row>
      <xdr:rowOff>85089</xdr:rowOff>
    </xdr:to>
    <xdr:sp macro="" textlink="">
      <xdr:nvSpPr>
        <xdr:cNvPr id="566" name="フローチャート: 判断 565">
          <a:extLst>
            <a:ext uri="{FF2B5EF4-FFF2-40B4-BE49-F238E27FC236}">
              <a16:creationId xmlns:a16="http://schemas.microsoft.com/office/drawing/2014/main" id="{FBE2B32C-EF65-4D50-8337-6821728005F6}"/>
            </a:ext>
          </a:extLst>
        </xdr:cNvPr>
        <xdr:cNvSpPr/>
      </xdr:nvSpPr>
      <xdr:spPr>
        <a:xfrm>
          <a:off x="21272500" y="1455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135889</xdr:rowOff>
    </xdr:from>
    <xdr:to>
      <xdr:col>107</xdr:col>
      <xdr:colOff>101600</xdr:colOff>
      <xdr:row>85</xdr:row>
      <xdr:rowOff>66039</xdr:rowOff>
    </xdr:to>
    <xdr:sp macro="" textlink="">
      <xdr:nvSpPr>
        <xdr:cNvPr id="567" name="フローチャート: 判断 566">
          <a:extLst>
            <a:ext uri="{FF2B5EF4-FFF2-40B4-BE49-F238E27FC236}">
              <a16:creationId xmlns:a16="http://schemas.microsoft.com/office/drawing/2014/main" id="{AAD3DA4B-5061-46CC-A702-6A29055CDBCE}"/>
            </a:ext>
          </a:extLst>
        </xdr:cNvPr>
        <xdr:cNvSpPr/>
      </xdr:nvSpPr>
      <xdr:spPr>
        <a:xfrm>
          <a:off x="20383500" y="1453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52070</xdr:rowOff>
    </xdr:from>
    <xdr:to>
      <xdr:col>102</xdr:col>
      <xdr:colOff>165100</xdr:colOff>
      <xdr:row>85</xdr:row>
      <xdr:rowOff>153670</xdr:rowOff>
    </xdr:to>
    <xdr:sp macro="" textlink="">
      <xdr:nvSpPr>
        <xdr:cNvPr id="568" name="フローチャート: 判断 567">
          <a:extLst>
            <a:ext uri="{FF2B5EF4-FFF2-40B4-BE49-F238E27FC236}">
              <a16:creationId xmlns:a16="http://schemas.microsoft.com/office/drawing/2014/main" id="{A3ECF5D8-925E-4BF9-B21E-5B29D06CA56B}"/>
            </a:ext>
          </a:extLst>
        </xdr:cNvPr>
        <xdr:cNvSpPr/>
      </xdr:nvSpPr>
      <xdr:spPr>
        <a:xfrm>
          <a:off x="19494500" y="1462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69" name="テキスト ボックス 568">
          <a:extLst>
            <a:ext uri="{FF2B5EF4-FFF2-40B4-BE49-F238E27FC236}">
              <a16:creationId xmlns:a16="http://schemas.microsoft.com/office/drawing/2014/main" id="{D37F5EAE-02E6-4DFB-949A-E00982F2462B}"/>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70" name="テキスト ボックス 569">
          <a:extLst>
            <a:ext uri="{FF2B5EF4-FFF2-40B4-BE49-F238E27FC236}">
              <a16:creationId xmlns:a16="http://schemas.microsoft.com/office/drawing/2014/main" id="{29982AD5-9C21-411A-9A6D-DEBE2BDD0092}"/>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71" name="テキスト ボックス 570">
          <a:extLst>
            <a:ext uri="{FF2B5EF4-FFF2-40B4-BE49-F238E27FC236}">
              <a16:creationId xmlns:a16="http://schemas.microsoft.com/office/drawing/2014/main" id="{9298F70B-ECED-466B-BFE2-B83D103E5EB3}"/>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72" name="テキスト ボックス 571">
          <a:extLst>
            <a:ext uri="{FF2B5EF4-FFF2-40B4-BE49-F238E27FC236}">
              <a16:creationId xmlns:a16="http://schemas.microsoft.com/office/drawing/2014/main" id="{982202CE-4AC1-4691-85ED-E0BBCA05E3BE}"/>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73" name="テキスト ボックス 572">
          <a:extLst>
            <a:ext uri="{FF2B5EF4-FFF2-40B4-BE49-F238E27FC236}">
              <a16:creationId xmlns:a16="http://schemas.microsoft.com/office/drawing/2014/main" id="{E6D2DD22-775F-4441-94FE-C8F2DA0B0A58}"/>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147320</xdr:rowOff>
    </xdr:from>
    <xdr:to>
      <xdr:col>116</xdr:col>
      <xdr:colOff>114300</xdr:colOff>
      <xdr:row>86</xdr:row>
      <xdr:rowOff>77470</xdr:rowOff>
    </xdr:to>
    <xdr:sp macro="" textlink="">
      <xdr:nvSpPr>
        <xdr:cNvPr id="574" name="楕円 573">
          <a:extLst>
            <a:ext uri="{FF2B5EF4-FFF2-40B4-BE49-F238E27FC236}">
              <a16:creationId xmlns:a16="http://schemas.microsoft.com/office/drawing/2014/main" id="{1AFBE3AB-03EE-446A-9972-F3DF77438C1F}"/>
            </a:ext>
          </a:extLst>
        </xdr:cNvPr>
        <xdr:cNvSpPr/>
      </xdr:nvSpPr>
      <xdr:spPr>
        <a:xfrm>
          <a:off x="22110700" y="1472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62247</xdr:rowOff>
    </xdr:from>
    <xdr:ext cx="469744" cy="259045"/>
    <xdr:sp macro="" textlink="">
      <xdr:nvSpPr>
        <xdr:cNvPr id="575" name="【児童館】&#10;一人当たり面積該当値テキスト">
          <a:extLst>
            <a:ext uri="{FF2B5EF4-FFF2-40B4-BE49-F238E27FC236}">
              <a16:creationId xmlns:a16="http://schemas.microsoft.com/office/drawing/2014/main" id="{1C3133E3-4215-4A3C-B15B-D09728623ADA}"/>
            </a:ext>
          </a:extLst>
        </xdr:cNvPr>
        <xdr:cNvSpPr txBox="1"/>
      </xdr:nvSpPr>
      <xdr:spPr>
        <a:xfrm>
          <a:off x="22199600" y="14635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151130</xdr:rowOff>
    </xdr:from>
    <xdr:to>
      <xdr:col>112</xdr:col>
      <xdr:colOff>38100</xdr:colOff>
      <xdr:row>86</xdr:row>
      <xdr:rowOff>81280</xdr:rowOff>
    </xdr:to>
    <xdr:sp macro="" textlink="">
      <xdr:nvSpPr>
        <xdr:cNvPr id="576" name="楕円 575">
          <a:extLst>
            <a:ext uri="{FF2B5EF4-FFF2-40B4-BE49-F238E27FC236}">
              <a16:creationId xmlns:a16="http://schemas.microsoft.com/office/drawing/2014/main" id="{641551ED-3DE1-4BCC-9061-FFC07C8ABAB8}"/>
            </a:ext>
          </a:extLst>
        </xdr:cNvPr>
        <xdr:cNvSpPr/>
      </xdr:nvSpPr>
      <xdr:spPr>
        <a:xfrm>
          <a:off x="21272500" y="1472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26670</xdr:rowOff>
    </xdr:from>
    <xdr:to>
      <xdr:col>116</xdr:col>
      <xdr:colOff>63500</xdr:colOff>
      <xdr:row>86</xdr:row>
      <xdr:rowOff>30480</xdr:rowOff>
    </xdr:to>
    <xdr:cxnSp macro="">
      <xdr:nvCxnSpPr>
        <xdr:cNvPr id="577" name="直線コネクタ 576">
          <a:extLst>
            <a:ext uri="{FF2B5EF4-FFF2-40B4-BE49-F238E27FC236}">
              <a16:creationId xmlns:a16="http://schemas.microsoft.com/office/drawing/2014/main" id="{FADF9161-11AD-4218-8EA2-52657C6AE2F3}"/>
            </a:ext>
          </a:extLst>
        </xdr:cNvPr>
        <xdr:cNvCxnSpPr/>
      </xdr:nvCxnSpPr>
      <xdr:spPr>
        <a:xfrm flipV="1">
          <a:off x="21323300" y="1477137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151130</xdr:rowOff>
    </xdr:from>
    <xdr:to>
      <xdr:col>107</xdr:col>
      <xdr:colOff>101600</xdr:colOff>
      <xdr:row>86</xdr:row>
      <xdr:rowOff>81280</xdr:rowOff>
    </xdr:to>
    <xdr:sp macro="" textlink="">
      <xdr:nvSpPr>
        <xdr:cNvPr id="578" name="楕円 577">
          <a:extLst>
            <a:ext uri="{FF2B5EF4-FFF2-40B4-BE49-F238E27FC236}">
              <a16:creationId xmlns:a16="http://schemas.microsoft.com/office/drawing/2014/main" id="{BCFE83AB-2159-4C90-B598-175526F76F56}"/>
            </a:ext>
          </a:extLst>
        </xdr:cNvPr>
        <xdr:cNvSpPr/>
      </xdr:nvSpPr>
      <xdr:spPr>
        <a:xfrm>
          <a:off x="20383500" y="1472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30480</xdr:rowOff>
    </xdr:from>
    <xdr:to>
      <xdr:col>111</xdr:col>
      <xdr:colOff>177800</xdr:colOff>
      <xdr:row>86</xdr:row>
      <xdr:rowOff>30480</xdr:rowOff>
    </xdr:to>
    <xdr:cxnSp macro="">
      <xdr:nvCxnSpPr>
        <xdr:cNvPr id="579" name="直線コネクタ 578">
          <a:extLst>
            <a:ext uri="{FF2B5EF4-FFF2-40B4-BE49-F238E27FC236}">
              <a16:creationId xmlns:a16="http://schemas.microsoft.com/office/drawing/2014/main" id="{1AAB2E63-730A-4429-ABE8-AF8D02515547}"/>
            </a:ext>
          </a:extLst>
        </xdr:cNvPr>
        <xdr:cNvCxnSpPr/>
      </xdr:nvCxnSpPr>
      <xdr:spPr>
        <a:xfrm>
          <a:off x="20434300" y="147751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151130</xdr:rowOff>
    </xdr:from>
    <xdr:to>
      <xdr:col>102</xdr:col>
      <xdr:colOff>165100</xdr:colOff>
      <xdr:row>86</xdr:row>
      <xdr:rowOff>81280</xdr:rowOff>
    </xdr:to>
    <xdr:sp macro="" textlink="">
      <xdr:nvSpPr>
        <xdr:cNvPr id="580" name="楕円 579">
          <a:extLst>
            <a:ext uri="{FF2B5EF4-FFF2-40B4-BE49-F238E27FC236}">
              <a16:creationId xmlns:a16="http://schemas.microsoft.com/office/drawing/2014/main" id="{D02333B5-B54E-44AF-ADA6-4BB7E1418C33}"/>
            </a:ext>
          </a:extLst>
        </xdr:cNvPr>
        <xdr:cNvSpPr/>
      </xdr:nvSpPr>
      <xdr:spPr>
        <a:xfrm>
          <a:off x="19494500" y="1472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30480</xdr:rowOff>
    </xdr:from>
    <xdr:to>
      <xdr:col>107</xdr:col>
      <xdr:colOff>50800</xdr:colOff>
      <xdr:row>86</xdr:row>
      <xdr:rowOff>30480</xdr:rowOff>
    </xdr:to>
    <xdr:cxnSp macro="">
      <xdr:nvCxnSpPr>
        <xdr:cNvPr id="581" name="直線コネクタ 580">
          <a:extLst>
            <a:ext uri="{FF2B5EF4-FFF2-40B4-BE49-F238E27FC236}">
              <a16:creationId xmlns:a16="http://schemas.microsoft.com/office/drawing/2014/main" id="{EBAB0F46-A5DD-49B4-A4FD-7B2B55FECF65}"/>
            </a:ext>
          </a:extLst>
        </xdr:cNvPr>
        <xdr:cNvCxnSpPr/>
      </xdr:nvCxnSpPr>
      <xdr:spPr>
        <a:xfrm>
          <a:off x="19545300" y="147751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101616</xdr:rowOff>
    </xdr:from>
    <xdr:ext cx="469744" cy="259045"/>
    <xdr:sp macro="" textlink="">
      <xdr:nvSpPr>
        <xdr:cNvPr id="582" name="n_1aveValue【児童館】&#10;一人当たり面積">
          <a:extLst>
            <a:ext uri="{FF2B5EF4-FFF2-40B4-BE49-F238E27FC236}">
              <a16:creationId xmlns:a16="http://schemas.microsoft.com/office/drawing/2014/main" id="{580E4510-16EF-495B-9C9D-CF39E28C1EBB}"/>
            </a:ext>
          </a:extLst>
        </xdr:cNvPr>
        <xdr:cNvSpPr txBox="1"/>
      </xdr:nvSpPr>
      <xdr:spPr>
        <a:xfrm>
          <a:off x="21075727" y="1433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82566</xdr:rowOff>
    </xdr:from>
    <xdr:ext cx="469744" cy="259045"/>
    <xdr:sp macro="" textlink="">
      <xdr:nvSpPr>
        <xdr:cNvPr id="583" name="n_2aveValue【児童館】&#10;一人当たり面積">
          <a:extLst>
            <a:ext uri="{FF2B5EF4-FFF2-40B4-BE49-F238E27FC236}">
              <a16:creationId xmlns:a16="http://schemas.microsoft.com/office/drawing/2014/main" id="{8CFD8EF3-E6F5-47D6-93F3-D4A0994A3532}"/>
            </a:ext>
          </a:extLst>
        </xdr:cNvPr>
        <xdr:cNvSpPr txBox="1"/>
      </xdr:nvSpPr>
      <xdr:spPr>
        <a:xfrm>
          <a:off x="20199427" y="14312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170197</xdr:rowOff>
    </xdr:from>
    <xdr:ext cx="469744" cy="259045"/>
    <xdr:sp macro="" textlink="">
      <xdr:nvSpPr>
        <xdr:cNvPr id="584" name="n_3aveValue【児童館】&#10;一人当たり面積">
          <a:extLst>
            <a:ext uri="{FF2B5EF4-FFF2-40B4-BE49-F238E27FC236}">
              <a16:creationId xmlns:a16="http://schemas.microsoft.com/office/drawing/2014/main" id="{BD468695-54AA-49A7-AD99-E365FCEEA920}"/>
            </a:ext>
          </a:extLst>
        </xdr:cNvPr>
        <xdr:cNvSpPr txBox="1"/>
      </xdr:nvSpPr>
      <xdr:spPr>
        <a:xfrm>
          <a:off x="19310427" y="14400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72407</xdr:rowOff>
    </xdr:from>
    <xdr:ext cx="469744" cy="259045"/>
    <xdr:sp macro="" textlink="">
      <xdr:nvSpPr>
        <xdr:cNvPr id="585" name="n_1mainValue【児童館】&#10;一人当たり面積">
          <a:extLst>
            <a:ext uri="{FF2B5EF4-FFF2-40B4-BE49-F238E27FC236}">
              <a16:creationId xmlns:a16="http://schemas.microsoft.com/office/drawing/2014/main" id="{6D32A7A3-40BC-4367-AA14-07805A047944}"/>
            </a:ext>
          </a:extLst>
        </xdr:cNvPr>
        <xdr:cNvSpPr txBox="1"/>
      </xdr:nvSpPr>
      <xdr:spPr>
        <a:xfrm>
          <a:off x="21075727" y="1481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72407</xdr:rowOff>
    </xdr:from>
    <xdr:ext cx="469744" cy="259045"/>
    <xdr:sp macro="" textlink="">
      <xdr:nvSpPr>
        <xdr:cNvPr id="586" name="n_2mainValue【児童館】&#10;一人当たり面積">
          <a:extLst>
            <a:ext uri="{FF2B5EF4-FFF2-40B4-BE49-F238E27FC236}">
              <a16:creationId xmlns:a16="http://schemas.microsoft.com/office/drawing/2014/main" id="{29B1453C-0742-40E3-AB29-5DC4B7EB8B81}"/>
            </a:ext>
          </a:extLst>
        </xdr:cNvPr>
        <xdr:cNvSpPr txBox="1"/>
      </xdr:nvSpPr>
      <xdr:spPr>
        <a:xfrm>
          <a:off x="20199427" y="1481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72407</xdr:rowOff>
    </xdr:from>
    <xdr:ext cx="469744" cy="259045"/>
    <xdr:sp macro="" textlink="">
      <xdr:nvSpPr>
        <xdr:cNvPr id="587" name="n_3mainValue【児童館】&#10;一人当たり面積">
          <a:extLst>
            <a:ext uri="{FF2B5EF4-FFF2-40B4-BE49-F238E27FC236}">
              <a16:creationId xmlns:a16="http://schemas.microsoft.com/office/drawing/2014/main" id="{BC2F23B2-CE67-4D5B-A15D-1D14F73F4856}"/>
            </a:ext>
          </a:extLst>
        </xdr:cNvPr>
        <xdr:cNvSpPr txBox="1"/>
      </xdr:nvSpPr>
      <xdr:spPr>
        <a:xfrm>
          <a:off x="19310427" y="1481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88" name="正方形/長方形 587">
          <a:extLst>
            <a:ext uri="{FF2B5EF4-FFF2-40B4-BE49-F238E27FC236}">
              <a16:creationId xmlns:a16="http://schemas.microsoft.com/office/drawing/2014/main" id="{83A287B2-68B5-45DE-863A-52F785D8D711}"/>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89" name="正方形/長方形 588">
          <a:extLst>
            <a:ext uri="{FF2B5EF4-FFF2-40B4-BE49-F238E27FC236}">
              <a16:creationId xmlns:a16="http://schemas.microsoft.com/office/drawing/2014/main" id="{27D9BFF1-A323-4029-B448-636C4C1D0194}"/>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90" name="正方形/長方形 589">
          <a:extLst>
            <a:ext uri="{FF2B5EF4-FFF2-40B4-BE49-F238E27FC236}">
              <a16:creationId xmlns:a16="http://schemas.microsoft.com/office/drawing/2014/main" id="{639A9FDC-27C5-4978-8CAD-E9ED309F2BC4}"/>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91" name="正方形/長方形 590">
          <a:extLst>
            <a:ext uri="{FF2B5EF4-FFF2-40B4-BE49-F238E27FC236}">
              <a16:creationId xmlns:a16="http://schemas.microsoft.com/office/drawing/2014/main" id="{ABD04E7F-3813-42E5-98F7-C1FA0DD1B635}"/>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92" name="正方形/長方形 591">
          <a:extLst>
            <a:ext uri="{FF2B5EF4-FFF2-40B4-BE49-F238E27FC236}">
              <a16:creationId xmlns:a16="http://schemas.microsoft.com/office/drawing/2014/main" id="{C889530F-C194-43A7-B72C-E25532B64EE5}"/>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93" name="正方形/長方形 592">
          <a:extLst>
            <a:ext uri="{FF2B5EF4-FFF2-40B4-BE49-F238E27FC236}">
              <a16:creationId xmlns:a16="http://schemas.microsoft.com/office/drawing/2014/main" id="{AB0418D5-82CB-4E47-A779-D5227ED5823C}"/>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94" name="正方形/長方形 593">
          <a:extLst>
            <a:ext uri="{FF2B5EF4-FFF2-40B4-BE49-F238E27FC236}">
              <a16:creationId xmlns:a16="http://schemas.microsoft.com/office/drawing/2014/main" id="{9EBB93C6-8121-4229-BB11-A24E82E500B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95" name="正方形/長方形 594">
          <a:extLst>
            <a:ext uri="{FF2B5EF4-FFF2-40B4-BE49-F238E27FC236}">
              <a16:creationId xmlns:a16="http://schemas.microsoft.com/office/drawing/2014/main" id="{A7395844-B502-4677-A0C6-6239723EDD95}"/>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96" name="テキスト ボックス 595">
          <a:extLst>
            <a:ext uri="{FF2B5EF4-FFF2-40B4-BE49-F238E27FC236}">
              <a16:creationId xmlns:a16="http://schemas.microsoft.com/office/drawing/2014/main" id="{23EA97D1-E1A9-45D3-81F3-33748680C5E9}"/>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97" name="直線コネクタ 596">
          <a:extLst>
            <a:ext uri="{FF2B5EF4-FFF2-40B4-BE49-F238E27FC236}">
              <a16:creationId xmlns:a16="http://schemas.microsoft.com/office/drawing/2014/main" id="{DD935CE3-0623-4A93-A5DC-8D8B90A7981A}"/>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98" name="直線コネクタ 597">
          <a:extLst>
            <a:ext uri="{FF2B5EF4-FFF2-40B4-BE49-F238E27FC236}">
              <a16:creationId xmlns:a16="http://schemas.microsoft.com/office/drawing/2014/main" id="{EE9DF37A-00EC-4F0B-A350-98ED491D4FCF}"/>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99" name="テキスト ボックス 598">
          <a:extLst>
            <a:ext uri="{FF2B5EF4-FFF2-40B4-BE49-F238E27FC236}">
              <a16:creationId xmlns:a16="http://schemas.microsoft.com/office/drawing/2014/main" id="{1AAC997F-433F-4097-BB91-A003799F8F43}"/>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00" name="直線コネクタ 599">
          <a:extLst>
            <a:ext uri="{FF2B5EF4-FFF2-40B4-BE49-F238E27FC236}">
              <a16:creationId xmlns:a16="http://schemas.microsoft.com/office/drawing/2014/main" id="{C0B687D1-DDB0-4812-B49A-A21280CB3F57}"/>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01" name="テキスト ボックス 600">
          <a:extLst>
            <a:ext uri="{FF2B5EF4-FFF2-40B4-BE49-F238E27FC236}">
              <a16:creationId xmlns:a16="http://schemas.microsoft.com/office/drawing/2014/main" id="{00C30CAC-63A7-459D-BDDC-2F51A08A5654}"/>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02" name="直線コネクタ 601">
          <a:extLst>
            <a:ext uri="{FF2B5EF4-FFF2-40B4-BE49-F238E27FC236}">
              <a16:creationId xmlns:a16="http://schemas.microsoft.com/office/drawing/2014/main" id="{669CCCBA-331A-4C56-9A1B-E2BD975597BC}"/>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03" name="テキスト ボックス 602">
          <a:extLst>
            <a:ext uri="{FF2B5EF4-FFF2-40B4-BE49-F238E27FC236}">
              <a16:creationId xmlns:a16="http://schemas.microsoft.com/office/drawing/2014/main" id="{795391BB-3CB8-4906-BFB9-66CA76325326}"/>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04" name="直線コネクタ 603">
          <a:extLst>
            <a:ext uri="{FF2B5EF4-FFF2-40B4-BE49-F238E27FC236}">
              <a16:creationId xmlns:a16="http://schemas.microsoft.com/office/drawing/2014/main" id="{8BAA6608-5B85-4AB5-B7EF-53E6D61CD4AD}"/>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05" name="テキスト ボックス 604">
          <a:extLst>
            <a:ext uri="{FF2B5EF4-FFF2-40B4-BE49-F238E27FC236}">
              <a16:creationId xmlns:a16="http://schemas.microsoft.com/office/drawing/2014/main" id="{17C06E28-00DB-4946-82F6-77ABE237B587}"/>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06" name="直線コネクタ 605">
          <a:extLst>
            <a:ext uri="{FF2B5EF4-FFF2-40B4-BE49-F238E27FC236}">
              <a16:creationId xmlns:a16="http://schemas.microsoft.com/office/drawing/2014/main" id="{4A926C40-5FB0-44E0-B37E-2077EAB5B50C}"/>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07" name="テキスト ボックス 606">
          <a:extLst>
            <a:ext uri="{FF2B5EF4-FFF2-40B4-BE49-F238E27FC236}">
              <a16:creationId xmlns:a16="http://schemas.microsoft.com/office/drawing/2014/main" id="{2ADF447A-91BA-45AE-A432-CDCAC8F49FCC}"/>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08" name="直線コネクタ 607">
          <a:extLst>
            <a:ext uri="{FF2B5EF4-FFF2-40B4-BE49-F238E27FC236}">
              <a16:creationId xmlns:a16="http://schemas.microsoft.com/office/drawing/2014/main" id="{E38A646E-9F75-48EF-BB50-E127EA25830B}"/>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09" name="テキスト ボックス 608">
          <a:extLst>
            <a:ext uri="{FF2B5EF4-FFF2-40B4-BE49-F238E27FC236}">
              <a16:creationId xmlns:a16="http://schemas.microsoft.com/office/drawing/2014/main" id="{B4C2DF7A-BB57-4F59-8DE8-506596B5D144}"/>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10" name="直線コネクタ 609">
          <a:extLst>
            <a:ext uri="{FF2B5EF4-FFF2-40B4-BE49-F238E27FC236}">
              <a16:creationId xmlns:a16="http://schemas.microsoft.com/office/drawing/2014/main" id="{0F4F9D8F-0922-4227-AA1A-0DBDF9262011}"/>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11" name="テキスト ボックス 610">
          <a:extLst>
            <a:ext uri="{FF2B5EF4-FFF2-40B4-BE49-F238E27FC236}">
              <a16:creationId xmlns:a16="http://schemas.microsoft.com/office/drawing/2014/main" id="{72B14227-FDF0-4BD0-819F-4DDC3D3B9D0F}"/>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12" name="【公民館】&#10;有形固定資産減価償却率グラフ枠">
          <a:extLst>
            <a:ext uri="{FF2B5EF4-FFF2-40B4-BE49-F238E27FC236}">
              <a16:creationId xmlns:a16="http://schemas.microsoft.com/office/drawing/2014/main" id="{09B11494-41FE-455C-BA23-84F16B10FF92}"/>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56606</xdr:rowOff>
    </xdr:to>
    <xdr:cxnSp macro="">
      <xdr:nvCxnSpPr>
        <xdr:cNvPr id="613" name="直線コネクタ 612">
          <a:extLst>
            <a:ext uri="{FF2B5EF4-FFF2-40B4-BE49-F238E27FC236}">
              <a16:creationId xmlns:a16="http://schemas.microsoft.com/office/drawing/2014/main" id="{9774CB5D-66BF-426B-9836-DC505C725500}"/>
            </a:ext>
          </a:extLst>
        </xdr:cNvPr>
        <xdr:cNvCxnSpPr/>
      </xdr:nvCxnSpPr>
      <xdr:spPr>
        <a:xfrm flipV="1">
          <a:off x="16318864" y="17090571"/>
          <a:ext cx="0" cy="1482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60433</xdr:rowOff>
    </xdr:from>
    <xdr:ext cx="340478" cy="259045"/>
    <xdr:sp macro="" textlink="">
      <xdr:nvSpPr>
        <xdr:cNvPr id="614" name="【公民館】&#10;有形固定資産減価償却率最小値テキスト">
          <a:extLst>
            <a:ext uri="{FF2B5EF4-FFF2-40B4-BE49-F238E27FC236}">
              <a16:creationId xmlns:a16="http://schemas.microsoft.com/office/drawing/2014/main" id="{F59CA68E-F23F-47F1-AB32-CDF2E8F8A2C3}"/>
            </a:ext>
          </a:extLst>
        </xdr:cNvPr>
        <xdr:cNvSpPr txBox="1"/>
      </xdr:nvSpPr>
      <xdr:spPr>
        <a:xfrm>
          <a:off x="16357600" y="1857703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56606</xdr:rowOff>
    </xdr:from>
    <xdr:to>
      <xdr:col>86</xdr:col>
      <xdr:colOff>25400</xdr:colOff>
      <xdr:row>108</xdr:row>
      <xdr:rowOff>56606</xdr:rowOff>
    </xdr:to>
    <xdr:cxnSp macro="">
      <xdr:nvCxnSpPr>
        <xdr:cNvPr id="615" name="直線コネクタ 614">
          <a:extLst>
            <a:ext uri="{FF2B5EF4-FFF2-40B4-BE49-F238E27FC236}">
              <a16:creationId xmlns:a16="http://schemas.microsoft.com/office/drawing/2014/main" id="{C5701255-4893-4F77-94BD-58816AC3F6F8}"/>
            </a:ext>
          </a:extLst>
        </xdr:cNvPr>
        <xdr:cNvCxnSpPr/>
      </xdr:nvCxnSpPr>
      <xdr:spPr>
        <a:xfrm>
          <a:off x="16230600" y="18573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16" name="【公民館】&#10;有形固定資産減価償却率最大値テキスト">
          <a:extLst>
            <a:ext uri="{FF2B5EF4-FFF2-40B4-BE49-F238E27FC236}">
              <a16:creationId xmlns:a16="http://schemas.microsoft.com/office/drawing/2014/main" id="{33C08EBF-7E3D-45B4-9412-EE533DF7C915}"/>
            </a:ext>
          </a:extLst>
        </xdr:cNvPr>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17" name="直線コネクタ 616">
          <a:extLst>
            <a:ext uri="{FF2B5EF4-FFF2-40B4-BE49-F238E27FC236}">
              <a16:creationId xmlns:a16="http://schemas.microsoft.com/office/drawing/2014/main" id="{B0C7D299-ED8C-438C-A55B-1318EF8A1AE5}"/>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101</xdr:row>
      <xdr:rowOff>71138</xdr:rowOff>
    </xdr:from>
    <xdr:ext cx="405111" cy="259045"/>
    <xdr:sp macro="" textlink="">
      <xdr:nvSpPr>
        <xdr:cNvPr id="618" name="【公民館】&#10;有形固定資産減価償却率平均値テキスト">
          <a:extLst>
            <a:ext uri="{FF2B5EF4-FFF2-40B4-BE49-F238E27FC236}">
              <a16:creationId xmlns:a16="http://schemas.microsoft.com/office/drawing/2014/main" id="{96F7F57F-63D0-4B4A-8AC4-01E1D8EF96E5}"/>
            </a:ext>
          </a:extLst>
        </xdr:cNvPr>
        <xdr:cNvSpPr txBox="1"/>
      </xdr:nvSpPr>
      <xdr:spPr>
        <a:xfrm>
          <a:off x="16357600" y="173875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48261</xdr:rowOff>
    </xdr:from>
    <xdr:to>
      <xdr:col>85</xdr:col>
      <xdr:colOff>177800</xdr:colOff>
      <xdr:row>102</xdr:row>
      <xdr:rowOff>149861</xdr:rowOff>
    </xdr:to>
    <xdr:sp macro="" textlink="">
      <xdr:nvSpPr>
        <xdr:cNvPr id="619" name="フローチャート: 判断 618">
          <a:extLst>
            <a:ext uri="{FF2B5EF4-FFF2-40B4-BE49-F238E27FC236}">
              <a16:creationId xmlns:a16="http://schemas.microsoft.com/office/drawing/2014/main" id="{6CD1A912-3367-42C8-858E-C557FDD876CE}"/>
            </a:ext>
          </a:extLst>
        </xdr:cNvPr>
        <xdr:cNvSpPr/>
      </xdr:nvSpPr>
      <xdr:spPr>
        <a:xfrm>
          <a:off x="16268700" y="17536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77651</xdr:rowOff>
    </xdr:from>
    <xdr:to>
      <xdr:col>81</xdr:col>
      <xdr:colOff>101600</xdr:colOff>
      <xdr:row>103</xdr:row>
      <xdr:rowOff>7801</xdr:rowOff>
    </xdr:to>
    <xdr:sp macro="" textlink="">
      <xdr:nvSpPr>
        <xdr:cNvPr id="620" name="フローチャート: 判断 619">
          <a:extLst>
            <a:ext uri="{FF2B5EF4-FFF2-40B4-BE49-F238E27FC236}">
              <a16:creationId xmlns:a16="http://schemas.microsoft.com/office/drawing/2014/main" id="{4F79B8E4-6399-4C1F-A2BD-8672F0C957EF}"/>
            </a:ext>
          </a:extLst>
        </xdr:cNvPr>
        <xdr:cNvSpPr/>
      </xdr:nvSpPr>
      <xdr:spPr>
        <a:xfrm>
          <a:off x="15430500" y="1756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92348</xdr:rowOff>
    </xdr:from>
    <xdr:to>
      <xdr:col>76</xdr:col>
      <xdr:colOff>165100</xdr:colOff>
      <xdr:row>103</xdr:row>
      <xdr:rowOff>22498</xdr:rowOff>
    </xdr:to>
    <xdr:sp macro="" textlink="">
      <xdr:nvSpPr>
        <xdr:cNvPr id="621" name="フローチャート: 判断 620">
          <a:extLst>
            <a:ext uri="{FF2B5EF4-FFF2-40B4-BE49-F238E27FC236}">
              <a16:creationId xmlns:a16="http://schemas.microsoft.com/office/drawing/2014/main" id="{E6E5D3B9-98C8-439A-A54E-9D6D6E6E4F73}"/>
            </a:ext>
          </a:extLst>
        </xdr:cNvPr>
        <xdr:cNvSpPr/>
      </xdr:nvSpPr>
      <xdr:spPr>
        <a:xfrm>
          <a:off x="14541500" y="1758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160927</xdr:rowOff>
    </xdr:from>
    <xdr:to>
      <xdr:col>72</xdr:col>
      <xdr:colOff>38100</xdr:colOff>
      <xdr:row>103</xdr:row>
      <xdr:rowOff>91077</xdr:rowOff>
    </xdr:to>
    <xdr:sp macro="" textlink="">
      <xdr:nvSpPr>
        <xdr:cNvPr id="622" name="フローチャート: 判断 621">
          <a:extLst>
            <a:ext uri="{FF2B5EF4-FFF2-40B4-BE49-F238E27FC236}">
              <a16:creationId xmlns:a16="http://schemas.microsoft.com/office/drawing/2014/main" id="{7B101428-DFEB-4F31-ADBA-87FD2CD6051C}"/>
            </a:ext>
          </a:extLst>
        </xdr:cNvPr>
        <xdr:cNvSpPr/>
      </xdr:nvSpPr>
      <xdr:spPr>
        <a:xfrm>
          <a:off x="13652500" y="17648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23" name="テキスト ボックス 622">
          <a:extLst>
            <a:ext uri="{FF2B5EF4-FFF2-40B4-BE49-F238E27FC236}">
              <a16:creationId xmlns:a16="http://schemas.microsoft.com/office/drawing/2014/main" id="{0BFC2A9A-0101-49FA-8791-19EC5C2FB5A7}"/>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24" name="テキスト ボックス 623">
          <a:extLst>
            <a:ext uri="{FF2B5EF4-FFF2-40B4-BE49-F238E27FC236}">
              <a16:creationId xmlns:a16="http://schemas.microsoft.com/office/drawing/2014/main" id="{B7ADAE30-49F8-4853-911D-A90B319E712F}"/>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25" name="テキスト ボックス 624">
          <a:extLst>
            <a:ext uri="{FF2B5EF4-FFF2-40B4-BE49-F238E27FC236}">
              <a16:creationId xmlns:a16="http://schemas.microsoft.com/office/drawing/2014/main" id="{E6BB4F10-209A-4B72-8674-DA54EA7AC372}"/>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26" name="テキスト ボックス 625">
          <a:extLst>
            <a:ext uri="{FF2B5EF4-FFF2-40B4-BE49-F238E27FC236}">
              <a16:creationId xmlns:a16="http://schemas.microsoft.com/office/drawing/2014/main" id="{7F1D971C-4C3A-4E59-8166-E1A730BA46A8}"/>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27" name="テキスト ボックス 626">
          <a:extLst>
            <a:ext uri="{FF2B5EF4-FFF2-40B4-BE49-F238E27FC236}">
              <a16:creationId xmlns:a16="http://schemas.microsoft.com/office/drawing/2014/main" id="{67D2527B-3DED-4B24-89BE-42A94AC07335}"/>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113574</xdr:rowOff>
    </xdr:from>
    <xdr:to>
      <xdr:col>85</xdr:col>
      <xdr:colOff>177800</xdr:colOff>
      <xdr:row>104</xdr:row>
      <xdr:rowOff>43724</xdr:rowOff>
    </xdr:to>
    <xdr:sp macro="" textlink="">
      <xdr:nvSpPr>
        <xdr:cNvPr id="628" name="楕円 627">
          <a:extLst>
            <a:ext uri="{FF2B5EF4-FFF2-40B4-BE49-F238E27FC236}">
              <a16:creationId xmlns:a16="http://schemas.microsoft.com/office/drawing/2014/main" id="{D939D8F0-D735-495C-8924-1CB2C0AC7CC1}"/>
            </a:ext>
          </a:extLst>
        </xdr:cNvPr>
        <xdr:cNvSpPr/>
      </xdr:nvSpPr>
      <xdr:spPr>
        <a:xfrm>
          <a:off x="16268700" y="17772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92001</xdr:rowOff>
    </xdr:from>
    <xdr:ext cx="405111" cy="259045"/>
    <xdr:sp macro="" textlink="">
      <xdr:nvSpPr>
        <xdr:cNvPr id="629" name="【公民館】&#10;有形固定資産減価償却率該当値テキスト">
          <a:extLst>
            <a:ext uri="{FF2B5EF4-FFF2-40B4-BE49-F238E27FC236}">
              <a16:creationId xmlns:a16="http://schemas.microsoft.com/office/drawing/2014/main" id="{7CD60BCF-A80C-4E44-9CC2-625B4312A848}"/>
            </a:ext>
          </a:extLst>
        </xdr:cNvPr>
        <xdr:cNvSpPr txBox="1"/>
      </xdr:nvSpPr>
      <xdr:spPr>
        <a:xfrm>
          <a:off x="16357600" y="177513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141332</xdr:rowOff>
    </xdr:from>
    <xdr:to>
      <xdr:col>81</xdr:col>
      <xdr:colOff>101600</xdr:colOff>
      <xdr:row>104</xdr:row>
      <xdr:rowOff>71482</xdr:rowOff>
    </xdr:to>
    <xdr:sp macro="" textlink="">
      <xdr:nvSpPr>
        <xdr:cNvPr id="630" name="楕円 629">
          <a:extLst>
            <a:ext uri="{FF2B5EF4-FFF2-40B4-BE49-F238E27FC236}">
              <a16:creationId xmlns:a16="http://schemas.microsoft.com/office/drawing/2014/main" id="{8422CDCE-05E5-4661-B9BE-2FB8C346AC80}"/>
            </a:ext>
          </a:extLst>
        </xdr:cNvPr>
        <xdr:cNvSpPr/>
      </xdr:nvSpPr>
      <xdr:spPr>
        <a:xfrm>
          <a:off x="15430500" y="17800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164374</xdr:rowOff>
    </xdr:from>
    <xdr:to>
      <xdr:col>85</xdr:col>
      <xdr:colOff>127000</xdr:colOff>
      <xdr:row>104</xdr:row>
      <xdr:rowOff>20682</xdr:rowOff>
    </xdr:to>
    <xdr:cxnSp macro="">
      <xdr:nvCxnSpPr>
        <xdr:cNvPr id="631" name="直線コネクタ 630">
          <a:extLst>
            <a:ext uri="{FF2B5EF4-FFF2-40B4-BE49-F238E27FC236}">
              <a16:creationId xmlns:a16="http://schemas.microsoft.com/office/drawing/2014/main" id="{D32BE0BE-9E1A-47EB-90A1-6570420DA88B}"/>
            </a:ext>
          </a:extLst>
        </xdr:cNvPr>
        <xdr:cNvCxnSpPr/>
      </xdr:nvCxnSpPr>
      <xdr:spPr>
        <a:xfrm flipV="1">
          <a:off x="15481300" y="17823724"/>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48261</xdr:rowOff>
    </xdr:from>
    <xdr:to>
      <xdr:col>76</xdr:col>
      <xdr:colOff>165100</xdr:colOff>
      <xdr:row>104</xdr:row>
      <xdr:rowOff>149861</xdr:rowOff>
    </xdr:to>
    <xdr:sp macro="" textlink="">
      <xdr:nvSpPr>
        <xdr:cNvPr id="632" name="楕円 631">
          <a:extLst>
            <a:ext uri="{FF2B5EF4-FFF2-40B4-BE49-F238E27FC236}">
              <a16:creationId xmlns:a16="http://schemas.microsoft.com/office/drawing/2014/main" id="{4575A1BD-B4D4-4AD0-B637-CB4FDE4DE0E4}"/>
            </a:ext>
          </a:extLst>
        </xdr:cNvPr>
        <xdr:cNvSpPr/>
      </xdr:nvSpPr>
      <xdr:spPr>
        <a:xfrm>
          <a:off x="14541500" y="1787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20682</xdr:rowOff>
    </xdr:from>
    <xdr:to>
      <xdr:col>81</xdr:col>
      <xdr:colOff>50800</xdr:colOff>
      <xdr:row>104</xdr:row>
      <xdr:rowOff>99061</xdr:rowOff>
    </xdr:to>
    <xdr:cxnSp macro="">
      <xdr:nvCxnSpPr>
        <xdr:cNvPr id="633" name="直線コネクタ 632">
          <a:extLst>
            <a:ext uri="{FF2B5EF4-FFF2-40B4-BE49-F238E27FC236}">
              <a16:creationId xmlns:a16="http://schemas.microsoft.com/office/drawing/2014/main" id="{862C330B-38C7-4EB2-8056-93CBED74BA47}"/>
            </a:ext>
          </a:extLst>
        </xdr:cNvPr>
        <xdr:cNvCxnSpPr/>
      </xdr:nvCxnSpPr>
      <xdr:spPr>
        <a:xfrm flipV="1">
          <a:off x="14592300" y="17851482"/>
          <a:ext cx="889000" cy="78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74386</xdr:rowOff>
    </xdr:from>
    <xdr:to>
      <xdr:col>72</xdr:col>
      <xdr:colOff>38100</xdr:colOff>
      <xdr:row>105</xdr:row>
      <xdr:rowOff>4536</xdr:rowOff>
    </xdr:to>
    <xdr:sp macro="" textlink="">
      <xdr:nvSpPr>
        <xdr:cNvPr id="634" name="楕円 633">
          <a:extLst>
            <a:ext uri="{FF2B5EF4-FFF2-40B4-BE49-F238E27FC236}">
              <a16:creationId xmlns:a16="http://schemas.microsoft.com/office/drawing/2014/main" id="{2243320F-FB75-4F35-8B67-0D874F001D35}"/>
            </a:ext>
          </a:extLst>
        </xdr:cNvPr>
        <xdr:cNvSpPr/>
      </xdr:nvSpPr>
      <xdr:spPr>
        <a:xfrm>
          <a:off x="13652500" y="17905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99061</xdr:rowOff>
    </xdr:from>
    <xdr:to>
      <xdr:col>76</xdr:col>
      <xdr:colOff>114300</xdr:colOff>
      <xdr:row>104</xdr:row>
      <xdr:rowOff>125186</xdr:rowOff>
    </xdr:to>
    <xdr:cxnSp macro="">
      <xdr:nvCxnSpPr>
        <xdr:cNvPr id="635" name="直線コネクタ 634">
          <a:extLst>
            <a:ext uri="{FF2B5EF4-FFF2-40B4-BE49-F238E27FC236}">
              <a16:creationId xmlns:a16="http://schemas.microsoft.com/office/drawing/2014/main" id="{C1BA1DE8-FC4F-4F7A-9232-9F8BA10F81FD}"/>
            </a:ext>
          </a:extLst>
        </xdr:cNvPr>
        <xdr:cNvCxnSpPr/>
      </xdr:nvCxnSpPr>
      <xdr:spPr>
        <a:xfrm flipV="1">
          <a:off x="13703300" y="17929861"/>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24328</xdr:rowOff>
    </xdr:from>
    <xdr:ext cx="405111" cy="259045"/>
    <xdr:sp macro="" textlink="">
      <xdr:nvSpPr>
        <xdr:cNvPr id="636" name="n_1aveValue【公民館】&#10;有形固定資産減価償却率">
          <a:extLst>
            <a:ext uri="{FF2B5EF4-FFF2-40B4-BE49-F238E27FC236}">
              <a16:creationId xmlns:a16="http://schemas.microsoft.com/office/drawing/2014/main" id="{A582C8D3-E591-4041-A408-0308D1C2ED50}"/>
            </a:ext>
          </a:extLst>
        </xdr:cNvPr>
        <xdr:cNvSpPr txBox="1"/>
      </xdr:nvSpPr>
      <xdr:spPr>
        <a:xfrm>
          <a:off x="15266044" y="17340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39025</xdr:rowOff>
    </xdr:from>
    <xdr:ext cx="405111" cy="259045"/>
    <xdr:sp macro="" textlink="">
      <xdr:nvSpPr>
        <xdr:cNvPr id="637" name="n_2aveValue【公民館】&#10;有形固定資産減価償却率">
          <a:extLst>
            <a:ext uri="{FF2B5EF4-FFF2-40B4-BE49-F238E27FC236}">
              <a16:creationId xmlns:a16="http://schemas.microsoft.com/office/drawing/2014/main" id="{954F3636-D184-471C-A588-BE7D5469BE1C}"/>
            </a:ext>
          </a:extLst>
        </xdr:cNvPr>
        <xdr:cNvSpPr txBox="1"/>
      </xdr:nvSpPr>
      <xdr:spPr>
        <a:xfrm>
          <a:off x="14389744" y="17355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107604</xdr:rowOff>
    </xdr:from>
    <xdr:ext cx="405111" cy="259045"/>
    <xdr:sp macro="" textlink="">
      <xdr:nvSpPr>
        <xdr:cNvPr id="638" name="n_3aveValue【公民館】&#10;有形固定資産減価償却率">
          <a:extLst>
            <a:ext uri="{FF2B5EF4-FFF2-40B4-BE49-F238E27FC236}">
              <a16:creationId xmlns:a16="http://schemas.microsoft.com/office/drawing/2014/main" id="{30D5B2A7-B5B2-4E46-8867-5D1DB2641B42}"/>
            </a:ext>
          </a:extLst>
        </xdr:cNvPr>
        <xdr:cNvSpPr txBox="1"/>
      </xdr:nvSpPr>
      <xdr:spPr>
        <a:xfrm>
          <a:off x="13500744" y="17424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62609</xdr:rowOff>
    </xdr:from>
    <xdr:ext cx="405111" cy="259045"/>
    <xdr:sp macro="" textlink="">
      <xdr:nvSpPr>
        <xdr:cNvPr id="639" name="n_1mainValue【公民館】&#10;有形固定資産減価償却率">
          <a:extLst>
            <a:ext uri="{FF2B5EF4-FFF2-40B4-BE49-F238E27FC236}">
              <a16:creationId xmlns:a16="http://schemas.microsoft.com/office/drawing/2014/main" id="{11802B52-E081-4886-88CF-A96DCA445EF3}"/>
            </a:ext>
          </a:extLst>
        </xdr:cNvPr>
        <xdr:cNvSpPr txBox="1"/>
      </xdr:nvSpPr>
      <xdr:spPr>
        <a:xfrm>
          <a:off x="15266044" y="178934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140988</xdr:rowOff>
    </xdr:from>
    <xdr:ext cx="405111" cy="259045"/>
    <xdr:sp macro="" textlink="">
      <xdr:nvSpPr>
        <xdr:cNvPr id="640" name="n_2mainValue【公民館】&#10;有形固定資産減価償却率">
          <a:extLst>
            <a:ext uri="{FF2B5EF4-FFF2-40B4-BE49-F238E27FC236}">
              <a16:creationId xmlns:a16="http://schemas.microsoft.com/office/drawing/2014/main" id="{18C5F293-DE11-4398-AD6B-74782171EC86}"/>
            </a:ext>
          </a:extLst>
        </xdr:cNvPr>
        <xdr:cNvSpPr txBox="1"/>
      </xdr:nvSpPr>
      <xdr:spPr>
        <a:xfrm>
          <a:off x="14389744" y="1797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167113</xdr:rowOff>
    </xdr:from>
    <xdr:ext cx="405111" cy="259045"/>
    <xdr:sp macro="" textlink="">
      <xdr:nvSpPr>
        <xdr:cNvPr id="641" name="n_3mainValue【公民館】&#10;有形固定資産減価償却率">
          <a:extLst>
            <a:ext uri="{FF2B5EF4-FFF2-40B4-BE49-F238E27FC236}">
              <a16:creationId xmlns:a16="http://schemas.microsoft.com/office/drawing/2014/main" id="{67EE6E59-F365-4AFF-B83E-C94F7E24996E}"/>
            </a:ext>
          </a:extLst>
        </xdr:cNvPr>
        <xdr:cNvSpPr txBox="1"/>
      </xdr:nvSpPr>
      <xdr:spPr>
        <a:xfrm>
          <a:off x="13500744" y="17997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42" name="正方形/長方形 641">
          <a:extLst>
            <a:ext uri="{FF2B5EF4-FFF2-40B4-BE49-F238E27FC236}">
              <a16:creationId xmlns:a16="http://schemas.microsoft.com/office/drawing/2014/main" id="{9B2C0469-FBD1-47E1-A54C-78C95BBA09EE}"/>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43" name="正方形/長方形 642">
          <a:extLst>
            <a:ext uri="{FF2B5EF4-FFF2-40B4-BE49-F238E27FC236}">
              <a16:creationId xmlns:a16="http://schemas.microsoft.com/office/drawing/2014/main" id="{D43E4E1F-51F1-420E-BD87-FE969231D84D}"/>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44" name="正方形/長方形 643">
          <a:extLst>
            <a:ext uri="{FF2B5EF4-FFF2-40B4-BE49-F238E27FC236}">
              <a16:creationId xmlns:a16="http://schemas.microsoft.com/office/drawing/2014/main" id="{90520C11-8DE1-43FB-A1B0-F764C8908635}"/>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45" name="正方形/長方形 644">
          <a:extLst>
            <a:ext uri="{FF2B5EF4-FFF2-40B4-BE49-F238E27FC236}">
              <a16:creationId xmlns:a16="http://schemas.microsoft.com/office/drawing/2014/main" id="{E495D204-6D20-40E7-B147-5A3B6D4597EE}"/>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46" name="正方形/長方形 645">
          <a:extLst>
            <a:ext uri="{FF2B5EF4-FFF2-40B4-BE49-F238E27FC236}">
              <a16:creationId xmlns:a16="http://schemas.microsoft.com/office/drawing/2014/main" id="{DE09234D-574F-4537-BF7E-AA0C48E2B9BA}"/>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47" name="正方形/長方形 646">
          <a:extLst>
            <a:ext uri="{FF2B5EF4-FFF2-40B4-BE49-F238E27FC236}">
              <a16:creationId xmlns:a16="http://schemas.microsoft.com/office/drawing/2014/main" id="{00F2A4F1-BBD1-499E-B9BB-B660C0656D36}"/>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48" name="正方形/長方形 647">
          <a:extLst>
            <a:ext uri="{FF2B5EF4-FFF2-40B4-BE49-F238E27FC236}">
              <a16:creationId xmlns:a16="http://schemas.microsoft.com/office/drawing/2014/main" id="{F0BE64FC-5963-4CB7-94AA-50965A4EA21D}"/>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49" name="正方形/長方形 648">
          <a:extLst>
            <a:ext uri="{FF2B5EF4-FFF2-40B4-BE49-F238E27FC236}">
              <a16:creationId xmlns:a16="http://schemas.microsoft.com/office/drawing/2014/main" id="{767214EF-7400-4D5B-9CC7-76C444183553}"/>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50" name="テキスト ボックス 649">
          <a:extLst>
            <a:ext uri="{FF2B5EF4-FFF2-40B4-BE49-F238E27FC236}">
              <a16:creationId xmlns:a16="http://schemas.microsoft.com/office/drawing/2014/main" id="{EF6989B3-5AB2-4257-AD9C-4DCCE66009F5}"/>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51" name="直線コネクタ 650">
          <a:extLst>
            <a:ext uri="{FF2B5EF4-FFF2-40B4-BE49-F238E27FC236}">
              <a16:creationId xmlns:a16="http://schemas.microsoft.com/office/drawing/2014/main" id="{2B3B0570-24B7-427A-A44C-F6FCFF40DAB7}"/>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52" name="直線コネクタ 651">
          <a:extLst>
            <a:ext uri="{FF2B5EF4-FFF2-40B4-BE49-F238E27FC236}">
              <a16:creationId xmlns:a16="http://schemas.microsoft.com/office/drawing/2014/main" id="{56463CAD-B569-40C1-9D0D-B97566D38A07}"/>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53" name="テキスト ボックス 652">
          <a:extLst>
            <a:ext uri="{FF2B5EF4-FFF2-40B4-BE49-F238E27FC236}">
              <a16:creationId xmlns:a16="http://schemas.microsoft.com/office/drawing/2014/main" id="{0EE655EC-DC26-40BE-A629-1805539571EB}"/>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54" name="直線コネクタ 653">
          <a:extLst>
            <a:ext uri="{FF2B5EF4-FFF2-40B4-BE49-F238E27FC236}">
              <a16:creationId xmlns:a16="http://schemas.microsoft.com/office/drawing/2014/main" id="{01EC8FC4-3C1C-4169-B2B2-26DEC9F8D5D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55" name="テキスト ボックス 654">
          <a:extLst>
            <a:ext uri="{FF2B5EF4-FFF2-40B4-BE49-F238E27FC236}">
              <a16:creationId xmlns:a16="http://schemas.microsoft.com/office/drawing/2014/main" id="{AA06A54B-86F3-46A4-9434-C180FC931D3B}"/>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56" name="直線コネクタ 655">
          <a:extLst>
            <a:ext uri="{FF2B5EF4-FFF2-40B4-BE49-F238E27FC236}">
              <a16:creationId xmlns:a16="http://schemas.microsoft.com/office/drawing/2014/main" id="{C23CD7E0-38BD-466A-A7A8-71D8C172220F}"/>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57" name="テキスト ボックス 656">
          <a:extLst>
            <a:ext uri="{FF2B5EF4-FFF2-40B4-BE49-F238E27FC236}">
              <a16:creationId xmlns:a16="http://schemas.microsoft.com/office/drawing/2014/main" id="{664F6970-BC31-4CEF-9158-888F1566D2A7}"/>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58" name="直線コネクタ 657">
          <a:extLst>
            <a:ext uri="{FF2B5EF4-FFF2-40B4-BE49-F238E27FC236}">
              <a16:creationId xmlns:a16="http://schemas.microsoft.com/office/drawing/2014/main" id="{B0A49D9D-2F18-4CC8-AC62-74961B10C98F}"/>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59" name="テキスト ボックス 658">
          <a:extLst>
            <a:ext uri="{FF2B5EF4-FFF2-40B4-BE49-F238E27FC236}">
              <a16:creationId xmlns:a16="http://schemas.microsoft.com/office/drawing/2014/main" id="{86346342-A922-4235-BD21-6A9A3404119A}"/>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60" name="直線コネクタ 659">
          <a:extLst>
            <a:ext uri="{FF2B5EF4-FFF2-40B4-BE49-F238E27FC236}">
              <a16:creationId xmlns:a16="http://schemas.microsoft.com/office/drawing/2014/main" id="{28495F6B-03FE-48F4-B4D2-4CD00B341B83}"/>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61" name="テキスト ボックス 660">
          <a:extLst>
            <a:ext uri="{FF2B5EF4-FFF2-40B4-BE49-F238E27FC236}">
              <a16:creationId xmlns:a16="http://schemas.microsoft.com/office/drawing/2014/main" id="{9F66CF3A-A268-48A8-9F11-233301CE052F}"/>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62" name="直線コネクタ 661">
          <a:extLst>
            <a:ext uri="{FF2B5EF4-FFF2-40B4-BE49-F238E27FC236}">
              <a16:creationId xmlns:a16="http://schemas.microsoft.com/office/drawing/2014/main" id="{C9593DF0-EC0C-49FF-8C7E-FDE3B8CF8215}"/>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63" name="テキスト ボックス 662">
          <a:extLst>
            <a:ext uri="{FF2B5EF4-FFF2-40B4-BE49-F238E27FC236}">
              <a16:creationId xmlns:a16="http://schemas.microsoft.com/office/drawing/2014/main" id="{1FE4908B-DD7E-4A02-B019-B5DE8DAF2C8E}"/>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64" name="直線コネクタ 663">
          <a:extLst>
            <a:ext uri="{FF2B5EF4-FFF2-40B4-BE49-F238E27FC236}">
              <a16:creationId xmlns:a16="http://schemas.microsoft.com/office/drawing/2014/main" id="{30BB8ED1-3ADA-4C43-95B3-15E3E603C128}"/>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65" name="テキスト ボックス 664">
          <a:extLst>
            <a:ext uri="{FF2B5EF4-FFF2-40B4-BE49-F238E27FC236}">
              <a16:creationId xmlns:a16="http://schemas.microsoft.com/office/drawing/2014/main" id="{BA7E0D07-2ACD-4F13-A3E2-5075D904A661}"/>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66" name="【公民館】&#10;一人当たり面積グラフ枠">
          <a:extLst>
            <a:ext uri="{FF2B5EF4-FFF2-40B4-BE49-F238E27FC236}">
              <a16:creationId xmlns:a16="http://schemas.microsoft.com/office/drawing/2014/main" id="{A423C5E1-1C91-469E-A1D6-0D3A39F6C8C2}"/>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134982</xdr:rowOff>
    </xdr:from>
    <xdr:to>
      <xdr:col>116</xdr:col>
      <xdr:colOff>62864</xdr:colOff>
      <xdr:row>109</xdr:row>
      <xdr:rowOff>20682</xdr:rowOff>
    </xdr:to>
    <xdr:cxnSp macro="">
      <xdr:nvCxnSpPr>
        <xdr:cNvPr id="667" name="直線コネクタ 666">
          <a:extLst>
            <a:ext uri="{FF2B5EF4-FFF2-40B4-BE49-F238E27FC236}">
              <a16:creationId xmlns:a16="http://schemas.microsoft.com/office/drawing/2014/main" id="{A220C42C-E0C1-406E-8CCF-2D1E3DF0FB14}"/>
            </a:ext>
          </a:extLst>
        </xdr:cNvPr>
        <xdr:cNvCxnSpPr/>
      </xdr:nvCxnSpPr>
      <xdr:spPr>
        <a:xfrm flipV="1">
          <a:off x="22160864" y="17279982"/>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24509</xdr:rowOff>
    </xdr:from>
    <xdr:ext cx="469744" cy="259045"/>
    <xdr:sp macro="" textlink="">
      <xdr:nvSpPr>
        <xdr:cNvPr id="668" name="【公民館】&#10;一人当たり面積最小値テキスト">
          <a:extLst>
            <a:ext uri="{FF2B5EF4-FFF2-40B4-BE49-F238E27FC236}">
              <a16:creationId xmlns:a16="http://schemas.microsoft.com/office/drawing/2014/main" id="{681F8487-A315-44A3-8C97-CFE29A9AB3D4}"/>
            </a:ext>
          </a:extLst>
        </xdr:cNvPr>
        <xdr:cNvSpPr txBox="1"/>
      </xdr:nvSpPr>
      <xdr:spPr>
        <a:xfrm>
          <a:off x="22199600" y="18712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20682</xdr:rowOff>
    </xdr:from>
    <xdr:to>
      <xdr:col>116</xdr:col>
      <xdr:colOff>152400</xdr:colOff>
      <xdr:row>109</xdr:row>
      <xdr:rowOff>20682</xdr:rowOff>
    </xdr:to>
    <xdr:cxnSp macro="">
      <xdr:nvCxnSpPr>
        <xdr:cNvPr id="669" name="直線コネクタ 668">
          <a:extLst>
            <a:ext uri="{FF2B5EF4-FFF2-40B4-BE49-F238E27FC236}">
              <a16:creationId xmlns:a16="http://schemas.microsoft.com/office/drawing/2014/main" id="{A05829DC-2B72-42EA-900C-0142A989C7C5}"/>
            </a:ext>
          </a:extLst>
        </xdr:cNvPr>
        <xdr:cNvCxnSpPr/>
      </xdr:nvCxnSpPr>
      <xdr:spPr>
        <a:xfrm>
          <a:off x="22072600" y="18708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81659</xdr:rowOff>
    </xdr:from>
    <xdr:ext cx="469744" cy="259045"/>
    <xdr:sp macro="" textlink="">
      <xdr:nvSpPr>
        <xdr:cNvPr id="670" name="【公民館】&#10;一人当たり面積最大値テキスト">
          <a:extLst>
            <a:ext uri="{FF2B5EF4-FFF2-40B4-BE49-F238E27FC236}">
              <a16:creationId xmlns:a16="http://schemas.microsoft.com/office/drawing/2014/main" id="{EBA99CB0-A381-4249-BDFC-456241E618D6}"/>
            </a:ext>
          </a:extLst>
        </xdr:cNvPr>
        <xdr:cNvSpPr txBox="1"/>
      </xdr:nvSpPr>
      <xdr:spPr>
        <a:xfrm>
          <a:off x="22199600" y="17055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134982</xdr:rowOff>
    </xdr:from>
    <xdr:to>
      <xdr:col>116</xdr:col>
      <xdr:colOff>152400</xdr:colOff>
      <xdr:row>100</xdr:row>
      <xdr:rowOff>134982</xdr:rowOff>
    </xdr:to>
    <xdr:cxnSp macro="">
      <xdr:nvCxnSpPr>
        <xdr:cNvPr id="671" name="直線コネクタ 670">
          <a:extLst>
            <a:ext uri="{FF2B5EF4-FFF2-40B4-BE49-F238E27FC236}">
              <a16:creationId xmlns:a16="http://schemas.microsoft.com/office/drawing/2014/main" id="{BC731FC9-DC0B-4B01-8D21-FD3163AE189A}"/>
            </a:ext>
          </a:extLst>
        </xdr:cNvPr>
        <xdr:cNvCxnSpPr/>
      </xdr:nvCxnSpPr>
      <xdr:spPr>
        <a:xfrm>
          <a:off x="22072600" y="17279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162214</xdr:rowOff>
    </xdr:from>
    <xdr:ext cx="469744" cy="259045"/>
    <xdr:sp macro="" textlink="">
      <xdr:nvSpPr>
        <xdr:cNvPr id="672" name="【公民館】&#10;一人当たり面積平均値テキスト">
          <a:extLst>
            <a:ext uri="{FF2B5EF4-FFF2-40B4-BE49-F238E27FC236}">
              <a16:creationId xmlns:a16="http://schemas.microsoft.com/office/drawing/2014/main" id="{2FB392A0-9C4A-4B05-8D75-9251C72A2F53}"/>
            </a:ext>
          </a:extLst>
        </xdr:cNvPr>
        <xdr:cNvSpPr txBox="1"/>
      </xdr:nvSpPr>
      <xdr:spPr>
        <a:xfrm>
          <a:off x="22199600" y="181644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12337</xdr:rowOff>
    </xdr:from>
    <xdr:to>
      <xdr:col>116</xdr:col>
      <xdr:colOff>114300</xdr:colOff>
      <xdr:row>106</xdr:row>
      <xdr:rowOff>113937</xdr:rowOff>
    </xdr:to>
    <xdr:sp macro="" textlink="">
      <xdr:nvSpPr>
        <xdr:cNvPr id="673" name="フローチャート: 判断 672">
          <a:extLst>
            <a:ext uri="{FF2B5EF4-FFF2-40B4-BE49-F238E27FC236}">
              <a16:creationId xmlns:a16="http://schemas.microsoft.com/office/drawing/2014/main" id="{C39EE76A-AC6B-4A26-969A-8C5D7E885B45}"/>
            </a:ext>
          </a:extLst>
        </xdr:cNvPr>
        <xdr:cNvSpPr/>
      </xdr:nvSpPr>
      <xdr:spPr>
        <a:xfrm>
          <a:off x="22110700" y="18186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9071</xdr:rowOff>
    </xdr:from>
    <xdr:to>
      <xdr:col>112</xdr:col>
      <xdr:colOff>38100</xdr:colOff>
      <xdr:row>106</xdr:row>
      <xdr:rowOff>110671</xdr:rowOff>
    </xdr:to>
    <xdr:sp macro="" textlink="">
      <xdr:nvSpPr>
        <xdr:cNvPr id="674" name="フローチャート: 判断 673">
          <a:extLst>
            <a:ext uri="{FF2B5EF4-FFF2-40B4-BE49-F238E27FC236}">
              <a16:creationId xmlns:a16="http://schemas.microsoft.com/office/drawing/2014/main" id="{61E75D33-DF9C-4F3F-BBC0-80C2186F4C62}"/>
            </a:ext>
          </a:extLst>
        </xdr:cNvPr>
        <xdr:cNvSpPr/>
      </xdr:nvSpPr>
      <xdr:spPr>
        <a:xfrm>
          <a:off x="21272500" y="1818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15602</xdr:rowOff>
    </xdr:from>
    <xdr:to>
      <xdr:col>107</xdr:col>
      <xdr:colOff>101600</xdr:colOff>
      <xdr:row>106</xdr:row>
      <xdr:rowOff>117202</xdr:rowOff>
    </xdr:to>
    <xdr:sp macro="" textlink="">
      <xdr:nvSpPr>
        <xdr:cNvPr id="675" name="フローチャート: 判断 674">
          <a:extLst>
            <a:ext uri="{FF2B5EF4-FFF2-40B4-BE49-F238E27FC236}">
              <a16:creationId xmlns:a16="http://schemas.microsoft.com/office/drawing/2014/main" id="{4F4A106C-62E1-4312-AB28-5B356CED5470}"/>
            </a:ext>
          </a:extLst>
        </xdr:cNvPr>
        <xdr:cNvSpPr/>
      </xdr:nvSpPr>
      <xdr:spPr>
        <a:xfrm>
          <a:off x="20383500" y="1818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54792</xdr:rowOff>
    </xdr:from>
    <xdr:to>
      <xdr:col>102</xdr:col>
      <xdr:colOff>165100</xdr:colOff>
      <xdr:row>106</xdr:row>
      <xdr:rowOff>156392</xdr:rowOff>
    </xdr:to>
    <xdr:sp macro="" textlink="">
      <xdr:nvSpPr>
        <xdr:cNvPr id="676" name="フローチャート: 判断 675">
          <a:extLst>
            <a:ext uri="{FF2B5EF4-FFF2-40B4-BE49-F238E27FC236}">
              <a16:creationId xmlns:a16="http://schemas.microsoft.com/office/drawing/2014/main" id="{483B4143-9F84-44BE-BA0F-3262F295F70C}"/>
            </a:ext>
          </a:extLst>
        </xdr:cNvPr>
        <xdr:cNvSpPr/>
      </xdr:nvSpPr>
      <xdr:spPr>
        <a:xfrm>
          <a:off x="19494500" y="18228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77" name="テキスト ボックス 676">
          <a:extLst>
            <a:ext uri="{FF2B5EF4-FFF2-40B4-BE49-F238E27FC236}">
              <a16:creationId xmlns:a16="http://schemas.microsoft.com/office/drawing/2014/main" id="{EDE97E9F-47C1-4824-8017-178C8F36094E}"/>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78" name="テキスト ボックス 677">
          <a:extLst>
            <a:ext uri="{FF2B5EF4-FFF2-40B4-BE49-F238E27FC236}">
              <a16:creationId xmlns:a16="http://schemas.microsoft.com/office/drawing/2014/main" id="{9E6F8FDB-0D90-40B4-BECD-B5AEF0935304}"/>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79" name="テキスト ボックス 678">
          <a:extLst>
            <a:ext uri="{FF2B5EF4-FFF2-40B4-BE49-F238E27FC236}">
              <a16:creationId xmlns:a16="http://schemas.microsoft.com/office/drawing/2014/main" id="{3EE9863B-DFC1-46E3-9923-2FC4E837E02F}"/>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80" name="テキスト ボックス 679">
          <a:extLst>
            <a:ext uri="{FF2B5EF4-FFF2-40B4-BE49-F238E27FC236}">
              <a16:creationId xmlns:a16="http://schemas.microsoft.com/office/drawing/2014/main" id="{6CD85EC7-0810-476D-9294-00F821C3823C}"/>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81" name="テキスト ボックス 680">
          <a:extLst>
            <a:ext uri="{FF2B5EF4-FFF2-40B4-BE49-F238E27FC236}">
              <a16:creationId xmlns:a16="http://schemas.microsoft.com/office/drawing/2014/main" id="{902E194A-1312-4EB3-AF1E-383C9E5D3AF2}"/>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159294</xdr:rowOff>
    </xdr:from>
    <xdr:to>
      <xdr:col>116</xdr:col>
      <xdr:colOff>114300</xdr:colOff>
      <xdr:row>106</xdr:row>
      <xdr:rowOff>89444</xdr:rowOff>
    </xdr:to>
    <xdr:sp macro="" textlink="">
      <xdr:nvSpPr>
        <xdr:cNvPr id="682" name="楕円 681">
          <a:extLst>
            <a:ext uri="{FF2B5EF4-FFF2-40B4-BE49-F238E27FC236}">
              <a16:creationId xmlns:a16="http://schemas.microsoft.com/office/drawing/2014/main" id="{0D77A5BE-9CCE-4BD9-92CA-5951A442650F}"/>
            </a:ext>
          </a:extLst>
        </xdr:cNvPr>
        <xdr:cNvSpPr/>
      </xdr:nvSpPr>
      <xdr:spPr>
        <a:xfrm>
          <a:off x="22110700" y="18161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10721</xdr:rowOff>
    </xdr:from>
    <xdr:ext cx="469744" cy="259045"/>
    <xdr:sp macro="" textlink="">
      <xdr:nvSpPr>
        <xdr:cNvPr id="683" name="【公民館】&#10;一人当たり面積該当値テキスト">
          <a:extLst>
            <a:ext uri="{FF2B5EF4-FFF2-40B4-BE49-F238E27FC236}">
              <a16:creationId xmlns:a16="http://schemas.microsoft.com/office/drawing/2014/main" id="{24E75C7C-1748-4A83-9ABE-9D9B62FB9E46}"/>
            </a:ext>
          </a:extLst>
        </xdr:cNvPr>
        <xdr:cNvSpPr txBox="1"/>
      </xdr:nvSpPr>
      <xdr:spPr>
        <a:xfrm>
          <a:off x="22199600" y="18012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167458</xdr:rowOff>
    </xdr:from>
    <xdr:to>
      <xdr:col>112</xdr:col>
      <xdr:colOff>38100</xdr:colOff>
      <xdr:row>106</xdr:row>
      <xdr:rowOff>97608</xdr:rowOff>
    </xdr:to>
    <xdr:sp macro="" textlink="">
      <xdr:nvSpPr>
        <xdr:cNvPr id="684" name="楕円 683">
          <a:extLst>
            <a:ext uri="{FF2B5EF4-FFF2-40B4-BE49-F238E27FC236}">
              <a16:creationId xmlns:a16="http://schemas.microsoft.com/office/drawing/2014/main" id="{154AECB3-5517-4605-B3EE-A7EA9E479D46}"/>
            </a:ext>
          </a:extLst>
        </xdr:cNvPr>
        <xdr:cNvSpPr/>
      </xdr:nvSpPr>
      <xdr:spPr>
        <a:xfrm>
          <a:off x="21272500" y="18169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38644</xdr:rowOff>
    </xdr:from>
    <xdr:to>
      <xdr:col>116</xdr:col>
      <xdr:colOff>63500</xdr:colOff>
      <xdr:row>106</xdr:row>
      <xdr:rowOff>46808</xdr:rowOff>
    </xdr:to>
    <xdr:cxnSp macro="">
      <xdr:nvCxnSpPr>
        <xdr:cNvPr id="685" name="直線コネクタ 684">
          <a:extLst>
            <a:ext uri="{FF2B5EF4-FFF2-40B4-BE49-F238E27FC236}">
              <a16:creationId xmlns:a16="http://schemas.microsoft.com/office/drawing/2014/main" id="{A3F644D9-0040-43AF-A3D7-AB6CEC323056}"/>
            </a:ext>
          </a:extLst>
        </xdr:cNvPr>
        <xdr:cNvCxnSpPr/>
      </xdr:nvCxnSpPr>
      <xdr:spPr>
        <a:xfrm flipV="1">
          <a:off x="21323300" y="18212344"/>
          <a:ext cx="8382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907</xdr:rowOff>
    </xdr:from>
    <xdr:to>
      <xdr:col>107</xdr:col>
      <xdr:colOff>101600</xdr:colOff>
      <xdr:row>106</xdr:row>
      <xdr:rowOff>102507</xdr:rowOff>
    </xdr:to>
    <xdr:sp macro="" textlink="">
      <xdr:nvSpPr>
        <xdr:cNvPr id="686" name="楕円 685">
          <a:extLst>
            <a:ext uri="{FF2B5EF4-FFF2-40B4-BE49-F238E27FC236}">
              <a16:creationId xmlns:a16="http://schemas.microsoft.com/office/drawing/2014/main" id="{E552D544-F9D9-4B6E-95AB-FA863AD47E76}"/>
            </a:ext>
          </a:extLst>
        </xdr:cNvPr>
        <xdr:cNvSpPr/>
      </xdr:nvSpPr>
      <xdr:spPr>
        <a:xfrm>
          <a:off x="20383500" y="1817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46808</xdr:rowOff>
    </xdr:from>
    <xdr:to>
      <xdr:col>111</xdr:col>
      <xdr:colOff>177800</xdr:colOff>
      <xdr:row>106</xdr:row>
      <xdr:rowOff>51707</xdr:rowOff>
    </xdr:to>
    <xdr:cxnSp macro="">
      <xdr:nvCxnSpPr>
        <xdr:cNvPr id="687" name="直線コネクタ 686">
          <a:extLst>
            <a:ext uri="{FF2B5EF4-FFF2-40B4-BE49-F238E27FC236}">
              <a16:creationId xmlns:a16="http://schemas.microsoft.com/office/drawing/2014/main" id="{9E8EA35D-042D-480D-8BE3-26F3A0B3BDDE}"/>
            </a:ext>
          </a:extLst>
        </xdr:cNvPr>
        <xdr:cNvCxnSpPr/>
      </xdr:nvCxnSpPr>
      <xdr:spPr>
        <a:xfrm flipV="1">
          <a:off x="20434300" y="18220508"/>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7438</xdr:rowOff>
    </xdr:from>
    <xdr:to>
      <xdr:col>102</xdr:col>
      <xdr:colOff>165100</xdr:colOff>
      <xdr:row>106</xdr:row>
      <xdr:rowOff>109038</xdr:rowOff>
    </xdr:to>
    <xdr:sp macro="" textlink="">
      <xdr:nvSpPr>
        <xdr:cNvPr id="688" name="楕円 687">
          <a:extLst>
            <a:ext uri="{FF2B5EF4-FFF2-40B4-BE49-F238E27FC236}">
              <a16:creationId xmlns:a16="http://schemas.microsoft.com/office/drawing/2014/main" id="{ADDA117A-1AE9-4155-A36B-66573658B508}"/>
            </a:ext>
          </a:extLst>
        </xdr:cNvPr>
        <xdr:cNvSpPr/>
      </xdr:nvSpPr>
      <xdr:spPr>
        <a:xfrm>
          <a:off x="19494500" y="18181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51707</xdr:rowOff>
    </xdr:from>
    <xdr:to>
      <xdr:col>107</xdr:col>
      <xdr:colOff>50800</xdr:colOff>
      <xdr:row>106</xdr:row>
      <xdr:rowOff>58238</xdr:rowOff>
    </xdr:to>
    <xdr:cxnSp macro="">
      <xdr:nvCxnSpPr>
        <xdr:cNvPr id="689" name="直線コネクタ 688">
          <a:extLst>
            <a:ext uri="{FF2B5EF4-FFF2-40B4-BE49-F238E27FC236}">
              <a16:creationId xmlns:a16="http://schemas.microsoft.com/office/drawing/2014/main" id="{DA9CD337-1243-4DDE-8B63-CEF5CCE78A06}"/>
            </a:ext>
          </a:extLst>
        </xdr:cNvPr>
        <xdr:cNvCxnSpPr/>
      </xdr:nvCxnSpPr>
      <xdr:spPr>
        <a:xfrm flipV="1">
          <a:off x="19545300" y="18225407"/>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101798</xdr:rowOff>
    </xdr:from>
    <xdr:ext cx="469744" cy="259045"/>
    <xdr:sp macro="" textlink="">
      <xdr:nvSpPr>
        <xdr:cNvPr id="690" name="n_1aveValue【公民館】&#10;一人当たり面積">
          <a:extLst>
            <a:ext uri="{FF2B5EF4-FFF2-40B4-BE49-F238E27FC236}">
              <a16:creationId xmlns:a16="http://schemas.microsoft.com/office/drawing/2014/main" id="{159D870C-50F9-4465-A0EC-4C85106A6927}"/>
            </a:ext>
          </a:extLst>
        </xdr:cNvPr>
        <xdr:cNvSpPr txBox="1"/>
      </xdr:nvSpPr>
      <xdr:spPr>
        <a:xfrm>
          <a:off x="21075727" y="18275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108329</xdr:rowOff>
    </xdr:from>
    <xdr:ext cx="469744" cy="259045"/>
    <xdr:sp macro="" textlink="">
      <xdr:nvSpPr>
        <xdr:cNvPr id="691" name="n_2aveValue【公民館】&#10;一人当たり面積">
          <a:extLst>
            <a:ext uri="{FF2B5EF4-FFF2-40B4-BE49-F238E27FC236}">
              <a16:creationId xmlns:a16="http://schemas.microsoft.com/office/drawing/2014/main" id="{B4F4B31B-6E2E-40C6-A03C-A888053E0F46}"/>
            </a:ext>
          </a:extLst>
        </xdr:cNvPr>
        <xdr:cNvSpPr txBox="1"/>
      </xdr:nvSpPr>
      <xdr:spPr>
        <a:xfrm>
          <a:off x="20199427" y="18282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147519</xdr:rowOff>
    </xdr:from>
    <xdr:ext cx="469744" cy="259045"/>
    <xdr:sp macro="" textlink="">
      <xdr:nvSpPr>
        <xdr:cNvPr id="692" name="n_3aveValue【公民館】&#10;一人当たり面積">
          <a:extLst>
            <a:ext uri="{FF2B5EF4-FFF2-40B4-BE49-F238E27FC236}">
              <a16:creationId xmlns:a16="http://schemas.microsoft.com/office/drawing/2014/main" id="{87972CF1-D2AE-411B-B63A-6ACB6A2BA805}"/>
            </a:ext>
          </a:extLst>
        </xdr:cNvPr>
        <xdr:cNvSpPr txBox="1"/>
      </xdr:nvSpPr>
      <xdr:spPr>
        <a:xfrm>
          <a:off x="19310427" y="18321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114135</xdr:rowOff>
    </xdr:from>
    <xdr:ext cx="469744" cy="259045"/>
    <xdr:sp macro="" textlink="">
      <xdr:nvSpPr>
        <xdr:cNvPr id="693" name="n_1mainValue【公民館】&#10;一人当たり面積">
          <a:extLst>
            <a:ext uri="{FF2B5EF4-FFF2-40B4-BE49-F238E27FC236}">
              <a16:creationId xmlns:a16="http://schemas.microsoft.com/office/drawing/2014/main" id="{FC05BC84-3514-4965-90FA-1CD40DA51983}"/>
            </a:ext>
          </a:extLst>
        </xdr:cNvPr>
        <xdr:cNvSpPr txBox="1"/>
      </xdr:nvSpPr>
      <xdr:spPr>
        <a:xfrm>
          <a:off x="21075727" y="17944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119034</xdr:rowOff>
    </xdr:from>
    <xdr:ext cx="469744" cy="259045"/>
    <xdr:sp macro="" textlink="">
      <xdr:nvSpPr>
        <xdr:cNvPr id="694" name="n_2mainValue【公民館】&#10;一人当たり面積">
          <a:extLst>
            <a:ext uri="{FF2B5EF4-FFF2-40B4-BE49-F238E27FC236}">
              <a16:creationId xmlns:a16="http://schemas.microsoft.com/office/drawing/2014/main" id="{D4EFDEDC-98F2-4038-B55A-A4B29BFED100}"/>
            </a:ext>
          </a:extLst>
        </xdr:cNvPr>
        <xdr:cNvSpPr txBox="1"/>
      </xdr:nvSpPr>
      <xdr:spPr>
        <a:xfrm>
          <a:off x="20199427" y="17949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125565</xdr:rowOff>
    </xdr:from>
    <xdr:ext cx="469744" cy="259045"/>
    <xdr:sp macro="" textlink="">
      <xdr:nvSpPr>
        <xdr:cNvPr id="695" name="n_3mainValue【公民館】&#10;一人当たり面積">
          <a:extLst>
            <a:ext uri="{FF2B5EF4-FFF2-40B4-BE49-F238E27FC236}">
              <a16:creationId xmlns:a16="http://schemas.microsoft.com/office/drawing/2014/main" id="{564B45FE-0F65-464E-8B6A-164CF1A6BCCB}"/>
            </a:ext>
          </a:extLst>
        </xdr:cNvPr>
        <xdr:cNvSpPr txBox="1"/>
      </xdr:nvSpPr>
      <xdr:spPr>
        <a:xfrm>
          <a:off x="19310427" y="17956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96" name="正方形/長方形 695">
          <a:extLst>
            <a:ext uri="{FF2B5EF4-FFF2-40B4-BE49-F238E27FC236}">
              <a16:creationId xmlns:a16="http://schemas.microsoft.com/office/drawing/2014/main" id="{2EF383B7-4D64-455D-B63E-34D43F7366D4}"/>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97" name="正方形/長方形 696">
          <a:extLst>
            <a:ext uri="{FF2B5EF4-FFF2-40B4-BE49-F238E27FC236}">
              <a16:creationId xmlns:a16="http://schemas.microsoft.com/office/drawing/2014/main" id="{10AF5763-0848-4398-A4C6-FE51D088AA52}"/>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98" name="テキスト ボックス 697">
          <a:extLst>
            <a:ext uri="{FF2B5EF4-FFF2-40B4-BE49-F238E27FC236}">
              <a16:creationId xmlns:a16="http://schemas.microsoft.com/office/drawing/2014/main" id="{712F9952-F65C-4BFE-9203-589716150133}"/>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平成３０年度は、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前年度と比較して大きく増減している項目はない。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Ｈ３０年度は学校施設等の整備工事等が行われたが、その他の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新規工事への歳出抑制が図られている。今後も必要な箇所においては改修・補修を行うと共に、継続して経費節減に努める。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6B820A4E-944F-4C9E-B121-FD33B605CB78}"/>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2653ADA0-FE72-4983-AE46-837174F38D4C}"/>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B71775CD-921A-4C87-95CB-316BF8A3D1BC}"/>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9F6F56B2-1BF8-4519-83FF-423429603FCA}"/>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千葉県東庄町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6A0078C0-2541-48F8-8F6E-2B50226727C3}"/>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851C066A-3F97-432A-B6B5-2C5B6E2FE3E8}"/>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E76A10F9-05A6-4161-AAC9-F023CFE7AAFA}"/>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F7942710-B4FD-4E61-9E75-D846977082FE}"/>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C2A403E8-CE4C-46C8-A3D7-BABEF5AE1591}"/>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7B55D179-C5EF-4AE7-9C43-A4334755411E}"/>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14,088
13,811
46.25
5,931,962
5,456,942
364,020
3,571,467
3,554,620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9CF394DE-FF91-4961-A46A-764FE2264C25}"/>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7915C449-8E8F-4B64-9D7E-C67E2AE8B9BC}"/>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97DE7665-6A91-482D-8DF9-53B14DDEFB01}"/>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4E9505FC-26D9-4AD5-9B80-46B1551BFA5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820AA1ED-77A5-43AE-B90C-85BC0A7BDE25}"/>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8195EB6C-31E0-40BC-B7D4-3C3F5C9E504A}"/>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32FCFADD-9C82-482C-B8A2-B1DD0D795CA4}"/>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A036F14A-B5F1-4C6A-BE61-55B03B601BFF}"/>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2D93DB0-E998-481E-9EBE-7388E9EF1E19}"/>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673C082A-D8C7-423C-9E3C-F2D63B090F1B}"/>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DA34A93B-E19A-410B-A0EF-BFBC74DA4979}"/>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D48DE389-50A4-450D-97D3-323F058E44AE}"/>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EA60AEB-E95E-4B05-B71C-147F3A210E93}"/>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D6B1B3D-293C-4F40-9B6B-FB27E6E94C18}"/>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CE0B588F-1C15-4CFD-9E58-D6DC84258B27}"/>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4EAA144B-768E-4740-8F2D-591D328321FD}"/>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2066A87-0FFA-433B-8D75-4B8143D89382}"/>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D4722B6D-164F-411D-980F-575499D7FF84}"/>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8D1D113A-6123-47C2-BB4D-9479A2CD5065}"/>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A2B129B4-B7A8-44FA-B361-776D7E926601}"/>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6EFCB3E8-9202-46E0-A889-1410A5A64782}"/>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18F932D0-E620-4B38-81DD-F8410E5A1945}"/>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47D59CA8-C55E-4D2C-A251-A2666DE90F6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B2F0A4AF-8B99-4078-A0A7-C753D5FAB182}"/>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AAFFDBEA-71D4-473A-8AE7-16D93B27DB77}"/>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1597048F-3D79-4EF4-B3E0-434AC265288E}"/>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463A36BE-3900-4E5A-89CD-C700DDF9C80E}"/>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BCA3778B-BC0F-4363-A346-63E6608262ED}"/>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a:extLst>
            <a:ext uri="{FF2B5EF4-FFF2-40B4-BE49-F238E27FC236}">
              <a16:creationId xmlns:a16="http://schemas.microsoft.com/office/drawing/2014/main" id="{60EC6E77-5D7C-4BAB-8AED-61BCEE3481F2}"/>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a:extLst>
            <a:ext uri="{FF2B5EF4-FFF2-40B4-BE49-F238E27FC236}">
              <a16:creationId xmlns:a16="http://schemas.microsoft.com/office/drawing/2014/main" id="{D43AF55F-5458-4001-AC8C-B0299E453A87}"/>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a:extLst>
            <a:ext uri="{FF2B5EF4-FFF2-40B4-BE49-F238E27FC236}">
              <a16:creationId xmlns:a16="http://schemas.microsoft.com/office/drawing/2014/main" id="{5A0529AC-89E1-43B9-9BA0-668C6786A23E}"/>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a:extLst>
            <a:ext uri="{FF2B5EF4-FFF2-40B4-BE49-F238E27FC236}">
              <a16:creationId xmlns:a16="http://schemas.microsoft.com/office/drawing/2014/main" id="{FEC2FAA4-44FD-439E-B77F-79861B468029}"/>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a:extLst>
            <a:ext uri="{FF2B5EF4-FFF2-40B4-BE49-F238E27FC236}">
              <a16:creationId xmlns:a16="http://schemas.microsoft.com/office/drawing/2014/main" id="{6C174111-27D6-44CE-B611-0D6059DE957C}"/>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a:extLst>
            <a:ext uri="{FF2B5EF4-FFF2-40B4-BE49-F238E27FC236}">
              <a16:creationId xmlns:a16="http://schemas.microsoft.com/office/drawing/2014/main" id="{B2486F66-5ADB-4270-B56C-585F37219B47}"/>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a:extLst>
            <a:ext uri="{FF2B5EF4-FFF2-40B4-BE49-F238E27FC236}">
              <a16:creationId xmlns:a16="http://schemas.microsoft.com/office/drawing/2014/main" id="{D32E094C-9B95-41B7-9D2C-34B183A79E44}"/>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a:extLst>
            <a:ext uri="{FF2B5EF4-FFF2-40B4-BE49-F238E27FC236}">
              <a16:creationId xmlns:a16="http://schemas.microsoft.com/office/drawing/2014/main" id="{F01C1EA5-A810-4D80-8437-536A9902FD38}"/>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a:extLst>
            <a:ext uri="{FF2B5EF4-FFF2-40B4-BE49-F238E27FC236}">
              <a16:creationId xmlns:a16="http://schemas.microsoft.com/office/drawing/2014/main" id="{30E45902-B18F-4ED9-A80B-04678624D2D2}"/>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a:extLst>
            <a:ext uri="{FF2B5EF4-FFF2-40B4-BE49-F238E27FC236}">
              <a16:creationId xmlns:a16="http://schemas.microsoft.com/office/drawing/2014/main" id="{724B40AB-D3EA-4C72-A5FF-21C84127C1FD}"/>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a:extLst>
            <a:ext uri="{FF2B5EF4-FFF2-40B4-BE49-F238E27FC236}">
              <a16:creationId xmlns:a16="http://schemas.microsoft.com/office/drawing/2014/main" id="{3F02C38D-FA1E-483B-BB18-211A5212A6EF}"/>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a:extLst>
            <a:ext uri="{FF2B5EF4-FFF2-40B4-BE49-F238E27FC236}">
              <a16:creationId xmlns:a16="http://schemas.microsoft.com/office/drawing/2014/main" id="{06ACB6A5-1C78-4020-9E15-FD36324D0CE7}"/>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a:extLst>
            <a:ext uri="{FF2B5EF4-FFF2-40B4-BE49-F238E27FC236}">
              <a16:creationId xmlns:a16="http://schemas.microsoft.com/office/drawing/2014/main" id="{A0D1495E-F614-4855-9611-3CE337DF1929}"/>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a:extLst>
            <a:ext uri="{FF2B5EF4-FFF2-40B4-BE49-F238E27FC236}">
              <a16:creationId xmlns:a16="http://schemas.microsoft.com/office/drawing/2014/main" id="{A3D65434-607C-4B34-B86A-F1C8BC4340FB}"/>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a:extLst>
            <a:ext uri="{FF2B5EF4-FFF2-40B4-BE49-F238E27FC236}">
              <a16:creationId xmlns:a16="http://schemas.microsoft.com/office/drawing/2014/main" id="{2BA55C00-9D1E-45D2-9D87-E46B7E6F7371}"/>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a:extLst>
            <a:ext uri="{FF2B5EF4-FFF2-40B4-BE49-F238E27FC236}">
              <a16:creationId xmlns:a16="http://schemas.microsoft.com/office/drawing/2014/main" id="{16C66452-BC1D-4AA2-AB1F-4C715AE3463C}"/>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a:extLst>
            <a:ext uri="{FF2B5EF4-FFF2-40B4-BE49-F238E27FC236}">
              <a16:creationId xmlns:a16="http://schemas.microsoft.com/office/drawing/2014/main" id="{A36A0B91-3DDF-4E6B-B71C-95BD244E1CFE}"/>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a:extLst>
            <a:ext uri="{FF2B5EF4-FFF2-40B4-BE49-F238E27FC236}">
              <a16:creationId xmlns:a16="http://schemas.microsoft.com/office/drawing/2014/main" id="{C2AD5772-2538-4A18-AE40-DA1A7B5B0076}"/>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58" name="テキスト ボックス 57">
          <a:extLst>
            <a:ext uri="{FF2B5EF4-FFF2-40B4-BE49-F238E27FC236}">
              <a16:creationId xmlns:a16="http://schemas.microsoft.com/office/drawing/2014/main" id="{CC78D58E-6A2C-4262-9BC7-6B24288FBA5A}"/>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59" name="直線コネクタ 58">
          <a:extLst>
            <a:ext uri="{FF2B5EF4-FFF2-40B4-BE49-F238E27FC236}">
              <a16:creationId xmlns:a16="http://schemas.microsoft.com/office/drawing/2014/main" id="{CE5E6761-E14F-416B-BC58-628AFC8A98B8}"/>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60" name="テキスト ボックス 59">
          <a:extLst>
            <a:ext uri="{FF2B5EF4-FFF2-40B4-BE49-F238E27FC236}">
              <a16:creationId xmlns:a16="http://schemas.microsoft.com/office/drawing/2014/main" id="{3E679D0D-A351-4BC6-966E-BFBA3FA9D163}"/>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1" name="直線コネクタ 60">
          <a:extLst>
            <a:ext uri="{FF2B5EF4-FFF2-40B4-BE49-F238E27FC236}">
              <a16:creationId xmlns:a16="http://schemas.microsoft.com/office/drawing/2014/main" id="{2FA80CFF-E7A6-4F59-9ED4-1B58F6D4EE35}"/>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2" name="テキスト ボックス 61">
          <a:extLst>
            <a:ext uri="{FF2B5EF4-FFF2-40B4-BE49-F238E27FC236}">
              <a16:creationId xmlns:a16="http://schemas.microsoft.com/office/drawing/2014/main" id="{645F9C97-59D2-4F94-B4E6-60216299033E}"/>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3" name="直線コネクタ 62">
          <a:extLst>
            <a:ext uri="{FF2B5EF4-FFF2-40B4-BE49-F238E27FC236}">
              <a16:creationId xmlns:a16="http://schemas.microsoft.com/office/drawing/2014/main" id="{8D91682F-AD73-4067-8BE3-E51E7D0E4FF7}"/>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4" name="テキスト ボックス 63">
          <a:extLst>
            <a:ext uri="{FF2B5EF4-FFF2-40B4-BE49-F238E27FC236}">
              <a16:creationId xmlns:a16="http://schemas.microsoft.com/office/drawing/2014/main" id="{7D5642F5-D728-49A1-B753-322432173D47}"/>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5" name="直線コネクタ 64">
          <a:extLst>
            <a:ext uri="{FF2B5EF4-FFF2-40B4-BE49-F238E27FC236}">
              <a16:creationId xmlns:a16="http://schemas.microsoft.com/office/drawing/2014/main" id="{345D553E-2D7A-46E3-822E-04910B6E0111}"/>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6" name="テキスト ボックス 65">
          <a:extLst>
            <a:ext uri="{FF2B5EF4-FFF2-40B4-BE49-F238E27FC236}">
              <a16:creationId xmlns:a16="http://schemas.microsoft.com/office/drawing/2014/main" id="{B328B747-9E6F-435A-A367-24513D3AAFD5}"/>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7" name="直線コネクタ 66">
          <a:extLst>
            <a:ext uri="{FF2B5EF4-FFF2-40B4-BE49-F238E27FC236}">
              <a16:creationId xmlns:a16="http://schemas.microsoft.com/office/drawing/2014/main" id="{3948A9D7-1CEE-4CBD-BB3E-F0B190E7F7CF}"/>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68" name="テキスト ボックス 67">
          <a:extLst>
            <a:ext uri="{FF2B5EF4-FFF2-40B4-BE49-F238E27FC236}">
              <a16:creationId xmlns:a16="http://schemas.microsoft.com/office/drawing/2014/main" id="{DA4B9CB6-28D5-4EB3-8820-53C4480C31F9}"/>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9" name="直線コネクタ 68">
          <a:extLst>
            <a:ext uri="{FF2B5EF4-FFF2-40B4-BE49-F238E27FC236}">
              <a16:creationId xmlns:a16="http://schemas.microsoft.com/office/drawing/2014/main" id="{B2E82146-56CE-4FD9-A75B-19A5D042FF69}"/>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0" name="テキスト ボックス 69">
          <a:extLst>
            <a:ext uri="{FF2B5EF4-FFF2-40B4-BE49-F238E27FC236}">
              <a16:creationId xmlns:a16="http://schemas.microsoft.com/office/drawing/2014/main" id="{DD31B4B7-0BD4-4CE0-87C7-B1AC239114C5}"/>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1" name="【体育館・プール】&#10;有形固定資産減価償却率グラフ枠">
          <a:extLst>
            <a:ext uri="{FF2B5EF4-FFF2-40B4-BE49-F238E27FC236}">
              <a16:creationId xmlns:a16="http://schemas.microsoft.com/office/drawing/2014/main" id="{96A00DD3-2A76-4927-98E8-F1BE6929EDFF}"/>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59055</xdr:rowOff>
    </xdr:to>
    <xdr:cxnSp macro="">
      <xdr:nvCxnSpPr>
        <xdr:cNvPr id="72" name="直線コネクタ 71">
          <a:extLst>
            <a:ext uri="{FF2B5EF4-FFF2-40B4-BE49-F238E27FC236}">
              <a16:creationId xmlns:a16="http://schemas.microsoft.com/office/drawing/2014/main" id="{8606AAC0-E9F9-437C-B6D3-577DBD945262}"/>
            </a:ext>
          </a:extLst>
        </xdr:cNvPr>
        <xdr:cNvCxnSpPr/>
      </xdr:nvCxnSpPr>
      <xdr:spPr>
        <a:xfrm flipV="1">
          <a:off x="4634865" y="9525000"/>
          <a:ext cx="0" cy="1506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62882</xdr:rowOff>
    </xdr:from>
    <xdr:ext cx="405111" cy="259045"/>
    <xdr:sp macro="" textlink="">
      <xdr:nvSpPr>
        <xdr:cNvPr id="73" name="【体育館・プール】&#10;有形固定資産減価償却率最小値テキスト">
          <a:extLst>
            <a:ext uri="{FF2B5EF4-FFF2-40B4-BE49-F238E27FC236}">
              <a16:creationId xmlns:a16="http://schemas.microsoft.com/office/drawing/2014/main" id="{9DAC6652-1921-4605-A52D-14DFABF8B723}"/>
            </a:ext>
          </a:extLst>
        </xdr:cNvPr>
        <xdr:cNvSpPr txBox="1"/>
      </xdr:nvSpPr>
      <xdr:spPr>
        <a:xfrm>
          <a:off x="4673600" y="1103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59055</xdr:rowOff>
    </xdr:from>
    <xdr:to>
      <xdr:col>24</xdr:col>
      <xdr:colOff>152400</xdr:colOff>
      <xdr:row>64</xdr:row>
      <xdr:rowOff>59055</xdr:rowOff>
    </xdr:to>
    <xdr:cxnSp macro="">
      <xdr:nvCxnSpPr>
        <xdr:cNvPr id="74" name="直線コネクタ 73">
          <a:extLst>
            <a:ext uri="{FF2B5EF4-FFF2-40B4-BE49-F238E27FC236}">
              <a16:creationId xmlns:a16="http://schemas.microsoft.com/office/drawing/2014/main" id="{155CE8EF-8ED5-408C-9600-D56B303512DD}"/>
            </a:ext>
          </a:extLst>
        </xdr:cNvPr>
        <xdr:cNvCxnSpPr/>
      </xdr:nvCxnSpPr>
      <xdr:spPr>
        <a:xfrm>
          <a:off x="4546600" y="11031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75" name="【体育館・プール】&#10;有形固定資産減価償却率最大値テキスト">
          <a:extLst>
            <a:ext uri="{FF2B5EF4-FFF2-40B4-BE49-F238E27FC236}">
              <a16:creationId xmlns:a16="http://schemas.microsoft.com/office/drawing/2014/main" id="{2E0D2489-E378-4F1B-8263-1E9C38CA3E10}"/>
            </a:ext>
          </a:extLst>
        </xdr:cNvPr>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76" name="直線コネクタ 75">
          <a:extLst>
            <a:ext uri="{FF2B5EF4-FFF2-40B4-BE49-F238E27FC236}">
              <a16:creationId xmlns:a16="http://schemas.microsoft.com/office/drawing/2014/main" id="{E64F65FD-A714-43C8-A929-A7CA93346640}"/>
            </a:ext>
          </a:extLst>
        </xdr:cNvPr>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85742</xdr:rowOff>
    </xdr:from>
    <xdr:ext cx="405111" cy="259045"/>
    <xdr:sp macro="" textlink="">
      <xdr:nvSpPr>
        <xdr:cNvPr id="77" name="【体育館・プール】&#10;有形固定資産減価償却率平均値テキスト">
          <a:extLst>
            <a:ext uri="{FF2B5EF4-FFF2-40B4-BE49-F238E27FC236}">
              <a16:creationId xmlns:a16="http://schemas.microsoft.com/office/drawing/2014/main" id="{D2065A58-FEF1-4A3C-9ED7-BD77EE06FAF1}"/>
            </a:ext>
          </a:extLst>
        </xdr:cNvPr>
        <xdr:cNvSpPr txBox="1"/>
      </xdr:nvSpPr>
      <xdr:spPr>
        <a:xfrm>
          <a:off x="4673600" y="102012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107315</xdr:rowOff>
    </xdr:from>
    <xdr:to>
      <xdr:col>24</xdr:col>
      <xdr:colOff>114300</xdr:colOff>
      <xdr:row>60</xdr:row>
      <xdr:rowOff>37465</xdr:rowOff>
    </xdr:to>
    <xdr:sp macro="" textlink="">
      <xdr:nvSpPr>
        <xdr:cNvPr id="78" name="フローチャート: 判断 77">
          <a:extLst>
            <a:ext uri="{FF2B5EF4-FFF2-40B4-BE49-F238E27FC236}">
              <a16:creationId xmlns:a16="http://schemas.microsoft.com/office/drawing/2014/main" id="{43D4250E-00BC-4167-B965-BD862A18A174}"/>
            </a:ext>
          </a:extLst>
        </xdr:cNvPr>
        <xdr:cNvSpPr/>
      </xdr:nvSpPr>
      <xdr:spPr>
        <a:xfrm>
          <a:off x="4584700" y="1022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95885</xdr:rowOff>
    </xdr:from>
    <xdr:to>
      <xdr:col>20</xdr:col>
      <xdr:colOff>38100</xdr:colOff>
      <xdr:row>60</xdr:row>
      <xdr:rowOff>26035</xdr:rowOff>
    </xdr:to>
    <xdr:sp macro="" textlink="">
      <xdr:nvSpPr>
        <xdr:cNvPr id="79" name="フローチャート: 判断 78">
          <a:extLst>
            <a:ext uri="{FF2B5EF4-FFF2-40B4-BE49-F238E27FC236}">
              <a16:creationId xmlns:a16="http://schemas.microsoft.com/office/drawing/2014/main" id="{12DF43ED-5A72-4782-B250-278CB035FE5B}"/>
            </a:ext>
          </a:extLst>
        </xdr:cNvPr>
        <xdr:cNvSpPr/>
      </xdr:nvSpPr>
      <xdr:spPr>
        <a:xfrm>
          <a:off x="3746500" y="1021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60</xdr:row>
      <xdr:rowOff>17162</xdr:rowOff>
    </xdr:from>
    <xdr:ext cx="405111" cy="259045"/>
    <xdr:sp macro="" textlink="">
      <xdr:nvSpPr>
        <xdr:cNvPr id="80" name="n_1aveValue【体育館・プール】&#10;有形固定資産減価償却率">
          <a:extLst>
            <a:ext uri="{FF2B5EF4-FFF2-40B4-BE49-F238E27FC236}">
              <a16:creationId xmlns:a16="http://schemas.microsoft.com/office/drawing/2014/main" id="{D1025FB2-1B0E-4C3B-86C3-91E958144FCA}"/>
            </a:ext>
          </a:extLst>
        </xdr:cNvPr>
        <xdr:cNvSpPr txBox="1"/>
      </xdr:nvSpPr>
      <xdr:spPr>
        <a:xfrm>
          <a:off x="3582044" y="1030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116840</xdr:rowOff>
    </xdr:from>
    <xdr:to>
      <xdr:col>15</xdr:col>
      <xdr:colOff>101600</xdr:colOff>
      <xdr:row>60</xdr:row>
      <xdr:rowOff>46990</xdr:rowOff>
    </xdr:to>
    <xdr:sp macro="" textlink="">
      <xdr:nvSpPr>
        <xdr:cNvPr id="81" name="フローチャート: 判断 80">
          <a:extLst>
            <a:ext uri="{FF2B5EF4-FFF2-40B4-BE49-F238E27FC236}">
              <a16:creationId xmlns:a16="http://schemas.microsoft.com/office/drawing/2014/main" id="{3DCD4753-B00C-40F7-864D-68E6340146B8}"/>
            </a:ext>
          </a:extLst>
        </xdr:cNvPr>
        <xdr:cNvSpPr/>
      </xdr:nvSpPr>
      <xdr:spPr>
        <a:xfrm>
          <a:off x="2857500" y="1023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60</xdr:row>
      <xdr:rowOff>38117</xdr:rowOff>
    </xdr:from>
    <xdr:ext cx="405111" cy="259045"/>
    <xdr:sp macro="" textlink="">
      <xdr:nvSpPr>
        <xdr:cNvPr id="82" name="n_2aveValue【体育館・プール】&#10;有形固定資産減価償却率">
          <a:extLst>
            <a:ext uri="{FF2B5EF4-FFF2-40B4-BE49-F238E27FC236}">
              <a16:creationId xmlns:a16="http://schemas.microsoft.com/office/drawing/2014/main" id="{86C51352-CCF2-408B-9F99-534397083379}"/>
            </a:ext>
          </a:extLst>
        </xdr:cNvPr>
        <xdr:cNvSpPr txBox="1"/>
      </xdr:nvSpPr>
      <xdr:spPr>
        <a:xfrm>
          <a:off x="2705744" y="10325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38735</xdr:rowOff>
    </xdr:from>
    <xdr:to>
      <xdr:col>10</xdr:col>
      <xdr:colOff>165100</xdr:colOff>
      <xdr:row>59</xdr:row>
      <xdr:rowOff>140335</xdr:rowOff>
    </xdr:to>
    <xdr:sp macro="" textlink="">
      <xdr:nvSpPr>
        <xdr:cNvPr id="83" name="フローチャート: 判断 82">
          <a:extLst>
            <a:ext uri="{FF2B5EF4-FFF2-40B4-BE49-F238E27FC236}">
              <a16:creationId xmlns:a16="http://schemas.microsoft.com/office/drawing/2014/main" id="{FD121321-EAFC-4074-B2D0-343D70A4F55F}"/>
            </a:ext>
          </a:extLst>
        </xdr:cNvPr>
        <xdr:cNvSpPr/>
      </xdr:nvSpPr>
      <xdr:spPr>
        <a:xfrm>
          <a:off x="1968500" y="1015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59</xdr:row>
      <xdr:rowOff>131462</xdr:rowOff>
    </xdr:from>
    <xdr:ext cx="405111" cy="259045"/>
    <xdr:sp macro="" textlink="">
      <xdr:nvSpPr>
        <xdr:cNvPr id="84" name="n_3aveValue【体育館・プール】&#10;有形固定資産減価償却率">
          <a:extLst>
            <a:ext uri="{FF2B5EF4-FFF2-40B4-BE49-F238E27FC236}">
              <a16:creationId xmlns:a16="http://schemas.microsoft.com/office/drawing/2014/main" id="{68ED699B-EF76-4757-B5AA-550064F89B8D}"/>
            </a:ext>
          </a:extLst>
        </xdr:cNvPr>
        <xdr:cNvSpPr txBox="1"/>
      </xdr:nvSpPr>
      <xdr:spPr>
        <a:xfrm>
          <a:off x="1816744" y="10247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5671A69D-6A51-49F3-A62C-EA590921DE74}"/>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E3AA794D-E940-4FFB-8856-99774E897EB9}"/>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98BE5CA4-76A6-4E43-8DAF-0C259A9EDA47}"/>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F33AFEA6-AFDB-4A98-910E-2C15F7C7C6D4}"/>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a:extLst>
            <a:ext uri="{FF2B5EF4-FFF2-40B4-BE49-F238E27FC236}">
              <a16:creationId xmlns:a16="http://schemas.microsoft.com/office/drawing/2014/main" id="{17B02239-924F-4817-B228-E7A2E9F686CE}"/>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120650</xdr:rowOff>
    </xdr:from>
    <xdr:to>
      <xdr:col>24</xdr:col>
      <xdr:colOff>114300</xdr:colOff>
      <xdr:row>59</xdr:row>
      <xdr:rowOff>50800</xdr:rowOff>
    </xdr:to>
    <xdr:sp macro="" textlink="">
      <xdr:nvSpPr>
        <xdr:cNvPr id="90" name="楕円 89">
          <a:extLst>
            <a:ext uri="{FF2B5EF4-FFF2-40B4-BE49-F238E27FC236}">
              <a16:creationId xmlns:a16="http://schemas.microsoft.com/office/drawing/2014/main" id="{21E175D4-0EA7-4F1A-A65F-9C87D3E5A667}"/>
            </a:ext>
          </a:extLst>
        </xdr:cNvPr>
        <xdr:cNvSpPr/>
      </xdr:nvSpPr>
      <xdr:spPr>
        <a:xfrm>
          <a:off x="4584700" y="1006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143527</xdr:rowOff>
    </xdr:from>
    <xdr:ext cx="405111" cy="259045"/>
    <xdr:sp macro="" textlink="">
      <xdr:nvSpPr>
        <xdr:cNvPr id="91" name="【体育館・プール】&#10;有形固定資産減価償却率該当値テキスト">
          <a:extLst>
            <a:ext uri="{FF2B5EF4-FFF2-40B4-BE49-F238E27FC236}">
              <a16:creationId xmlns:a16="http://schemas.microsoft.com/office/drawing/2014/main" id="{4061FCFF-BD98-49E0-9742-F050E60EB336}"/>
            </a:ext>
          </a:extLst>
        </xdr:cNvPr>
        <xdr:cNvSpPr txBox="1"/>
      </xdr:nvSpPr>
      <xdr:spPr>
        <a:xfrm>
          <a:off x="4673600" y="991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6350</xdr:rowOff>
    </xdr:from>
    <xdr:to>
      <xdr:col>20</xdr:col>
      <xdr:colOff>38100</xdr:colOff>
      <xdr:row>59</xdr:row>
      <xdr:rowOff>107950</xdr:rowOff>
    </xdr:to>
    <xdr:sp macro="" textlink="">
      <xdr:nvSpPr>
        <xdr:cNvPr id="92" name="楕円 91">
          <a:extLst>
            <a:ext uri="{FF2B5EF4-FFF2-40B4-BE49-F238E27FC236}">
              <a16:creationId xmlns:a16="http://schemas.microsoft.com/office/drawing/2014/main" id="{333F2C1D-F390-4308-BD14-506E15229864}"/>
            </a:ext>
          </a:extLst>
        </xdr:cNvPr>
        <xdr:cNvSpPr/>
      </xdr:nvSpPr>
      <xdr:spPr>
        <a:xfrm>
          <a:off x="37465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0</xdr:rowOff>
    </xdr:from>
    <xdr:to>
      <xdr:col>24</xdr:col>
      <xdr:colOff>63500</xdr:colOff>
      <xdr:row>59</xdr:row>
      <xdr:rowOff>57150</xdr:rowOff>
    </xdr:to>
    <xdr:cxnSp macro="">
      <xdr:nvCxnSpPr>
        <xdr:cNvPr id="93" name="直線コネクタ 92">
          <a:extLst>
            <a:ext uri="{FF2B5EF4-FFF2-40B4-BE49-F238E27FC236}">
              <a16:creationId xmlns:a16="http://schemas.microsoft.com/office/drawing/2014/main" id="{03083983-4877-40B4-9A40-B66804D4F799}"/>
            </a:ext>
          </a:extLst>
        </xdr:cNvPr>
        <xdr:cNvCxnSpPr/>
      </xdr:nvCxnSpPr>
      <xdr:spPr>
        <a:xfrm flipV="1">
          <a:off x="3797300" y="1011555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10160</xdr:rowOff>
    </xdr:from>
    <xdr:to>
      <xdr:col>15</xdr:col>
      <xdr:colOff>101600</xdr:colOff>
      <xdr:row>59</xdr:row>
      <xdr:rowOff>111760</xdr:rowOff>
    </xdr:to>
    <xdr:sp macro="" textlink="">
      <xdr:nvSpPr>
        <xdr:cNvPr id="94" name="楕円 93">
          <a:extLst>
            <a:ext uri="{FF2B5EF4-FFF2-40B4-BE49-F238E27FC236}">
              <a16:creationId xmlns:a16="http://schemas.microsoft.com/office/drawing/2014/main" id="{AC05FF5E-DDAA-46D5-90EB-885CA5705B6F}"/>
            </a:ext>
          </a:extLst>
        </xdr:cNvPr>
        <xdr:cNvSpPr/>
      </xdr:nvSpPr>
      <xdr:spPr>
        <a:xfrm>
          <a:off x="2857500" y="1012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57150</xdr:rowOff>
    </xdr:from>
    <xdr:to>
      <xdr:col>19</xdr:col>
      <xdr:colOff>177800</xdr:colOff>
      <xdr:row>59</xdr:row>
      <xdr:rowOff>60960</xdr:rowOff>
    </xdr:to>
    <xdr:cxnSp macro="">
      <xdr:nvCxnSpPr>
        <xdr:cNvPr id="95" name="直線コネクタ 94">
          <a:extLst>
            <a:ext uri="{FF2B5EF4-FFF2-40B4-BE49-F238E27FC236}">
              <a16:creationId xmlns:a16="http://schemas.microsoft.com/office/drawing/2014/main" id="{B204BBC5-44D7-47C6-AB5B-2C70F3155841}"/>
            </a:ext>
          </a:extLst>
        </xdr:cNvPr>
        <xdr:cNvCxnSpPr/>
      </xdr:nvCxnSpPr>
      <xdr:spPr>
        <a:xfrm flipV="1">
          <a:off x="2908300" y="1017270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8255</xdr:rowOff>
    </xdr:from>
    <xdr:to>
      <xdr:col>10</xdr:col>
      <xdr:colOff>165100</xdr:colOff>
      <xdr:row>59</xdr:row>
      <xdr:rowOff>109855</xdr:rowOff>
    </xdr:to>
    <xdr:sp macro="" textlink="">
      <xdr:nvSpPr>
        <xdr:cNvPr id="96" name="楕円 95">
          <a:extLst>
            <a:ext uri="{FF2B5EF4-FFF2-40B4-BE49-F238E27FC236}">
              <a16:creationId xmlns:a16="http://schemas.microsoft.com/office/drawing/2014/main" id="{81AE3590-71BD-4293-84F6-B5D9B778F804}"/>
            </a:ext>
          </a:extLst>
        </xdr:cNvPr>
        <xdr:cNvSpPr/>
      </xdr:nvSpPr>
      <xdr:spPr>
        <a:xfrm>
          <a:off x="1968500" y="1012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59055</xdr:rowOff>
    </xdr:from>
    <xdr:to>
      <xdr:col>15</xdr:col>
      <xdr:colOff>50800</xdr:colOff>
      <xdr:row>59</xdr:row>
      <xdr:rowOff>60960</xdr:rowOff>
    </xdr:to>
    <xdr:cxnSp macro="">
      <xdr:nvCxnSpPr>
        <xdr:cNvPr id="97" name="直線コネクタ 96">
          <a:extLst>
            <a:ext uri="{FF2B5EF4-FFF2-40B4-BE49-F238E27FC236}">
              <a16:creationId xmlns:a16="http://schemas.microsoft.com/office/drawing/2014/main" id="{CEF762F5-3E1F-4290-A0AC-6B223258EAA8}"/>
            </a:ext>
          </a:extLst>
        </xdr:cNvPr>
        <xdr:cNvCxnSpPr/>
      </xdr:nvCxnSpPr>
      <xdr:spPr>
        <a:xfrm>
          <a:off x="2019300" y="1017460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124477</xdr:rowOff>
    </xdr:from>
    <xdr:ext cx="405111" cy="259045"/>
    <xdr:sp macro="" textlink="">
      <xdr:nvSpPr>
        <xdr:cNvPr id="98" name="n_1mainValue【体育館・プール】&#10;有形固定資産減価償却率">
          <a:extLst>
            <a:ext uri="{FF2B5EF4-FFF2-40B4-BE49-F238E27FC236}">
              <a16:creationId xmlns:a16="http://schemas.microsoft.com/office/drawing/2014/main" id="{8A9C603A-D014-479B-B6C5-3966BE8BBE54}"/>
            </a:ext>
          </a:extLst>
        </xdr:cNvPr>
        <xdr:cNvSpPr txBox="1"/>
      </xdr:nvSpPr>
      <xdr:spPr>
        <a:xfrm>
          <a:off x="3582044" y="989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128287</xdr:rowOff>
    </xdr:from>
    <xdr:ext cx="405111" cy="259045"/>
    <xdr:sp macro="" textlink="">
      <xdr:nvSpPr>
        <xdr:cNvPr id="99" name="n_2mainValue【体育館・プール】&#10;有形固定資産減価償却率">
          <a:extLst>
            <a:ext uri="{FF2B5EF4-FFF2-40B4-BE49-F238E27FC236}">
              <a16:creationId xmlns:a16="http://schemas.microsoft.com/office/drawing/2014/main" id="{0BC2F2AA-CF53-4492-9F71-2D84FA3A4A2F}"/>
            </a:ext>
          </a:extLst>
        </xdr:cNvPr>
        <xdr:cNvSpPr txBox="1"/>
      </xdr:nvSpPr>
      <xdr:spPr>
        <a:xfrm>
          <a:off x="2705744" y="9900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126382</xdr:rowOff>
    </xdr:from>
    <xdr:ext cx="405111" cy="259045"/>
    <xdr:sp macro="" textlink="">
      <xdr:nvSpPr>
        <xdr:cNvPr id="100" name="n_3mainValue【体育館・プール】&#10;有形固定資産減価償却率">
          <a:extLst>
            <a:ext uri="{FF2B5EF4-FFF2-40B4-BE49-F238E27FC236}">
              <a16:creationId xmlns:a16="http://schemas.microsoft.com/office/drawing/2014/main" id="{36AE6BDE-D28B-48E4-B4FA-3519004F092C}"/>
            </a:ext>
          </a:extLst>
        </xdr:cNvPr>
        <xdr:cNvSpPr txBox="1"/>
      </xdr:nvSpPr>
      <xdr:spPr>
        <a:xfrm>
          <a:off x="1816744" y="989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1" name="正方形/長方形 100">
          <a:extLst>
            <a:ext uri="{FF2B5EF4-FFF2-40B4-BE49-F238E27FC236}">
              <a16:creationId xmlns:a16="http://schemas.microsoft.com/office/drawing/2014/main" id="{627770F7-37F5-4666-9F9D-BA5431B5C8FE}"/>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2" name="正方形/長方形 101">
          <a:extLst>
            <a:ext uri="{FF2B5EF4-FFF2-40B4-BE49-F238E27FC236}">
              <a16:creationId xmlns:a16="http://schemas.microsoft.com/office/drawing/2014/main" id="{5477D6AC-E532-4A95-91D0-C0E7606F077D}"/>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3" name="正方形/長方形 102">
          <a:extLst>
            <a:ext uri="{FF2B5EF4-FFF2-40B4-BE49-F238E27FC236}">
              <a16:creationId xmlns:a16="http://schemas.microsoft.com/office/drawing/2014/main" id="{64797564-3F6E-46ED-93AA-3094E61A7852}"/>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4" name="正方形/長方形 103">
          <a:extLst>
            <a:ext uri="{FF2B5EF4-FFF2-40B4-BE49-F238E27FC236}">
              <a16:creationId xmlns:a16="http://schemas.microsoft.com/office/drawing/2014/main" id="{74EDA529-85F4-4F06-9D54-1750BF71A57D}"/>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5" name="正方形/長方形 104">
          <a:extLst>
            <a:ext uri="{FF2B5EF4-FFF2-40B4-BE49-F238E27FC236}">
              <a16:creationId xmlns:a16="http://schemas.microsoft.com/office/drawing/2014/main" id="{CD7D4316-8FB1-4BB3-BEF9-A083C86BBD58}"/>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6" name="正方形/長方形 105">
          <a:extLst>
            <a:ext uri="{FF2B5EF4-FFF2-40B4-BE49-F238E27FC236}">
              <a16:creationId xmlns:a16="http://schemas.microsoft.com/office/drawing/2014/main" id="{6A106A25-24D4-4163-BB66-E88DBD0E399C}"/>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7" name="正方形/長方形 106">
          <a:extLst>
            <a:ext uri="{FF2B5EF4-FFF2-40B4-BE49-F238E27FC236}">
              <a16:creationId xmlns:a16="http://schemas.microsoft.com/office/drawing/2014/main" id="{4541D56C-F56A-4810-92CF-ABCC321153DD}"/>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8" name="正方形/長方形 107">
          <a:extLst>
            <a:ext uri="{FF2B5EF4-FFF2-40B4-BE49-F238E27FC236}">
              <a16:creationId xmlns:a16="http://schemas.microsoft.com/office/drawing/2014/main" id="{B739BC90-5434-416D-8C9B-40338F0BD17D}"/>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9" name="テキスト ボックス 108">
          <a:extLst>
            <a:ext uri="{FF2B5EF4-FFF2-40B4-BE49-F238E27FC236}">
              <a16:creationId xmlns:a16="http://schemas.microsoft.com/office/drawing/2014/main" id="{33CEB965-F88B-4D64-BB27-157C1A3A24B9}"/>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0" name="直線コネクタ 109">
          <a:extLst>
            <a:ext uri="{FF2B5EF4-FFF2-40B4-BE49-F238E27FC236}">
              <a16:creationId xmlns:a16="http://schemas.microsoft.com/office/drawing/2014/main" id="{7C0967FD-4A03-4696-8E85-5EEDFA90A3B9}"/>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11" name="直線コネクタ 110">
          <a:extLst>
            <a:ext uri="{FF2B5EF4-FFF2-40B4-BE49-F238E27FC236}">
              <a16:creationId xmlns:a16="http://schemas.microsoft.com/office/drawing/2014/main" id="{CB2C242D-154A-44CD-A66D-A0D129E7E9CF}"/>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12" name="テキスト ボックス 111">
          <a:extLst>
            <a:ext uri="{FF2B5EF4-FFF2-40B4-BE49-F238E27FC236}">
              <a16:creationId xmlns:a16="http://schemas.microsoft.com/office/drawing/2014/main" id="{ECCE2C4E-D65D-45CB-9F44-C9DB75D46A9A}"/>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13" name="直線コネクタ 112">
          <a:extLst>
            <a:ext uri="{FF2B5EF4-FFF2-40B4-BE49-F238E27FC236}">
              <a16:creationId xmlns:a16="http://schemas.microsoft.com/office/drawing/2014/main" id="{1854D0E9-8C4F-4F1E-A3FD-B88398616414}"/>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14" name="テキスト ボックス 113">
          <a:extLst>
            <a:ext uri="{FF2B5EF4-FFF2-40B4-BE49-F238E27FC236}">
              <a16:creationId xmlns:a16="http://schemas.microsoft.com/office/drawing/2014/main" id="{69768BC1-4C09-4E06-AEB6-1B90426A54C6}"/>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15" name="直線コネクタ 114">
          <a:extLst>
            <a:ext uri="{FF2B5EF4-FFF2-40B4-BE49-F238E27FC236}">
              <a16:creationId xmlns:a16="http://schemas.microsoft.com/office/drawing/2014/main" id="{41DC584C-760C-43ED-9237-9EDEDEA5CD9E}"/>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16" name="テキスト ボックス 115">
          <a:extLst>
            <a:ext uri="{FF2B5EF4-FFF2-40B4-BE49-F238E27FC236}">
              <a16:creationId xmlns:a16="http://schemas.microsoft.com/office/drawing/2014/main" id="{6B5E1D3A-D78B-4E61-995C-BA21AD238DD7}"/>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17" name="直線コネクタ 116">
          <a:extLst>
            <a:ext uri="{FF2B5EF4-FFF2-40B4-BE49-F238E27FC236}">
              <a16:creationId xmlns:a16="http://schemas.microsoft.com/office/drawing/2014/main" id="{A09285DC-1FCC-418F-B4C3-1605197B869B}"/>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18" name="テキスト ボックス 117">
          <a:extLst>
            <a:ext uri="{FF2B5EF4-FFF2-40B4-BE49-F238E27FC236}">
              <a16:creationId xmlns:a16="http://schemas.microsoft.com/office/drawing/2014/main" id="{EFF72A8D-4198-4987-9DA2-650F897873A1}"/>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19" name="直線コネクタ 118">
          <a:extLst>
            <a:ext uri="{FF2B5EF4-FFF2-40B4-BE49-F238E27FC236}">
              <a16:creationId xmlns:a16="http://schemas.microsoft.com/office/drawing/2014/main" id="{FDEFB070-5DB3-4C74-AB20-B30F61E22C62}"/>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20" name="テキスト ボックス 119">
          <a:extLst>
            <a:ext uri="{FF2B5EF4-FFF2-40B4-BE49-F238E27FC236}">
              <a16:creationId xmlns:a16="http://schemas.microsoft.com/office/drawing/2014/main" id="{F4A8DA53-710C-4631-B086-DAB40AC71F99}"/>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21" name="直線コネクタ 120">
          <a:extLst>
            <a:ext uri="{FF2B5EF4-FFF2-40B4-BE49-F238E27FC236}">
              <a16:creationId xmlns:a16="http://schemas.microsoft.com/office/drawing/2014/main" id="{B2A64B9C-7182-4FD9-B80C-4E92962C960B}"/>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22" name="テキスト ボックス 121">
          <a:extLst>
            <a:ext uri="{FF2B5EF4-FFF2-40B4-BE49-F238E27FC236}">
              <a16:creationId xmlns:a16="http://schemas.microsoft.com/office/drawing/2014/main" id="{F55472A6-2C28-4954-9913-D328C7AFF93F}"/>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3" name="直線コネクタ 122">
          <a:extLst>
            <a:ext uri="{FF2B5EF4-FFF2-40B4-BE49-F238E27FC236}">
              <a16:creationId xmlns:a16="http://schemas.microsoft.com/office/drawing/2014/main" id="{0581C5BA-5A05-41BC-8671-C59B490EC96F}"/>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4" name="テキスト ボックス 123">
          <a:extLst>
            <a:ext uri="{FF2B5EF4-FFF2-40B4-BE49-F238E27FC236}">
              <a16:creationId xmlns:a16="http://schemas.microsoft.com/office/drawing/2014/main" id="{EF933D70-576D-4D3C-9881-A0389A79676E}"/>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5" name="【体育館・プール】&#10;一人当たり面積グラフ枠">
          <a:extLst>
            <a:ext uri="{FF2B5EF4-FFF2-40B4-BE49-F238E27FC236}">
              <a16:creationId xmlns:a16="http://schemas.microsoft.com/office/drawing/2014/main" id="{309D3542-A1A9-407A-B8AA-F86114F74F3A}"/>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35378</xdr:rowOff>
    </xdr:from>
    <xdr:to>
      <xdr:col>54</xdr:col>
      <xdr:colOff>189865</xdr:colOff>
      <xdr:row>64</xdr:row>
      <xdr:rowOff>59872</xdr:rowOff>
    </xdr:to>
    <xdr:cxnSp macro="">
      <xdr:nvCxnSpPr>
        <xdr:cNvPr id="126" name="直線コネクタ 125">
          <a:extLst>
            <a:ext uri="{FF2B5EF4-FFF2-40B4-BE49-F238E27FC236}">
              <a16:creationId xmlns:a16="http://schemas.microsoft.com/office/drawing/2014/main" id="{BB04B41C-EDE5-4572-8C9A-14E0DFA455D5}"/>
            </a:ext>
          </a:extLst>
        </xdr:cNvPr>
        <xdr:cNvCxnSpPr/>
      </xdr:nvCxnSpPr>
      <xdr:spPr>
        <a:xfrm flipV="1">
          <a:off x="10476865" y="9465128"/>
          <a:ext cx="0" cy="1567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63699</xdr:rowOff>
    </xdr:from>
    <xdr:ext cx="469744" cy="259045"/>
    <xdr:sp macro="" textlink="">
      <xdr:nvSpPr>
        <xdr:cNvPr id="127" name="【体育館・プール】&#10;一人当たり面積最小値テキスト">
          <a:extLst>
            <a:ext uri="{FF2B5EF4-FFF2-40B4-BE49-F238E27FC236}">
              <a16:creationId xmlns:a16="http://schemas.microsoft.com/office/drawing/2014/main" id="{5DF4C378-FB70-4AE2-B8FB-897B1D4B1463}"/>
            </a:ext>
          </a:extLst>
        </xdr:cNvPr>
        <xdr:cNvSpPr txBox="1"/>
      </xdr:nvSpPr>
      <xdr:spPr>
        <a:xfrm>
          <a:off x="10515600" y="11036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59872</xdr:rowOff>
    </xdr:from>
    <xdr:to>
      <xdr:col>55</xdr:col>
      <xdr:colOff>88900</xdr:colOff>
      <xdr:row>64</xdr:row>
      <xdr:rowOff>59872</xdr:rowOff>
    </xdr:to>
    <xdr:cxnSp macro="">
      <xdr:nvCxnSpPr>
        <xdr:cNvPr id="128" name="直線コネクタ 127">
          <a:extLst>
            <a:ext uri="{FF2B5EF4-FFF2-40B4-BE49-F238E27FC236}">
              <a16:creationId xmlns:a16="http://schemas.microsoft.com/office/drawing/2014/main" id="{6EDBE856-7D17-48E0-823D-8D7F442577F4}"/>
            </a:ext>
          </a:extLst>
        </xdr:cNvPr>
        <xdr:cNvCxnSpPr/>
      </xdr:nvCxnSpPr>
      <xdr:spPr>
        <a:xfrm>
          <a:off x="10388600" y="11032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153505</xdr:rowOff>
    </xdr:from>
    <xdr:ext cx="469744" cy="259045"/>
    <xdr:sp macro="" textlink="">
      <xdr:nvSpPr>
        <xdr:cNvPr id="129" name="【体育館・プール】&#10;一人当たり面積最大値テキスト">
          <a:extLst>
            <a:ext uri="{FF2B5EF4-FFF2-40B4-BE49-F238E27FC236}">
              <a16:creationId xmlns:a16="http://schemas.microsoft.com/office/drawing/2014/main" id="{CAE8FE7A-A9AF-4386-8E12-2B20533340D1}"/>
            </a:ext>
          </a:extLst>
        </xdr:cNvPr>
        <xdr:cNvSpPr txBox="1"/>
      </xdr:nvSpPr>
      <xdr:spPr>
        <a:xfrm>
          <a:off x="10515600" y="9240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35378</xdr:rowOff>
    </xdr:from>
    <xdr:to>
      <xdr:col>55</xdr:col>
      <xdr:colOff>88900</xdr:colOff>
      <xdr:row>55</xdr:row>
      <xdr:rowOff>35378</xdr:rowOff>
    </xdr:to>
    <xdr:cxnSp macro="">
      <xdr:nvCxnSpPr>
        <xdr:cNvPr id="130" name="直線コネクタ 129">
          <a:extLst>
            <a:ext uri="{FF2B5EF4-FFF2-40B4-BE49-F238E27FC236}">
              <a16:creationId xmlns:a16="http://schemas.microsoft.com/office/drawing/2014/main" id="{AA75EB88-9805-4630-87ED-85CD041921D4}"/>
            </a:ext>
          </a:extLst>
        </xdr:cNvPr>
        <xdr:cNvCxnSpPr/>
      </xdr:nvCxnSpPr>
      <xdr:spPr>
        <a:xfrm>
          <a:off x="10388600" y="9465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29771</xdr:rowOff>
    </xdr:from>
    <xdr:ext cx="469744" cy="259045"/>
    <xdr:sp macro="" textlink="">
      <xdr:nvSpPr>
        <xdr:cNvPr id="131" name="【体育館・プール】&#10;一人当たり面積平均値テキスト">
          <a:extLst>
            <a:ext uri="{FF2B5EF4-FFF2-40B4-BE49-F238E27FC236}">
              <a16:creationId xmlns:a16="http://schemas.microsoft.com/office/drawing/2014/main" id="{28940755-7FBA-460B-8CD0-EE62CD74E90D}"/>
            </a:ext>
          </a:extLst>
        </xdr:cNvPr>
        <xdr:cNvSpPr txBox="1"/>
      </xdr:nvSpPr>
      <xdr:spPr>
        <a:xfrm>
          <a:off x="10515600" y="104882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6894</xdr:rowOff>
    </xdr:from>
    <xdr:to>
      <xdr:col>55</xdr:col>
      <xdr:colOff>50800</xdr:colOff>
      <xdr:row>62</xdr:row>
      <xdr:rowOff>108494</xdr:rowOff>
    </xdr:to>
    <xdr:sp macro="" textlink="">
      <xdr:nvSpPr>
        <xdr:cNvPr id="132" name="フローチャート: 判断 131">
          <a:extLst>
            <a:ext uri="{FF2B5EF4-FFF2-40B4-BE49-F238E27FC236}">
              <a16:creationId xmlns:a16="http://schemas.microsoft.com/office/drawing/2014/main" id="{21A261F1-E95A-4065-94D0-0B59DECFCAC2}"/>
            </a:ext>
          </a:extLst>
        </xdr:cNvPr>
        <xdr:cNvSpPr/>
      </xdr:nvSpPr>
      <xdr:spPr>
        <a:xfrm>
          <a:off x="10426700" y="1063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159838</xdr:rowOff>
    </xdr:from>
    <xdr:to>
      <xdr:col>50</xdr:col>
      <xdr:colOff>165100</xdr:colOff>
      <xdr:row>62</xdr:row>
      <xdr:rowOff>89988</xdr:rowOff>
    </xdr:to>
    <xdr:sp macro="" textlink="">
      <xdr:nvSpPr>
        <xdr:cNvPr id="133" name="フローチャート: 判断 132">
          <a:extLst>
            <a:ext uri="{FF2B5EF4-FFF2-40B4-BE49-F238E27FC236}">
              <a16:creationId xmlns:a16="http://schemas.microsoft.com/office/drawing/2014/main" id="{31F7D50A-7108-4A84-B1AA-4362DADEE73C}"/>
            </a:ext>
          </a:extLst>
        </xdr:cNvPr>
        <xdr:cNvSpPr/>
      </xdr:nvSpPr>
      <xdr:spPr>
        <a:xfrm>
          <a:off x="9588500" y="10618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62</xdr:row>
      <xdr:rowOff>81115</xdr:rowOff>
    </xdr:from>
    <xdr:ext cx="469744" cy="259045"/>
    <xdr:sp macro="" textlink="">
      <xdr:nvSpPr>
        <xdr:cNvPr id="134" name="n_1aveValue【体育館・プール】&#10;一人当たり面積">
          <a:extLst>
            <a:ext uri="{FF2B5EF4-FFF2-40B4-BE49-F238E27FC236}">
              <a16:creationId xmlns:a16="http://schemas.microsoft.com/office/drawing/2014/main" id="{C1A55AA2-2D73-43EC-96AB-988699FCC14F}"/>
            </a:ext>
          </a:extLst>
        </xdr:cNvPr>
        <xdr:cNvSpPr txBox="1"/>
      </xdr:nvSpPr>
      <xdr:spPr>
        <a:xfrm>
          <a:off x="9391727" y="10711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61</xdr:row>
      <xdr:rowOff>159838</xdr:rowOff>
    </xdr:from>
    <xdr:to>
      <xdr:col>46</xdr:col>
      <xdr:colOff>38100</xdr:colOff>
      <xdr:row>62</xdr:row>
      <xdr:rowOff>89988</xdr:rowOff>
    </xdr:to>
    <xdr:sp macro="" textlink="">
      <xdr:nvSpPr>
        <xdr:cNvPr id="135" name="フローチャート: 判断 134">
          <a:extLst>
            <a:ext uri="{FF2B5EF4-FFF2-40B4-BE49-F238E27FC236}">
              <a16:creationId xmlns:a16="http://schemas.microsoft.com/office/drawing/2014/main" id="{3EC439BB-BD5C-4AE4-AD1A-03C6FF37EB1C}"/>
            </a:ext>
          </a:extLst>
        </xdr:cNvPr>
        <xdr:cNvSpPr/>
      </xdr:nvSpPr>
      <xdr:spPr>
        <a:xfrm>
          <a:off x="8699500" y="10618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62</xdr:row>
      <xdr:rowOff>81115</xdr:rowOff>
    </xdr:from>
    <xdr:ext cx="469744" cy="259045"/>
    <xdr:sp macro="" textlink="">
      <xdr:nvSpPr>
        <xdr:cNvPr id="136" name="n_2aveValue【体育館・プール】&#10;一人当たり面積">
          <a:extLst>
            <a:ext uri="{FF2B5EF4-FFF2-40B4-BE49-F238E27FC236}">
              <a16:creationId xmlns:a16="http://schemas.microsoft.com/office/drawing/2014/main" id="{96611F14-FAF2-462E-8878-F47AF30DAA53}"/>
            </a:ext>
          </a:extLst>
        </xdr:cNvPr>
        <xdr:cNvSpPr txBox="1"/>
      </xdr:nvSpPr>
      <xdr:spPr>
        <a:xfrm>
          <a:off x="8515427" y="10711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62</xdr:row>
      <xdr:rowOff>34109</xdr:rowOff>
    </xdr:from>
    <xdr:to>
      <xdr:col>41</xdr:col>
      <xdr:colOff>101600</xdr:colOff>
      <xdr:row>62</xdr:row>
      <xdr:rowOff>135709</xdr:rowOff>
    </xdr:to>
    <xdr:sp macro="" textlink="">
      <xdr:nvSpPr>
        <xdr:cNvPr id="137" name="フローチャート: 判断 136">
          <a:extLst>
            <a:ext uri="{FF2B5EF4-FFF2-40B4-BE49-F238E27FC236}">
              <a16:creationId xmlns:a16="http://schemas.microsoft.com/office/drawing/2014/main" id="{615F2976-900C-402E-A23C-D39C13BAEE30}"/>
            </a:ext>
          </a:extLst>
        </xdr:cNvPr>
        <xdr:cNvSpPr/>
      </xdr:nvSpPr>
      <xdr:spPr>
        <a:xfrm>
          <a:off x="7810500" y="106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62</xdr:row>
      <xdr:rowOff>126836</xdr:rowOff>
    </xdr:from>
    <xdr:ext cx="469744" cy="259045"/>
    <xdr:sp macro="" textlink="">
      <xdr:nvSpPr>
        <xdr:cNvPr id="138" name="n_3aveValue【体育館・プール】&#10;一人当たり面積">
          <a:extLst>
            <a:ext uri="{FF2B5EF4-FFF2-40B4-BE49-F238E27FC236}">
              <a16:creationId xmlns:a16="http://schemas.microsoft.com/office/drawing/2014/main" id="{14781778-17F9-4044-9573-0534BFE1D5AB}"/>
            </a:ext>
          </a:extLst>
        </xdr:cNvPr>
        <xdr:cNvSpPr txBox="1"/>
      </xdr:nvSpPr>
      <xdr:spPr>
        <a:xfrm>
          <a:off x="7626427" y="10756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39" name="テキスト ボックス 138">
          <a:extLst>
            <a:ext uri="{FF2B5EF4-FFF2-40B4-BE49-F238E27FC236}">
              <a16:creationId xmlns:a16="http://schemas.microsoft.com/office/drawing/2014/main" id="{1F741C97-F723-4710-B017-E5C7A0E1E26C}"/>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0" name="テキスト ボックス 139">
          <a:extLst>
            <a:ext uri="{FF2B5EF4-FFF2-40B4-BE49-F238E27FC236}">
              <a16:creationId xmlns:a16="http://schemas.microsoft.com/office/drawing/2014/main" id="{B8A40E5F-9A22-4A53-A5D3-0A946562DD5C}"/>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1" name="テキスト ボックス 140">
          <a:extLst>
            <a:ext uri="{FF2B5EF4-FFF2-40B4-BE49-F238E27FC236}">
              <a16:creationId xmlns:a16="http://schemas.microsoft.com/office/drawing/2014/main" id="{1C2F7195-6C6C-4976-AB7F-B540C621D7F9}"/>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2" name="テキスト ボックス 141">
          <a:extLst>
            <a:ext uri="{FF2B5EF4-FFF2-40B4-BE49-F238E27FC236}">
              <a16:creationId xmlns:a16="http://schemas.microsoft.com/office/drawing/2014/main" id="{936864B8-3A4C-4746-A70A-1E5E90C13595}"/>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3" name="テキスト ボックス 142">
          <a:extLst>
            <a:ext uri="{FF2B5EF4-FFF2-40B4-BE49-F238E27FC236}">
              <a16:creationId xmlns:a16="http://schemas.microsoft.com/office/drawing/2014/main" id="{8519918E-FB56-4B3F-B430-09A4ADBF5C91}"/>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4717</xdr:rowOff>
    </xdr:from>
    <xdr:to>
      <xdr:col>55</xdr:col>
      <xdr:colOff>50800</xdr:colOff>
      <xdr:row>64</xdr:row>
      <xdr:rowOff>106317</xdr:rowOff>
    </xdr:to>
    <xdr:sp macro="" textlink="">
      <xdr:nvSpPr>
        <xdr:cNvPr id="144" name="楕円 143">
          <a:extLst>
            <a:ext uri="{FF2B5EF4-FFF2-40B4-BE49-F238E27FC236}">
              <a16:creationId xmlns:a16="http://schemas.microsoft.com/office/drawing/2014/main" id="{997CBECC-35D8-4DA9-9A33-9579F99175BD}"/>
            </a:ext>
          </a:extLst>
        </xdr:cNvPr>
        <xdr:cNvSpPr/>
      </xdr:nvSpPr>
      <xdr:spPr>
        <a:xfrm>
          <a:off x="10426700" y="10977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91094</xdr:rowOff>
    </xdr:from>
    <xdr:ext cx="469744" cy="259045"/>
    <xdr:sp macro="" textlink="">
      <xdr:nvSpPr>
        <xdr:cNvPr id="145" name="【体育館・プール】&#10;一人当たり面積該当値テキスト">
          <a:extLst>
            <a:ext uri="{FF2B5EF4-FFF2-40B4-BE49-F238E27FC236}">
              <a16:creationId xmlns:a16="http://schemas.microsoft.com/office/drawing/2014/main" id="{ADE3452E-0B51-4529-940C-8F079165BD46}"/>
            </a:ext>
          </a:extLst>
        </xdr:cNvPr>
        <xdr:cNvSpPr txBox="1"/>
      </xdr:nvSpPr>
      <xdr:spPr>
        <a:xfrm>
          <a:off x="10515600" y="10892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63500</xdr:rowOff>
    </xdr:from>
    <xdr:to>
      <xdr:col>50</xdr:col>
      <xdr:colOff>165100</xdr:colOff>
      <xdr:row>60</xdr:row>
      <xdr:rowOff>165100</xdr:rowOff>
    </xdr:to>
    <xdr:sp macro="" textlink="">
      <xdr:nvSpPr>
        <xdr:cNvPr id="146" name="楕円 145">
          <a:extLst>
            <a:ext uri="{FF2B5EF4-FFF2-40B4-BE49-F238E27FC236}">
              <a16:creationId xmlns:a16="http://schemas.microsoft.com/office/drawing/2014/main" id="{5853FC18-20E4-4343-AF85-26B326B3FA42}"/>
            </a:ext>
          </a:extLst>
        </xdr:cNvPr>
        <xdr:cNvSpPr/>
      </xdr:nvSpPr>
      <xdr:spPr>
        <a:xfrm>
          <a:off x="9588500" y="103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114300</xdr:rowOff>
    </xdr:from>
    <xdr:to>
      <xdr:col>55</xdr:col>
      <xdr:colOff>0</xdr:colOff>
      <xdr:row>64</xdr:row>
      <xdr:rowOff>55517</xdr:rowOff>
    </xdr:to>
    <xdr:cxnSp macro="">
      <xdr:nvCxnSpPr>
        <xdr:cNvPr id="147" name="直線コネクタ 146">
          <a:extLst>
            <a:ext uri="{FF2B5EF4-FFF2-40B4-BE49-F238E27FC236}">
              <a16:creationId xmlns:a16="http://schemas.microsoft.com/office/drawing/2014/main" id="{C7AE5388-8D16-42B8-AB84-B34F11A17029}"/>
            </a:ext>
          </a:extLst>
        </xdr:cNvPr>
        <xdr:cNvCxnSpPr/>
      </xdr:nvCxnSpPr>
      <xdr:spPr>
        <a:xfrm>
          <a:off x="9639300" y="10401300"/>
          <a:ext cx="838200" cy="627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71120</xdr:rowOff>
    </xdr:from>
    <xdr:to>
      <xdr:col>46</xdr:col>
      <xdr:colOff>38100</xdr:colOff>
      <xdr:row>61</xdr:row>
      <xdr:rowOff>1270</xdr:rowOff>
    </xdr:to>
    <xdr:sp macro="" textlink="">
      <xdr:nvSpPr>
        <xdr:cNvPr id="148" name="楕円 147">
          <a:extLst>
            <a:ext uri="{FF2B5EF4-FFF2-40B4-BE49-F238E27FC236}">
              <a16:creationId xmlns:a16="http://schemas.microsoft.com/office/drawing/2014/main" id="{CB9B92F3-4E97-42F0-BB97-5A381F512B7D}"/>
            </a:ext>
          </a:extLst>
        </xdr:cNvPr>
        <xdr:cNvSpPr/>
      </xdr:nvSpPr>
      <xdr:spPr>
        <a:xfrm>
          <a:off x="86995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114300</xdr:rowOff>
    </xdr:from>
    <xdr:to>
      <xdr:col>50</xdr:col>
      <xdr:colOff>114300</xdr:colOff>
      <xdr:row>60</xdr:row>
      <xdr:rowOff>121920</xdr:rowOff>
    </xdr:to>
    <xdr:cxnSp macro="">
      <xdr:nvCxnSpPr>
        <xdr:cNvPr id="149" name="直線コネクタ 148">
          <a:extLst>
            <a:ext uri="{FF2B5EF4-FFF2-40B4-BE49-F238E27FC236}">
              <a16:creationId xmlns:a16="http://schemas.microsoft.com/office/drawing/2014/main" id="{BD90A5A2-1CE8-4CF9-A292-8A2F0F22BE88}"/>
            </a:ext>
          </a:extLst>
        </xdr:cNvPr>
        <xdr:cNvCxnSpPr/>
      </xdr:nvCxnSpPr>
      <xdr:spPr>
        <a:xfrm flipV="1">
          <a:off x="8750300" y="104013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80917</xdr:rowOff>
    </xdr:from>
    <xdr:to>
      <xdr:col>41</xdr:col>
      <xdr:colOff>101600</xdr:colOff>
      <xdr:row>61</xdr:row>
      <xdr:rowOff>11067</xdr:rowOff>
    </xdr:to>
    <xdr:sp macro="" textlink="">
      <xdr:nvSpPr>
        <xdr:cNvPr id="150" name="楕円 149">
          <a:extLst>
            <a:ext uri="{FF2B5EF4-FFF2-40B4-BE49-F238E27FC236}">
              <a16:creationId xmlns:a16="http://schemas.microsoft.com/office/drawing/2014/main" id="{FA010364-BE76-4DE5-A7D2-11AE2D018C83}"/>
            </a:ext>
          </a:extLst>
        </xdr:cNvPr>
        <xdr:cNvSpPr/>
      </xdr:nvSpPr>
      <xdr:spPr>
        <a:xfrm>
          <a:off x="7810500" y="10367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121920</xdr:rowOff>
    </xdr:from>
    <xdr:to>
      <xdr:col>45</xdr:col>
      <xdr:colOff>177800</xdr:colOff>
      <xdr:row>60</xdr:row>
      <xdr:rowOff>131717</xdr:rowOff>
    </xdr:to>
    <xdr:cxnSp macro="">
      <xdr:nvCxnSpPr>
        <xdr:cNvPr id="151" name="直線コネクタ 150">
          <a:extLst>
            <a:ext uri="{FF2B5EF4-FFF2-40B4-BE49-F238E27FC236}">
              <a16:creationId xmlns:a16="http://schemas.microsoft.com/office/drawing/2014/main" id="{0A96B581-4F2B-4BD6-B288-91FF1CDE6741}"/>
            </a:ext>
          </a:extLst>
        </xdr:cNvPr>
        <xdr:cNvCxnSpPr/>
      </xdr:nvCxnSpPr>
      <xdr:spPr>
        <a:xfrm flipV="1">
          <a:off x="7861300" y="10408920"/>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10177</xdr:rowOff>
    </xdr:from>
    <xdr:ext cx="469744" cy="259045"/>
    <xdr:sp macro="" textlink="">
      <xdr:nvSpPr>
        <xdr:cNvPr id="152" name="n_1mainValue【体育館・プール】&#10;一人当たり面積">
          <a:extLst>
            <a:ext uri="{FF2B5EF4-FFF2-40B4-BE49-F238E27FC236}">
              <a16:creationId xmlns:a16="http://schemas.microsoft.com/office/drawing/2014/main" id="{81629F61-7307-4FE4-B053-D4B409371C93}"/>
            </a:ext>
          </a:extLst>
        </xdr:cNvPr>
        <xdr:cNvSpPr txBox="1"/>
      </xdr:nvSpPr>
      <xdr:spPr>
        <a:xfrm>
          <a:off x="9391727" y="1012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17797</xdr:rowOff>
    </xdr:from>
    <xdr:ext cx="469744" cy="259045"/>
    <xdr:sp macro="" textlink="">
      <xdr:nvSpPr>
        <xdr:cNvPr id="153" name="n_2mainValue【体育館・プール】&#10;一人当たり面積">
          <a:extLst>
            <a:ext uri="{FF2B5EF4-FFF2-40B4-BE49-F238E27FC236}">
              <a16:creationId xmlns:a16="http://schemas.microsoft.com/office/drawing/2014/main" id="{168389D0-F9EB-434C-93AC-1D7E3733AB2E}"/>
            </a:ext>
          </a:extLst>
        </xdr:cNvPr>
        <xdr:cNvSpPr txBox="1"/>
      </xdr:nvSpPr>
      <xdr:spPr>
        <a:xfrm>
          <a:off x="8515427" y="1013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27594</xdr:rowOff>
    </xdr:from>
    <xdr:ext cx="469744" cy="259045"/>
    <xdr:sp macro="" textlink="">
      <xdr:nvSpPr>
        <xdr:cNvPr id="154" name="n_3mainValue【体育館・プール】&#10;一人当たり面積">
          <a:extLst>
            <a:ext uri="{FF2B5EF4-FFF2-40B4-BE49-F238E27FC236}">
              <a16:creationId xmlns:a16="http://schemas.microsoft.com/office/drawing/2014/main" id="{6A98E0FC-4633-4FBF-AB30-AF7F6FC6454D}"/>
            </a:ext>
          </a:extLst>
        </xdr:cNvPr>
        <xdr:cNvSpPr txBox="1"/>
      </xdr:nvSpPr>
      <xdr:spPr>
        <a:xfrm>
          <a:off x="7626427" y="10143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55" name="正方形/長方形 154">
          <a:extLst>
            <a:ext uri="{FF2B5EF4-FFF2-40B4-BE49-F238E27FC236}">
              <a16:creationId xmlns:a16="http://schemas.microsoft.com/office/drawing/2014/main" id="{F69FC4DB-E16B-47E1-83AA-F44913F244AC}"/>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56" name="正方形/長方形 155">
          <a:extLst>
            <a:ext uri="{FF2B5EF4-FFF2-40B4-BE49-F238E27FC236}">
              <a16:creationId xmlns:a16="http://schemas.microsoft.com/office/drawing/2014/main" id="{E7867458-C8BE-4B97-B4B3-CD6EB602C9D1}"/>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57" name="正方形/長方形 156">
          <a:extLst>
            <a:ext uri="{FF2B5EF4-FFF2-40B4-BE49-F238E27FC236}">
              <a16:creationId xmlns:a16="http://schemas.microsoft.com/office/drawing/2014/main" id="{202F01D3-DDA1-4E3F-ABB5-75A6A83A85B4}"/>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58" name="正方形/長方形 157">
          <a:extLst>
            <a:ext uri="{FF2B5EF4-FFF2-40B4-BE49-F238E27FC236}">
              <a16:creationId xmlns:a16="http://schemas.microsoft.com/office/drawing/2014/main" id="{04F4C31E-BF24-4ED4-B1C2-FC808C69DF4A}"/>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59" name="正方形/長方形 158">
          <a:extLst>
            <a:ext uri="{FF2B5EF4-FFF2-40B4-BE49-F238E27FC236}">
              <a16:creationId xmlns:a16="http://schemas.microsoft.com/office/drawing/2014/main" id="{D01E5429-21F1-4884-A67A-EA99E9040B4B}"/>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0" name="正方形/長方形 159">
          <a:extLst>
            <a:ext uri="{FF2B5EF4-FFF2-40B4-BE49-F238E27FC236}">
              <a16:creationId xmlns:a16="http://schemas.microsoft.com/office/drawing/2014/main" id="{B6D90A1A-5671-4726-91D5-9C71F2F9CF86}"/>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1" name="正方形/長方形 160">
          <a:extLst>
            <a:ext uri="{FF2B5EF4-FFF2-40B4-BE49-F238E27FC236}">
              <a16:creationId xmlns:a16="http://schemas.microsoft.com/office/drawing/2014/main" id="{20D60E34-43BE-4437-93F2-AFDE6BF361A8}"/>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2" name="正方形/長方形 161">
          <a:extLst>
            <a:ext uri="{FF2B5EF4-FFF2-40B4-BE49-F238E27FC236}">
              <a16:creationId xmlns:a16="http://schemas.microsoft.com/office/drawing/2014/main" id="{0F5488C7-0B40-485E-87D8-6BCBA6EE1C0C}"/>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63" name="テキスト ボックス 162">
          <a:extLst>
            <a:ext uri="{FF2B5EF4-FFF2-40B4-BE49-F238E27FC236}">
              <a16:creationId xmlns:a16="http://schemas.microsoft.com/office/drawing/2014/main" id="{28F55EB0-26EB-4834-A1ED-F3AB40363957}"/>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64" name="直線コネクタ 163">
          <a:extLst>
            <a:ext uri="{FF2B5EF4-FFF2-40B4-BE49-F238E27FC236}">
              <a16:creationId xmlns:a16="http://schemas.microsoft.com/office/drawing/2014/main" id="{B6E2565E-E14C-4F83-B848-E5D4CD023742}"/>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165" name="直線コネクタ 164">
          <a:extLst>
            <a:ext uri="{FF2B5EF4-FFF2-40B4-BE49-F238E27FC236}">
              <a16:creationId xmlns:a16="http://schemas.microsoft.com/office/drawing/2014/main" id="{4E48D05B-531C-40C2-B284-1BE41297B07B}"/>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166" name="テキスト ボックス 165">
          <a:extLst>
            <a:ext uri="{FF2B5EF4-FFF2-40B4-BE49-F238E27FC236}">
              <a16:creationId xmlns:a16="http://schemas.microsoft.com/office/drawing/2014/main" id="{15F015AB-59F4-4A19-A738-3F974F8CACDF}"/>
            </a:ext>
          </a:extLst>
        </xdr:cNvPr>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67" name="直線コネクタ 166">
          <a:extLst>
            <a:ext uri="{FF2B5EF4-FFF2-40B4-BE49-F238E27FC236}">
              <a16:creationId xmlns:a16="http://schemas.microsoft.com/office/drawing/2014/main" id="{4226781F-F6AF-4684-A6F7-73EB39717342}"/>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68" name="テキスト ボックス 167">
          <a:extLst>
            <a:ext uri="{FF2B5EF4-FFF2-40B4-BE49-F238E27FC236}">
              <a16:creationId xmlns:a16="http://schemas.microsoft.com/office/drawing/2014/main" id="{F089724B-20BA-4CE2-B805-F9D908205435}"/>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69" name="直線コネクタ 168">
          <a:extLst>
            <a:ext uri="{FF2B5EF4-FFF2-40B4-BE49-F238E27FC236}">
              <a16:creationId xmlns:a16="http://schemas.microsoft.com/office/drawing/2014/main" id="{4A22C02C-65CF-407E-A00D-D8BAA8B2EFA7}"/>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70" name="テキスト ボックス 169">
          <a:extLst>
            <a:ext uri="{FF2B5EF4-FFF2-40B4-BE49-F238E27FC236}">
              <a16:creationId xmlns:a16="http://schemas.microsoft.com/office/drawing/2014/main" id="{E1B3C38A-418B-4A06-8406-ED8FAC19768B}"/>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71" name="直線コネクタ 170">
          <a:extLst>
            <a:ext uri="{FF2B5EF4-FFF2-40B4-BE49-F238E27FC236}">
              <a16:creationId xmlns:a16="http://schemas.microsoft.com/office/drawing/2014/main" id="{A260C6EE-A17D-41E4-BBB7-09BFEF2D782D}"/>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72" name="テキスト ボックス 171">
          <a:extLst>
            <a:ext uri="{FF2B5EF4-FFF2-40B4-BE49-F238E27FC236}">
              <a16:creationId xmlns:a16="http://schemas.microsoft.com/office/drawing/2014/main" id="{72D988F7-CE0D-4958-9AC2-636803D5894E}"/>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73" name="直線コネクタ 172">
          <a:extLst>
            <a:ext uri="{FF2B5EF4-FFF2-40B4-BE49-F238E27FC236}">
              <a16:creationId xmlns:a16="http://schemas.microsoft.com/office/drawing/2014/main" id="{7D0110D5-4760-4AED-AC62-36B36B9CF829}"/>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74" name="テキスト ボックス 173">
          <a:extLst>
            <a:ext uri="{FF2B5EF4-FFF2-40B4-BE49-F238E27FC236}">
              <a16:creationId xmlns:a16="http://schemas.microsoft.com/office/drawing/2014/main" id="{94E21C68-4923-4D05-B70F-2E0B0DFBE541}"/>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75" name="直線コネクタ 174">
          <a:extLst>
            <a:ext uri="{FF2B5EF4-FFF2-40B4-BE49-F238E27FC236}">
              <a16:creationId xmlns:a16="http://schemas.microsoft.com/office/drawing/2014/main" id="{06EFA389-0871-4952-95C3-F4A19652D852}"/>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176" name="テキスト ボックス 175">
          <a:extLst>
            <a:ext uri="{FF2B5EF4-FFF2-40B4-BE49-F238E27FC236}">
              <a16:creationId xmlns:a16="http://schemas.microsoft.com/office/drawing/2014/main" id="{76761074-1D32-445C-B289-04872DDD6450}"/>
            </a:ext>
          </a:extLst>
        </xdr:cNvPr>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77" name="直線コネクタ 176">
          <a:extLst>
            <a:ext uri="{FF2B5EF4-FFF2-40B4-BE49-F238E27FC236}">
              <a16:creationId xmlns:a16="http://schemas.microsoft.com/office/drawing/2014/main" id="{0732F98C-9101-4879-A31A-BE0829A11528}"/>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78" name="テキスト ボックス 177">
          <a:extLst>
            <a:ext uri="{FF2B5EF4-FFF2-40B4-BE49-F238E27FC236}">
              <a16:creationId xmlns:a16="http://schemas.microsoft.com/office/drawing/2014/main" id="{00C8A28E-4FB8-45A9-A809-3D4BA728E2B1}"/>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79" name="【福祉施設】&#10;有形固定資産減価償却率グラフ枠">
          <a:extLst>
            <a:ext uri="{FF2B5EF4-FFF2-40B4-BE49-F238E27FC236}">
              <a16:creationId xmlns:a16="http://schemas.microsoft.com/office/drawing/2014/main" id="{3DF73B3E-3709-49A8-9C07-A08F3ACB825C}"/>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86</xdr:row>
      <xdr:rowOff>544</xdr:rowOff>
    </xdr:to>
    <xdr:cxnSp macro="">
      <xdr:nvCxnSpPr>
        <xdr:cNvPr id="180" name="直線コネクタ 179">
          <a:extLst>
            <a:ext uri="{FF2B5EF4-FFF2-40B4-BE49-F238E27FC236}">
              <a16:creationId xmlns:a16="http://schemas.microsoft.com/office/drawing/2014/main" id="{FA31E745-9B62-4DA8-B762-A3C6A254E9AB}"/>
            </a:ext>
          </a:extLst>
        </xdr:cNvPr>
        <xdr:cNvCxnSpPr/>
      </xdr:nvCxnSpPr>
      <xdr:spPr>
        <a:xfrm flipV="1">
          <a:off x="4634865" y="13280571"/>
          <a:ext cx="0" cy="1464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4371</xdr:rowOff>
    </xdr:from>
    <xdr:ext cx="405111" cy="259045"/>
    <xdr:sp macro="" textlink="">
      <xdr:nvSpPr>
        <xdr:cNvPr id="181" name="【福祉施設】&#10;有形固定資産減価償却率最小値テキスト">
          <a:extLst>
            <a:ext uri="{FF2B5EF4-FFF2-40B4-BE49-F238E27FC236}">
              <a16:creationId xmlns:a16="http://schemas.microsoft.com/office/drawing/2014/main" id="{E08D2EB0-EE4B-4F6E-AB6A-8684F98A6C30}"/>
            </a:ext>
          </a:extLst>
        </xdr:cNvPr>
        <xdr:cNvSpPr txBox="1"/>
      </xdr:nvSpPr>
      <xdr:spPr>
        <a:xfrm>
          <a:off x="4673600" y="14749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544</xdr:rowOff>
    </xdr:from>
    <xdr:to>
      <xdr:col>24</xdr:col>
      <xdr:colOff>152400</xdr:colOff>
      <xdr:row>86</xdr:row>
      <xdr:rowOff>544</xdr:rowOff>
    </xdr:to>
    <xdr:cxnSp macro="">
      <xdr:nvCxnSpPr>
        <xdr:cNvPr id="182" name="直線コネクタ 181">
          <a:extLst>
            <a:ext uri="{FF2B5EF4-FFF2-40B4-BE49-F238E27FC236}">
              <a16:creationId xmlns:a16="http://schemas.microsoft.com/office/drawing/2014/main" id="{45A35A77-37F1-4280-9C33-7C04AE9A07D7}"/>
            </a:ext>
          </a:extLst>
        </xdr:cNvPr>
        <xdr:cNvCxnSpPr/>
      </xdr:nvCxnSpPr>
      <xdr:spPr>
        <a:xfrm>
          <a:off x="4546600" y="14745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183" name="【福祉施設】&#10;有形固定資産減価償却率最大値テキスト">
          <a:extLst>
            <a:ext uri="{FF2B5EF4-FFF2-40B4-BE49-F238E27FC236}">
              <a16:creationId xmlns:a16="http://schemas.microsoft.com/office/drawing/2014/main" id="{7FB98112-1398-43FD-A0BD-816A576BF44C}"/>
            </a:ext>
          </a:extLst>
        </xdr:cNvPr>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184" name="直線コネクタ 183">
          <a:extLst>
            <a:ext uri="{FF2B5EF4-FFF2-40B4-BE49-F238E27FC236}">
              <a16:creationId xmlns:a16="http://schemas.microsoft.com/office/drawing/2014/main" id="{23F7097F-D817-4BB8-AFBE-422A2BE93CF7}"/>
            </a:ext>
          </a:extLst>
        </xdr:cNvPr>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62065</xdr:rowOff>
    </xdr:from>
    <xdr:ext cx="405111" cy="259045"/>
    <xdr:sp macro="" textlink="">
      <xdr:nvSpPr>
        <xdr:cNvPr id="185" name="【福祉施設】&#10;有形固定資産減価償却率平均値テキスト">
          <a:extLst>
            <a:ext uri="{FF2B5EF4-FFF2-40B4-BE49-F238E27FC236}">
              <a16:creationId xmlns:a16="http://schemas.microsoft.com/office/drawing/2014/main" id="{63D3CE75-81E3-4B59-A192-0AB7F501C341}"/>
            </a:ext>
          </a:extLst>
        </xdr:cNvPr>
        <xdr:cNvSpPr txBox="1"/>
      </xdr:nvSpPr>
      <xdr:spPr>
        <a:xfrm>
          <a:off x="4673600" y="139495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83638</xdr:rowOff>
    </xdr:from>
    <xdr:to>
      <xdr:col>24</xdr:col>
      <xdr:colOff>114300</xdr:colOff>
      <xdr:row>82</xdr:row>
      <xdr:rowOff>13788</xdr:rowOff>
    </xdr:to>
    <xdr:sp macro="" textlink="">
      <xdr:nvSpPr>
        <xdr:cNvPr id="186" name="フローチャート: 判断 185">
          <a:extLst>
            <a:ext uri="{FF2B5EF4-FFF2-40B4-BE49-F238E27FC236}">
              <a16:creationId xmlns:a16="http://schemas.microsoft.com/office/drawing/2014/main" id="{DADE603F-A9D9-42D6-83B1-B5B835DE098D}"/>
            </a:ext>
          </a:extLst>
        </xdr:cNvPr>
        <xdr:cNvSpPr/>
      </xdr:nvSpPr>
      <xdr:spPr>
        <a:xfrm>
          <a:off x="4584700" y="139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129358</xdr:rowOff>
    </xdr:from>
    <xdr:to>
      <xdr:col>20</xdr:col>
      <xdr:colOff>38100</xdr:colOff>
      <xdr:row>82</xdr:row>
      <xdr:rowOff>59508</xdr:rowOff>
    </xdr:to>
    <xdr:sp macro="" textlink="">
      <xdr:nvSpPr>
        <xdr:cNvPr id="187" name="フローチャート: 判断 186">
          <a:extLst>
            <a:ext uri="{FF2B5EF4-FFF2-40B4-BE49-F238E27FC236}">
              <a16:creationId xmlns:a16="http://schemas.microsoft.com/office/drawing/2014/main" id="{25732C29-8B02-4856-8AF6-C8515A8FBF28}"/>
            </a:ext>
          </a:extLst>
        </xdr:cNvPr>
        <xdr:cNvSpPr/>
      </xdr:nvSpPr>
      <xdr:spPr>
        <a:xfrm>
          <a:off x="3746500" y="14016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82</xdr:row>
      <xdr:rowOff>50635</xdr:rowOff>
    </xdr:from>
    <xdr:ext cx="405111" cy="259045"/>
    <xdr:sp macro="" textlink="">
      <xdr:nvSpPr>
        <xdr:cNvPr id="188" name="n_1aveValue【福祉施設】&#10;有形固定資産減価償却率">
          <a:extLst>
            <a:ext uri="{FF2B5EF4-FFF2-40B4-BE49-F238E27FC236}">
              <a16:creationId xmlns:a16="http://schemas.microsoft.com/office/drawing/2014/main" id="{3FC56D97-FF7B-42C2-A17D-52843663425C}"/>
            </a:ext>
          </a:extLst>
        </xdr:cNvPr>
        <xdr:cNvSpPr txBox="1"/>
      </xdr:nvSpPr>
      <xdr:spPr>
        <a:xfrm>
          <a:off x="3582044" y="14109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81</xdr:row>
      <xdr:rowOff>160382</xdr:rowOff>
    </xdr:from>
    <xdr:to>
      <xdr:col>15</xdr:col>
      <xdr:colOff>101600</xdr:colOff>
      <xdr:row>82</xdr:row>
      <xdr:rowOff>90532</xdr:rowOff>
    </xdr:to>
    <xdr:sp macro="" textlink="">
      <xdr:nvSpPr>
        <xdr:cNvPr id="189" name="フローチャート: 判断 188">
          <a:extLst>
            <a:ext uri="{FF2B5EF4-FFF2-40B4-BE49-F238E27FC236}">
              <a16:creationId xmlns:a16="http://schemas.microsoft.com/office/drawing/2014/main" id="{F3658FA0-D82B-43B3-BCE0-3F41F30D2792}"/>
            </a:ext>
          </a:extLst>
        </xdr:cNvPr>
        <xdr:cNvSpPr/>
      </xdr:nvSpPr>
      <xdr:spPr>
        <a:xfrm>
          <a:off x="2857500" y="14047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80</xdr:row>
      <xdr:rowOff>107059</xdr:rowOff>
    </xdr:from>
    <xdr:ext cx="405111" cy="259045"/>
    <xdr:sp macro="" textlink="">
      <xdr:nvSpPr>
        <xdr:cNvPr id="190" name="n_2aveValue【福祉施設】&#10;有形固定資産減価償却率">
          <a:extLst>
            <a:ext uri="{FF2B5EF4-FFF2-40B4-BE49-F238E27FC236}">
              <a16:creationId xmlns:a16="http://schemas.microsoft.com/office/drawing/2014/main" id="{467C07B2-8E22-4967-9C61-EED926B5D240}"/>
            </a:ext>
          </a:extLst>
        </xdr:cNvPr>
        <xdr:cNvSpPr txBox="1"/>
      </xdr:nvSpPr>
      <xdr:spPr>
        <a:xfrm>
          <a:off x="2705744" y="13823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81</xdr:row>
      <xdr:rowOff>122827</xdr:rowOff>
    </xdr:from>
    <xdr:to>
      <xdr:col>10</xdr:col>
      <xdr:colOff>165100</xdr:colOff>
      <xdr:row>82</xdr:row>
      <xdr:rowOff>52977</xdr:rowOff>
    </xdr:to>
    <xdr:sp macro="" textlink="">
      <xdr:nvSpPr>
        <xdr:cNvPr id="191" name="フローチャート: 判断 190">
          <a:extLst>
            <a:ext uri="{FF2B5EF4-FFF2-40B4-BE49-F238E27FC236}">
              <a16:creationId xmlns:a16="http://schemas.microsoft.com/office/drawing/2014/main" id="{3019D42D-9EF8-40AE-8725-939035296C7B}"/>
            </a:ext>
          </a:extLst>
        </xdr:cNvPr>
        <xdr:cNvSpPr/>
      </xdr:nvSpPr>
      <xdr:spPr>
        <a:xfrm>
          <a:off x="1968500" y="1401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82</xdr:row>
      <xdr:rowOff>44104</xdr:rowOff>
    </xdr:from>
    <xdr:ext cx="405111" cy="259045"/>
    <xdr:sp macro="" textlink="">
      <xdr:nvSpPr>
        <xdr:cNvPr id="192" name="n_3aveValue【福祉施設】&#10;有形固定資産減価償却率">
          <a:extLst>
            <a:ext uri="{FF2B5EF4-FFF2-40B4-BE49-F238E27FC236}">
              <a16:creationId xmlns:a16="http://schemas.microsoft.com/office/drawing/2014/main" id="{DA34DD5B-4FC4-4546-8C5E-FF1E65BC4CC1}"/>
            </a:ext>
          </a:extLst>
        </xdr:cNvPr>
        <xdr:cNvSpPr txBox="1"/>
      </xdr:nvSpPr>
      <xdr:spPr>
        <a:xfrm>
          <a:off x="1816744" y="14103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93" name="テキスト ボックス 192">
          <a:extLst>
            <a:ext uri="{FF2B5EF4-FFF2-40B4-BE49-F238E27FC236}">
              <a16:creationId xmlns:a16="http://schemas.microsoft.com/office/drawing/2014/main" id="{55171CF4-6B51-423B-8596-EE7659003516}"/>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94" name="テキスト ボックス 193">
          <a:extLst>
            <a:ext uri="{FF2B5EF4-FFF2-40B4-BE49-F238E27FC236}">
              <a16:creationId xmlns:a16="http://schemas.microsoft.com/office/drawing/2014/main" id="{B94DA263-C9FB-42A3-A441-E1FB3D0E202C}"/>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95" name="テキスト ボックス 194">
          <a:extLst>
            <a:ext uri="{FF2B5EF4-FFF2-40B4-BE49-F238E27FC236}">
              <a16:creationId xmlns:a16="http://schemas.microsoft.com/office/drawing/2014/main" id="{1FF09952-864D-4D50-8873-10EE941F0D4F}"/>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96" name="テキスト ボックス 195">
          <a:extLst>
            <a:ext uri="{FF2B5EF4-FFF2-40B4-BE49-F238E27FC236}">
              <a16:creationId xmlns:a16="http://schemas.microsoft.com/office/drawing/2014/main" id="{F790072D-3C0D-4B7A-AE78-C28816AF94AC}"/>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97" name="テキスト ボックス 196">
          <a:extLst>
            <a:ext uri="{FF2B5EF4-FFF2-40B4-BE49-F238E27FC236}">
              <a16:creationId xmlns:a16="http://schemas.microsoft.com/office/drawing/2014/main" id="{31271F26-57B5-4DDE-9B70-E8B946BEAE74}"/>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119562</xdr:rowOff>
    </xdr:from>
    <xdr:to>
      <xdr:col>24</xdr:col>
      <xdr:colOff>114300</xdr:colOff>
      <xdr:row>79</xdr:row>
      <xdr:rowOff>49712</xdr:rowOff>
    </xdr:to>
    <xdr:sp macro="" textlink="">
      <xdr:nvSpPr>
        <xdr:cNvPr id="198" name="楕円 197">
          <a:extLst>
            <a:ext uri="{FF2B5EF4-FFF2-40B4-BE49-F238E27FC236}">
              <a16:creationId xmlns:a16="http://schemas.microsoft.com/office/drawing/2014/main" id="{CEF40465-EDAE-4600-8EE3-0CBF67E0A1BE}"/>
            </a:ext>
          </a:extLst>
        </xdr:cNvPr>
        <xdr:cNvSpPr/>
      </xdr:nvSpPr>
      <xdr:spPr>
        <a:xfrm>
          <a:off x="4584700" y="13492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142439</xdr:rowOff>
    </xdr:from>
    <xdr:ext cx="405111" cy="259045"/>
    <xdr:sp macro="" textlink="">
      <xdr:nvSpPr>
        <xdr:cNvPr id="199" name="【福祉施設】&#10;有形固定資産減価償却率該当値テキスト">
          <a:extLst>
            <a:ext uri="{FF2B5EF4-FFF2-40B4-BE49-F238E27FC236}">
              <a16:creationId xmlns:a16="http://schemas.microsoft.com/office/drawing/2014/main" id="{6ECB7741-E129-45FB-9822-679D18C9B39B}"/>
            </a:ext>
          </a:extLst>
        </xdr:cNvPr>
        <xdr:cNvSpPr txBox="1"/>
      </xdr:nvSpPr>
      <xdr:spPr>
        <a:xfrm>
          <a:off x="4673600" y="13344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157118</xdr:rowOff>
    </xdr:from>
    <xdr:to>
      <xdr:col>20</xdr:col>
      <xdr:colOff>38100</xdr:colOff>
      <xdr:row>79</xdr:row>
      <xdr:rowOff>87268</xdr:rowOff>
    </xdr:to>
    <xdr:sp macro="" textlink="">
      <xdr:nvSpPr>
        <xdr:cNvPr id="200" name="楕円 199">
          <a:extLst>
            <a:ext uri="{FF2B5EF4-FFF2-40B4-BE49-F238E27FC236}">
              <a16:creationId xmlns:a16="http://schemas.microsoft.com/office/drawing/2014/main" id="{6C10FCD2-6E60-4DF4-93F9-4E9BBD50C752}"/>
            </a:ext>
          </a:extLst>
        </xdr:cNvPr>
        <xdr:cNvSpPr/>
      </xdr:nvSpPr>
      <xdr:spPr>
        <a:xfrm>
          <a:off x="3746500" y="13530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170362</xdr:rowOff>
    </xdr:from>
    <xdr:to>
      <xdr:col>24</xdr:col>
      <xdr:colOff>63500</xdr:colOff>
      <xdr:row>79</xdr:row>
      <xdr:rowOff>36468</xdr:rowOff>
    </xdr:to>
    <xdr:cxnSp macro="">
      <xdr:nvCxnSpPr>
        <xdr:cNvPr id="201" name="直線コネクタ 200">
          <a:extLst>
            <a:ext uri="{FF2B5EF4-FFF2-40B4-BE49-F238E27FC236}">
              <a16:creationId xmlns:a16="http://schemas.microsoft.com/office/drawing/2014/main" id="{D0800DC3-FF8B-4C30-93FC-2813329EB5A7}"/>
            </a:ext>
          </a:extLst>
        </xdr:cNvPr>
        <xdr:cNvCxnSpPr/>
      </xdr:nvCxnSpPr>
      <xdr:spPr>
        <a:xfrm flipV="1">
          <a:off x="3797300" y="13543462"/>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116295</xdr:rowOff>
    </xdr:from>
    <xdr:to>
      <xdr:col>15</xdr:col>
      <xdr:colOff>101600</xdr:colOff>
      <xdr:row>84</xdr:row>
      <xdr:rowOff>46445</xdr:rowOff>
    </xdr:to>
    <xdr:sp macro="" textlink="">
      <xdr:nvSpPr>
        <xdr:cNvPr id="202" name="楕円 201">
          <a:extLst>
            <a:ext uri="{FF2B5EF4-FFF2-40B4-BE49-F238E27FC236}">
              <a16:creationId xmlns:a16="http://schemas.microsoft.com/office/drawing/2014/main" id="{14E98EB4-7B80-45C7-BA55-7A26C45FFB0F}"/>
            </a:ext>
          </a:extLst>
        </xdr:cNvPr>
        <xdr:cNvSpPr/>
      </xdr:nvSpPr>
      <xdr:spPr>
        <a:xfrm>
          <a:off x="2857500" y="1434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36468</xdr:rowOff>
    </xdr:from>
    <xdr:to>
      <xdr:col>19</xdr:col>
      <xdr:colOff>177800</xdr:colOff>
      <xdr:row>83</xdr:row>
      <xdr:rowOff>167095</xdr:rowOff>
    </xdr:to>
    <xdr:cxnSp macro="">
      <xdr:nvCxnSpPr>
        <xdr:cNvPr id="203" name="直線コネクタ 202">
          <a:extLst>
            <a:ext uri="{FF2B5EF4-FFF2-40B4-BE49-F238E27FC236}">
              <a16:creationId xmlns:a16="http://schemas.microsoft.com/office/drawing/2014/main" id="{604286A4-F0CA-429D-9FB1-850C497BE315}"/>
            </a:ext>
          </a:extLst>
        </xdr:cNvPr>
        <xdr:cNvCxnSpPr/>
      </xdr:nvCxnSpPr>
      <xdr:spPr>
        <a:xfrm flipV="1">
          <a:off x="2908300" y="13581018"/>
          <a:ext cx="889000" cy="816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70576</xdr:rowOff>
    </xdr:from>
    <xdr:to>
      <xdr:col>10</xdr:col>
      <xdr:colOff>165100</xdr:colOff>
      <xdr:row>81</xdr:row>
      <xdr:rowOff>726</xdr:rowOff>
    </xdr:to>
    <xdr:sp macro="" textlink="">
      <xdr:nvSpPr>
        <xdr:cNvPr id="204" name="楕円 203">
          <a:extLst>
            <a:ext uri="{FF2B5EF4-FFF2-40B4-BE49-F238E27FC236}">
              <a16:creationId xmlns:a16="http://schemas.microsoft.com/office/drawing/2014/main" id="{508127FE-09F7-4000-9F98-4A5AD1947164}"/>
            </a:ext>
          </a:extLst>
        </xdr:cNvPr>
        <xdr:cNvSpPr/>
      </xdr:nvSpPr>
      <xdr:spPr>
        <a:xfrm>
          <a:off x="1968500" y="13786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121376</xdr:rowOff>
    </xdr:from>
    <xdr:to>
      <xdr:col>15</xdr:col>
      <xdr:colOff>50800</xdr:colOff>
      <xdr:row>83</xdr:row>
      <xdr:rowOff>167095</xdr:rowOff>
    </xdr:to>
    <xdr:cxnSp macro="">
      <xdr:nvCxnSpPr>
        <xdr:cNvPr id="205" name="直線コネクタ 204">
          <a:extLst>
            <a:ext uri="{FF2B5EF4-FFF2-40B4-BE49-F238E27FC236}">
              <a16:creationId xmlns:a16="http://schemas.microsoft.com/office/drawing/2014/main" id="{E0E37199-99B2-4248-9AD4-74967350A11A}"/>
            </a:ext>
          </a:extLst>
        </xdr:cNvPr>
        <xdr:cNvCxnSpPr/>
      </xdr:nvCxnSpPr>
      <xdr:spPr>
        <a:xfrm>
          <a:off x="2019300" y="13837376"/>
          <a:ext cx="889000" cy="560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77</xdr:row>
      <xdr:rowOff>103795</xdr:rowOff>
    </xdr:from>
    <xdr:ext cx="405111" cy="259045"/>
    <xdr:sp macro="" textlink="">
      <xdr:nvSpPr>
        <xdr:cNvPr id="206" name="n_1mainValue【福祉施設】&#10;有形固定資産減価償却率">
          <a:extLst>
            <a:ext uri="{FF2B5EF4-FFF2-40B4-BE49-F238E27FC236}">
              <a16:creationId xmlns:a16="http://schemas.microsoft.com/office/drawing/2014/main" id="{3801386F-A508-41E9-B211-67754D0916FC}"/>
            </a:ext>
          </a:extLst>
        </xdr:cNvPr>
        <xdr:cNvSpPr txBox="1"/>
      </xdr:nvSpPr>
      <xdr:spPr>
        <a:xfrm>
          <a:off x="3582044" y="13305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37572</xdr:rowOff>
    </xdr:from>
    <xdr:ext cx="405111" cy="259045"/>
    <xdr:sp macro="" textlink="">
      <xdr:nvSpPr>
        <xdr:cNvPr id="207" name="n_2mainValue【福祉施設】&#10;有形固定資産減価償却率">
          <a:extLst>
            <a:ext uri="{FF2B5EF4-FFF2-40B4-BE49-F238E27FC236}">
              <a16:creationId xmlns:a16="http://schemas.microsoft.com/office/drawing/2014/main" id="{FE870C71-D4D2-4956-B23B-2B98281CD29A}"/>
            </a:ext>
          </a:extLst>
        </xdr:cNvPr>
        <xdr:cNvSpPr txBox="1"/>
      </xdr:nvSpPr>
      <xdr:spPr>
        <a:xfrm>
          <a:off x="2705744" y="14439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17253</xdr:rowOff>
    </xdr:from>
    <xdr:ext cx="405111" cy="259045"/>
    <xdr:sp macro="" textlink="">
      <xdr:nvSpPr>
        <xdr:cNvPr id="208" name="n_3mainValue【福祉施設】&#10;有形固定資産減価償却率">
          <a:extLst>
            <a:ext uri="{FF2B5EF4-FFF2-40B4-BE49-F238E27FC236}">
              <a16:creationId xmlns:a16="http://schemas.microsoft.com/office/drawing/2014/main" id="{3A3366EF-6AC4-4FEE-98A7-05B6FB4FCA45}"/>
            </a:ext>
          </a:extLst>
        </xdr:cNvPr>
        <xdr:cNvSpPr txBox="1"/>
      </xdr:nvSpPr>
      <xdr:spPr>
        <a:xfrm>
          <a:off x="1816744" y="13561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09" name="正方形/長方形 208">
          <a:extLst>
            <a:ext uri="{FF2B5EF4-FFF2-40B4-BE49-F238E27FC236}">
              <a16:creationId xmlns:a16="http://schemas.microsoft.com/office/drawing/2014/main" id="{3E4D33EA-580C-4855-8073-0C3F497C9099}"/>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10" name="正方形/長方形 209">
          <a:extLst>
            <a:ext uri="{FF2B5EF4-FFF2-40B4-BE49-F238E27FC236}">
              <a16:creationId xmlns:a16="http://schemas.microsoft.com/office/drawing/2014/main" id="{4BA82FF0-F11D-4C7F-AAC6-76489D030185}"/>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11" name="正方形/長方形 210">
          <a:extLst>
            <a:ext uri="{FF2B5EF4-FFF2-40B4-BE49-F238E27FC236}">
              <a16:creationId xmlns:a16="http://schemas.microsoft.com/office/drawing/2014/main" id="{C53EA68D-1A77-4E02-BDF3-5F254D3ECE78}"/>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12" name="正方形/長方形 211">
          <a:extLst>
            <a:ext uri="{FF2B5EF4-FFF2-40B4-BE49-F238E27FC236}">
              <a16:creationId xmlns:a16="http://schemas.microsoft.com/office/drawing/2014/main" id="{F0EA169D-E914-4E09-A5E2-0468FF925776}"/>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13" name="正方形/長方形 212">
          <a:extLst>
            <a:ext uri="{FF2B5EF4-FFF2-40B4-BE49-F238E27FC236}">
              <a16:creationId xmlns:a16="http://schemas.microsoft.com/office/drawing/2014/main" id="{E44D0E68-2C28-44C8-8D97-7DC85E8F3B1B}"/>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14" name="正方形/長方形 213">
          <a:extLst>
            <a:ext uri="{FF2B5EF4-FFF2-40B4-BE49-F238E27FC236}">
              <a16:creationId xmlns:a16="http://schemas.microsoft.com/office/drawing/2014/main" id="{32899F34-49D0-4D72-9E31-1E57D06C574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15" name="正方形/長方形 214">
          <a:extLst>
            <a:ext uri="{FF2B5EF4-FFF2-40B4-BE49-F238E27FC236}">
              <a16:creationId xmlns:a16="http://schemas.microsoft.com/office/drawing/2014/main" id="{3C9AFA0E-3578-45DE-8206-C13EA099F128}"/>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16" name="正方形/長方形 215">
          <a:extLst>
            <a:ext uri="{FF2B5EF4-FFF2-40B4-BE49-F238E27FC236}">
              <a16:creationId xmlns:a16="http://schemas.microsoft.com/office/drawing/2014/main" id="{99AD25B7-9ADA-424F-92C7-AD69850A9221}"/>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17" name="テキスト ボックス 216">
          <a:extLst>
            <a:ext uri="{FF2B5EF4-FFF2-40B4-BE49-F238E27FC236}">
              <a16:creationId xmlns:a16="http://schemas.microsoft.com/office/drawing/2014/main" id="{9198C755-24C7-47E4-A3ED-7A7B5D6EA2F4}"/>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18" name="直線コネクタ 217">
          <a:extLst>
            <a:ext uri="{FF2B5EF4-FFF2-40B4-BE49-F238E27FC236}">
              <a16:creationId xmlns:a16="http://schemas.microsoft.com/office/drawing/2014/main" id="{38A96A6E-6FC3-4622-AFD1-ABB5E8647DB1}"/>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19" name="直線コネクタ 218">
          <a:extLst>
            <a:ext uri="{FF2B5EF4-FFF2-40B4-BE49-F238E27FC236}">
              <a16:creationId xmlns:a16="http://schemas.microsoft.com/office/drawing/2014/main" id="{B29F3F2B-F7ED-4C7F-ACCA-7C579AB081C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20" name="テキスト ボックス 219">
          <a:extLst>
            <a:ext uri="{FF2B5EF4-FFF2-40B4-BE49-F238E27FC236}">
              <a16:creationId xmlns:a16="http://schemas.microsoft.com/office/drawing/2014/main" id="{3A206EF1-747F-4FD5-8071-89A5BDE2E877}"/>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21" name="直線コネクタ 220">
          <a:extLst>
            <a:ext uri="{FF2B5EF4-FFF2-40B4-BE49-F238E27FC236}">
              <a16:creationId xmlns:a16="http://schemas.microsoft.com/office/drawing/2014/main" id="{B07F1B7D-41D4-480F-991A-0E65D846BB48}"/>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22" name="テキスト ボックス 221">
          <a:extLst>
            <a:ext uri="{FF2B5EF4-FFF2-40B4-BE49-F238E27FC236}">
              <a16:creationId xmlns:a16="http://schemas.microsoft.com/office/drawing/2014/main" id="{3A20754F-C5C3-4482-9876-6AFCFBDC72B5}"/>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23" name="直線コネクタ 222">
          <a:extLst>
            <a:ext uri="{FF2B5EF4-FFF2-40B4-BE49-F238E27FC236}">
              <a16:creationId xmlns:a16="http://schemas.microsoft.com/office/drawing/2014/main" id="{5B6DB2CA-E572-499A-902A-F98543CF40DF}"/>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24" name="テキスト ボックス 223">
          <a:extLst>
            <a:ext uri="{FF2B5EF4-FFF2-40B4-BE49-F238E27FC236}">
              <a16:creationId xmlns:a16="http://schemas.microsoft.com/office/drawing/2014/main" id="{908A7042-62A7-4990-A8AF-CD6680965E35}"/>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25" name="直線コネクタ 224">
          <a:extLst>
            <a:ext uri="{FF2B5EF4-FFF2-40B4-BE49-F238E27FC236}">
              <a16:creationId xmlns:a16="http://schemas.microsoft.com/office/drawing/2014/main" id="{1254C09C-4E3F-4730-8BC0-A5961E962C28}"/>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26" name="テキスト ボックス 225">
          <a:extLst>
            <a:ext uri="{FF2B5EF4-FFF2-40B4-BE49-F238E27FC236}">
              <a16:creationId xmlns:a16="http://schemas.microsoft.com/office/drawing/2014/main" id="{FDEBD643-452D-42B2-9380-3390FC7F895B}"/>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27" name="直線コネクタ 226">
          <a:extLst>
            <a:ext uri="{FF2B5EF4-FFF2-40B4-BE49-F238E27FC236}">
              <a16:creationId xmlns:a16="http://schemas.microsoft.com/office/drawing/2014/main" id="{60C45CCC-7EF2-4829-AD43-6970AFD851FB}"/>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28" name="テキスト ボックス 227">
          <a:extLst>
            <a:ext uri="{FF2B5EF4-FFF2-40B4-BE49-F238E27FC236}">
              <a16:creationId xmlns:a16="http://schemas.microsoft.com/office/drawing/2014/main" id="{D6758336-9944-4564-89A7-B60FBD5D4386}"/>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29" name="直線コネクタ 228">
          <a:extLst>
            <a:ext uri="{FF2B5EF4-FFF2-40B4-BE49-F238E27FC236}">
              <a16:creationId xmlns:a16="http://schemas.microsoft.com/office/drawing/2014/main" id="{12CC499B-29F3-423B-B8C3-357747F0DCE8}"/>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30" name="テキスト ボックス 229">
          <a:extLst>
            <a:ext uri="{FF2B5EF4-FFF2-40B4-BE49-F238E27FC236}">
              <a16:creationId xmlns:a16="http://schemas.microsoft.com/office/drawing/2014/main" id="{5AFA8A11-D9C7-4CF3-9B77-7BD0E9D13588}"/>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31" name="【福祉施設】&#10;一人当たり面積グラフ枠">
          <a:extLst>
            <a:ext uri="{FF2B5EF4-FFF2-40B4-BE49-F238E27FC236}">
              <a16:creationId xmlns:a16="http://schemas.microsoft.com/office/drawing/2014/main" id="{F1624024-CAFB-4AAF-A249-0F87629BC368}"/>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93345</xdr:rowOff>
    </xdr:from>
    <xdr:to>
      <xdr:col>54</xdr:col>
      <xdr:colOff>189865</xdr:colOff>
      <xdr:row>86</xdr:row>
      <xdr:rowOff>76200</xdr:rowOff>
    </xdr:to>
    <xdr:cxnSp macro="">
      <xdr:nvCxnSpPr>
        <xdr:cNvPr id="232" name="直線コネクタ 231">
          <a:extLst>
            <a:ext uri="{FF2B5EF4-FFF2-40B4-BE49-F238E27FC236}">
              <a16:creationId xmlns:a16="http://schemas.microsoft.com/office/drawing/2014/main" id="{14E5BF25-B7CF-4054-946A-2FDF386EFCB2}"/>
            </a:ext>
          </a:extLst>
        </xdr:cNvPr>
        <xdr:cNvCxnSpPr/>
      </xdr:nvCxnSpPr>
      <xdr:spPr>
        <a:xfrm flipV="1">
          <a:off x="10476865" y="13466445"/>
          <a:ext cx="0" cy="1354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80027</xdr:rowOff>
    </xdr:from>
    <xdr:ext cx="469744" cy="259045"/>
    <xdr:sp macro="" textlink="">
      <xdr:nvSpPr>
        <xdr:cNvPr id="233" name="【福祉施設】&#10;一人当たり面積最小値テキスト">
          <a:extLst>
            <a:ext uri="{FF2B5EF4-FFF2-40B4-BE49-F238E27FC236}">
              <a16:creationId xmlns:a16="http://schemas.microsoft.com/office/drawing/2014/main" id="{DB7A3E0A-D1C6-4F53-BA28-810885B5FBF0}"/>
            </a:ext>
          </a:extLst>
        </xdr:cNvPr>
        <xdr:cNvSpPr txBox="1"/>
      </xdr:nvSpPr>
      <xdr:spPr>
        <a:xfrm>
          <a:off x="10515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76200</xdr:rowOff>
    </xdr:from>
    <xdr:to>
      <xdr:col>55</xdr:col>
      <xdr:colOff>88900</xdr:colOff>
      <xdr:row>86</xdr:row>
      <xdr:rowOff>76200</xdr:rowOff>
    </xdr:to>
    <xdr:cxnSp macro="">
      <xdr:nvCxnSpPr>
        <xdr:cNvPr id="234" name="直線コネクタ 233">
          <a:extLst>
            <a:ext uri="{FF2B5EF4-FFF2-40B4-BE49-F238E27FC236}">
              <a16:creationId xmlns:a16="http://schemas.microsoft.com/office/drawing/2014/main" id="{2D2A5ED3-9225-469B-B16E-FADBD537E1C8}"/>
            </a:ext>
          </a:extLst>
        </xdr:cNvPr>
        <xdr:cNvCxnSpPr/>
      </xdr:nvCxnSpPr>
      <xdr:spPr>
        <a:xfrm>
          <a:off x="10388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40022</xdr:rowOff>
    </xdr:from>
    <xdr:ext cx="469744" cy="259045"/>
    <xdr:sp macro="" textlink="">
      <xdr:nvSpPr>
        <xdr:cNvPr id="235" name="【福祉施設】&#10;一人当たり面積最大値テキスト">
          <a:extLst>
            <a:ext uri="{FF2B5EF4-FFF2-40B4-BE49-F238E27FC236}">
              <a16:creationId xmlns:a16="http://schemas.microsoft.com/office/drawing/2014/main" id="{1D8DE4C5-1BB4-44F0-88A9-F9B4CC67EAB5}"/>
            </a:ext>
          </a:extLst>
        </xdr:cNvPr>
        <xdr:cNvSpPr txBox="1"/>
      </xdr:nvSpPr>
      <xdr:spPr>
        <a:xfrm>
          <a:off x="10515600" y="13241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93345</xdr:rowOff>
    </xdr:from>
    <xdr:to>
      <xdr:col>55</xdr:col>
      <xdr:colOff>88900</xdr:colOff>
      <xdr:row>78</xdr:row>
      <xdr:rowOff>93345</xdr:rowOff>
    </xdr:to>
    <xdr:cxnSp macro="">
      <xdr:nvCxnSpPr>
        <xdr:cNvPr id="236" name="直線コネクタ 235">
          <a:extLst>
            <a:ext uri="{FF2B5EF4-FFF2-40B4-BE49-F238E27FC236}">
              <a16:creationId xmlns:a16="http://schemas.microsoft.com/office/drawing/2014/main" id="{6CFAB3A5-DE97-47DB-901E-E45BA6208D10}"/>
            </a:ext>
          </a:extLst>
        </xdr:cNvPr>
        <xdr:cNvCxnSpPr/>
      </xdr:nvCxnSpPr>
      <xdr:spPr>
        <a:xfrm>
          <a:off x="10388600" y="13466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158766</xdr:rowOff>
    </xdr:from>
    <xdr:ext cx="469744" cy="259045"/>
    <xdr:sp macro="" textlink="">
      <xdr:nvSpPr>
        <xdr:cNvPr id="237" name="【福祉施設】&#10;一人当たり面積平均値テキスト">
          <a:extLst>
            <a:ext uri="{FF2B5EF4-FFF2-40B4-BE49-F238E27FC236}">
              <a16:creationId xmlns:a16="http://schemas.microsoft.com/office/drawing/2014/main" id="{01161240-716C-48D5-8103-8CAD39DB8530}"/>
            </a:ext>
          </a:extLst>
        </xdr:cNvPr>
        <xdr:cNvSpPr txBox="1"/>
      </xdr:nvSpPr>
      <xdr:spPr>
        <a:xfrm>
          <a:off x="10515600" y="142176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135889</xdr:rowOff>
    </xdr:from>
    <xdr:to>
      <xdr:col>55</xdr:col>
      <xdr:colOff>50800</xdr:colOff>
      <xdr:row>84</xdr:row>
      <xdr:rowOff>66039</xdr:rowOff>
    </xdr:to>
    <xdr:sp macro="" textlink="">
      <xdr:nvSpPr>
        <xdr:cNvPr id="238" name="フローチャート: 判断 237">
          <a:extLst>
            <a:ext uri="{FF2B5EF4-FFF2-40B4-BE49-F238E27FC236}">
              <a16:creationId xmlns:a16="http://schemas.microsoft.com/office/drawing/2014/main" id="{04BC478D-122F-4E2C-820D-D63C25F88886}"/>
            </a:ext>
          </a:extLst>
        </xdr:cNvPr>
        <xdr:cNvSpPr/>
      </xdr:nvSpPr>
      <xdr:spPr>
        <a:xfrm>
          <a:off x="104267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118745</xdr:rowOff>
    </xdr:from>
    <xdr:to>
      <xdr:col>50</xdr:col>
      <xdr:colOff>165100</xdr:colOff>
      <xdr:row>84</xdr:row>
      <xdr:rowOff>48895</xdr:rowOff>
    </xdr:to>
    <xdr:sp macro="" textlink="">
      <xdr:nvSpPr>
        <xdr:cNvPr id="239" name="フローチャート: 判断 238">
          <a:extLst>
            <a:ext uri="{FF2B5EF4-FFF2-40B4-BE49-F238E27FC236}">
              <a16:creationId xmlns:a16="http://schemas.microsoft.com/office/drawing/2014/main" id="{D0AC94A6-0F8F-4F82-AF28-32EC604E7294}"/>
            </a:ext>
          </a:extLst>
        </xdr:cNvPr>
        <xdr:cNvSpPr/>
      </xdr:nvSpPr>
      <xdr:spPr>
        <a:xfrm>
          <a:off x="9588500" y="1434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82</xdr:row>
      <xdr:rowOff>65422</xdr:rowOff>
    </xdr:from>
    <xdr:ext cx="469744" cy="259045"/>
    <xdr:sp macro="" textlink="">
      <xdr:nvSpPr>
        <xdr:cNvPr id="240" name="n_1aveValue【福祉施設】&#10;一人当たり面積">
          <a:extLst>
            <a:ext uri="{FF2B5EF4-FFF2-40B4-BE49-F238E27FC236}">
              <a16:creationId xmlns:a16="http://schemas.microsoft.com/office/drawing/2014/main" id="{22AE3D04-2938-41C8-BF1F-6AA7E5F268A3}"/>
            </a:ext>
          </a:extLst>
        </xdr:cNvPr>
        <xdr:cNvSpPr txBox="1"/>
      </xdr:nvSpPr>
      <xdr:spPr>
        <a:xfrm>
          <a:off x="9391727" y="14124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82</xdr:row>
      <xdr:rowOff>158750</xdr:rowOff>
    </xdr:from>
    <xdr:to>
      <xdr:col>46</xdr:col>
      <xdr:colOff>38100</xdr:colOff>
      <xdr:row>83</xdr:row>
      <xdr:rowOff>88900</xdr:rowOff>
    </xdr:to>
    <xdr:sp macro="" textlink="">
      <xdr:nvSpPr>
        <xdr:cNvPr id="241" name="フローチャート: 判断 240">
          <a:extLst>
            <a:ext uri="{FF2B5EF4-FFF2-40B4-BE49-F238E27FC236}">
              <a16:creationId xmlns:a16="http://schemas.microsoft.com/office/drawing/2014/main" id="{0072BC92-E5E3-4D40-85A6-39E15B1A5C0E}"/>
            </a:ext>
          </a:extLst>
        </xdr:cNvPr>
        <xdr:cNvSpPr/>
      </xdr:nvSpPr>
      <xdr:spPr>
        <a:xfrm>
          <a:off x="8699500" y="1421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81</xdr:row>
      <xdr:rowOff>105427</xdr:rowOff>
    </xdr:from>
    <xdr:ext cx="469744" cy="259045"/>
    <xdr:sp macro="" textlink="">
      <xdr:nvSpPr>
        <xdr:cNvPr id="242" name="n_2aveValue【福祉施設】&#10;一人当たり面積">
          <a:extLst>
            <a:ext uri="{FF2B5EF4-FFF2-40B4-BE49-F238E27FC236}">
              <a16:creationId xmlns:a16="http://schemas.microsoft.com/office/drawing/2014/main" id="{759279D5-B16A-4A44-A9C4-1B7196D1A4E6}"/>
            </a:ext>
          </a:extLst>
        </xdr:cNvPr>
        <xdr:cNvSpPr txBox="1"/>
      </xdr:nvSpPr>
      <xdr:spPr>
        <a:xfrm>
          <a:off x="8515427" y="13992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84</xdr:row>
      <xdr:rowOff>19686</xdr:rowOff>
    </xdr:from>
    <xdr:to>
      <xdr:col>41</xdr:col>
      <xdr:colOff>101600</xdr:colOff>
      <xdr:row>84</xdr:row>
      <xdr:rowOff>121286</xdr:rowOff>
    </xdr:to>
    <xdr:sp macro="" textlink="">
      <xdr:nvSpPr>
        <xdr:cNvPr id="243" name="フローチャート: 判断 242">
          <a:extLst>
            <a:ext uri="{FF2B5EF4-FFF2-40B4-BE49-F238E27FC236}">
              <a16:creationId xmlns:a16="http://schemas.microsoft.com/office/drawing/2014/main" id="{2EF7712D-1D97-4F36-B1B0-B71556659BE8}"/>
            </a:ext>
          </a:extLst>
        </xdr:cNvPr>
        <xdr:cNvSpPr/>
      </xdr:nvSpPr>
      <xdr:spPr>
        <a:xfrm>
          <a:off x="7810500" y="14421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82</xdr:row>
      <xdr:rowOff>137813</xdr:rowOff>
    </xdr:from>
    <xdr:ext cx="469744" cy="259045"/>
    <xdr:sp macro="" textlink="">
      <xdr:nvSpPr>
        <xdr:cNvPr id="244" name="n_3aveValue【福祉施設】&#10;一人当たり面積">
          <a:extLst>
            <a:ext uri="{FF2B5EF4-FFF2-40B4-BE49-F238E27FC236}">
              <a16:creationId xmlns:a16="http://schemas.microsoft.com/office/drawing/2014/main" id="{84B37FD3-998E-411D-AEC3-BE14A56C1BD8}"/>
            </a:ext>
          </a:extLst>
        </xdr:cNvPr>
        <xdr:cNvSpPr txBox="1"/>
      </xdr:nvSpPr>
      <xdr:spPr>
        <a:xfrm>
          <a:off x="7626427" y="14196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45" name="テキスト ボックス 244">
          <a:extLst>
            <a:ext uri="{FF2B5EF4-FFF2-40B4-BE49-F238E27FC236}">
              <a16:creationId xmlns:a16="http://schemas.microsoft.com/office/drawing/2014/main" id="{7BDA56DA-D294-4258-BBF9-80C56C82FA66}"/>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46" name="テキスト ボックス 245">
          <a:extLst>
            <a:ext uri="{FF2B5EF4-FFF2-40B4-BE49-F238E27FC236}">
              <a16:creationId xmlns:a16="http://schemas.microsoft.com/office/drawing/2014/main" id="{0CCB425E-D119-41E9-B328-261FB4AEFCB9}"/>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47" name="テキスト ボックス 246">
          <a:extLst>
            <a:ext uri="{FF2B5EF4-FFF2-40B4-BE49-F238E27FC236}">
              <a16:creationId xmlns:a16="http://schemas.microsoft.com/office/drawing/2014/main" id="{9C6F88AD-27E6-423B-8154-9526D8FE9D95}"/>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48" name="テキスト ボックス 247">
          <a:extLst>
            <a:ext uri="{FF2B5EF4-FFF2-40B4-BE49-F238E27FC236}">
              <a16:creationId xmlns:a16="http://schemas.microsoft.com/office/drawing/2014/main" id="{7B61A8C0-619E-48B0-BC4F-26C6779F1E9D}"/>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49" name="テキスト ボックス 248">
          <a:extLst>
            <a:ext uri="{FF2B5EF4-FFF2-40B4-BE49-F238E27FC236}">
              <a16:creationId xmlns:a16="http://schemas.microsoft.com/office/drawing/2014/main" id="{5E27651C-854C-4860-974C-08BC8B0AD805}"/>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139700</xdr:rowOff>
    </xdr:from>
    <xdr:to>
      <xdr:col>55</xdr:col>
      <xdr:colOff>50800</xdr:colOff>
      <xdr:row>85</xdr:row>
      <xdr:rowOff>69850</xdr:rowOff>
    </xdr:to>
    <xdr:sp macro="" textlink="">
      <xdr:nvSpPr>
        <xdr:cNvPr id="250" name="楕円 249">
          <a:extLst>
            <a:ext uri="{FF2B5EF4-FFF2-40B4-BE49-F238E27FC236}">
              <a16:creationId xmlns:a16="http://schemas.microsoft.com/office/drawing/2014/main" id="{533CBC05-8B4C-4944-A568-4CF7BC90ACB4}"/>
            </a:ext>
          </a:extLst>
        </xdr:cNvPr>
        <xdr:cNvSpPr/>
      </xdr:nvSpPr>
      <xdr:spPr>
        <a:xfrm>
          <a:off x="10426700" y="1454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118127</xdr:rowOff>
    </xdr:from>
    <xdr:ext cx="469744" cy="259045"/>
    <xdr:sp macro="" textlink="">
      <xdr:nvSpPr>
        <xdr:cNvPr id="251" name="【福祉施設】&#10;一人当たり面積該当値テキスト">
          <a:extLst>
            <a:ext uri="{FF2B5EF4-FFF2-40B4-BE49-F238E27FC236}">
              <a16:creationId xmlns:a16="http://schemas.microsoft.com/office/drawing/2014/main" id="{173D2043-8863-4FF6-AA46-D524EC226718}"/>
            </a:ext>
          </a:extLst>
        </xdr:cNvPr>
        <xdr:cNvSpPr txBox="1"/>
      </xdr:nvSpPr>
      <xdr:spPr>
        <a:xfrm>
          <a:off x="10515600" y="1451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71120</xdr:rowOff>
    </xdr:from>
    <xdr:to>
      <xdr:col>50</xdr:col>
      <xdr:colOff>165100</xdr:colOff>
      <xdr:row>86</xdr:row>
      <xdr:rowOff>1270</xdr:rowOff>
    </xdr:to>
    <xdr:sp macro="" textlink="">
      <xdr:nvSpPr>
        <xdr:cNvPr id="252" name="楕円 251">
          <a:extLst>
            <a:ext uri="{FF2B5EF4-FFF2-40B4-BE49-F238E27FC236}">
              <a16:creationId xmlns:a16="http://schemas.microsoft.com/office/drawing/2014/main" id="{3E764C41-989C-4AED-9242-27C3B5EBD59E}"/>
            </a:ext>
          </a:extLst>
        </xdr:cNvPr>
        <xdr:cNvSpPr/>
      </xdr:nvSpPr>
      <xdr:spPr>
        <a:xfrm>
          <a:off x="9588500" y="1464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19050</xdr:rowOff>
    </xdr:from>
    <xdr:to>
      <xdr:col>55</xdr:col>
      <xdr:colOff>0</xdr:colOff>
      <xdr:row>85</xdr:row>
      <xdr:rowOff>121920</xdr:rowOff>
    </xdr:to>
    <xdr:cxnSp macro="">
      <xdr:nvCxnSpPr>
        <xdr:cNvPr id="253" name="直線コネクタ 252">
          <a:extLst>
            <a:ext uri="{FF2B5EF4-FFF2-40B4-BE49-F238E27FC236}">
              <a16:creationId xmlns:a16="http://schemas.microsoft.com/office/drawing/2014/main" id="{0C440206-78AC-4B5F-B939-77EE710ED8E7}"/>
            </a:ext>
          </a:extLst>
        </xdr:cNvPr>
        <xdr:cNvCxnSpPr/>
      </xdr:nvCxnSpPr>
      <xdr:spPr>
        <a:xfrm flipV="1">
          <a:off x="9639300" y="14592300"/>
          <a:ext cx="8382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71120</xdr:rowOff>
    </xdr:from>
    <xdr:to>
      <xdr:col>46</xdr:col>
      <xdr:colOff>38100</xdr:colOff>
      <xdr:row>86</xdr:row>
      <xdr:rowOff>1270</xdr:rowOff>
    </xdr:to>
    <xdr:sp macro="" textlink="">
      <xdr:nvSpPr>
        <xdr:cNvPr id="254" name="楕円 253">
          <a:extLst>
            <a:ext uri="{FF2B5EF4-FFF2-40B4-BE49-F238E27FC236}">
              <a16:creationId xmlns:a16="http://schemas.microsoft.com/office/drawing/2014/main" id="{703AF393-0A04-44BA-A196-2F8FCDB298D1}"/>
            </a:ext>
          </a:extLst>
        </xdr:cNvPr>
        <xdr:cNvSpPr/>
      </xdr:nvSpPr>
      <xdr:spPr>
        <a:xfrm>
          <a:off x="8699500" y="1464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121920</xdr:rowOff>
    </xdr:from>
    <xdr:to>
      <xdr:col>50</xdr:col>
      <xdr:colOff>114300</xdr:colOff>
      <xdr:row>85</xdr:row>
      <xdr:rowOff>121920</xdr:rowOff>
    </xdr:to>
    <xdr:cxnSp macro="">
      <xdr:nvCxnSpPr>
        <xdr:cNvPr id="255" name="直線コネクタ 254">
          <a:extLst>
            <a:ext uri="{FF2B5EF4-FFF2-40B4-BE49-F238E27FC236}">
              <a16:creationId xmlns:a16="http://schemas.microsoft.com/office/drawing/2014/main" id="{43C74D1A-C6E6-4F0B-809F-A6A535C8D8B7}"/>
            </a:ext>
          </a:extLst>
        </xdr:cNvPr>
        <xdr:cNvCxnSpPr/>
      </xdr:nvCxnSpPr>
      <xdr:spPr>
        <a:xfrm>
          <a:off x="8750300" y="146951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73025</xdr:rowOff>
    </xdr:from>
    <xdr:to>
      <xdr:col>41</xdr:col>
      <xdr:colOff>101600</xdr:colOff>
      <xdr:row>86</xdr:row>
      <xdr:rowOff>3175</xdr:rowOff>
    </xdr:to>
    <xdr:sp macro="" textlink="">
      <xdr:nvSpPr>
        <xdr:cNvPr id="256" name="楕円 255">
          <a:extLst>
            <a:ext uri="{FF2B5EF4-FFF2-40B4-BE49-F238E27FC236}">
              <a16:creationId xmlns:a16="http://schemas.microsoft.com/office/drawing/2014/main" id="{DFCEE697-7B97-42E9-A643-F8B53A51FBB4}"/>
            </a:ext>
          </a:extLst>
        </xdr:cNvPr>
        <xdr:cNvSpPr/>
      </xdr:nvSpPr>
      <xdr:spPr>
        <a:xfrm>
          <a:off x="7810500" y="14646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121920</xdr:rowOff>
    </xdr:from>
    <xdr:to>
      <xdr:col>45</xdr:col>
      <xdr:colOff>177800</xdr:colOff>
      <xdr:row>85</xdr:row>
      <xdr:rowOff>123825</xdr:rowOff>
    </xdr:to>
    <xdr:cxnSp macro="">
      <xdr:nvCxnSpPr>
        <xdr:cNvPr id="257" name="直線コネクタ 256">
          <a:extLst>
            <a:ext uri="{FF2B5EF4-FFF2-40B4-BE49-F238E27FC236}">
              <a16:creationId xmlns:a16="http://schemas.microsoft.com/office/drawing/2014/main" id="{F21A5A0C-7D62-49A9-BE91-D25CEFB569D0}"/>
            </a:ext>
          </a:extLst>
        </xdr:cNvPr>
        <xdr:cNvCxnSpPr/>
      </xdr:nvCxnSpPr>
      <xdr:spPr>
        <a:xfrm flipV="1">
          <a:off x="7861300" y="1469517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163847</xdr:rowOff>
    </xdr:from>
    <xdr:ext cx="469744" cy="259045"/>
    <xdr:sp macro="" textlink="">
      <xdr:nvSpPr>
        <xdr:cNvPr id="258" name="n_1mainValue【福祉施設】&#10;一人当たり面積">
          <a:extLst>
            <a:ext uri="{FF2B5EF4-FFF2-40B4-BE49-F238E27FC236}">
              <a16:creationId xmlns:a16="http://schemas.microsoft.com/office/drawing/2014/main" id="{B2A736B2-29A5-432F-BA89-5868F5A389E5}"/>
            </a:ext>
          </a:extLst>
        </xdr:cNvPr>
        <xdr:cNvSpPr txBox="1"/>
      </xdr:nvSpPr>
      <xdr:spPr>
        <a:xfrm>
          <a:off x="9391727" y="14737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163847</xdr:rowOff>
    </xdr:from>
    <xdr:ext cx="469744" cy="259045"/>
    <xdr:sp macro="" textlink="">
      <xdr:nvSpPr>
        <xdr:cNvPr id="259" name="n_2mainValue【福祉施設】&#10;一人当たり面積">
          <a:extLst>
            <a:ext uri="{FF2B5EF4-FFF2-40B4-BE49-F238E27FC236}">
              <a16:creationId xmlns:a16="http://schemas.microsoft.com/office/drawing/2014/main" id="{CEE86DD8-1353-43A6-956A-A62C4D10AFCC}"/>
            </a:ext>
          </a:extLst>
        </xdr:cNvPr>
        <xdr:cNvSpPr txBox="1"/>
      </xdr:nvSpPr>
      <xdr:spPr>
        <a:xfrm>
          <a:off x="8515427" y="14737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165752</xdr:rowOff>
    </xdr:from>
    <xdr:ext cx="469744" cy="259045"/>
    <xdr:sp macro="" textlink="">
      <xdr:nvSpPr>
        <xdr:cNvPr id="260" name="n_3mainValue【福祉施設】&#10;一人当たり面積">
          <a:extLst>
            <a:ext uri="{FF2B5EF4-FFF2-40B4-BE49-F238E27FC236}">
              <a16:creationId xmlns:a16="http://schemas.microsoft.com/office/drawing/2014/main" id="{CCE7B563-FE14-42C8-BE9C-43130C43E467}"/>
            </a:ext>
          </a:extLst>
        </xdr:cNvPr>
        <xdr:cNvSpPr txBox="1"/>
      </xdr:nvSpPr>
      <xdr:spPr>
        <a:xfrm>
          <a:off x="7626427" y="14739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61" name="正方形/長方形 260">
          <a:extLst>
            <a:ext uri="{FF2B5EF4-FFF2-40B4-BE49-F238E27FC236}">
              <a16:creationId xmlns:a16="http://schemas.microsoft.com/office/drawing/2014/main" id="{0AE51814-84E4-479E-8CBD-8E4CCACCFF35}"/>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62" name="正方形/長方形 261">
          <a:extLst>
            <a:ext uri="{FF2B5EF4-FFF2-40B4-BE49-F238E27FC236}">
              <a16:creationId xmlns:a16="http://schemas.microsoft.com/office/drawing/2014/main" id="{C565B71F-7DBB-43C5-896B-41EBCEBA87D4}"/>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63" name="正方形/長方形 262">
          <a:extLst>
            <a:ext uri="{FF2B5EF4-FFF2-40B4-BE49-F238E27FC236}">
              <a16:creationId xmlns:a16="http://schemas.microsoft.com/office/drawing/2014/main" id="{88592CE0-910A-4E60-8477-BEDB4314EFCE}"/>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64" name="正方形/長方形 263">
          <a:extLst>
            <a:ext uri="{FF2B5EF4-FFF2-40B4-BE49-F238E27FC236}">
              <a16:creationId xmlns:a16="http://schemas.microsoft.com/office/drawing/2014/main" id="{BD78D58A-B93F-49E7-9B59-9BA532C80A5E}"/>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65" name="正方形/長方形 264">
          <a:extLst>
            <a:ext uri="{FF2B5EF4-FFF2-40B4-BE49-F238E27FC236}">
              <a16:creationId xmlns:a16="http://schemas.microsoft.com/office/drawing/2014/main" id="{8B92ACB2-F477-468F-A241-60AA0D9E28DC}"/>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66" name="正方形/長方形 265">
          <a:extLst>
            <a:ext uri="{FF2B5EF4-FFF2-40B4-BE49-F238E27FC236}">
              <a16:creationId xmlns:a16="http://schemas.microsoft.com/office/drawing/2014/main" id="{418B8194-E2D4-43E2-B07F-1934EC0FD03D}"/>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67" name="正方形/長方形 266">
          <a:extLst>
            <a:ext uri="{FF2B5EF4-FFF2-40B4-BE49-F238E27FC236}">
              <a16:creationId xmlns:a16="http://schemas.microsoft.com/office/drawing/2014/main" id="{D508BDD5-E5A4-449B-8C53-AE615B37CA41}"/>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68" name="正方形/長方形 267">
          <a:extLst>
            <a:ext uri="{FF2B5EF4-FFF2-40B4-BE49-F238E27FC236}">
              <a16:creationId xmlns:a16="http://schemas.microsoft.com/office/drawing/2014/main" id="{DDBAE52D-D223-4FAB-9E3B-9FC72999EE5E}"/>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69" name="正方形/長方形 268">
          <a:extLst>
            <a:ext uri="{FF2B5EF4-FFF2-40B4-BE49-F238E27FC236}">
              <a16:creationId xmlns:a16="http://schemas.microsoft.com/office/drawing/2014/main" id="{91A80564-FF61-4217-A97B-8874E3A32BD7}"/>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70" name="正方形/長方形 269">
          <a:extLst>
            <a:ext uri="{FF2B5EF4-FFF2-40B4-BE49-F238E27FC236}">
              <a16:creationId xmlns:a16="http://schemas.microsoft.com/office/drawing/2014/main" id="{9B25BF7E-E3F2-46D9-BD6E-1495DBBDA7F8}"/>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71" name="正方形/長方形 270">
          <a:extLst>
            <a:ext uri="{FF2B5EF4-FFF2-40B4-BE49-F238E27FC236}">
              <a16:creationId xmlns:a16="http://schemas.microsoft.com/office/drawing/2014/main" id="{7DDC9DDE-897E-4E39-BF78-2222D6D67FDE}"/>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72" name="正方形/長方形 271">
          <a:extLst>
            <a:ext uri="{FF2B5EF4-FFF2-40B4-BE49-F238E27FC236}">
              <a16:creationId xmlns:a16="http://schemas.microsoft.com/office/drawing/2014/main" id="{F0592045-8827-4D7C-9B11-5CBBF16297BB}"/>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73" name="正方形/長方形 272">
          <a:extLst>
            <a:ext uri="{FF2B5EF4-FFF2-40B4-BE49-F238E27FC236}">
              <a16:creationId xmlns:a16="http://schemas.microsoft.com/office/drawing/2014/main" id="{66ACAD7E-9AE1-4E5F-9B54-91F8CCA0E5AF}"/>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74" name="正方形/長方形 273">
          <a:extLst>
            <a:ext uri="{FF2B5EF4-FFF2-40B4-BE49-F238E27FC236}">
              <a16:creationId xmlns:a16="http://schemas.microsoft.com/office/drawing/2014/main" id="{19EFA205-CB18-4C13-93BF-6362B7B621C9}"/>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75" name="正方形/長方形 274">
          <a:extLst>
            <a:ext uri="{FF2B5EF4-FFF2-40B4-BE49-F238E27FC236}">
              <a16:creationId xmlns:a16="http://schemas.microsoft.com/office/drawing/2014/main" id="{538A1519-9002-4BCB-8B8B-F7983BC07747}"/>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76" name="正方形/長方形 275">
          <a:extLst>
            <a:ext uri="{FF2B5EF4-FFF2-40B4-BE49-F238E27FC236}">
              <a16:creationId xmlns:a16="http://schemas.microsoft.com/office/drawing/2014/main" id="{C277766B-825E-4C97-8676-92005843678F}"/>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77" name="正方形/長方形 276">
          <a:extLst>
            <a:ext uri="{FF2B5EF4-FFF2-40B4-BE49-F238E27FC236}">
              <a16:creationId xmlns:a16="http://schemas.microsoft.com/office/drawing/2014/main" id="{E56F5AD5-E80A-48E7-A538-0ED946C9B8A2}"/>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78" name="正方形/長方形 277">
          <a:extLst>
            <a:ext uri="{FF2B5EF4-FFF2-40B4-BE49-F238E27FC236}">
              <a16:creationId xmlns:a16="http://schemas.microsoft.com/office/drawing/2014/main" id="{22D7FFB9-A8AE-4835-B532-8D825D720933}"/>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79" name="正方形/長方形 278">
          <a:extLst>
            <a:ext uri="{FF2B5EF4-FFF2-40B4-BE49-F238E27FC236}">
              <a16:creationId xmlns:a16="http://schemas.microsoft.com/office/drawing/2014/main" id="{3A4537C5-4A5D-4E30-A9FA-859BB619129D}"/>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80" name="正方形/長方形 279">
          <a:extLst>
            <a:ext uri="{FF2B5EF4-FFF2-40B4-BE49-F238E27FC236}">
              <a16:creationId xmlns:a16="http://schemas.microsoft.com/office/drawing/2014/main" id="{8BD01975-0168-4966-B50D-DB30368E161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81" name="正方形/長方形 280">
          <a:extLst>
            <a:ext uri="{FF2B5EF4-FFF2-40B4-BE49-F238E27FC236}">
              <a16:creationId xmlns:a16="http://schemas.microsoft.com/office/drawing/2014/main" id="{D55EA2E8-9D15-421D-8961-15C783C17FFD}"/>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82" name="正方形/長方形 281">
          <a:extLst>
            <a:ext uri="{FF2B5EF4-FFF2-40B4-BE49-F238E27FC236}">
              <a16:creationId xmlns:a16="http://schemas.microsoft.com/office/drawing/2014/main" id="{170D418F-5EDA-48A5-98A1-B0411469C20D}"/>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83" name="正方形/長方形 282">
          <a:extLst>
            <a:ext uri="{FF2B5EF4-FFF2-40B4-BE49-F238E27FC236}">
              <a16:creationId xmlns:a16="http://schemas.microsoft.com/office/drawing/2014/main" id="{0CA7E0D0-584A-4281-B751-E47CC2E36EA8}"/>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84" name="正方形/長方形 283">
          <a:extLst>
            <a:ext uri="{FF2B5EF4-FFF2-40B4-BE49-F238E27FC236}">
              <a16:creationId xmlns:a16="http://schemas.microsoft.com/office/drawing/2014/main" id="{AF1B7BA7-AC86-4392-BF37-A4C4C68ED770}"/>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285" name="正方形/長方形 284">
          <a:extLst>
            <a:ext uri="{FF2B5EF4-FFF2-40B4-BE49-F238E27FC236}">
              <a16:creationId xmlns:a16="http://schemas.microsoft.com/office/drawing/2014/main" id="{C5AD85C1-E1B9-4E95-9B1C-96A1F72D4E28}"/>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86" name="正方形/長方形 285">
          <a:extLst>
            <a:ext uri="{FF2B5EF4-FFF2-40B4-BE49-F238E27FC236}">
              <a16:creationId xmlns:a16="http://schemas.microsoft.com/office/drawing/2014/main" id="{EB8038DA-0501-4CBC-832A-2D6903B216DD}"/>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87" name="正方形/長方形 286">
          <a:extLst>
            <a:ext uri="{FF2B5EF4-FFF2-40B4-BE49-F238E27FC236}">
              <a16:creationId xmlns:a16="http://schemas.microsoft.com/office/drawing/2014/main" id="{F09A745C-36D6-43F7-AAE4-D2D0268E17F9}"/>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88" name="正方形/長方形 287">
          <a:extLst>
            <a:ext uri="{FF2B5EF4-FFF2-40B4-BE49-F238E27FC236}">
              <a16:creationId xmlns:a16="http://schemas.microsoft.com/office/drawing/2014/main" id="{5E34DE34-BD24-4FB3-AFEC-64276C63D6C1}"/>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89" name="正方形/長方形 288">
          <a:extLst>
            <a:ext uri="{FF2B5EF4-FFF2-40B4-BE49-F238E27FC236}">
              <a16:creationId xmlns:a16="http://schemas.microsoft.com/office/drawing/2014/main" id="{02E25CD8-2A74-446F-B691-73C174F7D64E}"/>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90" name="正方形/長方形 289">
          <a:extLst>
            <a:ext uri="{FF2B5EF4-FFF2-40B4-BE49-F238E27FC236}">
              <a16:creationId xmlns:a16="http://schemas.microsoft.com/office/drawing/2014/main" id="{B9B50F0F-8313-4A6D-9725-CBAA20B47BF9}"/>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91" name="正方形/長方形 290">
          <a:extLst>
            <a:ext uri="{FF2B5EF4-FFF2-40B4-BE49-F238E27FC236}">
              <a16:creationId xmlns:a16="http://schemas.microsoft.com/office/drawing/2014/main" id="{13F845F4-4B0E-452C-8D73-BE567B83313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65,300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92" name="正方形/長方形 291">
          <a:extLst>
            <a:ext uri="{FF2B5EF4-FFF2-40B4-BE49-F238E27FC236}">
              <a16:creationId xmlns:a16="http://schemas.microsoft.com/office/drawing/2014/main" id="{3CB1D2E1-100F-4A19-8423-B58F25148965}"/>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293" name="正方形/長方形 292">
          <a:extLst>
            <a:ext uri="{FF2B5EF4-FFF2-40B4-BE49-F238E27FC236}">
              <a16:creationId xmlns:a16="http://schemas.microsoft.com/office/drawing/2014/main" id="{A86205C5-52E2-4FC5-9A0D-6EBEAB3DDEF8}"/>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294" name="正方形/長方形 293">
          <a:extLst>
            <a:ext uri="{FF2B5EF4-FFF2-40B4-BE49-F238E27FC236}">
              <a16:creationId xmlns:a16="http://schemas.microsoft.com/office/drawing/2014/main" id="{BA11F45B-AE2C-432E-A5BA-90E05F43E6F7}"/>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295" name="正方形/長方形 294">
          <a:extLst>
            <a:ext uri="{FF2B5EF4-FFF2-40B4-BE49-F238E27FC236}">
              <a16:creationId xmlns:a16="http://schemas.microsoft.com/office/drawing/2014/main" id="{64A62516-48BF-4961-8555-AB06E21B2DBE}"/>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296" name="正方形/長方形 295">
          <a:extLst>
            <a:ext uri="{FF2B5EF4-FFF2-40B4-BE49-F238E27FC236}">
              <a16:creationId xmlns:a16="http://schemas.microsoft.com/office/drawing/2014/main" id="{3A9D3705-275A-497C-99B7-B48CDB0F529F}"/>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297" name="正方形/長方形 296">
          <a:extLst>
            <a:ext uri="{FF2B5EF4-FFF2-40B4-BE49-F238E27FC236}">
              <a16:creationId xmlns:a16="http://schemas.microsoft.com/office/drawing/2014/main" id="{7F562094-1A0C-42B6-94FB-979B183792D9}"/>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298" name="正方形/長方形 297">
          <a:extLst>
            <a:ext uri="{FF2B5EF4-FFF2-40B4-BE49-F238E27FC236}">
              <a16:creationId xmlns:a16="http://schemas.microsoft.com/office/drawing/2014/main" id="{D0233C2A-B7B5-4DAC-A5A8-336D358BA78F}"/>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299" name="正方形/長方形 298">
          <a:extLst>
            <a:ext uri="{FF2B5EF4-FFF2-40B4-BE49-F238E27FC236}">
              <a16:creationId xmlns:a16="http://schemas.microsoft.com/office/drawing/2014/main" id="{92FD3ACD-6130-498C-82C9-9DB7546D9EF9}"/>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00" name="正方形/長方形 299">
          <a:extLst>
            <a:ext uri="{FF2B5EF4-FFF2-40B4-BE49-F238E27FC236}">
              <a16:creationId xmlns:a16="http://schemas.microsoft.com/office/drawing/2014/main" id="{4649D135-684B-439C-B84E-CACB9B37CE53}"/>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01" name="テキスト ボックス 300">
          <a:extLst>
            <a:ext uri="{FF2B5EF4-FFF2-40B4-BE49-F238E27FC236}">
              <a16:creationId xmlns:a16="http://schemas.microsoft.com/office/drawing/2014/main" id="{C5835860-BB1F-4315-816A-3147A9FE325C}"/>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02" name="直線コネクタ 301">
          <a:extLst>
            <a:ext uri="{FF2B5EF4-FFF2-40B4-BE49-F238E27FC236}">
              <a16:creationId xmlns:a16="http://schemas.microsoft.com/office/drawing/2014/main" id="{91C536CF-7F19-4D13-A774-619A579BED59}"/>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303" name="テキスト ボックス 302">
          <a:extLst>
            <a:ext uri="{FF2B5EF4-FFF2-40B4-BE49-F238E27FC236}">
              <a16:creationId xmlns:a16="http://schemas.microsoft.com/office/drawing/2014/main" id="{74261D31-571D-44E9-AE6F-B448487943C0}"/>
            </a:ext>
          </a:extLst>
        </xdr:cNvPr>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04" name="直線コネクタ 303">
          <a:extLst>
            <a:ext uri="{FF2B5EF4-FFF2-40B4-BE49-F238E27FC236}">
              <a16:creationId xmlns:a16="http://schemas.microsoft.com/office/drawing/2014/main" id="{E65AB814-12F2-4D5B-B5C6-69229FFC6B8D}"/>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305" name="テキスト ボックス 304">
          <a:extLst>
            <a:ext uri="{FF2B5EF4-FFF2-40B4-BE49-F238E27FC236}">
              <a16:creationId xmlns:a16="http://schemas.microsoft.com/office/drawing/2014/main" id="{6AFC7404-9CFA-43AF-9D49-C3BC714990EB}"/>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06" name="直線コネクタ 305">
          <a:extLst>
            <a:ext uri="{FF2B5EF4-FFF2-40B4-BE49-F238E27FC236}">
              <a16:creationId xmlns:a16="http://schemas.microsoft.com/office/drawing/2014/main" id="{30B64DA3-EE39-493B-9461-79E5CF1D4A8E}"/>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07" name="テキスト ボックス 306">
          <a:extLst>
            <a:ext uri="{FF2B5EF4-FFF2-40B4-BE49-F238E27FC236}">
              <a16:creationId xmlns:a16="http://schemas.microsoft.com/office/drawing/2014/main" id="{8EA0351A-6C1D-4E66-AC32-D8FC11399212}"/>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08" name="直線コネクタ 307">
          <a:extLst>
            <a:ext uri="{FF2B5EF4-FFF2-40B4-BE49-F238E27FC236}">
              <a16:creationId xmlns:a16="http://schemas.microsoft.com/office/drawing/2014/main" id="{672D4425-D670-44A7-9C6D-5D22BF6F697C}"/>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09" name="テキスト ボックス 308">
          <a:extLst>
            <a:ext uri="{FF2B5EF4-FFF2-40B4-BE49-F238E27FC236}">
              <a16:creationId xmlns:a16="http://schemas.microsoft.com/office/drawing/2014/main" id="{94BEE29C-9025-4FBB-8C00-788ADE4B2957}"/>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10" name="直線コネクタ 309">
          <a:extLst>
            <a:ext uri="{FF2B5EF4-FFF2-40B4-BE49-F238E27FC236}">
              <a16:creationId xmlns:a16="http://schemas.microsoft.com/office/drawing/2014/main" id="{725F7D08-5F7F-4DE0-AD90-7C68187776CE}"/>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11" name="テキスト ボックス 310">
          <a:extLst>
            <a:ext uri="{FF2B5EF4-FFF2-40B4-BE49-F238E27FC236}">
              <a16:creationId xmlns:a16="http://schemas.microsoft.com/office/drawing/2014/main" id="{84A5CFB3-0557-4D01-A42C-4DFD18317E6E}"/>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312" name="直線コネクタ 311">
          <a:extLst>
            <a:ext uri="{FF2B5EF4-FFF2-40B4-BE49-F238E27FC236}">
              <a16:creationId xmlns:a16="http://schemas.microsoft.com/office/drawing/2014/main" id="{44CE9C95-9389-48D7-8F1E-35B523F73866}"/>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313" name="テキスト ボックス 312">
          <a:extLst>
            <a:ext uri="{FF2B5EF4-FFF2-40B4-BE49-F238E27FC236}">
              <a16:creationId xmlns:a16="http://schemas.microsoft.com/office/drawing/2014/main" id="{16A2699A-ECDF-43D0-96BE-81D9CC05C29E}"/>
            </a:ext>
          </a:extLst>
        </xdr:cNvPr>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14" name="直線コネクタ 313">
          <a:extLst>
            <a:ext uri="{FF2B5EF4-FFF2-40B4-BE49-F238E27FC236}">
              <a16:creationId xmlns:a16="http://schemas.microsoft.com/office/drawing/2014/main" id="{04DF3C7C-8C1D-471D-ACFB-6D046F4DF286}"/>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15" name="テキスト ボックス 314">
          <a:extLst>
            <a:ext uri="{FF2B5EF4-FFF2-40B4-BE49-F238E27FC236}">
              <a16:creationId xmlns:a16="http://schemas.microsoft.com/office/drawing/2014/main" id="{8EDCE8FA-BF88-4123-AEA6-8D1D6E3166AB}"/>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16" name="【保健センター・保健所】&#10;有形固定資産減価償却率グラフ枠">
          <a:extLst>
            <a:ext uri="{FF2B5EF4-FFF2-40B4-BE49-F238E27FC236}">
              <a16:creationId xmlns:a16="http://schemas.microsoft.com/office/drawing/2014/main" id="{4C8833B2-6CF5-485A-BF13-073F1941DF99}"/>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95250</xdr:rowOff>
    </xdr:from>
    <xdr:to>
      <xdr:col>85</xdr:col>
      <xdr:colOff>126364</xdr:colOff>
      <xdr:row>64</xdr:row>
      <xdr:rowOff>104775</xdr:rowOff>
    </xdr:to>
    <xdr:cxnSp macro="">
      <xdr:nvCxnSpPr>
        <xdr:cNvPr id="317" name="直線コネクタ 316">
          <a:extLst>
            <a:ext uri="{FF2B5EF4-FFF2-40B4-BE49-F238E27FC236}">
              <a16:creationId xmlns:a16="http://schemas.microsoft.com/office/drawing/2014/main" id="{29ED5D64-DAC6-4FA7-9C7B-6A69843475E0}"/>
            </a:ext>
          </a:extLst>
        </xdr:cNvPr>
        <xdr:cNvCxnSpPr/>
      </xdr:nvCxnSpPr>
      <xdr:spPr>
        <a:xfrm flipV="1">
          <a:off x="16318864" y="9525000"/>
          <a:ext cx="0" cy="1552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108602</xdr:rowOff>
    </xdr:from>
    <xdr:ext cx="405111" cy="259045"/>
    <xdr:sp macro="" textlink="">
      <xdr:nvSpPr>
        <xdr:cNvPr id="318" name="【保健センター・保健所】&#10;有形固定資産減価償却率最小値テキスト">
          <a:extLst>
            <a:ext uri="{FF2B5EF4-FFF2-40B4-BE49-F238E27FC236}">
              <a16:creationId xmlns:a16="http://schemas.microsoft.com/office/drawing/2014/main" id="{C29D7939-1771-4024-ADA1-A1D54E9D298F}"/>
            </a:ext>
          </a:extLst>
        </xdr:cNvPr>
        <xdr:cNvSpPr txBox="1"/>
      </xdr:nvSpPr>
      <xdr:spPr>
        <a:xfrm>
          <a:off x="16357600" y="11081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104775</xdr:rowOff>
    </xdr:from>
    <xdr:to>
      <xdr:col>86</xdr:col>
      <xdr:colOff>25400</xdr:colOff>
      <xdr:row>64</xdr:row>
      <xdr:rowOff>104775</xdr:rowOff>
    </xdr:to>
    <xdr:cxnSp macro="">
      <xdr:nvCxnSpPr>
        <xdr:cNvPr id="319" name="直線コネクタ 318">
          <a:extLst>
            <a:ext uri="{FF2B5EF4-FFF2-40B4-BE49-F238E27FC236}">
              <a16:creationId xmlns:a16="http://schemas.microsoft.com/office/drawing/2014/main" id="{C1EF2A8A-D260-44CC-B49B-BE99AB92EEB3}"/>
            </a:ext>
          </a:extLst>
        </xdr:cNvPr>
        <xdr:cNvCxnSpPr/>
      </xdr:nvCxnSpPr>
      <xdr:spPr>
        <a:xfrm>
          <a:off x="16230600" y="11077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41927</xdr:rowOff>
    </xdr:from>
    <xdr:ext cx="469744" cy="259045"/>
    <xdr:sp macro="" textlink="">
      <xdr:nvSpPr>
        <xdr:cNvPr id="320" name="【保健センター・保健所】&#10;有形固定資産減価償却率最大値テキスト">
          <a:extLst>
            <a:ext uri="{FF2B5EF4-FFF2-40B4-BE49-F238E27FC236}">
              <a16:creationId xmlns:a16="http://schemas.microsoft.com/office/drawing/2014/main" id="{A593FC7B-8148-4124-A950-F085C5775899}"/>
            </a:ext>
          </a:extLst>
        </xdr:cNvPr>
        <xdr:cNvSpPr txBox="1"/>
      </xdr:nvSpPr>
      <xdr:spPr>
        <a:xfrm>
          <a:off x="16357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95250</xdr:rowOff>
    </xdr:from>
    <xdr:to>
      <xdr:col>86</xdr:col>
      <xdr:colOff>25400</xdr:colOff>
      <xdr:row>55</xdr:row>
      <xdr:rowOff>95250</xdr:rowOff>
    </xdr:to>
    <xdr:cxnSp macro="">
      <xdr:nvCxnSpPr>
        <xdr:cNvPr id="321" name="直線コネクタ 320">
          <a:extLst>
            <a:ext uri="{FF2B5EF4-FFF2-40B4-BE49-F238E27FC236}">
              <a16:creationId xmlns:a16="http://schemas.microsoft.com/office/drawing/2014/main" id="{FA2FD2F8-3099-42BF-856A-7959A965590C}"/>
            </a:ext>
          </a:extLst>
        </xdr:cNvPr>
        <xdr:cNvCxnSpPr/>
      </xdr:nvCxnSpPr>
      <xdr:spPr>
        <a:xfrm>
          <a:off x="16230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141622</xdr:rowOff>
    </xdr:from>
    <xdr:ext cx="405111" cy="259045"/>
    <xdr:sp macro="" textlink="">
      <xdr:nvSpPr>
        <xdr:cNvPr id="322" name="【保健センター・保健所】&#10;有形固定資産減価償却率平均値テキスト">
          <a:extLst>
            <a:ext uri="{FF2B5EF4-FFF2-40B4-BE49-F238E27FC236}">
              <a16:creationId xmlns:a16="http://schemas.microsoft.com/office/drawing/2014/main" id="{236DD054-3781-439F-8A98-7A25419D167E}"/>
            </a:ext>
          </a:extLst>
        </xdr:cNvPr>
        <xdr:cNvSpPr txBox="1"/>
      </xdr:nvSpPr>
      <xdr:spPr>
        <a:xfrm>
          <a:off x="16357600" y="102571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118745</xdr:rowOff>
    </xdr:from>
    <xdr:to>
      <xdr:col>85</xdr:col>
      <xdr:colOff>177800</xdr:colOff>
      <xdr:row>61</xdr:row>
      <xdr:rowOff>48895</xdr:rowOff>
    </xdr:to>
    <xdr:sp macro="" textlink="">
      <xdr:nvSpPr>
        <xdr:cNvPr id="323" name="フローチャート: 判断 322">
          <a:extLst>
            <a:ext uri="{FF2B5EF4-FFF2-40B4-BE49-F238E27FC236}">
              <a16:creationId xmlns:a16="http://schemas.microsoft.com/office/drawing/2014/main" id="{D58BB2B0-B29F-4F10-B557-D0E2B9C04BAF}"/>
            </a:ext>
          </a:extLst>
        </xdr:cNvPr>
        <xdr:cNvSpPr/>
      </xdr:nvSpPr>
      <xdr:spPr>
        <a:xfrm>
          <a:off x="16268700" y="10405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153035</xdr:rowOff>
    </xdr:from>
    <xdr:to>
      <xdr:col>81</xdr:col>
      <xdr:colOff>101600</xdr:colOff>
      <xdr:row>61</xdr:row>
      <xdr:rowOff>83185</xdr:rowOff>
    </xdr:to>
    <xdr:sp macro="" textlink="">
      <xdr:nvSpPr>
        <xdr:cNvPr id="324" name="フローチャート: 判断 323">
          <a:extLst>
            <a:ext uri="{FF2B5EF4-FFF2-40B4-BE49-F238E27FC236}">
              <a16:creationId xmlns:a16="http://schemas.microsoft.com/office/drawing/2014/main" id="{52F7BBFF-A753-4322-ADE4-97EEB978B078}"/>
            </a:ext>
          </a:extLst>
        </xdr:cNvPr>
        <xdr:cNvSpPr/>
      </xdr:nvSpPr>
      <xdr:spPr>
        <a:xfrm>
          <a:off x="15430500" y="1044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59</xdr:row>
      <xdr:rowOff>99712</xdr:rowOff>
    </xdr:from>
    <xdr:ext cx="405111" cy="259045"/>
    <xdr:sp macro="" textlink="">
      <xdr:nvSpPr>
        <xdr:cNvPr id="325" name="n_1aveValue【保健センター・保健所】&#10;有形固定資産減価償却率">
          <a:extLst>
            <a:ext uri="{FF2B5EF4-FFF2-40B4-BE49-F238E27FC236}">
              <a16:creationId xmlns:a16="http://schemas.microsoft.com/office/drawing/2014/main" id="{DD8EABA7-4EBF-4147-80AA-7F6248E329ED}"/>
            </a:ext>
          </a:extLst>
        </xdr:cNvPr>
        <xdr:cNvSpPr txBox="1"/>
      </xdr:nvSpPr>
      <xdr:spPr>
        <a:xfrm>
          <a:off x="15266044" y="10215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61</xdr:row>
      <xdr:rowOff>12065</xdr:rowOff>
    </xdr:from>
    <xdr:to>
      <xdr:col>76</xdr:col>
      <xdr:colOff>165100</xdr:colOff>
      <xdr:row>61</xdr:row>
      <xdr:rowOff>113665</xdr:rowOff>
    </xdr:to>
    <xdr:sp macro="" textlink="">
      <xdr:nvSpPr>
        <xdr:cNvPr id="326" name="フローチャート: 判断 325">
          <a:extLst>
            <a:ext uri="{FF2B5EF4-FFF2-40B4-BE49-F238E27FC236}">
              <a16:creationId xmlns:a16="http://schemas.microsoft.com/office/drawing/2014/main" id="{3BA5C206-F253-476E-84BE-B8AE6F2C6044}"/>
            </a:ext>
          </a:extLst>
        </xdr:cNvPr>
        <xdr:cNvSpPr/>
      </xdr:nvSpPr>
      <xdr:spPr>
        <a:xfrm>
          <a:off x="14541500" y="1047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59</xdr:row>
      <xdr:rowOff>130192</xdr:rowOff>
    </xdr:from>
    <xdr:ext cx="405111" cy="259045"/>
    <xdr:sp macro="" textlink="">
      <xdr:nvSpPr>
        <xdr:cNvPr id="327" name="n_2aveValue【保健センター・保健所】&#10;有形固定資産減価償却率">
          <a:extLst>
            <a:ext uri="{FF2B5EF4-FFF2-40B4-BE49-F238E27FC236}">
              <a16:creationId xmlns:a16="http://schemas.microsoft.com/office/drawing/2014/main" id="{4BF9B11D-2377-4B62-968B-B2C15F5E556C}"/>
            </a:ext>
          </a:extLst>
        </xdr:cNvPr>
        <xdr:cNvSpPr txBox="1"/>
      </xdr:nvSpPr>
      <xdr:spPr>
        <a:xfrm>
          <a:off x="14389744" y="10245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60</xdr:row>
      <xdr:rowOff>36830</xdr:rowOff>
    </xdr:from>
    <xdr:to>
      <xdr:col>72</xdr:col>
      <xdr:colOff>38100</xdr:colOff>
      <xdr:row>60</xdr:row>
      <xdr:rowOff>138430</xdr:rowOff>
    </xdr:to>
    <xdr:sp macro="" textlink="">
      <xdr:nvSpPr>
        <xdr:cNvPr id="328" name="フローチャート: 判断 327">
          <a:extLst>
            <a:ext uri="{FF2B5EF4-FFF2-40B4-BE49-F238E27FC236}">
              <a16:creationId xmlns:a16="http://schemas.microsoft.com/office/drawing/2014/main" id="{000BFBC6-9E99-40E7-AF4C-7B933472FFC6}"/>
            </a:ext>
          </a:extLst>
        </xdr:cNvPr>
        <xdr:cNvSpPr/>
      </xdr:nvSpPr>
      <xdr:spPr>
        <a:xfrm>
          <a:off x="13652500" y="1032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60</xdr:row>
      <xdr:rowOff>129557</xdr:rowOff>
    </xdr:from>
    <xdr:ext cx="405111" cy="259045"/>
    <xdr:sp macro="" textlink="">
      <xdr:nvSpPr>
        <xdr:cNvPr id="329" name="n_3aveValue【保健センター・保健所】&#10;有形固定資産減価償却率">
          <a:extLst>
            <a:ext uri="{FF2B5EF4-FFF2-40B4-BE49-F238E27FC236}">
              <a16:creationId xmlns:a16="http://schemas.microsoft.com/office/drawing/2014/main" id="{9FF78B0E-386B-4900-A1B4-37D313ECE9C8}"/>
            </a:ext>
          </a:extLst>
        </xdr:cNvPr>
        <xdr:cNvSpPr txBox="1"/>
      </xdr:nvSpPr>
      <xdr:spPr>
        <a:xfrm>
          <a:off x="13500744" y="1041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330" name="テキスト ボックス 329">
          <a:extLst>
            <a:ext uri="{FF2B5EF4-FFF2-40B4-BE49-F238E27FC236}">
              <a16:creationId xmlns:a16="http://schemas.microsoft.com/office/drawing/2014/main" id="{BD1B0406-F0DA-4051-A95B-5A7F294B5914}"/>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31" name="テキスト ボックス 330">
          <a:extLst>
            <a:ext uri="{FF2B5EF4-FFF2-40B4-BE49-F238E27FC236}">
              <a16:creationId xmlns:a16="http://schemas.microsoft.com/office/drawing/2014/main" id="{C2EE1D3F-3C54-477E-80BA-7E3DE9193664}"/>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32" name="テキスト ボックス 331">
          <a:extLst>
            <a:ext uri="{FF2B5EF4-FFF2-40B4-BE49-F238E27FC236}">
              <a16:creationId xmlns:a16="http://schemas.microsoft.com/office/drawing/2014/main" id="{6169448B-4F01-48C7-9E9B-4F7E002E30AE}"/>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33" name="テキスト ボックス 332">
          <a:extLst>
            <a:ext uri="{FF2B5EF4-FFF2-40B4-BE49-F238E27FC236}">
              <a16:creationId xmlns:a16="http://schemas.microsoft.com/office/drawing/2014/main" id="{96B21553-D1DB-4C51-80C4-ED2832391C23}"/>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34" name="テキスト ボックス 333">
          <a:extLst>
            <a:ext uri="{FF2B5EF4-FFF2-40B4-BE49-F238E27FC236}">
              <a16:creationId xmlns:a16="http://schemas.microsoft.com/office/drawing/2014/main" id="{65808DCF-52E7-4703-9B2D-0D05FA9815CA}"/>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2540</xdr:rowOff>
    </xdr:from>
    <xdr:to>
      <xdr:col>85</xdr:col>
      <xdr:colOff>177800</xdr:colOff>
      <xdr:row>62</xdr:row>
      <xdr:rowOff>104140</xdr:rowOff>
    </xdr:to>
    <xdr:sp macro="" textlink="">
      <xdr:nvSpPr>
        <xdr:cNvPr id="335" name="楕円 334">
          <a:extLst>
            <a:ext uri="{FF2B5EF4-FFF2-40B4-BE49-F238E27FC236}">
              <a16:creationId xmlns:a16="http://schemas.microsoft.com/office/drawing/2014/main" id="{23C5FD52-360D-43B5-8F49-F5CB6D496DB7}"/>
            </a:ext>
          </a:extLst>
        </xdr:cNvPr>
        <xdr:cNvSpPr/>
      </xdr:nvSpPr>
      <xdr:spPr>
        <a:xfrm>
          <a:off x="16268700" y="1063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152417</xdr:rowOff>
    </xdr:from>
    <xdr:ext cx="405111" cy="259045"/>
    <xdr:sp macro="" textlink="">
      <xdr:nvSpPr>
        <xdr:cNvPr id="336" name="【保健センター・保健所】&#10;有形固定資産減価償却率該当値テキスト">
          <a:extLst>
            <a:ext uri="{FF2B5EF4-FFF2-40B4-BE49-F238E27FC236}">
              <a16:creationId xmlns:a16="http://schemas.microsoft.com/office/drawing/2014/main" id="{CEBE393C-6081-47D2-8F9E-DC25C673EC07}"/>
            </a:ext>
          </a:extLst>
        </xdr:cNvPr>
        <xdr:cNvSpPr txBox="1"/>
      </xdr:nvSpPr>
      <xdr:spPr>
        <a:xfrm>
          <a:off x="16357600" y="10610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42545</xdr:rowOff>
    </xdr:from>
    <xdr:to>
      <xdr:col>81</xdr:col>
      <xdr:colOff>101600</xdr:colOff>
      <xdr:row>62</xdr:row>
      <xdr:rowOff>144145</xdr:rowOff>
    </xdr:to>
    <xdr:sp macro="" textlink="">
      <xdr:nvSpPr>
        <xdr:cNvPr id="337" name="楕円 336">
          <a:extLst>
            <a:ext uri="{FF2B5EF4-FFF2-40B4-BE49-F238E27FC236}">
              <a16:creationId xmlns:a16="http://schemas.microsoft.com/office/drawing/2014/main" id="{FD19B5B5-8FCF-4F7F-A9F9-EBC058A664BA}"/>
            </a:ext>
          </a:extLst>
        </xdr:cNvPr>
        <xdr:cNvSpPr/>
      </xdr:nvSpPr>
      <xdr:spPr>
        <a:xfrm>
          <a:off x="15430500" y="10672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53340</xdr:rowOff>
    </xdr:from>
    <xdr:to>
      <xdr:col>85</xdr:col>
      <xdr:colOff>127000</xdr:colOff>
      <xdr:row>62</xdr:row>
      <xdr:rowOff>93345</xdr:rowOff>
    </xdr:to>
    <xdr:cxnSp macro="">
      <xdr:nvCxnSpPr>
        <xdr:cNvPr id="338" name="直線コネクタ 337">
          <a:extLst>
            <a:ext uri="{FF2B5EF4-FFF2-40B4-BE49-F238E27FC236}">
              <a16:creationId xmlns:a16="http://schemas.microsoft.com/office/drawing/2014/main" id="{4044BDD8-9C41-448C-BE93-3313A0B42026}"/>
            </a:ext>
          </a:extLst>
        </xdr:cNvPr>
        <xdr:cNvCxnSpPr/>
      </xdr:nvCxnSpPr>
      <xdr:spPr>
        <a:xfrm flipV="1">
          <a:off x="15481300" y="1068324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147320</xdr:rowOff>
    </xdr:from>
    <xdr:to>
      <xdr:col>76</xdr:col>
      <xdr:colOff>165100</xdr:colOff>
      <xdr:row>63</xdr:row>
      <xdr:rowOff>77470</xdr:rowOff>
    </xdr:to>
    <xdr:sp macro="" textlink="">
      <xdr:nvSpPr>
        <xdr:cNvPr id="339" name="楕円 338">
          <a:extLst>
            <a:ext uri="{FF2B5EF4-FFF2-40B4-BE49-F238E27FC236}">
              <a16:creationId xmlns:a16="http://schemas.microsoft.com/office/drawing/2014/main" id="{7BBB654A-E4A2-4091-BE36-75BE2EED6D41}"/>
            </a:ext>
          </a:extLst>
        </xdr:cNvPr>
        <xdr:cNvSpPr/>
      </xdr:nvSpPr>
      <xdr:spPr>
        <a:xfrm>
          <a:off x="14541500" y="1077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93345</xdr:rowOff>
    </xdr:from>
    <xdr:to>
      <xdr:col>81</xdr:col>
      <xdr:colOff>50800</xdr:colOff>
      <xdr:row>63</xdr:row>
      <xdr:rowOff>26670</xdr:rowOff>
    </xdr:to>
    <xdr:cxnSp macro="">
      <xdr:nvCxnSpPr>
        <xdr:cNvPr id="340" name="直線コネクタ 339">
          <a:extLst>
            <a:ext uri="{FF2B5EF4-FFF2-40B4-BE49-F238E27FC236}">
              <a16:creationId xmlns:a16="http://schemas.microsoft.com/office/drawing/2014/main" id="{F544E6D3-89BB-4B4A-9651-18FB63CCB6E2}"/>
            </a:ext>
          </a:extLst>
        </xdr:cNvPr>
        <xdr:cNvCxnSpPr/>
      </xdr:nvCxnSpPr>
      <xdr:spPr>
        <a:xfrm flipV="1">
          <a:off x="14592300" y="10723245"/>
          <a:ext cx="889000" cy="10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8255</xdr:rowOff>
    </xdr:from>
    <xdr:to>
      <xdr:col>72</xdr:col>
      <xdr:colOff>38100</xdr:colOff>
      <xdr:row>59</xdr:row>
      <xdr:rowOff>109855</xdr:rowOff>
    </xdr:to>
    <xdr:sp macro="" textlink="">
      <xdr:nvSpPr>
        <xdr:cNvPr id="341" name="楕円 340">
          <a:extLst>
            <a:ext uri="{FF2B5EF4-FFF2-40B4-BE49-F238E27FC236}">
              <a16:creationId xmlns:a16="http://schemas.microsoft.com/office/drawing/2014/main" id="{B1E6584F-8873-4D43-B415-275A65D04819}"/>
            </a:ext>
          </a:extLst>
        </xdr:cNvPr>
        <xdr:cNvSpPr/>
      </xdr:nvSpPr>
      <xdr:spPr>
        <a:xfrm>
          <a:off x="13652500" y="1012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59055</xdr:rowOff>
    </xdr:from>
    <xdr:to>
      <xdr:col>76</xdr:col>
      <xdr:colOff>114300</xdr:colOff>
      <xdr:row>63</xdr:row>
      <xdr:rowOff>26670</xdr:rowOff>
    </xdr:to>
    <xdr:cxnSp macro="">
      <xdr:nvCxnSpPr>
        <xdr:cNvPr id="342" name="直線コネクタ 341">
          <a:extLst>
            <a:ext uri="{FF2B5EF4-FFF2-40B4-BE49-F238E27FC236}">
              <a16:creationId xmlns:a16="http://schemas.microsoft.com/office/drawing/2014/main" id="{638B33CB-2987-47F8-9B0B-0BCC7E1A4EA2}"/>
            </a:ext>
          </a:extLst>
        </xdr:cNvPr>
        <xdr:cNvCxnSpPr/>
      </xdr:nvCxnSpPr>
      <xdr:spPr>
        <a:xfrm>
          <a:off x="13703300" y="10174605"/>
          <a:ext cx="889000" cy="65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62</xdr:row>
      <xdr:rowOff>135272</xdr:rowOff>
    </xdr:from>
    <xdr:ext cx="405111" cy="259045"/>
    <xdr:sp macro="" textlink="">
      <xdr:nvSpPr>
        <xdr:cNvPr id="343" name="n_1mainValue【保健センター・保健所】&#10;有形固定資産減価償却率">
          <a:extLst>
            <a:ext uri="{FF2B5EF4-FFF2-40B4-BE49-F238E27FC236}">
              <a16:creationId xmlns:a16="http://schemas.microsoft.com/office/drawing/2014/main" id="{D6A1B40A-884E-4545-8429-B05E3EA7836A}"/>
            </a:ext>
          </a:extLst>
        </xdr:cNvPr>
        <xdr:cNvSpPr txBox="1"/>
      </xdr:nvSpPr>
      <xdr:spPr>
        <a:xfrm>
          <a:off x="15266044" y="10765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68597</xdr:rowOff>
    </xdr:from>
    <xdr:ext cx="405111" cy="259045"/>
    <xdr:sp macro="" textlink="">
      <xdr:nvSpPr>
        <xdr:cNvPr id="344" name="n_2mainValue【保健センター・保健所】&#10;有形固定資産減価償却率">
          <a:extLst>
            <a:ext uri="{FF2B5EF4-FFF2-40B4-BE49-F238E27FC236}">
              <a16:creationId xmlns:a16="http://schemas.microsoft.com/office/drawing/2014/main" id="{C52A9502-6422-4236-835D-A0BC5E6CEC19}"/>
            </a:ext>
          </a:extLst>
        </xdr:cNvPr>
        <xdr:cNvSpPr txBox="1"/>
      </xdr:nvSpPr>
      <xdr:spPr>
        <a:xfrm>
          <a:off x="14389744" y="1086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126382</xdr:rowOff>
    </xdr:from>
    <xdr:ext cx="405111" cy="259045"/>
    <xdr:sp macro="" textlink="">
      <xdr:nvSpPr>
        <xdr:cNvPr id="345" name="n_3mainValue【保健センター・保健所】&#10;有形固定資産減価償却率">
          <a:extLst>
            <a:ext uri="{FF2B5EF4-FFF2-40B4-BE49-F238E27FC236}">
              <a16:creationId xmlns:a16="http://schemas.microsoft.com/office/drawing/2014/main" id="{8E071FD4-7129-4E9D-802D-0659029A7BC7}"/>
            </a:ext>
          </a:extLst>
        </xdr:cNvPr>
        <xdr:cNvSpPr txBox="1"/>
      </xdr:nvSpPr>
      <xdr:spPr>
        <a:xfrm>
          <a:off x="13500744" y="989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46" name="正方形/長方形 345">
          <a:extLst>
            <a:ext uri="{FF2B5EF4-FFF2-40B4-BE49-F238E27FC236}">
              <a16:creationId xmlns:a16="http://schemas.microsoft.com/office/drawing/2014/main" id="{C37F9C68-9759-4A4B-854C-AE0038CF74B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47" name="正方形/長方形 346">
          <a:extLst>
            <a:ext uri="{FF2B5EF4-FFF2-40B4-BE49-F238E27FC236}">
              <a16:creationId xmlns:a16="http://schemas.microsoft.com/office/drawing/2014/main" id="{EEA4228C-CFF5-49AF-9C54-56ECACDB02BD}"/>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48" name="正方形/長方形 347">
          <a:extLst>
            <a:ext uri="{FF2B5EF4-FFF2-40B4-BE49-F238E27FC236}">
              <a16:creationId xmlns:a16="http://schemas.microsoft.com/office/drawing/2014/main" id="{DF2B6C24-3673-4CE6-9855-C5C08BEEBC11}"/>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49" name="正方形/長方形 348">
          <a:extLst>
            <a:ext uri="{FF2B5EF4-FFF2-40B4-BE49-F238E27FC236}">
              <a16:creationId xmlns:a16="http://schemas.microsoft.com/office/drawing/2014/main" id="{39ED54F5-23A6-427D-A790-0A1E69F3DA8D}"/>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50" name="正方形/長方形 349">
          <a:extLst>
            <a:ext uri="{FF2B5EF4-FFF2-40B4-BE49-F238E27FC236}">
              <a16:creationId xmlns:a16="http://schemas.microsoft.com/office/drawing/2014/main" id="{7D672889-4E4D-411D-A3DB-3E1FC3FE42B2}"/>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51" name="正方形/長方形 350">
          <a:extLst>
            <a:ext uri="{FF2B5EF4-FFF2-40B4-BE49-F238E27FC236}">
              <a16:creationId xmlns:a16="http://schemas.microsoft.com/office/drawing/2014/main" id="{951A5C62-2A6B-4674-8AE9-273CB2E7F0F2}"/>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52" name="正方形/長方形 351">
          <a:extLst>
            <a:ext uri="{FF2B5EF4-FFF2-40B4-BE49-F238E27FC236}">
              <a16:creationId xmlns:a16="http://schemas.microsoft.com/office/drawing/2014/main" id="{BFEA481C-7EEA-49E5-97DF-3AD4896B878E}"/>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53" name="正方形/長方形 352">
          <a:extLst>
            <a:ext uri="{FF2B5EF4-FFF2-40B4-BE49-F238E27FC236}">
              <a16:creationId xmlns:a16="http://schemas.microsoft.com/office/drawing/2014/main" id="{ED15D548-D1C3-4D1F-99E4-4301374BA3D4}"/>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54" name="テキスト ボックス 353">
          <a:extLst>
            <a:ext uri="{FF2B5EF4-FFF2-40B4-BE49-F238E27FC236}">
              <a16:creationId xmlns:a16="http://schemas.microsoft.com/office/drawing/2014/main" id="{79D7C4AF-1333-45DD-8920-E06EF06DFA32}"/>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55" name="直線コネクタ 354">
          <a:extLst>
            <a:ext uri="{FF2B5EF4-FFF2-40B4-BE49-F238E27FC236}">
              <a16:creationId xmlns:a16="http://schemas.microsoft.com/office/drawing/2014/main" id="{33F48588-FEA2-44DD-BEA9-72138EE7AC88}"/>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356" name="直線コネクタ 355">
          <a:extLst>
            <a:ext uri="{FF2B5EF4-FFF2-40B4-BE49-F238E27FC236}">
              <a16:creationId xmlns:a16="http://schemas.microsoft.com/office/drawing/2014/main" id="{2DF7A216-E862-44F5-A511-FF7F083CDA72}"/>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357" name="テキスト ボックス 356">
          <a:extLst>
            <a:ext uri="{FF2B5EF4-FFF2-40B4-BE49-F238E27FC236}">
              <a16:creationId xmlns:a16="http://schemas.microsoft.com/office/drawing/2014/main" id="{A1390D2E-2B9A-435C-9CD3-25A4C205A961}"/>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358" name="直線コネクタ 357">
          <a:extLst>
            <a:ext uri="{FF2B5EF4-FFF2-40B4-BE49-F238E27FC236}">
              <a16:creationId xmlns:a16="http://schemas.microsoft.com/office/drawing/2014/main" id="{23853E97-6ACD-4218-8942-DE7B8399397E}"/>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359" name="テキスト ボックス 358">
          <a:extLst>
            <a:ext uri="{FF2B5EF4-FFF2-40B4-BE49-F238E27FC236}">
              <a16:creationId xmlns:a16="http://schemas.microsoft.com/office/drawing/2014/main" id="{78D9BCBA-A324-4C28-809C-BADC0A24A258}"/>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360" name="直線コネクタ 359">
          <a:extLst>
            <a:ext uri="{FF2B5EF4-FFF2-40B4-BE49-F238E27FC236}">
              <a16:creationId xmlns:a16="http://schemas.microsoft.com/office/drawing/2014/main" id="{E8E858F8-AC1B-42EA-B23C-56E8DE72823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361" name="テキスト ボックス 360">
          <a:extLst>
            <a:ext uri="{FF2B5EF4-FFF2-40B4-BE49-F238E27FC236}">
              <a16:creationId xmlns:a16="http://schemas.microsoft.com/office/drawing/2014/main" id="{1CD7C1D3-8F94-4E8B-B7F9-537D97388A48}"/>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362" name="直線コネクタ 361">
          <a:extLst>
            <a:ext uri="{FF2B5EF4-FFF2-40B4-BE49-F238E27FC236}">
              <a16:creationId xmlns:a16="http://schemas.microsoft.com/office/drawing/2014/main" id="{E9B1CE49-ED7D-49A8-9EFD-76C2D21A75DB}"/>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363" name="テキスト ボックス 362">
          <a:extLst>
            <a:ext uri="{FF2B5EF4-FFF2-40B4-BE49-F238E27FC236}">
              <a16:creationId xmlns:a16="http://schemas.microsoft.com/office/drawing/2014/main" id="{CFDCCC0C-810E-4B79-B744-344062F2F949}"/>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64" name="直線コネクタ 363">
          <a:extLst>
            <a:ext uri="{FF2B5EF4-FFF2-40B4-BE49-F238E27FC236}">
              <a16:creationId xmlns:a16="http://schemas.microsoft.com/office/drawing/2014/main" id="{B291A69F-EC55-4B02-8176-E5D034F6CE3C}"/>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365" name="テキスト ボックス 364">
          <a:extLst>
            <a:ext uri="{FF2B5EF4-FFF2-40B4-BE49-F238E27FC236}">
              <a16:creationId xmlns:a16="http://schemas.microsoft.com/office/drawing/2014/main" id="{58E1C5A3-FC7F-4971-8416-305142AF046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66" name="【保健センター・保健所】&#10;一人当たり面積グラフ枠">
          <a:extLst>
            <a:ext uri="{FF2B5EF4-FFF2-40B4-BE49-F238E27FC236}">
              <a16:creationId xmlns:a16="http://schemas.microsoft.com/office/drawing/2014/main" id="{9B1647ED-CAE6-43A7-B940-9F2F491794AA}"/>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38862</xdr:rowOff>
    </xdr:from>
    <xdr:to>
      <xdr:col>116</xdr:col>
      <xdr:colOff>62864</xdr:colOff>
      <xdr:row>63</xdr:row>
      <xdr:rowOff>57150</xdr:rowOff>
    </xdr:to>
    <xdr:cxnSp macro="">
      <xdr:nvCxnSpPr>
        <xdr:cNvPr id="367" name="直線コネクタ 366">
          <a:extLst>
            <a:ext uri="{FF2B5EF4-FFF2-40B4-BE49-F238E27FC236}">
              <a16:creationId xmlns:a16="http://schemas.microsoft.com/office/drawing/2014/main" id="{79EC9DC9-2374-4499-9ACE-F96D97F2A10E}"/>
            </a:ext>
          </a:extLst>
        </xdr:cNvPr>
        <xdr:cNvCxnSpPr/>
      </xdr:nvCxnSpPr>
      <xdr:spPr>
        <a:xfrm flipV="1">
          <a:off x="22160864" y="9468612"/>
          <a:ext cx="0" cy="1389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60977</xdr:rowOff>
    </xdr:from>
    <xdr:ext cx="469744" cy="259045"/>
    <xdr:sp macro="" textlink="">
      <xdr:nvSpPr>
        <xdr:cNvPr id="368" name="【保健センター・保健所】&#10;一人当たり面積最小値テキスト">
          <a:extLst>
            <a:ext uri="{FF2B5EF4-FFF2-40B4-BE49-F238E27FC236}">
              <a16:creationId xmlns:a16="http://schemas.microsoft.com/office/drawing/2014/main" id="{088BE496-9065-4320-8D43-4B6C2C744249}"/>
            </a:ext>
          </a:extLst>
        </xdr:cNvPr>
        <xdr:cNvSpPr txBox="1"/>
      </xdr:nvSpPr>
      <xdr:spPr>
        <a:xfrm>
          <a:off x="22199600" y="1086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57150</xdr:rowOff>
    </xdr:from>
    <xdr:to>
      <xdr:col>116</xdr:col>
      <xdr:colOff>152400</xdr:colOff>
      <xdr:row>63</xdr:row>
      <xdr:rowOff>57150</xdr:rowOff>
    </xdr:to>
    <xdr:cxnSp macro="">
      <xdr:nvCxnSpPr>
        <xdr:cNvPr id="369" name="直線コネクタ 368">
          <a:extLst>
            <a:ext uri="{FF2B5EF4-FFF2-40B4-BE49-F238E27FC236}">
              <a16:creationId xmlns:a16="http://schemas.microsoft.com/office/drawing/2014/main" id="{4F670910-6097-46C9-B426-748A5DDD9C7F}"/>
            </a:ext>
          </a:extLst>
        </xdr:cNvPr>
        <xdr:cNvCxnSpPr/>
      </xdr:nvCxnSpPr>
      <xdr:spPr>
        <a:xfrm>
          <a:off x="22072600" y="1085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156989</xdr:rowOff>
    </xdr:from>
    <xdr:ext cx="469744" cy="259045"/>
    <xdr:sp macro="" textlink="">
      <xdr:nvSpPr>
        <xdr:cNvPr id="370" name="【保健センター・保健所】&#10;一人当たり面積最大値テキスト">
          <a:extLst>
            <a:ext uri="{FF2B5EF4-FFF2-40B4-BE49-F238E27FC236}">
              <a16:creationId xmlns:a16="http://schemas.microsoft.com/office/drawing/2014/main" id="{0C55F65C-F9F7-4B2C-A623-88179488D4A8}"/>
            </a:ext>
          </a:extLst>
        </xdr:cNvPr>
        <xdr:cNvSpPr txBox="1"/>
      </xdr:nvSpPr>
      <xdr:spPr>
        <a:xfrm>
          <a:off x="22199600" y="9243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38862</xdr:rowOff>
    </xdr:from>
    <xdr:to>
      <xdr:col>116</xdr:col>
      <xdr:colOff>152400</xdr:colOff>
      <xdr:row>55</xdr:row>
      <xdr:rowOff>38862</xdr:rowOff>
    </xdr:to>
    <xdr:cxnSp macro="">
      <xdr:nvCxnSpPr>
        <xdr:cNvPr id="371" name="直線コネクタ 370">
          <a:extLst>
            <a:ext uri="{FF2B5EF4-FFF2-40B4-BE49-F238E27FC236}">
              <a16:creationId xmlns:a16="http://schemas.microsoft.com/office/drawing/2014/main" id="{47EEBA15-72C8-45FA-A50E-9797E9A94B85}"/>
            </a:ext>
          </a:extLst>
        </xdr:cNvPr>
        <xdr:cNvCxnSpPr/>
      </xdr:nvCxnSpPr>
      <xdr:spPr>
        <a:xfrm>
          <a:off x="22072600" y="9468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137939</xdr:rowOff>
    </xdr:from>
    <xdr:ext cx="469744" cy="259045"/>
    <xdr:sp macro="" textlink="">
      <xdr:nvSpPr>
        <xdr:cNvPr id="372" name="【保健センター・保健所】&#10;一人当たり面積平均値テキスト">
          <a:extLst>
            <a:ext uri="{FF2B5EF4-FFF2-40B4-BE49-F238E27FC236}">
              <a16:creationId xmlns:a16="http://schemas.microsoft.com/office/drawing/2014/main" id="{4DC8BC0B-A5CA-4055-8314-8FBDEEB096AB}"/>
            </a:ext>
          </a:extLst>
        </xdr:cNvPr>
        <xdr:cNvSpPr txBox="1"/>
      </xdr:nvSpPr>
      <xdr:spPr>
        <a:xfrm>
          <a:off x="22199600" y="104249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159512</xdr:rowOff>
    </xdr:from>
    <xdr:to>
      <xdr:col>116</xdr:col>
      <xdr:colOff>114300</xdr:colOff>
      <xdr:row>61</xdr:row>
      <xdr:rowOff>89662</xdr:rowOff>
    </xdr:to>
    <xdr:sp macro="" textlink="">
      <xdr:nvSpPr>
        <xdr:cNvPr id="373" name="フローチャート: 判断 372">
          <a:extLst>
            <a:ext uri="{FF2B5EF4-FFF2-40B4-BE49-F238E27FC236}">
              <a16:creationId xmlns:a16="http://schemas.microsoft.com/office/drawing/2014/main" id="{06ABF07C-CCBE-4A12-ACCC-68E62FA79485}"/>
            </a:ext>
          </a:extLst>
        </xdr:cNvPr>
        <xdr:cNvSpPr/>
      </xdr:nvSpPr>
      <xdr:spPr>
        <a:xfrm>
          <a:off x="22110700" y="10446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132080</xdr:rowOff>
    </xdr:from>
    <xdr:to>
      <xdr:col>112</xdr:col>
      <xdr:colOff>38100</xdr:colOff>
      <xdr:row>61</xdr:row>
      <xdr:rowOff>62230</xdr:rowOff>
    </xdr:to>
    <xdr:sp macro="" textlink="">
      <xdr:nvSpPr>
        <xdr:cNvPr id="374" name="フローチャート: 判断 373">
          <a:extLst>
            <a:ext uri="{FF2B5EF4-FFF2-40B4-BE49-F238E27FC236}">
              <a16:creationId xmlns:a16="http://schemas.microsoft.com/office/drawing/2014/main" id="{E1492F21-6DE9-442C-B12B-318DE141E2EA}"/>
            </a:ext>
          </a:extLst>
        </xdr:cNvPr>
        <xdr:cNvSpPr/>
      </xdr:nvSpPr>
      <xdr:spPr>
        <a:xfrm>
          <a:off x="212725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59</xdr:row>
      <xdr:rowOff>78757</xdr:rowOff>
    </xdr:from>
    <xdr:ext cx="469744" cy="259045"/>
    <xdr:sp macro="" textlink="">
      <xdr:nvSpPr>
        <xdr:cNvPr id="375" name="n_1aveValue【保健センター・保健所】&#10;一人当たり面積">
          <a:extLst>
            <a:ext uri="{FF2B5EF4-FFF2-40B4-BE49-F238E27FC236}">
              <a16:creationId xmlns:a16="http://schemas.microsoft.com/office/drawing/2014/main" id="{8F4D713E-F7DD-4697-8A37-158B816A83FC}"/>
            </a:ext>
          </a:extLst>
        </xdr:cNvPr>
        <xdr:cNvSpPr txBox="1"/>
      </xdr:nvSpPr>
      <xdr:spPr>
        <a:xfrm>
          <a:off x="21075727" y="1019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60</xdr:row>
      <xdr:rowOff>104648</xdr:rowOff>
    </xdr:from>
    <xdr:to>
      <xdr:col>107</xdr:col>
      <xdr:colOff>101600</xdr:colOff>
      <xdr:row>61</xdr:row>
      <xdr:rowOff>34798</xdr:rowOff>
    </xdr:to>
    <xdr:sp macro="" textlink="">
      <xdr:nvSpPr>
        <xdr:cNvPr id="376" name="フローチャート: 判断 375">
          <a:extLst>
            <a:ext uri="{FF2B5EF4-FFF2-40B4-BE49-F238E27FC236}">
              <a16:creationId xmlns:a16="http://schemas.microsoft.com/office/drawing/2014/main" id="{AD373412-0DD7-4BE3-876F-86CF16A99F49}"/>
            </a:ext>
          </a:extLst>
        </xdr:cNvPr>
        <xdr:cNvSpPr/>
      </xdr:nvSpPr>
      <xdr:spPr>
        <a:xfrm>
          <a:off x="20383500" y="1039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59</xdr:row>
      <xdr:rowOff>51325</xdr:rowOff>
    </xdr:from>
    <xdr:ext cx="469744" cy="259045"/>
    <xdr:sp macro="" textlink="">
      <xdr:nvSpPr>
        <xdr:cNvPr id="377" name="n_2aveValue【保健センター・保健所】&#10;一人当たり面積">
          <a:extLst>
            <a:ext uri="{FF2B5EF4-FFF2-40B4-BE49-F238E27FC236}">
              <a16:creationId xmlns:a16="http://schemas.microsoft.com/office/drawing/2014/main" id="{755501FC-2DEE-4156-8710-049D036B2FF2}"/>
            </a:ext>
          </a:extLst>
        </xdr:cNvPr>
        <xdr:cNvSpPr txBox="1"/>
      </xdr:nvSpPr>
      <xdr:spPr>
        <a:xfrm>
          <a:off x="20199427" y="10166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61</xdr:row>
      <xdr:rowOff>56642</xdr:rowOff>
    </xdr:from>
    <xdr:to>
      <xdr:col>102</xdr:col>
      <xdr:colOff>165100</xdr:colOff>
      <xdr:row>61</xdr:row>
      <xdr:rowOff>158242</xdr:rowOff>
    </xdr:to>
    <xdr:sp macro="" textlink="">
      <xdr:nvSpPr>
        <xdr:cNvPr id="378" name="フローチャート: 判断 377">
          <a:extLst>
            <a:ext uri="{FF2B5EF4-FFF2-40B4-BE49-F238E27FC236}">
              <a16:creationId xmlns:a16="http://schemas.microsoft.com/office/drawing/2014/main" id="{7BE38F32-6AA2-4F1C-9932-82FE6C4DCD6D}"/>
            </a:ext>
          </a:extLst>
        </xdr:cNvPr>
        <xdr:cNvSpPr/>
      </xdr:nvSpPr>
      <xdr:spPr>
        <a:xfrm>
          <a:off x="19494500" y="1051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60</xdr:row>
      <xdr:rowOff>3319</xdr:rowOff>
    </xdr:from>
    <xdr:ext cx="469744" cy="259045"/>
    <xdr:sp macro="" textlink="">
      <xdr:nvSpPr>
        <xdr:cNvPr id="379" name="n_3aveValue【保健センター・保健所】&#10;一人当たり面積">
          <a:extLst>
            <a:ext uri="{FF2B5EF4-FFF2-40B4-BE49-F238E27FC236}">
              <a16:creationId xmlns:a16="http://schemas.microsoft.com/office/drawing/2014/main" id="{BB09CD68-2AB4-41BB-9C12-700398A595D1}"/>
            </a:ext>
          </a:extLst>
        </xdr:cNvPr>
        <xdr:cNvSpPr txBox="1"/>
      </xdr:nvSpPr>
      <xdr:spPr>
        <a:xfrm>
          <a:off x="19310427" y="1029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380" name="テキスト ボックス 379">
          <a:extLst>
            <a:ext uri="{FF2B5EF4-FFF2-40B4-BE49-F238E27FC236}">
              <a16:creationId xmlns:a16="http://schemas.microsoft.com/office/drawing/2014/main" id="{297E97D0-CB42-42C7-858F-612D52AD2384}"/>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381" name="テキスト ボックス 380">
          <a:extLst>
            <a:ext uri="{FF2B5EF4-FFF2-40B4-BE49-F238E27FC236}">
              <a16:creationId xmlns:a16="http://schemas.microsoft.com/office/drawing/2014/main" id="{E610E784-F532-485A-BB1E-7958A858358E}"/>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382" name="テキスト ボックス 381">
          <a:extLst>
            <a:ext uri="{FF2B5EF4-FFF2-40B4-BE49-F238E27FC236}">
              <a16:creationId xmlns:a16="http://schemas.microsoft.com/office/drawing/2014/main" id="{39A5C51A-B76E-45E1-BEB4-2C42C2A9CE9A}"/>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383" name="テキスト ボックス 382">
          <a:extLst>
            <a:ext uri="{FF2B5EF4-FFF2-40B4-BE49-F238E27FC236}">
              <a16:creationId xmlns:a16="http://schemas.microsoft.com/office/drawing/2014/main" id="{CD5C049B-58F9-4AE8-AA0E-55ACD1DE8D38}"/>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384" name="テキスト ボックス 383">
          <a:extLst>
            <a:ext uri="{FF2B5EF4-FFF2-40B4-BE49-F238E27FC236}">
              <a16:creationId xmlns:a16="http://schemas.microsoft.com/office/drawing/2014/main" id="{CDC3059E-E151-4FBE-8D1B-537EE6DBB7BF}"/>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13208</xdr:rowOff>
    </xdr:from>
    <xdr:to>
      <xdr:col>116</xdr:col>
      <xdr:colOff>114300</xdr:colOff>
      <xdr:row>58</xdr:row>
      <xdr:rowOff>114808</xdr:rowOff>
    </xdr:to>
    <xdr:sp macro="" textlink="">
      <xdr:nvSpPr>
        <xdr:cNvPr id="385" name="楕円 384">
          <a:extLst>
            <a:ext uri="{FF2B5EF4-FFF2-40B4-BE49-F238E27FC236}">
              <a16:creationId xmlns:a16="http://schemas.microsoft.com/office/drawing/2014/main" id="{6343128B-D7B7-4999-8577-0B35EA42A9A1}"/>
            </a:ext>
          </a:extLst>
        </xdr:cNvPr>
        <xdr:cNvSpPr/>
      </xdr:nvSpPr>
      <xdr:spPr>
        <a:xfrm>
          <a:off x="22110700" y="9957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57</xdr:row>
      <xdr:rowOff>36085</xdr:rowOff>
    </xdr:from>
    <xdr:ext cx="469744" cy="259045"/>
    <xdr:sp macro="" textlink="">
      <xdr:nvSpPr>
        <xdr:cNvPr id="386" name="【保健センター・保健所】&#10;一人当たり面積該当値テキスト">
          <a:extLst>
            <a:ext uri="{FF2B5EF4-FFF2-40B4-BE49-F238E27FC236}">
              <a16:creationId xmlns:a16="http://schemas.microsoft.com/office/drawing/2014/main" id="{021E3365-737F-4FB1-9AB0-3ECE3FAAEF91}"/>
            </a:ext>
          </a:extLst>
        </xdr:cNvPr>
        <xdr:cNvSpPr txBox="1"/>
      </xdr:nvSpPr>
      <xdr:spPr>
        <a:xfrm>
          <a:off x="22199600" y="9808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70358</xdr:rowOff>
    </xdr:from>
    <xdr:to>
      <xdr:col>112</xdr:col>
      <xdr:colOff>38100</xdr:colOff>
      <xdr:row>62</xdr:row>
      <xdr:rowOff>508</xdr:rowOff>
    </xdr:to>
    <xdr:sp macro="" textlink="">
      <xdr:nvSpPr>
        <xdr:cNvPr id="387" name="楕円 386">
          <a:extLst>
            <a:ext uri="{FF2B5EF4-FFF2-40B4-BE49-F238E27FC236}">
              <a16:creationId xmlns:a16="http://schemas.microsoft.com/office/drawing/2014/main" id="{4293BF3A-EE11-48F6-A1B0-5B796CEDFA33}"/>
            </a:ext>
          </a:extLst>
        </xdr:cNvPr>
        <xdr:cNvSpPr/>
      </xdr:nvSpPr>
      <xdr:spPr>
        <a:xfrm>
          <a:off x="21272500" y="1052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58</xdr:row>
      <xdr:rowOff>64008</xdr:rowOff>
    </xdr:from>
    <xdr:to>
      <xdr:col>116</xdr:col>
      <xdr:colOff>63500</xdr:colOff>
      <xdr:row>61</xdr:row>
      <xdr:rowOff>121158</xdr:rowOff>
    </xdr:to>
    <xdr:cxnSp macro="">
      <xdr:nvCxnSpPr>
        <xdr:cNvPr id="388" name="直線コネクタ 387">
          <a:extLst>
            <a:ext uri="{FF2B5EF4-FFF2-40B4-BE49-F238E27FC236}">
              <a16:creationId xmlns:a16="http://schemas.microsoft.com/office/drawing/2014/main" id="{A6138C14-BBF7-4D12-974A-B51292886A70}"/>
            </a:ext>
          </a:extLst>
        </xdr:cNvPr>
        <xdr:cNvCxnSpPr/>
      </xdr:nvCxnSpPr>
      <xdr:spPr>
        <a:xfrm flipV="1">
          <a:off x="21323300" y="10008108"/>
          <a:ext cx="838200" cy="571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70358</xdr:rowOff>
    </xdr:from>
    <xdr:to>
      <xdr:col>107</xdr:col>
      <xdr:colOff>101600</xdr:colOff>
      <xdr:row>62</xdr:row>
      <xdr:rowOff>508</xdr:rowOff>
    </xdr:to>
    <xdr:sp macro="" textlink="">
      <xdr:nvSpPr>
        <xdr:cNvPr id="389" name="楕円 388">
          <a:extLst>
            <a:ext uri="{FF2B5EF4-FFF2-40B4-BE49-F238E27FC236}">
              <a16:creationId xmlns:a16="http://schemas.microsoft.com/office/drawing/2014/main" id="{AA26DDC9-5A1A-4F18-8F9D-CB9F723D0B1A}"/>
            </a:ext>
          </a:extLst>
        </xdr:cNvPr>
        <xdr:cNvSpPr/>
      </xdr:nvSpPr>
      <xdr:spPr>
        <a:xfrm>
          <a:off x="20383500" y="1052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121158</xdr:rowOff>
    </xdr:from>
    <xdr:to>
      <xdr:col>111</xdr:col>
      <xdr:colOff>177800</xdr:colOff>
      <xdr:row>61</xdr:row>
      <xdr:rowOff>121158</xdr:rowOff>
    </xdr:to>
    <xdr:cxnSp macro="">
      <xdr:nvCxnSpPr>
        <xdr:cNvPr id="390" name="直線コネクタ 389">
          <a:extLst>
            <a:ext uri="{FF2B5EF4-FFF2-40B4-BE49-F238E27FC236}">
              <a16:creationId xmlns:a16="http://schemas.microsoft.com/office/drawing/2014/main" id="{17480E5C-140D-4B39-8718-0C9CBA6ECAD8}"/>
            </a:ext>
          </a:extLst>
        </xdr:cNvPr>
        <xdr:cNvCxnSpPr/>
      </xdr:nvCxnSpPr>
      <xdr:spPr>
        <a:xfrm>
          <a:off x="20434300" y="105796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74930</xdr:rowOff>
    </xdr:from>
    <xdr:to>
      <xdr:col>102</xdr:col>
      <xdr:colOff>165100</xdr:colOff>
      <xdr:row>62</xdr:row>
      <xdr:rowOff>5080</xdr:rowOff>
    </xdr:to>
    <xdr:sp macro="" textlink="">
      <xdr:nvSpPr>
        <xdr:cNvPr id="391" name="楕円 390">
          <a:extLst>
            <a:ext uri="{FF2B5EF4-FFF2-40B4-BE49-F238E27FC236}">
              <a16:creationId xmlns:a16="http://schemas.microsoft.com/office/drawing/2014/main" id="{2AE95740-2179-4412-A78D-FF8F73413A09}"/>
            </a:ext>
          </a:extLst>
        </xdr:cNvPr>
        <xdr:cNvSpPr/>
      </xdr:nvSpPr>
      <xdr:spPr>
        <a:xfrm>
          <a:off x="19494500" y="1053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121158</xdr:rowOff>
    </xdr:from>
    <xdr:to>
      <xdr:col>107</xdr:col>
      <xdr:colOff>50800</xdr:colOff>
      <xdr:row>61</xdr:row>
      <xdr:rowOff>125730</xdr:rowOff>
    </xdr:to>
    <xdr:cxnSp macro="">
      <xdr:nvCxnSpPr>
        <xdr:cNvPr id="392" name="直線コネクタ 391">
          <a:extLst>
            <a:ext uri="{FF2B5EF4-FFF2-40B4-BE49-F238E27FC236}">
              <a16:creationId xmlns:a16="http://schemas.microsoft.com/office/drawing/2014/main" id="{14E27B28-67CB-4C5A-A0B2-AB4EBE999218}"/>
            </a:ext>
          </a:extLst>
        </xdr:cNvPr>
        <xdr:cNvCxnSpPr/>
      </xdr:nvCxnSpPr>
      <xdr:spPr>
        <a:xfrm flipV="1">
          <a:off x="19545300" y="1057960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163085</xdr:rowOff>
    </xdr:from>
    <xdr:ext cx="469744" cy="259045"/>
    <xdr:sp macro="" textlink="">
      <xdr:nvSpPr>
        <xdr:cNvPr id="393" name="n_1mainValue【保健センター・保健所】&#10;一人当たり面積">
          <a:extLst>
            <a:ext uri="{FF2B5EF4-FFF2-40B4-BE49-F238E27FC236}">
              <a16:creationId xmlns:a16="http://schemas.microsoft.com/office/drawing/2014/main" id="{7071031B-5797-49DA-87D6-604AD6001367}"/>
            </a:ext>
          </a:extLst>
        </xdr:cNvPr>
        <xdr:cNvSpPr txBox="1"/>
      </xdr:nvSpPr>
      <xdr:spPr>
        <a:xfrm>
          <a:off x="21075727" y="1062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163085</xdr:rowOff>
    </xdr:from>
    <xdr:ext cx="469744" cy="259045"/>
    <xdr:sp macro="" textlink="">
      <xdr:nvSpPr>
        <xdr:cNvPr id="394" name="n_2mainValue【保健センター・保健所】&#10;一人当たり面積">
          <a:extLst>
            <a:ext uri="{FF2B5EF4-FFF2-40B4-BE49-F238E27FC236}">
              <a16:creationId xmlns:a16="http://schemas.microsoft.com/office/drawing/2014/main" id="{DA066BBD-BA8D-4CF8-A6E7-61FC0B393B33}"/>
            </a:ext>
          </a:extLst>
        </xdr:cNvPr>
        <xdr:cNvSpPr txBox="1"/>
      </xdr:nvSpPr>
      <xdr:spPr>
        <a:xfrm>
          <a:off x="20199427" y="1062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167657</xdr:rowOff>
    </xdr:from>
    <xdr:ext cx="469744" cy="259045"/>
    <xdr:sp macro="" textlink="">
      <xdr:nvSpPr>
        <xdr:cNvPr id="395" name="n_3mainValue【保健センター・保健所】&#10;一人当たり面積">
          <a:extLst>
            <a:ext uri="{FF2B5EF4-FFF2-40B4-BE49-F238E27FC236}">
              <a16:creationId xmlns:a16="http://schemas.microsoft.com/office/drawing/2014/main" id="{F4DBE639-1053-491D-A7D0-3E5AB09CFE19}"/>
            </a:ext>
          </a:extLst>
        </xdr:cNvPr>
        <xdr:cNvSpPr txBox="1"/>
      </xdr:nvSpPr>
      <xdr:spPr>
        <a:xfrm>
          <a:off x="19310427" y="1062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396" name="正方形/長方形 395">
          <a:extLst>
            <a:ext uri="{FF2B5EF4-FFF2-40B4-BE49-F238E27FC236}">
              <a16:creationId xmlns:a16="http://schemas.microsoft.com/office/drawing/2014/main" id="{C6CC95C8-2283-47C2-8DFA-D36585C7BA81}"/>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97" name="正方形/長方形 396">
          <a:extLst>
            <a:ext uri="{FF2B5EF4-FFF2-40B4-BE49-F238E27FC236}">
              <a16:creationId xmlns:a16="http://schemas.microsoft.com/office/drawing/2014/main" id="{ED0F375D-8B84-4F82-84A8-00ADB4A1AB9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98" name="正方形/長方形 397">
          <a:extLst>
            <a:ext uri="{FF2B5EF4-FFF2-40B4-BE49-F238E27FC236}">
              <a16:creationId xmlns:a16="http://schemas.microsoft.com/office/drawing/2014/main" id="{540E5BA6-186F-4BE2-9B13-956EA7EFCF3C}"/>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99" name="正方形/長方形 398">
          <a:extLst>
            <a:ext uri="{FF2B5EF4-FFF2-40B4-BE49-F238E27FC236}">
              <a16:creationId xmlns:a16="http://schemas.microsoft.com/office/drawing/2014/main" id="{7811DDDE-11F3-4AEC-8950-814AB8A5A31C}"/>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00" name="正方形/長方形 399">
          <a:extLst>
            <a:ext uri="{FF2B5EF4-FFF2-40B4-BE49-F238E27FC236}">
              <a16:creationId xmlns:a16="http://schemas.microsoft.com/office/drawing/2014/main" id="{25A4E1C1-5CF0-4A24-AE38-F9F6FB454741}"/>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01" name="正方形/長方形 400">
          <a:extLst>
            <a:ext uri="{FF2B5EF4-FFF2-40B4-BE49-F238E27FC236}">
              <a16:creationId xmlns:a16="http://schemas.microsoft.com/office/drawing/2014/main" id="{EDF22B1A-68A2-433A-8C8A-88D028F1D067}"/>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02" name="正方形/長方形 401">
          <a:extLst>
            <a:ext uri="{FF2B5EF4-FFF2-40B4-BE49-F238E27FC236}">
              <a16:creationId xmlns:a16="http://schemas.microsoft.com/office/drawing/2014/main" id="{1C2B1120-6BA7-4DA9-BA38-C6D98021ECE3}"/>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03" name="正方形/長方形 402">
          <a:extLst>
            <a:ext uri="{FF2B5EF4-FFF2-40B4-BE49-F238E27FC236}">
              <a16:creationId xmlns:a16="http://schemas.microsoft.com/office/drawing/2014/main" id="{A1881F2F-A0BE-49FA-976F-9180C0A5E976}"/>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04" name="テキスト ボックス 403">
          <a:extLst>
            <a:ext uri="{FF2B5EF4-FFF2-40B4-BE49-F238E27FC236}">
              <a16:creationId xmlns:a16="http://schemas.microsoft.com/office/drawing/2014/main" id="{EC0CBD46-B382-4376-BB33-BA9C1E4EBBBF}"/>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05" name="直線コネクタ 404">
          <a:extLst>
            <a:ext uri="{FF2B5EF4-FFF2-40B4-BE49-F238E27FC236}">
              <a16:creationId xmlns:a16="http://schemas.microsoft.com/office/drawing/2014/main" id="{213221FB-E653-422A-8F0C-E2D10671F7C4}"/>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06" name="直線コネクタ 405">
          <a:extLst>
            <a:ext uri="{FF2B5EF4-FFF2-40B4-BE49-F238E27FC236}">
              <a16:creationId xmlns:a16="http://schemas.microsoft.com/office/drawing/2014/main" id="{87EEEA25-55A5-4648-A4AC-DDCA9DDFC04C}"/>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07" name="テキスト ボックス 406">
          <a:extLst>
            <a:ext uri="{FF2B5EF4-FFF2-40B4-BE49-F238E27FC236}">
              <a16:creationId xmlns:a16="http://schemas.microsoft.com/office/drawing/2014/main" id="{AB429AAF-0DA3-46D1-B07E-F2B8C8F9DE7F}"/>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08" name="直線コネクタ 407">
          <a:extLst>
            <a:ext uri="{FF2B5EF4-FFF2-40B4-BE49-F238E27FC236}">
              <a16:creationId xmlns:a16="http://schemas.microsoft.com/office/drawing/2014/main" id="{D3044DFD-88EE-4FC2-839E-A75ECA422C99}"/>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09" name="テキスト ボックス 408">
          <a:extLst>
            <a:ext uri="{FF2B5EF4-FFF2-40B4-BE49-F238E27FC236}">
              <a16:creationId xmlns:a16="http://schemas.microsoft.com/office/drawing/2014/main" id="{85D71118-4DCE-4207-9987-38AB5BAD399B}"/>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10" name="直線コネクタ 409">
          <a:extLst>
            <a:ext uri="{FF2B5EF4-FFF2-40B4-BE49-F238E27FC236}">
              <a16:creationId xmlns:a16="http://schemas.microsoft.com/office/drawing/2014/main" id="{FE6EAF8A-FCDA-4A9E-B3BA-3BFD6B61FC26}"/>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11" name="テキスト ボックス 410">
          <a:extLst>
            <a:ext uri="{FF2B5EF4-FFF2-40B4-BE49-F238E27FC236}">
              <a16:creationId xmlns:a16="http://schemas.microsoft.com/office/drawing/2014/main" id="{3D241C92-B624-41A0-8F47-8B350C2098BA}"/>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12" name="直線コネクタ 411">
          <a:extLst>
            <a:ext uri="{FF2B5EF4-FFF2-40B4-BE49-F238E27FC236}">
              <a16:creationId xmlns:a16="http://schemas.microsoft.com/office/drawing/2014/main" id="{6242705D-F10F-44A6-B752-C40922920361}"/>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13" name="テキスト ボックス 412">
          <a:extLst>
            <a:ext uri="{FF2B5EF4-FFF2-40B4-BE49-F238E27FC236}">
              <a16:creationId xmlns:a16="http://schemas.microsoft.com/office/drawing/2014/main" id="{BAC45F50-2E83-46FD-8C62-EF5C8FA526F8}"/>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14" name="直線コネクタ 413">
          <a:extLst>
            <a:ext uri="{FF2B5EF4-FFF2-40B4-BE49-F238E27FC236}">
              <a16:creationId xmlns:a16="http://schemas.microsoft.com/office/drawing/2014/main" id="{639C6C8E-C64B-46D3-9EE8-FD5A8D962158}"/>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15" name="テキスト ボックス 414">
          <a:extLst>
            <a:ext uri="{FF2B5EF4-FFF2-40B4-BE49-F238E27FC236}">
              <a16:creationId xmlns:a16="http://schemas.microsoft.com/office/drawing/2014/main" id="{3E98AA0A-8B5B-4F93-8AD7-FCA488EAF31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16" name="直線コネクタ 415">
          <a:extLst>
            <a:ext uri="{FF2B5EF4-FFF2-40B4-BE49-F238E27FC236}">
              <a16:creationId xmlns:a16="http://schemas.microsoft.com/office/drawing/2014/main" id="{DD34DFC1-2BB2-4AD4-85DF-F4123AED0C33}"/>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417" name="テキスト ボックス 416">
          <a:extLst>
            <a:ext uri="{FF2B5EF4-FFF2-40B4-BE49-F238E27FC236}">
              <a16:creationId xmlns:a16="http://schemas.microsoft.com/office/drawing/2014/main" id="{48E6362B-85F3-47C2-9B42-2EAC4A61A29B}"/>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18" name="直線コネクタ 417">
          <a:extLst>
            <a:ext uri="{FF2B5EF4-FFF2-40B4-BE49-F238E27FC236}">
              <a16:creationId xmlns:a16="http://schemas.microsoft.com/office/drawing/2014/main" id="{88087656-04E9-4151-A086-C472D1CE8C3C}"/>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19" name="テキスト ボックス 418">
          <a:extLst>
            <a:ext uri="{FF2B5EF4-FFF2-40B4-BE49-F238E27FC236}">
              <a16:creationId xmlns:a16="http://schemas.microsoft.com/office/drawing/2014/main" id="{7ACE4EA9-B6A8-4DA8-B219-6C3C861F881E}"/>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20" name="【消防施設】&#10;有形固定資産減価償却率グラフ枠">
          <a:extLst>
            <a:ext uri="{FF2B5EF4-FFF2-40B4-BE49-F238E27FC236}">
              <a16:creationId xmlns:a16="http://schemas.microsoft.com/office/drawing/2014/main" id="{151667F8-BC35-4961-BCE3-0257D6CCE50C}"/>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134438</xdr:rowOff>
    </xdr:from>
    <xdr:to>
      <xdr:col>85</xdr:col>
      <xdr:colOff>126364</xdr:colOff>
      <xdr:row>85</xdr:row>
      <xdr:rowOff>145869</xdr:rowOff>
    </xdr:to>
    <xdr:cxnSp macro="">
      <xdr:nvCxnSpPr>
        <xdr:cNvPr id="421" name="直線コネクタ 420">
          <a:extLst>
            <a:ext uri="{FF2B5EF4-FFF2-40B4-BE49-F238E27FC236}">
              <a16:creationId xmlns:a16="http://schemas.microsoft.com/office/drawing/2014/main" id="{BD526BA0-2823-4B2C-9DFB-A822DF292040}"/>
            </a:ext>
          </a:extLst>
        </xdr:cNvPr>
        <xdr:cNvCxnSpPr/>
      </xdr:nvCxnSpPr>
      <xdr:spPr>
        <a:xfrm flipV="1">
          <a:off x="16318864" y="13336088"/>
          <a:ext cx="0" cy="13830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149696</xdr:rowOff>
    </xdr:from>
    <xdr:ext cx="405111" cy="259045"/>
    <xdr:sp macro="" textlink="">
      <xdr:nvSpPr>
        <xdr:cNvPr id="422" name="【消防施設】&#10;有形固定資産減価償却率最小値テキスト">
          <a:extLst>
            <a:ext uri="{FF2B5EF4-FFF2-40B4-BE49-F238E27FC236}">
              <a16:creationId xmlns:a16="http://schemas.microsoft.com/office/drawing/2014/main" id="{2E91D822-3C4A-4190-B91D-FC9A61109C25}"/>
            </a:ext>
          </a:extLst>
        </xdr:cNvPr>
        <xdr:cNvSpPr txBox="1"/>
      </xdr:nvSpPr>
      <xdr:spPr>
        <a:xfrm>
          <a:off x="16357600" y="147229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145869</xdr:rowOff>
    </xdr:from>
    <xdr:to>
      <xdr:col>86</xdr:col>
      <xdr:colOff>25400</xdr:colOff>
      <xdr:row>85</xdr:row>
      <xdr:rowOff>145869</xdr:rowOff>
    </xdr:to>
    <xdr:cxnSp macro="">
      <xdr:nvCxnSpPr>
        <xdr:cNvPr id="423" name="直線コネクタ 422">
          <a:extLst>
            <a:ext uri="{FF2B5EF4-FFF2-40B4-BE49-F238E27FC236}">
              <a16:creationId xmlns:a16="http://schemas.microsoft.com/office/drawing/2014/main" id="{A58FB784-F9FD-4725-958E-C90DDFA0C4BF}"/>
            </a:ext>
          </a:extLst>
        </xdr:cNvPr>
        <xdr:cNvCxnSpPr/>
      </xdr:nvCxnSpPr>
      <xdr:spPr>
        <a:xfrm>
          <a:off x="16230600" y="14719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81115</xdr:rowOff>
    </xdr:from>
    <xdr:ext cx="405111" cy="259045"/>
    <xdr:sp macro="" textlink="">
      <xdr:nvSpPr>
        <xdr:cNvPr id="424" name="【消防施設】&#10;有形固定資産減価償却率最大値テキスト">
          <a:extLst>
            <a:ext uri="{FF2B5EF4-FFF2-40B4-BE49-F238E27FC236}">
              <a16:creationId xmlns:a16="http://schemas.microsoft.com/office/drawing/2014/main" id="{8471C93A-27DA-478C-8136-3BA25C33CD78}"/>
            </a:ext>
          </a:extLst>
        </xdr:cNvPr>
        <xdr:cNvSpPr txBox="1"/>
      </xdr:nvSpPr>
      <xdr:spPr>
        <a:xfrm>
          <a:off x="16357600" y="13111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134438</xdr:rowOff>
    </xdr:from>
    <xdr:to>
      <xdr:col>86</xdr:col>
      <xdr:colOff>25400</xdr:colOff>
      <xdr:row>77</xdr:row>
      <xdr:rowOff>134438</xdr:rowOff>
    </xdr:to>
    <xdr:cxnSp macro="">
      <xdr:nvCxnSpPr>
        <xdr:cNvPr id="425" name="直線コネクタ 424">
          <a:extLst>
            <a:ext uri="{FF2B5EF4-FFF2-40B4-BE49-F238E27FC236}">
              <a16:creationId xmlns:a16="http://schemas.microsoft.com/office/drawing/2014/main" id="{C0DC49E4-6B8F-480B-A8E7-1BB1DE8D53B1}"/>
            </a:ext>
          </a:extLst>
        </xdr:cNvPr>
        <xdr:cNvCxnSpPr/>
      </xdr:nvCxnSpPr>
      <xdr:spPr>
        <a:xfrm>
          <a:off x="16230600" y="13336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19975</xdr:rowOff>
    </xdr:from>
    <xdr:ext cx="405111" cy="259045"/>
    <xdr:sp macro="" textlink="">
      <xdr:nvSpPr>
        <xdr:cNvPr id="426" name="【消防施設】&#10;有形固定資産減価償却率平均値テキスト">
          <a:extLst>
            <a:ext uri="{FF2B5EF4-FFF2-40B4-BE49-F238E27FC236}">
              <a16:creationId xmlns:a16="http://schemas.microsoft.com/office/drawing/2014/main" id="{E733596A-5AF5-49E4-86E0-3F45274041A5}"/>
            </a:ext>
          </a:extLst>
        </xdr:cNvPr>
        <xdr:cNvSpPr txBox="1"/>
      </xdr:nvSpPr>
      <xdr:spPr>
        <a:xfrm>
          <a:off x="16357600" y="137359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168548</xdr:rowOff>
    </xdr:from>
    <xdr:to>
      <xdr:col>85</xdr:col>
      <xdr:colOff>177800</xdr:colOff>
      <xdr:row>81</xdr:row>
      <xdr:rowOff>98698</xdr:rowOff>
    </xdr:to>
    <xdr:sp macro="" textlink="">
      <xdr:nvSpPr>
        <xdr:cNvPr id="427" name="フローチャート: 判断 426">
          <a:extLst>
            <a:ext uri="{FF2B5EF4-FFF2-40B4-BE49-F238E27FC236}">
              <a16:creationId xmlns:a16="http://schemas.microsoft.com/office/drawing/2014/main" id="{D72C3F94-2873-4A36-B188-164869124C55}"/>
            </a:ext>
          </a:extLst>
        </xdr:cNvPr>
        <xdr:cNvSpPr/>
      </xdr:nvSpPr>
      <xdr:spPr>
        <a:xfrm>
          <a:off x="16268700" y="138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93436</xdr:rowOff>
    </xdr:from>
    <xdr:to>
      <xdr:col>81</xdr:col>
      <xdr:colOff>101600</xdr:colOff>
      <xdr:row>82</xdr:row>
      <xdr:rowOff>23586</xdr:rowOff>
    </xdr:to>
    <xdr:sp macro="" textlink="">
      <xdr:nvSpPr>
        <xdr:cNvPr id="428" name="フローチャート: 判断 427">
          <a:extLst>
            <a:ext uri="{FF2B5EF4-FFF2-40B4-BE49-F238E27FC236}">
              <a16:creationId xmlns:a16="http://schemas.microsoft.com/office/drawing/2014/main" id="{F3FB73A9-FC7C-4D29-BDCF-6674029A45A1}"/>
            </a:ext>
          </a:extLst>
        </xdr:cNvPr>
        <xdr:cNvSpPr/>
      </xdr:nvSpPr>
      <xdr:spPr>
        <a:xfrm>
          <a:off x="15430500" y="1398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80</xdr:row>
      <xdr:rowOff>40113</xdr:rowOff>
    </xdr:from>
    <xdr:ext cx="405111" cy="259045"/>
    <xdr:sp macro="" textlink="">
      <xdr:nvSpPr>
        <xdr:cNvPr id="429" name="n_1aveValue【消防施設】&#10;有形固定資産減価償却率">
          <a:extLst>
            <a:ext uri="{FF2B5EF4-FFF2-40B4-BE49-F238E27FC236}">
              <a16:creationId xmlns:a16="http://schemas.microsoft.com/office/drawing/2014/main" id="{0F1020E3-04CB-48FE-9A00-6DBFEB93AF1B}"/>
            </a:ext>
          </a:extLst>
        </xdr:cNvPr>
        <xdr:cNvSpPr txBox="1"/>
      </xdr:nvSpPr>
      <xdr:spPr>
        <a:xfrm>
          <a:off x="15266044" y="1375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49349</xdr:rowOff>
    </xdr:from>
    <xdr:to>
      <xdr:col>76</xdr:col>
      <xdr:colOff>165100</xdr:colOff>
      <xdr:row>81</xdr:row>
      <xdr:rowOff>150949</xdr:rowOff>
    </xdr:to>
    <xdr:sp macro="" textlink="">
      <xdr:nvSpPr>
        <xdr:cNvPr id="430" name="フローチャート: 判断 429">
          <a:extLst>
            <a:ext uri="{FF2B5EF4-FFF2-40B4-BE49-F238E27FC236}">
              <a16:creationId xmlns:a16="http://schemas.microsoft.com/office/drawing/2014/main" id="{D5A8DD30-4AAF-406C-B774-35F41C883840}"/>
            </a:ext>
          </a:extLst>
        </xdr:cNvPr>
        <xdr:cNvSpPr/>
      </xdr:nvSpPr>
      <xdr:spPr>
        <a:xfrm>
          <a:off x="14541500" y="1393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79</xdr:row>
      <xdr:rowOff>167476</xdr:rowOff>
    </xdr:from>
    <xdr:ext cx="405111" cy="259045"/>
    <xdr:sp macro="" textlink="">
      <xdr:nvSpPr>
        <xdr:cNvPr id="431" name="n_2aveValue【消防施設】&#10;有形固定資産減価償却率">
          <a:extLst>
            <a:ext uri="{FF2B5EF4-FFF2-40B4-BE49-F238E27FC236}">
              <a16:creationId xmlns:a16="http://schemas.microsoft.com/office/drawing/2014/main" id="{FF825E02-356B-4A25-9146-4ECE77C2C2A6}"/>
            </a:ext>
          </a:extLst>
        </xdr:cNvPr>
        <xdr:cNvSpPr txBox="1"/>
      </xdr:nvSpPr>
      <xdr:spPr>
        <a:xfrm>
          <a:off x="14389744" y="13712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80</xdr:row>
      <xdr:rowOff>153851</xdr:rowOff>
    </xdr:from>
    <xdr:to>
      <xdr:col>72</xdr:col>
      <xdr:colOff>38100</xdr:colOff>
      <xdr:row>81</xdr:row>
      <xdr:rowOff>84001</xdr:rowOff>
    </xdr:to>
    <xdr:sp macro="" textlink="">
      <xdr:nvSpPr>
        <xdr:cNvPr id="432" name="フローチャート: 判断 431">
          <a:extLst>
            <a:ext uri="{FF2B5EF4-FFF2-40B4-BE49-F238E27FC236}">
              <a16:creationId xmlns:a16="http://schemas.microsoft.com/office/drawing/2014/main" id="{93C80A50-E8D5-4A5C-817F-98D078970CC2}"/>
            </a:ext>
          </a:extLst>
        </xdr:cNvPr>
        <xdr:cNvSpPr/>
      </xdr:nvSpPr>
      <xdr:spPr>
        <a:xfrm>
          <a:off x="13652500" y="1386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79</xdr:row>
      <xdr:rowOff>100528</xdr:rowOff>
    </xdr:from>
    <xdr:ext cx="405111" cy="259045"/>
    <xdr:sp macro="" textlink="">
      <xdr:nvSpPr>
        <xdr:cNvPr id="433" name="n_3aveValue【消防施設】&#10;有形固定資産減価償却率">
          <a:extLst>
            <a:ext uri="{FF2B5EF4-FFF2-40B4-BE49-F238E27FC236}">
              <a16:creationId xmlns:a16="http://schemas.microsoft.com/office/drawing/2014/main" id="{FF7EFEE8-8DF3-409C-AAE0-7B9E57298A7B}"/>
            </a:ext>
          </a:extLst>
        </xdr:cNvPr>
        <xdr:cNvSpPr txBox="1"/>
      </xdr:nvSpPr>
      <xdr:spPr>
        <a:xfrm>
          <a:off x="13500744" y="13645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434" name="テキスト ボックス 433">
          <a:extLst>
            <a:ext uri="{FF2B5EF4-FFF2-40B4-BE49-F238E27FC236}">
              <a16:creationId xmlns:a16="http://schemas.microsoft.com/office/drawing/2014/main" id="{44A31FEC-6242-4E2C-9836-8FB8DABA054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35" name="テキスト ボックス 434">
          <a:extLst>
            <a:ext uri="{FF2B5EF4-FFF2-40B4-BE49-F238E27FC236}">
              <a16:creationId xmlns:a16="http://schemas.microsoft.com/office/drawing/2014/main" id="{4EC74A8F-8AB1-4E77-AE48-B6378A6BB1DD}"/>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36" name="テキスト ボックス 435">
          <a:extLst>
            <a:ext uri="{FF2B5EF4-FFF2-40B4-BE49-F238E27FC236}">
              <a16:creationId xmlns:a16="http://schemas.microsoft.com/office/drawing/2014/main" id="{47AA8A1A-1336-4DE6-9B8F-8985F515B047}"/>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37" name="テキスト ボックス 436">
          <a:extLst>
            <a:ext uri="{FF2B5EF4-FFF2-40B4-BE49-F238E27FC236}">
              <a16:creationId xmlns:a16="http://schemas.microsoft.com/office/drawing/2014/main" id="{E88A2CB3-BEDA-49E1-9CE3-9AA9016AD8B6}"/>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38" name="テキスト ボックス 437">
          <a:extLst>
            <a:ext uri="{FF2B5EF4-FFF2-40B4-BE49-F238E27FC236}">
              <a16:creationId xmlns:a16="http://schemas.microsoft.com/office/drawing/2014/main" id="{60550EED-C829-481F-A0A7-979B365E988B}"/>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42818</xdr:rowOff>
    </xdr:from>
    <xdr:to>
      <xdr:col>85</xdr:col>
      <xdr:colOff>177800</xdr:colOff>
      <xdr:row>81</xdr:row>
      <xdr:rowOff>144418</xdr:rowOff>
    </xdr:to>
    <xdr:sp macro="" textlink="">
      <xdr:nvSpPr>
        <xdr:cNvPr id="439" name="楕円 438">
          <a:extLst>
            <a:ext uri="{FF2B5EF4-FFF2-40B4-BE49-F238E27FC236}">
              <a16:creationId xmlns:a16="http://schemas.microsoft.com/office/drawing/2014/main" id="{E81366EB-C61B-4993-A675-C9FE0BFD5B58}"/>
            </a:ext>
          </a:extLst>
        </xdr:cNvPr>
        <xdr:cNvSpPr/>
      </xdr:nvSpPr>
      <xdr:spPr>
        <a:xfrm>
          <a:off x="16268700" y="1393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21245</xdr:rowOff>
    </xdr:from>
    <xdr:ext cx="405111" cy="259045"/>
    <xdr:sp macro="" textlink="">
      <xdr:nvSpPr>
        <xdr:cNvPr id="440" name="【消防施設】&#10;有形固定資産減価償却率該当値テキスト">
          <a:extLst>
            <a:ext uri="{FF2B5EF4-FFF2-40B4-BE49-F238E27FC236}">
              <a16:creationId xmlns:a16="http://schemas.microsoft.com/office/drawing/2014/main" id="{08412471-4E0C-4002-AEE1-6D45A9581D1B}"/>
            </a:ext>
          </a:extLst>
        </xdr:cNvPr>
        <xdr:cNvSpPr txBox="1"/>
      </xdr:nvSpPr>
      <xdr:spPr>
        <a:xfrm>
          <a:off x="16357600" y="139086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34652</xdr:rowOff>
    </xdr:from>
    <xdr:to>
      <xdr:col>81</xdr:col>
      <xdr:colOff>101600</xdr:colOff>
      <xdr:row>82</xdr:row>
      <xdr:rowOff>136252</xdr:rowOff>
    </xdr:to>
    <xdr:sp macro="" textlink="">
      <xdr:nvSpPr>
        <xdr:cNvPr id="441" name="楕円 440">
          <a:extLst>
            <a:ext uri="{FF2B5EF4-FFF2-40B4-BE49-F238E27FC236}">
              <a16:creationId xmlns:a16="http://schemas.microsoft.com/office/drawing/2014/main" id="{7E780C28-2D86-4F32-B7A4-CF8DBF51EBF7}"/>
            </a:ext>
          </a:extLst>
        </xdr:cNvPr>
        <xdr:cNvSpPr/>
      </xdr:nvSpPr>
      <xdr:spPr>
        <a:xfrm>
          <a:off x="15430500" y="14093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93618</xdr:rowOff>
    </xdr:from>
    <xdr:to>
      <xdr:col>85</xdr:col>
      <xdr:colOff>127000</xdr:colOff>
      <xdr:row>82</xdr:row>
      <xdr:rowOff>85452</xdr:rowOff>
    </xdr:to>
    <xdr:cxnSp macro="">
      <xdr:nvCxnSpPr>
        <xdr:cNvPr id="442" name="直線コネクタ 441">
          <a:extLst>
            <a:ext uri="{FF2B5EF4-FFF2-40B4-BE49-F238E27FC236}">
              <a16:creationId xmlns:a16="http://schemas.microsoft.com/office/drawing/2014/main" id="{6F340FDA-C8A0-4795-8878-457FDA5119EC}"/>
            </a:ext>
          </a:extLst>
        </xdr:cNvPr>
        <xdr:cNvCxnSpPr/>
      </xdr:nvCxnSpPr>
      <xdr:spPr>
        <a:xfrm flipV="1">
          <a:off x="15481300" y="13981068"/>
          <a:ext cx="838200" cy="163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80373</xdr:rowOff>
    </xdr:from>
    <xdr:to>
      <xdr:col>76</xdr:col>
      <xdr:colOff>165100</xdr:colOff>
      <xdr:row>84</xdr:row>
      <xdr:rowOff>10523</xdr:rowOff>
    </xdr:to>
    <xdr:sp macro="" textlink="">
      <xdr:nvSpPr>
        <xdr:cNvPr id="443" name="楕円 442">
          <a:extLst>
            <a:ext uri="{FF2B5EF4-FFF2-40B4-BE49-F238E27FC236}">
              <a16:creationId xmlns:a16="http://schemas.microsoft.com/office/drawing/2014/main" id="{32509622-E41E-448B-B0BE-67791559CC77}"/>
            </a:ext>
          </a:extLst>
        </xdr:cNvPr>
        <xdr:cNvSpPr/>
      </xdr:nvSpPr>
      <xdr:spPr>
        <a:xfrm>
          <a:off x="14541500" y="1431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85452</xdr:rowOff>
    </xdr:from>
    <xdr:to>
      <xdr:col>81</xdr:col>
      <xdr:colOff>50800</xdr:colOff>
      <xdr:row>83</xdr:row>
      <xdr:rowOff>131173</xdr:rowOff>
    </xdr:to>
    <xdr:cxnSp macro="">
      <xdr:nvCxnSpPr>
        <xdr:cNvPr id="444" name="直線コネクタ 443">
          <a:extLst>
            <a:ext uri="{FF2B5EF4-FFF2-40B4-BE49-F238E27FC236}">
              <a16:creationId xmlns:a16="http://schemas.microsoft.com/office/drawing/2014/main" id="{245C2D3C-FD98-47CB-9C86-C533FFA9BB82}"/>
            </a:ext>
          </a:extLst>
        </xdr:cNvPr>
        <xdr:cNvCxnSpPr/>
      </xdr:nvCxnSpPr>
      <xdr:spPr>
        <a:xfrm flipV="1">
          <a:off x="14592300" y="14144352"/>
          <a:ext cx="889000" cy="217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85</xdr:row>
      <xdr:rowOff>1995</xdr:rowOff>
    </xdr:from>
    <xdr:to>
      <xdr:col>72</xdr:col>
      <xdr:colOff>38100</xdr:colOff>
      <xdr:row>85</xdr:row>
      <xdr:rowOff>103595</xdr:rowOff>
    </xdr:to>
    <xdr:sp macro="" textlink="">
      <xdr:nvSpPr>
        <xdr:cNvPr id="445" name="楕円 444">
          <a:extLst>
            <a:ext uri="{FF2B5EF4-FFF2-40B4-BE49-F238E27FC236}">
              <a16:creationId xmlns:a16="http://schemas.microsoft.com/office/drawing/2014/main" id="{F9990E9B-5430-4E57-AAEE-F0C245EECFB9}"/>
            </a:ext>
          </a:extLst>
        </xdr:cNvPr>
        <xdr:cNvSpPr/>
      </xdr:nvSpPr>
      <xdr:spPr>
        <a:xfrm>
          <a:off x="13652500" y="1457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131173</xdr:rowOff>
    </xdr:from>
    <xdr:to>
      <xdr:col>76</xdr:col>
      <xdr:colOff>114300</xdr:colOff>
      <xdr:row>85</xdr:row>
      <xdr:rowOff>52795</xdr:rowOff>
    </xdr:to>
    <xdr:cxnSp macro="">
      <xdr:nvCxnSpPr>
        <xdr:cNvPr id="446" name="直線コネクタ 445">
          <a:extLst>
            <a:ext uri="{FF2B5EF4-FFF2-40B4-BE49-F238E27FC236}">
              <a16:creationId xmlns:a16="http://schemas.microsoft.com/office/drawing/2014/main" id="{6E389D9B-C65A-4B04-AD59-09801F354A22}"/>
            </a:ext>
          </a:extLst>
        </xdr:cNvPr>
        <xdr:cNvCxnSpPr/>
      </xdr:nvCxnSpPr>
      <xdr:spPr>
        <a:xfrm flipV="1">
          <a:off x="13703300" y="14361523"/>
          <a:ext cx="889000" cy="264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127379</xdr:rowOff>
    </xdr:from>
    <xdr:ext cx="405111" cy="259045"/>
    <xdr:sp macro="" textlink="">
      <xdr:nvSpPr>
        <xdr:cNvPr id="447" name="n_1mainValue【消防施設】&#10;有形固定資産減価償却率">
          <a:extLst>
            <a:ext uri="{FF2B5EF4-FFF2-40B4-BE49-F238E27FC236}">
              <a16:creationId xmlns:a16="http://schemas.microsoft.com/office/drawing/2014/main" id="{5C6DE778-15B1-4B81-8BC7-10F5E6938804}"/>
            </a:ext>
          </a:extLst>
        </xdr:cNvPr>
        <xdr:cNvSpPr txBox="1"/>
      </xdr:nvSpPr>
      <xdr:spPr>
        <a:xfrm>
          <a:off x="15266044" y="14186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1650</xdr:rowOff>
    </xdr:from>
    <xdr:ext cx="405111" cy="259045"/>
    <xdr:sp macro="" textlink="">
      <xdr:nvSpPr>
        <xdr:cNvPr id="448" name="n_2mainValue【消防施設】&#10;有形固定資産減価償却率">
          <a:extLst>
            <a:ext uri="{FF2B5EF4-FFF2-40B4-BE49-F238E27FC236}">
              <a16:creationId xmlns:a16="http://schemas.microsoft.com/office/drawing/2014/main" id="{F59D2302-5628-426C-94B6-BCBAF3E13389}"/>
            </a:ext>
          </a:extLst>
        </xdr:cNvPr>
        <xdr:cNvSpPr txBox="1"/>
      </xdr:nvSpPr>
      <xdr:spPr>
        <a:xfrm>
          <a:off x="14389744" y="14403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94722</xdr:rowOff>
    </xdr:from>
    <xdr:ext cx="405111" cy="259045"/>
    <xdr:sp macro="" textlink="">
      <xdr:nvSpPr>
        <xdr:cNvPr id="449" name="n_3mainValue【消防施設】&#10;有形固定資産減価償却率">
          <a:extLst>
            <a:ext uri="{FF2B5EF4-FFF2-40B4-BE49-F238E27FC236}">
              <a16:creationId xmlns:a16="http://schemas.microsoft.com/office/drawing/2014/main" id="{4F5F3DB2-8D38-42C1-B1AE-8EE4C18DAF31}"/>
            </a:ext>
          </a:extLst>
        </xdr:cNvPr>
        <xdr:cNvSpPr txBox="1"/>
      </xdr:nvSpPr>
      <xdr:spPr>
        <a:xfrm>
          <a:off x="13500744" y="1466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50" name="正方形/長方形 449">
          <a:extLst>
            <a:ext uri="{FF2B5EF4-FFF2-40B4-BE49-F238E27FC236}">
              <a16:creationId xmlns:a16="http://schemas.microsoft.com/office/drawing/2014/main" id="{B4059E2C-3783-40F4-B0AB-EA73F0882176}"/>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51" name="正方形/長方形 450">
          <a:extLst>
            <a:ext uri="{FF2B5EF4-FFF2-40B4-BE49-F238E27FC236}">
              <a16:creationId xmlns:a16="http://schemas.microsoft.com/office/drawing/2014/main" id="{E376C549-47F9-4A1F-8780-4137753D4951}"/>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52" name="正方形/長方形 451">
          <a:extLst>
            <a:ext uri="{FF2B5EF4-FFF2-40B4-BE49-F238E27FC236}">
              <a16:creationId xmlns:a16="http://schemas.microsoft.com/office/drawing/2014/main" id="{9BE3B53A-6C9D-4873-953B-99D6B2933558}"/>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53" name="正方形/長方形 452">
          <a:extLst>
            <a:ext uri="{FF2B5EF4-FFF2-40B4-BE49-F238E27FC236}">
              <a16:creationId xmlns:a16="http://schemas.microsoft.com/office/drawing/2014/main" id="{90920E99-CD19-4254-9851-896F0CDF17A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54" name="正方形/長方形 453">
          <a:extLst>
            <a:ext uri="{FF2B5EF4-FFF2-40B4-BE49-F238E27FC236}">
              <a16:creationId xmlns:a16="http://schemas.microsoft.com/office/drawing/2014/main" id="{85C8DEB6-FFE8-4FA5-B876-8F63305D606C}"/>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55" name="正方形/長方形 454">
          <a:extLst>
            <a:ext uri="{FF2B5EF4-FFF2-40B4-BE49-F238E27FC236}">
              <a16:creationId xmlns:a16="http://schemas.microsoft.com/office/drawing/2014/main" id="{D3A237E0-A627-41F1-AD48-A35819D0B01E}"/>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56" name="正方形/長方形 455">
          <a:extLst>
            <a:ext uri="{FF2B5EF4-FFF2-40B4-BE49-F238E27FC236}">
              <a16:creationId xmlns:a16="http://schemas.microsoft.com/office/drawing/2014/main" id="{B3BB16BF-AF53-4FEE-ADC6-B9F9C18B326A}"/>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57" name="正方形/長方形 456">
          <a:extLst>
            <a:ext uri="{FF2B5EF4-FFF2-40B4-BE49-F238E27FC236}">
              <a16:creationId xmlns:a16="http://schemas.microsoft.com/office/drawing/2014/main" id="{2E77D96D-73B0-4E01-B039-1832AD73DE5C}"/>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458" name="正方形/長方形 457">
          <a:extLst>
            <a:ext uri="{FF2B5EF4-FFF2-40B4-BE49-F238E27FC236}">
              <a16:creationId xmlns:a16="http://schemas.microsoft.com/office/drawing/2014/main" id="{B5DEC5CF-A465-4314-A022-DA5259FBA0EB}"/>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59" name="正方形/長方形 458">
          <a:extLst>
            <a:ext uri="{FF2B5EF4-FFF2-40B4-BE49-F238E27FC236}">
              <a16:creationId xmlns:a16="http://schemas.microsoft.com/office/drawing/2014/main" id="{F1EED576-124F-4D43-80DD-00C3A43243C4}"/>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60" name="正方形/長方形 459">
          <a:extLst>
            <a:ext uri="{FF2B5EF4-FFF2-40B4-BE49-F238E27FC236}">
              <a16:creationId xmlns:a16="http://schemas.microsoft.com/office/drawing/2014/main" id="{6CFF8C6D-3B87-4EE0-B053-C414627359CE}"/>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61" name="正方形/長方形 460">
          <a:extLst>
            <a:ext uri="{FF2B5EF4-FFF2-40B4-BE49-F238E27FC236}">
              <a16:creationId xmlns:a16="http://schemas.microsoft.com/office/drawing/2014/main" id="{09B75595-09EB-4C4E-9096-8ADDE5686665}"/>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62" name="正方形/長方形 461">
          <a:extLst>
            <a:ext uri="{FF2B5EF4-FFF2-40B4-BE49-F238E27FC236}">
              <a16:creationId xmlns:a16="http://schemas.microsoft.com/office/drawing/2014/main" id="{0B3CA680-18D4-422B-880F-EBC110D23BDB}"/>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63" name="正方形/長方形 462">
          <a:extLst>
            <a:ext uri="{FF2B5EF4-FFF2-40B4-BE49-F238E27FC236}">
              <a16:creationId xmlns:a16="http://schemas.microsoft.com/office/drawing/2014/main" id="{F04AF057-DED3-4248-948C-B45360C1ABC7}"/>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64" name="正方形/長方形 463">
          <a:extLst>
            <a:ext uri="{FF2B5EF4-FFF2-40B4-BE49-F238E27FC236}">
              <a16:creationId xmlns:a16="http://schemas.microsoft.com/office/drawing/2014/main" id="{69264632-64D8-4243-9A3F-2252E43F172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65" name="正方形/長方形 464">
          <a:extLst>
            <a:ext uri="{FF2B5EF4-FFF2-40B4-BE49-F238E27FC236}">
              <a16:creationId xmlns:a16="http://schemas.microsoft.com/office/drawing/2014/main" id="{7272904F-091F-43A6-8918-286F400B474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66" name="テキスト ボックス 465">
          <a:extLst>
            <a:ext uri="{FF2B5EF4-FFF2-40B4-BE49-F238E27FC236}">
              <a16:creationId xmlns:a16="http://schemas.microsoft.com/office/drawing/2014/main" id="{60417091-F40A-4979-B5FE-992D7BAEA428}"/>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67" name="直線コネクタ 466">
          <a:extLst>
            <a:ext uri="{FF2B5EF4-FFF2-40B4-BE49-F238E27FC236}">
              <a16:creationId xmlns:a16="http://schemas.microsoft.com/office/drawing/2014/main" id="{E14A6B54-FBF3-423B-92C8-A8583A08AC25}"/>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468" name="直線コネクタ 467">
          <a:extLst>
            <a:ext uri="{FF2B5EF4-FFF2-40B4-BE49-F238E27FC236}">
              <a16:creationId xmlns:a16="http://schemas.microsoft.com/office/drawing/2014/main" id="{A82108CB-AEFF-4520-8057-7AB855F7EA21}"/>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469" name="テキスト ボックス 468">
          <a:extLst>
            <a:ext uri="{FF2B5EF4-FFF2-40B4-BE49-F238E27FC236}">
              <a16:creationId xmlns:a16="http://schemas.microsoft.com/office/drawing/2014/main" id="{09426025-7275-401F-AB43-A1B88E06B838}"/>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470" name="直線コネクタ 469">
          <a:extLst>
            <a:ext uri="{FF2B5EF4-FFF2-40B4-BE49-F238E27FC236}">
              <a16:creationId xmlns:a16="http://schemas.microsoft.com/office/drawing/2014/main" id="{C1D74679-D66E-4686-ADF5-C0CA9FB5F606}"/>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471" name="テキスト ボックス 470">
          <a:extLst>
            <a:ext uri="{FF2B5EF4-FFF2-40B4-BE49-F238E27FC236}">
              <a16:creationId xmlns:a16="http://schemas.microsoft.com/office/drawing/2014/main" id="{D46710B1-8435-4245-A58A-22E2B9834ACF}"/>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472" name="直線コネクタ 471">
          <a:extLst>
            <a:ext uri="{FF2B5EF4-FFF2-40B4-BE49-F238E27FC236}">
              <a16:creationId xmlns:a16="http://schemas.microsoft.com/office/drawing/2014/main" id="{6C4B95F1-34D5-4C0C-8EEB-2C066CD63243}"/>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473" name="テキスト ボックス 472">
          <a:extLst>
            <a:ext uri="{FF2B5EF4-FFF2-40B4-BE49-F238E27FC236}">
              <a16:creationId xmlns:a16="http://schemas.microsoft.com/office/drawing/2014/main" id="{10939565-5A6C-4FD8-8B5B-8320900CD40D}"/>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474" name="直線コネクタ 473">
          <a:extLst>
            <a:ext uri="{FF2B5EF4-FFF2-40B4-BE49-F238E27FC236}">
              <a16:creationId xmlns:a16="http://schemas.microsoft.com/office/drawing/2014/main" id="{F78DB425-46DB-4AE3-972A-35077819A9AC}"/>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475" name="テキスト ボックス 474">
          <a:extLst>
            <a:ext uri="{FF2B5EF4-FFF2-40B4-BE49-F238E27FC236}">
              <a16:creationId xmlns:a16="http://schemas.microsoft.com/office/drawing/2014/main" id="{10D7FA6F-8CDA-456B-822D-854C969FEDB9}"/>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476" name="直線コネクタ 475">
          <a:extLst>
            <a:ext uri="{FF2B5EF4-FFF2-40B4-BE49-F238E27FC236}">
              <a16:creationId xmlns:a16="http://schemas.microsoft.com/office/drawing/2014/main" id="{B44519DD-04B6-4290-ADD2-9B6071DB982C}"/>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477" name="テキスト ボックス 476">
          <a:extLst>
            <a:ext uri="{FF2B5EF4-FFF2-40B4-BE49-F238E27FC236}">
              <a16:creationId xmlns:a16="http://schemas.microsoft.com/office/drawing/2014/main" id="{9C8A1F77-3E3D-46DC-9DAF-1CDE99095D13}"/>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478" name="直線コネクタ 477">
          <a:extLst>
            <a:ext uri="{FF2B5EF4-FFF2-40B4-BE49-F238E27FC236}">
              <a16:creationId xmlns:a16="http://schemas.microsoft.com/office/drawing/2014/main" id="{00E904CC-3360-460C-A608-934EDB651B87}"/>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479" name="テキスト ボックス 478">
          <a:extLst>
            <a:ext uri="{FF2B5EF4-FFF2-40B4-BE49-F238E27FC236}">
              <a16:creationId xmlns:a16="http://schemas.microsoft.com/office/drawing/2014/main" id="{D9A90D89-2154-4561-B5D0-4DB4C275757B}"/>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80" name="直線コネクタ 479">
          <a:extLst>
            <a:ext uri="{FF2B5EF4-FFF2-40B4-BE49-F238E27FC236}">
              <a16:creationId xmlns:a16="http://schemas.microsoft.com/office/drawing/2014/main" id="{B3A97E10-E68D-4564-97AC-7C16111799D3}"/>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481" name="テキスト ボックス 480">
          <a:extLst>
            <a:ext uri="{FF2B5EF4-FFF2-40B4-BE49-F238E27FC236}">
              <a16:creationId xmlns:a16="http://schemas.microsoft.com/office/drawing/2014/main" id="{03EED9EE-DADE-4CA3-875E-CA304C94BEAA}"/>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482" name="【庁舎】&#10;有形固定資産減価償却率グラフ枠">
          <a:extLst>
            <a:ext uri="{FF2B5EF4-FFF2-40B4-BE49-F238E27FC236}">
              <a16:creationId xmlns:a16="http://schemas.microsoft.com/office/drawing/2014/main" id="{BE2C4A09-2196-450E-AFD8-D2EC44E96406}"/>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43543</xdr:rowOff>
    </xdr:to>
    <xdr:cxnSp macro="">
      <xdr:nvCxnSpPr>
        <xdr:cNvPr id="483" name="直線コネクタ 482">
          <a:extLst>
            <a:ext uri="{FF2B5EF4-FFF2-40B4-BE49-F238E27FC236}">
              <a16:creationId xmlns:a16="http://schemas.microsoft.com/office/drawing/2014/main" id="{0C2968AE-E9FF-4767-8AD0-BD66F0C32F15}"/>
            </a:ext>
          </a:extLst>
        </xdr:cNvPr>
        <xdr:cNvCxnSpPr/>
      </xdr:nvCxnSpPr>
      <xdr:spPr>
        <a:xfrm flipV="1">
          <a:off x="16318864" y="17090571"/>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47370</xdr:rowOff>
    </xdr:from>
    <xdr:ext cx="405111" cy="259045"/>
    <xdr:sp macro="" textlink="">
      <xdr:nvSpPr>
        <xdr:cNvPr id="484" name="【庁舎】&#10;有形固定資産減価償却率最小値テキスト">
          <a:extLst>
            <a:ext uri="{FF2B5EF4-FFF2-40B4-BE49-F238E27FC236}">
              <a16:creationId xmlns:a16="http://schemas.microsoft.com/office/drawing/2014/main" id="{0FF713F4-82F8-43DA-993F-0A93189FC674}"/>
            </a:ext>
          </a:extLst>
        </xdr:cNvPr>
        <xdr:cNvSpPr txBox="1"/>
      </xdr:nvSpPr>
      <xdr:spPr>
        <a:xfrm>
          <a:off x="16357600" y="18563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43543</xdr:rowOff>
    </xdr:from>
    <xdr:to>
      <xdr:col>86</xdr:col>
      <xdr:colOff>25400</xdr:colOff>
      <xdr:row>108</xdr:row>
      <xdr:rowOff>43543</xdr:rowOff>
    </xdr:to>
    <xdr:cxnSp macro="">
      <xdr:nvCxnSpPr>
        <xdr:cNvPr id="485" name="直線コネクタ 484">
          <a:extLst>
            <a:ext uri="{FF2B5EF4-FFF2-40B4-BE49-F238E27FC236}">
              <a16:creationId xmlns:a16="http://schemas.microsoft.com/office/drawing/2014/main" id="{6D59FC0D-D553-43D2-A83F-2C1FD8E6A8D1}"/>
            </a:ext>
          </a:extLst>
        </xdr:cNvPr>
        <xdr:cNvCxnSpPr/>
      </xdr:nvCxnSpPr>
      <xdr:spPr>
        <a:xfrm>
          <a:off x="16230600" y="18560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486" name="【庁舎】&#10;有形固定資産減価償却率最大値テキスト">
          <a:extLst>
            <a:ext uri="{FF2B5EF4-FFF2-40B4-BE49-F238E27FC236}">
              <a16:creationId xmlns:a16="http://schemas.microsoft.com/office/drawing/2014/main" id="{5E3824DD-BB0C-41BD-BD04-E8AB2DBB2455}"/>
            </a:ext>
          </a:extLst>
        </xdr:cNvPr>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487" name="直線コネクタ 486">
          <a:extLst>
            <a:ext uri="{FF2B5EF4-FFF2-40B4-BE49-F238E27FC236}">
              <a16:creationId xmlns:a16="http://schemas.microsoft.com/office/drawing/2014/main" id="{ECEDB89E-6DD3-48B3-B714-DF580E2CC645}"/>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89098</xdr:rowOff>
    </xdr:from>
    <xdr:ext cx="405111" cy="259045"/>
    <xdr:sp macro="" textlink="">
      <xdr:nvSpPr>
        <xdr:cNvPr id="488" name="【庁舎】&#10;有形固定資産減価償却率平均値テキスト">
          <a:extLst>
            <a:ext uri="{FF2B5EF4-FFF2-40B4-BE49-F238E27FC236}">
              <a16:creationId xmlns:a16="http://schemas.microsoft.com/office/drawing/2014/main" id="{A08829CD-4D4F-4D54-BCEE-84401B34EA7D}"/>
            </a:ext>
          </a:extLst>
        </xdr:cNvPr>
        <xdr:cNvSpPr txBox="1"/>
      </xdr:nvSpPr>
      <xdr:spPr>
        <a:xfrm>
          <a:off x="16357600" y="1757699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66221</xdr:rowOff>
    </xdr:from>
    <xdr:to>
      <xdr:col>85</xdr:col>
      <xdr:colOff>177800</xdr:colOff>
      <xdr:row>103</xdr:row>
      <xdr:rowOff>167821</xdr:rowOff>
    </xdr:to>
    <xdr:sp macro="" textlink="">
      <xdr:nvSpPr>
        <xdr:cNvPr id="489" name="フローチャート: 判断 488">
          <a:extLst>
            <a:ext uri="{FF2B5EF4-FFF2-40B4-BE49-F238E27FC236}">
              <a16:creationId xmlns:a16="http://schemas.microsoft.com/office/drawing/2014/main" id="{8AC3A287-AD82-47E8-919C-5AB13667BB63}"/>
            </a:ext>
          </a:extLst>
        </xdr:cNvPr>
        <xdr:cNvSpPr/>
      </xdr:nvSpPr>
      <xdr:spPr>
        <a:xfrm>
          <a:off x="16268700" y="17725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9071</xdr:rowOff>
    </xdr:from>
    <xdr:to>
      <xdr:col>81</xdr:col>
      <xdr:colOff>101600</xdr:colOff>
      <xdr:row>103</xdr:row>
      <xdr:rowOff>110671</xdr:rowOff>
    </xdr:to>
    <xdr:sp macro="" textlink="">
      <xdr:nvSpPr>
        <xdr:cNvPr id="490" name="フローチャート: 判断 489">
          <a:extLst>
            <a:ext uri="{FF2B5EF4-FFF2-40B4-BE49-F238E27FC236}">
              <a16:creationId xmlns:a16="http://schemas.microsoft.com/office/drawing/2014/main" id="{9115C093-E51F-4E1D-960C-036E24D8873D}"/>
            </a:ext>
          </a:extLst>
        </xdr:cNvPr>
        <xdr:cNvSpPr/>
      </xdr:nvSpPr>
      <xdr:spPr>
        <a:xfrm>
          <a:off x="15430500" y="17668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101</xdr:row>
      <xdr:rowOff>127198</xdr:rowOff>
    </xdr:from>
    <xdr:ext cx="405111" cy="259045"/>
    <xdr:sp macro="" textlink="">
      <xdr:nvSpPr>
        <xdr:cNvPr id="491" name="n_1aveValue【庁舎】&#10;有形固定資産減価償却率">
          <a:extLst>
            <a:ext uri="{FF2B5EF4-FFF2-40B4-BE49-F238E27FC236}">
              <a16:creationId xmlns:a16="http://schemas.microsoft.com/office/drawing/2014/main" id="{3BFAECE0-A653-4EEF-840A-96FCAC7DBCE8}"/>
            </a:ext>
          </a:extLst>
        </xdr:cNvPr>
        <xdr:cNvSpPr txBox="1"/>
      </xdr:nvSpPr>
      <xdr:spPr>
        <a:xfrm>
          <a:off x="15266044" y="174436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51526</xdr:rowOff>
    </xdr:from>
    <xdr:to>
      <xdr:col>76</xdr:col>
      <xdr:colOff>165100</xdr:colOff>
      <xdr:row>103</xdr:row>
      <xdr:rowOff>153126</xdr:rowOff>
    </xdr:to>
    <xdr:sp macro="" textlink="">
      <xdr:nvSpPr>
        <xdr:cNvPr id="492" name="フローチャート: 判断 491">
          <a:extLst>
            <a:ext uri="{FF2B5EF4-FFF2-40B4-BE49-F238E27FC236}">
              <a16:creationId xmlns:a16="http://schemas.microsoft.com/office/drawing/2014/main" id="{95BF46A1-B82B-43F2-A3F6-4CC03402D549}"/>
            </a:ext>
          </a:extLst>
        </xdr:cNvPr>
        <xdr:cNvSpPr/>
      </xdr:nvSpPr>
      <xdr:spPr>
        <a:xfrm>
          <a:off x="14541500" y="17710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101</xdr:row>
      <xdr:rowOff>169653</xdr:rowOff>
    </xdr:from>
    <xdr:ext cx="405111" cy="259045"/>
    <xdr:sp macro="" textlink="">
      <xdr:nvSpPr>
        <xdr:cNvPr id="493" name="n_2aveValue【庁舎】&#10;有形固定資産減価償却率">
          <a:extLst>
            <a:ext uri="{FF2B5EF4-FFF2-40B4-BE49-F238E27FC236}">
              <a16:creationId xmlns:a16="http://schemas.microsoft.com/office/drawing/2014/main" id="{2FC25565-6532-47A5-9401-675EAB1F4AD5}"/>
            </a:ext>
          </a:extLst>
        </xdr:cNvPr>
        <xdr:cNvSpPr txBox="1"/>
      </xdr:nvSpPr>
      <xdr:spPr>
        <a:xfrm>
          <a:off x="14389744" y="17486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103</xdr:row>
      <xdr:rowOff>126637</xdr:rowOff>
    </xdr:from>
    <xdr:to>
      <xdr:col>72</xdr:col>
      <xdr:colOff>38100</xdr:colOff>
      <xdr:row>104</xdr:row>
      <xdr:rowOff>56787</xdr:rowOff>
    </xdr:to>
    <xdr:sp macro="" textlink="">
      <xdr:nvSpPr>
        <xdr:cNvPr id="494" name="フローチャート: 判断 493">
          <a:extLst>
            <a:ext uri="{FF2B5EF4-FFF2-40B4-BE49-F238E27FC236}">
              <a16:creationId xmlns:a16="http://schemas.microsoft.com/office/drawing/2014/main" id="{D85BD88D-C4EE-4A9C-A68C-6AF2FF3B4207}"/>
            </a:ext>
          </a:extLst>
        </xdr:cNvPr>
        <xdr:cNvSpPr/>
      </xdr:nvSpPr>
      <xdr:spPr>
        <a:xfrm>
          <a:off x="13652500" y="1778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102</xdr:row>
      <xdr:rowOff>73314</xdr:rowOff>
    </xdr:from>
    <xdr:ext cx="405111" cy="259045"/>
    <xdr:sp macro="" textlink="">
      <xdr:nvSpPr>
        <xdr:cNvPr id="495" name="n_3aveValue【庁舎】&#10;有形固定資産減価償却率">
          <a:extLst>
            <a:ext uri="{FF2B5EF4-FFF2-40B4-BE49-F238E27FC236}">
              <a16:creationId xmlns:a16="http://schemas.microsoft.com/office/drawing/2014/main" id="{DACB75F6-CDDB-4703-91EE-234D647008C8}"/>
            </a:ext>
          </a:extLst>
        </xdr:cNvPr>
        <xdr:cNvSpPr txBox="1"/>
      </xdr:nvSpPr>
      <xdr:spPr>
        <a:xfrm>
          <a:off x="13500744" y="17561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496" name="テキスト ボックス 495">
          <a:extLst>
            <a:ext uri="{FF2B5EF4-FFF2-40B4-BE49-F238E27FC236}">
              <a16:creationId xmlns:a16="http://schemas.microsoft.com/office/drawing/2014/main" id="{B712CB7C-AEEF-4548-B2A1-93A452BBD8A4}"/>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97" name="テキスト ボックス 496">
          <a:extLst>
            <a:ext uri="{FF2B5EF4-FFF2-40B4-BE49-F238E27FC236}">
              <a16:creationId xmlns:a16="http://schemas.microsoft.com/office/drawing/2014/main" id="{7ECC40DE-9780-4826-8674-FD68382A69BA}"/>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98" name="テキスト ボックス 497">
          <a:extLst>
            <a:ext uri="{FF2B5EF4-FFF2-40B4-BE49-F238E27FC236}">
              <a16:creationId xmlns:a16="http://schemas.microsoft.com/office/drawing/2014/main" id="{69B6B992-AB16-4A5D-B790-57655CC615A2}"/>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99" name="テキスト ボックス 498">
          <a:extLst>
            <a:ext uri="{FF2B5EF4-FFF2-40B4-BE49-F238E27FC236}">
              <a16:creationId xmlns:a16="http://schemas.microsoft.com/office/drawing/2014/main" id="{0E6305CD-8031-4385-9F41-834A0A03A506}"/>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00" name="テキスト ボックス 499">
          <a:extLst>
            <a:ext uri="{FF2B5EF4-FFF2-40B4-BE49-F238E27FC236}">
              <a16:creationId xmlns:a16="http://schemas.microsoft.com/office/drawing/2014/main" id="{0150A251-F4F2-4560-885A-D0EA163428EE}"/>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13970</xdr:rowOff>
    </xdr:from>
    <xdr:to>
      <xdr:col>85</xdr:col>
      <xdr:colOff>177800</xdr:colOff>
      <xdr:row>106</xdr:row>
      <xdr:rowOff>115570</xdr:rowOff>
    </xdr:to>
    <xdr:sp macro="" textlink="">
      <xdr:nvSpPr>
        <xdr:cNvPr id="501" name="楕円 500">
          <a:extLst>
            <a:ext uri="{FF2B5EF4-FFF2-40B4-BE49-F238E27FC236}">
              <a16:creationId xmlns:a16="http://schemas.microsoft.com/office/drawing/2014/main" id="{7CC7A1E0-59B7-43FC-BCCE-2713CBD6ADE6}"/>
            </a:ext>
          </a:extLst>
        </xdr:cNvPr>
        <xdr:cNvSpPr/>
      </xdr:nvSpPr>
      <xdr:spPr>
        <a:xfrm>
          <a:off x="16268700" y="1818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163847</xdr:rowOff>
    </xdr:from>
    <xdr:ext cx="405111" cy="259045"/>
    <xdr:sp macro="" textlink="">
      <xdr:nvSpPr>
        <xdr:cNvPr id="502" name="【庁舎】&#10;有形固定資産減価償却率該当値テキスト">
          <a:extLst>
            <a:ext uri="{FF2B5EF4-FFF2-40B4-BE49-F238E27FC236}">
              <a16:creationId xmlns:a16="http://schemas.microsoft.com/office/drawing/2014/main" id="{84D2E27D-B5A8-49ED-8ADA-E73BC8A697D4}"/>
            </a:ext>
          </a:extLst>
        </xdr:cNvPr>
        <xdr:cNvSpPr txBox="1"/>
      </xdr:nvSpPr>
      <xdr:spPr>
        <a:xfrm>
          <a:off x="16357600" y="1816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80918</xdr:rowOff>
    </xdr:from>
    <xdr:to>
      <xdr:col>81</xdr:col>
      <xdr:colOff>101600</xdr:colOff>
      <xdr:row>106</xdr:row>
      <xdr:rowOff>11068</xdr:rowOff>
    </xdr:to>
    <xdr:sp macro="" textlink="">
      <xdr:nvSpPr>
        <xdr:cNvPr id="503" name="楕円 502">
          <a:extLst>
            <a:ext uri="{FF2B5EF4-FFF2-40B4-BE49-F238E27FC236}">
              <a16:creationId xmlns:a16="http://schemas.microsoft.com/office/drawing/2014/main" id="{DCFAE703-C1A5-4097-A287-707410264B71}"/>
            </a:ext>
          </a:extLst>
        </xdr:cNvPr>
        <xdr:cNvSpPr/>
      </xdr:nvSpPr>
      <xdr:spPr>
        <a:xfrm>
          <a:off x="15430500" y="18083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131718</xdr:rowOff>
    </xdr:from>
    <xdr:to>
      <xdr:col>85</xdr:col>
      <xdr:colOff>127000</xdr:colOff>
      <xdr:row>106</xdr:row>
      <xdr:rowOff>64770</xdr:rowOff>
    </xdr:to>
    <xdr:cxnSp macro="">
      <xdr:nvCxnSpPr>
        <xdr:cNvPr id="504" name="直線コネクタ 503">
          <a:extLst>
            <a:ext uri="{FF2B5EF4-FFF2-40B4-BE49-F238E27FC236}">
              <a16:creationId xmlns:a16="http://schemas.microsoft.com/office/drawing/2014/main" id="{B2B37874-F904-4017-9DA9-264F32DFD661}"/>
            </a:ext>
          </a:extLst>
        </xdr:cNvPr>
        <xdr:cNvCxnSpPr/>
      </xdr:nvCxnSpPr>
      <xdr:spPr>
        <a:xfrm>
          <a:off x="15481300" y="18133968"/>
          <a:ext cx="838200" cy="104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35198</xdr:rowOff>
    </xdr:from>
    <xdr:to>
      <xdr:col>76</xdr:col>
      <xdr:colOff>165100</xdr:colOff>
      <xdr:row>106</xdr:row>
      <xdr:rowOff>136798</xdr:rowOff>
    </xdr:to>
    <xdr:sp macro="" textlink="">
      <xdr:nvSpPr>
        <xdr:cNvPr id="505" name="楕円 504">
          <a:extLst>
            <a:ext uri="{FF2B5EF4-FFF2-40B4-BE49-F238E27FC236}">
              <a16:creationId xmlns:a16="http://schemas.microsoft.com/office/drawing/2014/main" id="{202C1C8A-9A10-419C-9161-6E7278A8D2B4}"/>
            </a:ext>
          </a:extLst>
        </xdr:cNvPr>
        <xdr:cNvSpPr/>
      </xdr:nvSpPr>
      <xdr:spPr>
        <a:xfrm>
          <a:off x="14541500" y="18208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131718</xdr:rowOff>
    </xdr:from>
    <xdr:to>
      <xdr:col>81</xdr:col>
      <xdr:colOff>50800</xdr:colOff>
      <xdr:row>106</xdr:row>
      <xdr:rowOff>85998</xdr:rowOff>
    </xdr:to>
    <xdr:cxnSp macro="">
      <xdr:nvCxnSpPr>
        <xdr:cNvPr id="506" name="直線コネクタ 505">
          <a:extLst>
            <a:ext uri="{FF2B5EF4-FFF2-40B4-BE49-F238E27FC236}">
              <a16:creationId xmlns:a16="http://schemas.microsoft.com/office/drawing/2014/main" id="{4E14A55B-DB23-4010-8492-566482DD2A02}"/>
            </a:ext>
          </a:extLst>
        </xdr:cNvPr>
        <xdr:cNvCxnSpPr/>
      </xdr:nvCxnSpPr>
      <xdr:spPr>
        <a:xfrm flipV="1">
          <a:off x="14592300" y="18133968"/>
          <a:ext cx="8890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49893</xdr:rowOff>
    </xdr:from>
    <xdr:to>
      <xdr:col>72</xdr:col>
      <xdr:colOff>38100</xdr:colOff>
      <xdr:row>106</xdr:row>
      <xdr:rowOff>151493</xdr:rowOff>
    </xdr:to>
    <xdr:sp macro="" textlink="">
      <xdr:nvSpPr>
        <xdr:cNvPr id="507" name="楕円 506">
          <a:extLst>
            <a:ext uri="{FF2B5EF4-FFF2-40B4-BE49-F238E27FC236}">
              <a16:creationId xmlns:a16="http://schemas.microsoft.com/office/drawing/2014/main" id="{63D7F384-C5BC-409B-989A-64C236EB56AB}"/>
            </a:ext>
          </a:extLst>
        </xdr:cNvPr>
        <xdr:cNvSpPr/>
      </xdr:nvSpPr>
      <xdr:spPr>
        <a:xfrm>
          <a:off x="13652500" y="18223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85998</xdr:rowOff>
    </xdr:from>
    <xdr:to>
      <xdr:col>76</xdr:col>
      <xdr:colOff>114300</xdr:colOff>
      <xdr:row>106</xdr:row>
      <xdr:rowOff>100693</xdr:rowOff>
    </xdr:to>
    <xdr:cxnSp macro="">
      <xdr:nvCxnSpPr>
        <xdr:cNvPr id="508" name="直線コネクタ 507">
          <a:extLst>
            <a:ext uri="{FF2B5EF4-FFF2-40B4-BE49-F238E27FC236}">
              <a16:creationId xmlns:a16="http://schemas.microsoft.com/office/drawing/2014/main" id="{D0DD2263-1E39-4A8C-8569-5B8A9EFE17F6}"/>
            </a:ext>
          </a:extLst>
        </xdr:cNvPr>
        <xdr:cNvCxnSpPr/>
      </xdr:nvCxnSpPr>
      <xdr:spPr>
        <a:xfrm flipV="1">
          <a:off x="13703300" y="18259698"/>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2195</xdr:rowOff>
    </xdr:from>
    <xdr:ext cx="405111" cy="259045"/>
    <xdr:sp macro="" textlink="">
      <xdr:nvSpPr>
        <xdr:cNvPr id="509" name="n_1mainValue【庁舎】&#10;有形固定資産減価償却率">
          <a:extLst>
            <a:ext uri="{FF2B5EF4-FFF2-40B4-BE49-F238E27FC236}">
              <a16:creationId xmlns:a16="http://schemas.microsoft.com/office/drawing/2014/main" id="{912A0F16-E264-46E7-865B-6C78E06B53C0}"/>
            </a:ext>
          </a:extLst>
        </xdr:cNvPr>
        <xdr:cNvSpPr txBox="1"/>
      </xdr:nvSpPr>
      <xdr:spPr>
        <a:xfrm>
          <a:off x="15266044" y="18175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127925</xdr:rowOff>
    </xdr:from>
    <xdr:ext cx="405111" cy="259045"/>
    <xdr:sp macro="" textlink="">
      <xdr:nvSpPr>
        <xdr:cNvPr id="510" name="n_2mainValue【庁舎】&#10;有形固定資産減価償却率">
          <a:extLst>
            <a:ext uri="{FF2B5EF4-FFF2-40B4-BE49-F238E27FC236}">
              <a16:creationId xmlns:a16="http://schemas.microsoft.com/office/drawing/2014/main" id="{53425E12-8A1D-4E9E-8386-D6432123A7CD}"/>
            </a:ext>
          </a:extLst>
        </xdr:cNvPr>
        <xdr:cNvSpPr txBox="1"/>
      </xdr:nvSpPr>
      <xdr:spPr>
        <a:xfrm>
          <a:off x="14389744" y="18301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142620</xdr:rowOff>
    </xdr:from>
    <xdr:ext cx="405111" cy="259045"/>
    <xdr:sp macro="" textlink="">
      <xdr:nvSpPr>
        <xdr:cNvPr id="511" name="n_3mainValue【庁舎】&#10;有形固定資産減価償却率">
          <a:extLst>
            <a:ext uri="{FF2B5EF4-FFF2-40B4-BE49-F238E27FC236}">
              <a16:creationId xmlns:a16="http://schemas.microsoft.com/office/drawing/2014/main" id="{956CB9B7-4FE4-4949-A1B8-6C74BFB08507}"/>
            </a:ext>
          </a:extLst>
        </xdr:cNvPr>
        <xdr:cNvSpPr txBox="1"/>
      </xdr:nvSpPr>
      <xdr:spPr>
        <a:xfrm>
          <a:off x="13500744" y="18316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12" name="正方形/長方形 511">
          <a:extLst>
            <a:ext uri="{FF2B5EF4-FFF2-40B4-BE49-F238E27FC236}">
              <a16:creationId xmlns:a16="http://schemas.microsoft.com/office/drawing/2014/main" id="{E3AAE391-F5B8-438C-89C2-51B5BAEDB302}"/>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13" name="正方形/長方形 512">
          <a:extLst>
            <a:ext uri="{FF2B5EF4-FFF2-40B4-BE49-F238E27FC236}">
              <a16:creationId xmlns:a16="http://schemas.microsoft.com/office/drawing/2014/main" id="{07959AFC-5F7E-44D6-AD0C-A9A7BAB5D4D4}"/>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14" name="正方形/長方形 513">
          <a:extLst>
            <a:ext uri="{FF2B5EF4-FFF2-40B4-BE49-F238E27FC236}">
              <a16:creationId xmlns:a16="http://schemas.microsoft.com/office/drawing/2014/main" id="{56261B2F-9D10-4E26-9A5B-D2ED177C3BA4}"/>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15" name="正方形/長方形 514">
          <a:extLst>
            <a:ext uri="{FF2B5EF4-FFF2-40B4-BE49-F238E27FC236}">
              <a16:creationId xmlns:a16="http://schemas.microsoft.com/office/drawing/2014/main" id="{68344263-AEAA-489F-8CB5-AEAFDB12C39A}"/>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16" name="正方形/長方形 515">
          <a:extLst>
            <a:ext uri="{FF2B5EF4-FFF2-40B4-BE49-F238E27FC236}">
              <a16:creationId xmlns:a16="http://schemas.microsoft.com/office/drawing/2014/main" id="{D1377F36-91A6-4A8A-AD75-DA6D571499FF}"/>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17" name="正方形/長方形 516">
          <a:extLst>
            <a:ext uri="{FF2B5EF4-FFF2-40B4-BE49-F238E27FC236}">
              <a16:creationId xmlns:a16="http://schemas.microsoft.com/office/drawing/2014/main" id="{42944B26-71A4-4E20-A45E-7561097EE1ED}"/>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18" name="正方形/長方形 517">
          <a:extLst>
            <a:ext uri="{FF2B5EF4-FFF2-40B4-BE49-F238E27FC236}">
              <a16:creationId xmlns:a16="http://schemas.microsoft.com/office/drawing/2014/main" id="{36076943-AB85-4427-8376-7EEA701F3AC1}"/>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19" name="正方形/長方形 518">
          <a:extLst>
            <a:ext uri="{FF2B5EF4-FFF2-40B4-BE49-F238E27FC236}">
              <a16:creationId xmlns:a16="http://schemas.microsoft.com/office/drawing/2014/main" id="{C8676676-AA20-41E6-921A-1A22C9870923}"/>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20" name="テキスト ボックス 519">
          <a:extLst>
            <a:ext uri="{FF2B5EF4-FFF2-40B4-BE49-F238E27FC236}">
              <a16:creationId xmlns:a16="http://schemas.microsoft.com/office/drawing/2014/main" id="{C0C9C09E-E6C4-4C54-B844-128E17B4E061}"/>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21" name="直線コネクタ 520">
          <a:extLst>
            <a:ext uri="{FF2B5EF4-FFF2-40B4-BE49-F238E27FC236}">
              <a16:creationId xmlns:a16="http://schemas.microsoft.com/office/drawing/2014/main" id="{65939A81-EC23-46F2-82BF-0FC4800D9229}"/>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22" name="直線コネクタ 521">
          <a:extLst>
            <a:ext uri="{FF2B5EF4-FFF2-40B4-BE49-F238E27FC236}">
              <a16:creationId xmlns:a16="http://schemas.microsoft.com/office/drawing/2014/main" id="{3E85DDC5-1D78-4C6E-B7ED-223855F4812A}"/>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23" name="テキスト ボックス 522">
          <a:extLst>
            <a:ext uri="{FF2B5EF4-FFF2-40B4-BE49-F238E27FC236}">
              <a16:creationId xmlns:a16="http://schemas.microsoft.com/office/drawing/2014/main" id="{454BF0DE-209C-4DD2-813E-8CFF2CF330DA}"/>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24" name="直線コネクタ 523">
          <a:extLst>
            <a:ext uri="{FF2B5EF4-FFF2-40B4-BE49-F238E27FC236}">
              <a16:creationId xmlns:a16="http://schemas.microsoft.com/office/drawing/2014/main" id="{1555AA88-CF66-4148-95F0-6C1AFF85EDE3}"/>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25" name="テキスト ボックス 524">
          <a:extLst>
            <a:ext uri="{FF2B5EF4-FFF2-40B4-BE49-F238E27FC236}">
              <a16:creationId xmlns:a16="http://schemas.microsoft.com/office/drawing/2014/main" id="{1D2F1B46-00A3-4305-A814-6F497271B52C}"/>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26" name="直線コネクタ 525">
          <a:extLst>
            <a:ext uri="{FF2B5EF4-FFF2-40B4-BE49-F238E27FC236}">
              <a16:creationId xmlns:a16="http://schemas.microsoft.com/office/drawing/2014/main" id="{207F9356-198A-4ED0-99CC-D3DCB0686AC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27" name="テキスト ボックス 526">
          <a:extLst>
            <a:ext uri="{FF2B5EF4-FFF2-40B4-BE49-F238E27FC236}">
              <a16:creationId xmlns:a16="http://schemas.microsoft.com/office/drawing/2014/main" id="{58BD7325-7706-4F02-AFC8-048BA48592E6}"/>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28" name="直線コネクタ 527">
          <a:extLst>
            <a:ext uri="{FF2B5EF4-FFF2-40B4-BE49-F238E27FC236}">
              <a16:creationId xmlns:a16="http://schemas.microsoft.com/office/drawing/2014/main" id="{1090A5CE-32B3-4736-ACDD-F7E0751BF5F3}"/>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529" name="テキスト ボックス 528">
          <a:extLst>
            <a:ext uri="{FF2B5EF4-FFF2-40B4-BE49-F238E27FC236}">
              <a16:creationId xmlns:a16="http://schemas.microsoft.com/office/drawing/2014/main" id="{41FD7892-88C8-49E3-A3BE-6402F213C50D}"/>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30" name="直線コネクタ 529">
          <a:extLst>
            <a:ext uri="{FF2B5EF4-FFF2-40B4-BE49-F238E27FC236}">
              <a16:creationId xmlns:a16="http://schemas.microsoft.com/office/drawing/2014/main" id="{98513BEE-7BB4-4355-BBB8-B89F0667703E}"/>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531" name="テキスト ボックス 530">
          <a:extLst>
            <a:ext uri="{FF2B5EF4-FFF2-40B4-BE49-F238E27FC236}">
              <a16:creationId xmlns:a16="http://schemas.microsoft.com/office/drawing/2014/main" id="{D97F3246-2E95-4D0C-A0EC-0E3744B4DA42}"/>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32" name="直線コネクタ 531">
          <a:extLst>
            <a:ext uri="{FF2B5EF4-FFF2-40B4-BE49-F238E27FC236}">
              <a16:creationId xmlns:a16="http://schemas.microsoft.com/office/drawing/2014/main" id="{97C71290-217A-4F7B-984A-B94B1B9829A1}"/>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33" name="テキスト ボックス 532">
          <a:extLst>
            <a:ext uri="{FF2B5EF4-FFF2-40B4-BE49-F238E27FC236}">
              <a16:creationId xmlns:a16="http://schemas.microsoft.com/office/drawing/2014/main" id="{C126D388-ACFB-46A4-BC7E-6590E06B7C0C}"/>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34" name="【庁舎】&#10;一人当たり面積グラフ枠">
          <a:extLst>
            <a:ext uri="{FF2B5EF4-FFF2-40B4-BE49-F238E27FC236}">
              <a16:creationId xmlns:a16="http://schemas.microsoft.com/office/drawing/2014/main" id="{9C84B453-D3D0-4B9C-B602-89C756566DC5}"/>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48261</xdr:rowOff>
    </xdr:from>
    <xdr:to>
      <xdr:col>116</xdr:col>
      <xdr:colOff>62864</xdr:colOff>
      <xdr:row>107</xdr:row>
      <xdr:rowOff>148589</xdr:rowOff>
    </xdr:to>
    <xdr:cxnSp macro="">
      <xdr:nvCxnSpPr>
        <xdr:cNvPr id="535" name="直線コネクタ 534">
          <a:extLst>
            <a:ext uri="{FF2B5EF4-FFF2-40B4-BE49-F238E27FC236}">
              <a16:creationId xmlns:a16="http://schemas.microsoft.com/office/drawing/2014/main" id="{C6913ACB-F37C-4C3D-A2E7-24DE2A57A318}"/>
            </a:ext>
          </a:extLst>
        </xdr:cNvPr>
        <xdr:cNvCxnSpPr/>
      </xdr:nvCxnSpPr>
      <xdr:spPr>
        <a:xfrm flipV="1">
          <a:off x="22160864" y="17193261"/>
          <a:ext cx="0" cy="1300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152416</xdr:rowOff>
    </xdr:from>
    <xdr:ext cx="469744" cy="259045"/>
    <xdr:sp macro="" textlink="">
      <xdr:nvSpPr>
        <xdr:cNvPr id="536" name="【庁舎】&#10;一人当たり面積最小値テキスト">
          <a:extLst>
            <a:ext uri="{FF2B5EF4-FFF2-40B4-BE49-F238E27FC236}">
              <a16:creationId xmlns:a16="http://schemas.microsoft.com/office/drawing/2014/main" id="{F541E775-0FF2-4B91-9148-74EEAF1C92BE}"/>
            </a:ext>
          </a:extLst>
        </xdr:cNvPr>
        <xdr:cNvSpPr txBox="1"/>
      </xdr:nvSpPr>
      <xdr:spPr>
        <a:xfrm>
          <a:off x="22199600" y="1849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148589</xdr:rowOff>
    </xdr:from>
    <xdr:to>
      <xdr:col>116</xdr:col>
      <xdr:colOff>152400</xdr:colOff>
      <xdr:row>107</xdr:row>
      <xdr:rowOff>148589</xdr:rowOff>
    </xdr:to>
    <xdr:cxnSp macro="">
      <xdr:nvCxnSpPr>
        <xdr:cNvPr id="537" name="直線コネクタ 536">
          <a:extLst>
            <a:ext uri="{FF2B5EF4-FFF2-40B4-BE49-F238E27FC236}">
              <a16:creationId xmlns:a16="http://schemas.microsoft.com/office/drawing/2014/main" id="{50AFA125-8766-441E-93D2-7602949671B3}"/>
            </a:ext>
          </a:extLst>
        </xdr:cNvPr>
        <xdr:cNvCxnSpPr/>
      </xdr:nvCxnSpPr>
      <xdr:spPr>
        <a:xfrm>
          <a:off x="22072600" y="18493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166388</xdr:rowOff>
    </xdr:from>
    <xdr:ext cx="469744" cy="259045"/>
    <xdr:sp macro="" textlink="">
      <xdr:nvSpPr>
        <xdr:cNvPr id="538" name="【庁舎】&#10;一人当たり面積最大値テキスト">
          <a:extLst>
            <a:ext uri="{FF2B5EF4-FFF2-40B4-BE49-F238E27FC236}">
              <a16:creationId xmlns:a16="http://schemas.microsoft.com/office/drawing/2014/main" id="{6CD54605-1680-4B6F-9B94-1DD2427E43AA}"/>
            </a:ext>
          </a:extLst>
        </xdr:cNvPr>
        <xdr:cNvSpPr txBox="1"/>
      </xdr:nvSpPr>
      <xdr:spPr>
        <a:xfrm>
          <a:off x="22199600" y="16968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48261</xdr:rowOff>
    </xdr:from>
    <xdr:to>
      <xdr:col>116</xdr:col>
      <xdr:colOff>152400</xdr:colOff>
      <xdr:row>100</xdr:row>
      <xdr:rowOff>48261</xdr:rowOff>
    </xdr:to>
    <xdr:cxnSp macro="">
      <xdr:nvCxnSpPr>
        <xdr:cNvPr id="539" name="直線コネクタ 538">
          <a:extLst>
            <a:ext uri="{FF2B5EF4-FFF2-40B4-BE49-F238E27FC236}">
              <a16:creationId xmlns:a16="http://schemas.microsoft.com/office/drawing/2014/main" id="{8B9A4957-3CA8-4327-9E96-244935E00D9B}"/>
            </a:ext>
          </a:extLst>
        </xdr:cNvPr>
        <xdr:cNvCxnSpPr/>
      </xdr:nvCxnSpPr>
      <xdr:spPr>
        <a:xfrm>
          <a:off x="22072600" y="17193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147338</xdr:rowOff>
    </xdr:from>
    <xdr:ext cx="469744" cy="259045"/>
    <xdr:sp macro="" textlink="">
      <xdr:nvSpPr>
        <xdr:cNvPr id="540" name="【庁舎】&#10;一人当たり面積平均値テキスト">
          <a:extLst>
            <a:ext uri="{FF2B5EF4-FFF2-40B4-BE49-F238E27FC236}">
              <a16:creationId xmlns:a16="http://schemas.microsoft.com/office/drawing/2014/main" id="{B40F38DE-A05D-4113-8722-8F33B5D6441C}"/>
            </a:ext>
          </a:extLst>
        </xdr:cNvPr>
        <xdr:cNvSpPr txBox="1"/>
      </xdr:nvSpPr>
      <xdr:spPr>
        <a:xfrm>
          <a:off x="22199600" y="179781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124461</xdr:rowOff>
    </xdr:from>
    <xdr:to>
      <xdr:col>116</xdr:col>
      <xdr:colOff>114300</xdr:colOff>
      <xdr:row>106</xdr:row>
      <xdr:rowOff>54611</xdr:rowOff>
    </xdr:to>
    <xdr:sp macro="" textlink="">
      <xdr:nvSpPr>
        <xdr:cNvPr id="541" name="フローチャート: 判断 540">
          <a:extLst>
            <a:ext uri="{FF2B5EF4-FFF2-40B4-BE49-F238E27FC236}">
              <a16:creationId xmlns:a16="http://schemas.microsoft.com/office/drawing/2014/main" id="{D774EF50-AE84-438A-804C-C708D79FD3F2}"/>
            </a:ext>
          </a:extLst>
        </xdr:cNvPr>
        <xdr:cNvSpPr/>
      </xdr:nvSpPr>
      <xdr:spPr>
        <a:xfrm>
          <a:off x="22110700" y="1812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140970</xdr:rowOff>
    </xdr:from>
    <xdr:to>
      <xdr:col>112</xdr:col>
      <xdr:colOff>38100</xdr:colOff>
      <xdr:row>106</xdr:row>
      <xdr:rowOff>71120</xdr:rowOff>
    </xdr:to>
    <xdr:sp macro="" textlink="">
      <xdr:nvSpPr>
        <xdr:cNvPr id="542" name="フローチャート: 判断 541">
          <a:extLst>
            <a:ext uri="{FF2B5EF4-FFF2-40B4-BE49-F238E27FC236}">
              <a16:creationId xmlns:a16="http://schemas.microsoft.com/office/drawing/2014/main" id="{EF66819A-3EAD-4B00-BC29-20FE3FC98A76}"/>
            </a:ext>
          </a:extLst>
        </xdr:cNvPr>
        <xdr:cNvSpPr/>
      </xdr:nvSpPr>
      <xdr:spPr>
        <a:xfrm>
          <a:off x="21272500" y="1814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104</xdr:row>
      <xdr:rowOff>87647</xdr:rowOff>
    </xdr:from>
    <xdr:ext cx="469744" cy="259045"/>
    <xdr:sp macro="" textlink="">
      <xdr:nvSpPr>
        <xdr:cNvPr id="543" name="n_1aveValue【庁舎】&#10;一人当たり面積">
          <a:extLst>
            <a:ext uri="{FF2B5EF4-FFF2-40B4-BE49-F238E27FC236}">
              <a16:creationId xmlns:a16="http://schemas.microsoft.com/office/drawing/2014/main" id="{360E7A03-4C38-4E27-AB8F-9A8D6FA7431A}"/>
            </a:ext>
          </a:extLst>
        </xdr:cNvPr>
        <xdr:cNvSpPr txBox="1"/>
      </xdr:nvSpPr>
      <xdr:spPr>
        <a:xfrm>
          <a:off x="21075727" y="17918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105</xdr:row>
      <xdr:rowOff>114300</xdr:rowOff>
    </xdr:from>
    <xdr:to>
      <xdr:col>107</xdr:col>
      <xdr:colOff>101600</xdr:colOff>
      <xdr:row>106</xdr:row>
      <xdr:rowOff>44450</xdr:rowOff>
    </xdr:to>
    <xdr:sp macro="" textlink="">
      <xdr:nvSpPr>
        <xdr:cNvPr id="544" name="フローチャート: 判断 543">
          <a:extLst>
            <a:ext uri="{FF2B5EF4-FFF2-40B4-BE49-F238E27FC236}">
              <a16:creationId xmlns:a16="http://schemas.microsoft.com/office/drawing/2014/main" id="{13332A6E-0978-473D-843C-2E5989576DF5}"/>
            </a:ext>
          </a:extLst>
        </xdr:cNvPr>
        <xdr:cNvSpPr/>
      </xdr:nvSpPr>
      <xdr:spPr>
        <a:xfrm>
          <a:off x="20383500" y="18116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104</xdr:row>
      <xdr:rowOff>60977</xdr:rowOff>
    </xdr:from>
    <xdr:ext cx="469744" cy="259045"/>
    <xdr:sp macro="" textlink="">
      <xdr:nvSpPr>
        <xdr:cNvPr id="545" name="n_2aveValue【庁舎】&#10;一人当たり面積">
          <a:extLst>
            <a:ext uri="{FF2B5EF4-FFF2-40B4-BE49-F238E27FC236}">
              <a16:creationId xmlns:a16="http://schemas.microsoft.com/office/drawing/2014/main" id="{03EF7C97-BA30-47C7-ABD8-53F6DC78D78C}"/>
            </a:ext>
          </a:extLst>
        </xdr:cNvPr>
        <xdr:cNvSpPr txBox="1"/>
      </xdr:nvSpPr>
      <xdr:spPr>
        <a:xfrm>
          <a:off x="20199427" y="17891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106</xdr:row>
      <xdr:rowOff>1270</xdr:rowOff>
    </xdr:from>
    <xdr:to>
      <xdr:col>102</xdr:col>
      <xdr:colOff>165100</xdr:colOff>
      <xdr:row>106</xdr:row>
      <xdr:rowOff>102870</xdr:rowOff>
    </xdr:to>
    <xdr:sp macro="" textlink="">
      <xdr:nvSpPr>
        <xdr:cNvPr id="546" name="フローチャート: 判断 545">
          <a:extLst>
            <a:ext uri="{FF2B5EF4-FFF2-40B4-BE49-F238E27FC236}">
              <a16:creationId xmlns:a16="http://schemas.microsoft.com/office/drawing/2014/main" id="{A16E3C3F-4B4B-46C0-B9BD-DE5BC1F317FC}"/>
            </a:ext>
          </a:extLst>
        </xdr:cNvPr>
        <xdr:cNvSpPr/>
      </xdr:nvSpPr>
      <xdr:spPr>
        <a:xfrm>
          <a:off x="19494500" y="1817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104</xdr:row>
      <xdr:rowOff>119397</xdr:rowOff>
    </xdr:from>
    <xdr:ext cx="469744" cy="259045"/>
    <xdr:sp macro="" textlink="">
      <xdr:nvSpPr>
        <xdr:cNvPr id="547" name="n_3aveValue【庁舎】&#10;一人当たり面積">
          <a:extLst>
            <a:ext uri="{FF2B5EF4-FFF2-40B4-BE49-F238E27FC236}">
              <a16:creationId xmlns:a16="http://schemas.microsoft.com/office/drawing/2014/main" id="{FC210787-62A9-4408-BC71-BDF18A6C9D9F}"/>
            </a:ext>
          </a:extLst>
        </xdr:cNvPr>
        <xdr:cNvSpPr txBox="1"/>
      </xdr:nvSpPr>
      <xdr:spPr>
        <a:xfrm>
          <a:off x="19310427" y="17950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548" name="テキスト ボックス 547">
          <a:extLst>
            <a:ext uri="{FF2B5EF4-FFF2-40B4-BE49-F238E27FC236}">
              <a16:creationId xmlns:a16="http://schemas.microsoft.com/office/drawing/2014/main" id="{17F65088-B454-4F20-BDBC-94C1598E7ACE}"/>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49" name="テキスト ボックス 548">
          <a:extLst>
            <a:ext uri="{FF2B5EF4-FFF2-40B4-BE49-F238E27FC236}">
              <a16:creationId xmlns:a16="http://schemas.microsoft.com/office/drawing/2014/main" id="{451F2652-98B0-4CCA-B504-989AECBDABF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50" name="テキスト ボックス 549">
          <a:extLst>
            <a:ext uri="{FF2B5EF4-FFF2-40B4-BE49-F238E27FC236}">
              <a16:creationId xmlns:a16="http://schemas.microsoft.com/office/drawing/2014/main" id="{E10BE8B0-85E6-4522-8278-69251114BA21}"/>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51" name="テキスト ボックス 550">
          <a:extLst>
            <a:ext uri="{FF2B5EF4-FFF2-40B4-BE49-F238E27FC236}">
              <a16:creationId xmlns:a16="http://schemas.microsoft.com/office/drawing/2014/main" id="{E918235A-144D-4F9A-BDA3-EDF17E77F994}"/>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52" name="テキスト ボックス 551">
          <a:extLst>
            <a:ext uri="{FF2B5EF4-FFF2-40B4-BE49-F238E27FC236}">
              <a16:creationId xmlns:a16="http://schemas.microsoft.com/office/drawing/2014/main" id="{939BDC3D-57D2-4155-810F-8D0F1594CEB8}"/>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3811</xdr:rowOff>
    </xdr:from>
    <xdr:to>
      <xdr:col>116</xdr:col>
      <xdr:colOff>114300</xdr:colOff>
      <xdr:row>107</xdr:row>
      <xdr:rowOff>105411</xdr:rowOff>
    </xdr:to>
    <xdr:sp macro="" textlink="">
      <xdr:nvSpPr>
        <xdr:cNvPr id="553" name="楕円 552">
          <a:extLst>
            <a:ext uri="{FF2B5EF4-FFF2-40B4-BE49-F238E27FC236}">
              <a16:creationId xmlns:a16="http://schemas.microsoft.com/office/drawing/2014/main" id="{22E23A11-811A-448B-98F5-9965E65EF91B}"/>
            </a:ext>
          </a:extLst>
        </xdr:cNvPr>
        <xdr:cNvSpPr/>
      </xdr:nvSpPr>
      <xdr:spPr>
        <a:xfrm>
          <a:off x="22110700" y="18348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90188</xdr:rowOff>
    </xdr:from>
    <xdr:ext cx="469744" cy="259045"/>
    <xdr:sp macro="" textlink="">
      <xdr:nvSpPr>
        <xdr:cNvPr id="554" name="【庁舎】&#10;一人当たり面積該当値テキスト">
          <a:extLst>
            <a:ext uri="{FF2B5EF4-FFF2-40B4-BE49-F238E27FC236}">
              <a16:creationId xmlns:a16="http://schemas.microsoft.com/office/drawing/2014/main" id="{87355825-4521-4E5F-BA06-1000F94DEB3A}"/>
            </a:ext>
          </a:extLst>
        </xdr:cNvPr>
        <xdr:cNvSpPr txBox="1"/>
      </xdr:nvSpPr>
      <xdr:spPr>
        <a:xfrm>
          <a:off x="22199600" y="18263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146050</xdr:rowOff>
    </xdr:from>
    <xdr:to>
      <xdr:col>112</xdr:col>
      <xdr:colOff>38100</xdr:colOff>
      <xdr:row>107</xdr:row>
      <xdr:rowOff>76200</xdr:rowOff>
    </xdr:to>
    <xdr:sp macro="" textlink="">
      <xdr:nvSpPr>
        <xdr:cNvPr id="555" name="楕円 554">
          <a:extLst>
            <a:ext uri="{FF2B5EF4-FFF2-40B4-BE49-F238E27FC236}">
              <a16:creationId xmlns:a16="http://schemas.microsoft.com/office/drawing/2014/main" id="{84CC2464-FBA2-4F61-8DD1-8EF9C5AC4A70}"/>
            </a:ext>
          </a:extLst>
        </xdr:cNvPr>
        <xdr:cNvSpPr/>
      </xdr:nvSpPr>
      <xdr:spPr>
        <a:xfrm>
          <a:off x="21272500" y="1831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25400</xdr:rowOff>
    </xdr:from>
    <xdr:to>
      <xdr:col>116</xdr:col>
      <xdr:colOff>63500</xdr:colOff>
      <xdr:row>107</xdr:row>
      <xdr:rowOff>54611</xdr:rowOff>
    </xdr:to>
    <xdr:cxnSp macro="">
      <xdr:nvCxnSpPr>
        <xdr:cNvPr id="556" name="直線コネクタ 555">
          <a:extLst>
            <a:ext uri="{FF2B5EF4-FFF2-40B4-BE49-F238E27FC236}">
              <a16:creationId xmlns:a16="http://schemas.microsoft.com/office/drawing/2014/main" id="{8C88D52D-D2D2-47C3-ADC4-935F49DF7D2E}"/>
            </a:ext>
          </a:extLst>
        </xdr:cNvPr>
        <xdr:cNvCxnSpPr/>
      </xdr:nvCxnSpPr>
      <xdr:spPr>
        <a:xfrm>
          <a:off x="21323300" y="18370550"/>
          <a:ext cx="838200" cy="29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149861</xdr:rowOff>
    </xdr:from>
    <xdr:to>
      <xdr:col>107</xdr:col>
      <xdr:colOff>101600</xdr:colOff>
      <xdr:row>107</xdr:row>
      <xdr:rowOff>80011</xdr:rowOff>
    </xdr:to>
    <xdr:sp macro="" textlink="">
      <xdr:nvSpPr>
        <xdr:cNvPr id="557" name="楕円 556">
          <a:extLst>
            <a:ext uri="{FF2B5EF4-FFF2-40B4-BE49-F238E27FC236}">
              <a16:creationId xmlns:a16="http://schemas.microsoft.com/office/drawing/2014/main" id="{CD581CA7-6FCF-4154-98AE-A6D188874382}"/>
            </a:ext>
          </a:extLst>
        </xdr:cNvPr>
        <xdr:cNvSpPr/>
      </xdr:nvSpPr>
      <xdr:spPr>
        <a:xfrm>
          <a:off x="20383500" y="1832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25400</xdr:rowOff>
    </xdr:from>
    <xdr:to>
      <xdr:col>111</xdr:col>
      <xdr:colOff>177800</xdr:colOff>
      <xdr:row>107</xdr:row>
      <xdr:rowOff>29211</xdr:rowOff>
    </xdr:to>
    <xdr:cxnSp macro="">
      <xdr:nvCxnSpPr>
        <xdr:cNvPr id="558" name="直線コネクタ 557">
          <a:extLst>
            <a:ext uri="{FF2B5EF4-FFF2-40B4-BE49-F238E27FC236}">
              <a16:creationId xmlns:a16="http://schemas.microsoft.com/office/drawing/2014/main" id="{DE38F0BC-2D49-4E5F-969D-E44AD34AB82A}"/>
            </a:ext>
          </a:extLst>
        </xdr:cNvPr>
        <xdr:cNvCxnSpPr/>
      </xdr:nvCxnSpPr>
      <xdr:spPr>
        <a:xfrm flipV="1">
          <a:off x="20434300" y="1837055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153670</xdr:rowOff>
    </xdr:from>
    <xdr:to>
      <xdr:col>102</xdr:col>
      <xdr:colOff>165100</xdr:colOff>
      <xdr:row>107</xdr:row>
      <xdr:rowOff>83820</xdr:rowOff>
    </xdr:to>
    <xdr:sp macro="" textlink="">
      <xdr:nvSpPr>
        <xdr:cNvPr id="559" name="楕円 558">
          <a:extLst>
            <a:ext uri="{FF2B5EF4-FFF2-40B4-BE49-F238E27FC236}">
              <a16:creationId xmlns:a16="http://schemas.microsoft.com/office/drawing/2014/main" id="{B36BDB20-1D9B-4C17-A704-6622DB9CE37B}"/>
            </a:ext>
          </a:extLst>
        </xdr:cNvPr>
        <xdr:cNvSpPr/>
      </xdr:nvSpPr>
      <xdr:spPr>
        <a:xfrm>
          <a:off x="19494500" y="18327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29211</xdr:rowOff>
    </xdr:from>
    <xdr:to>
      <xdr:col>107</xdr:col>
      <xdr:colOff>50800</xdr:colOff>
      <xdr:row>107</xdr:row>
      <xdr:rowOff>33020</xdr:rowOff>
    </xdr:to>
    <xdr:cxnSp macro="">
      <xdr:nvCxnSpPr>
        <xdr:cNvPr id="560" name="直線コネクタ 559">
          <a:extLst>
            <a:ext uri="{FF2B5EF4-FFF2-40B4-BE49-F238E27FC236}">
              <a16:creationId xmlns:a16="http://schemas.microsoft.com/office/drawing/2014/main" id="{C177A37D-7113-473D-95D7-493C8584908B}"/>
            </a:ext>
          </a:extLst>
        </xdr:cNvPr>
        <xdr:cNvCxnSpPr/>
      </xdr:nvCxnSpPr>
      <xdr:spPr>
        <a:xfrm flipV="1">
          <a:off x="19545300" y="1837436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67327</xdr:rowOff>
    </xdr:from>
    <xdr:ext cx="469744" cy="259045"/>
    <xdr:sp macro="" textlink="">
      <xdr:nvSpPr>
        <xdr:cNvPr id="561" name="n_1mainValue【庁舎】&#10;一人当たり面積">
          <a:extLst>
            <a:ext uri="{FF2B5EF4-FFF2-40B4-BE49-F238E27FC236}">
              <a16:creationId xmlns:a16="http://schemas.microsoft.com/office/drawing/2014/main" id="{3FA17364-C8BC-45C4-B8DC-49E630589BD7}"/>
            </a:ext>
          </a:extLst>
        </xdr:cNvPr>
        <xdr:cNvSpPr txBox="1"/>
      </xdr:nvSpPr>
      <xdr:spPr>
        <a:xfrm>
          <a:off x="21075727" y="18412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71138</xdr:rowOff>
    </xdr:from>
    <xdr:ext cx="469744" cy="259045"/>
    <xdr:sp macro="" textlink="">
      <xdr:nvSpPr>
        <xdr:cNvPr id="562" name="n_2mainValue【庁舎】&#10;一人当たり面積">
          <a:extLst>
            <a:ext uri="{FF2B5EF4-FFF2-40B4-BE49-F238E27FC236}">
              <a16:creationId xmlns:a16="http://schemas.microsoft.com/office/drawing/2014/main" id="{F8E68906-A062-4D1A-9FFC-862FCD421841}"/>
            </a:ext>
          </a:extLst>
        </xdr:cNvPr>
        <xdr:cNvSpPr txBox="1"/>
      </xdr:nvSpPr>
      <xdr:spPr>
        <a:xfrm>
          <a:off x="20199427" y="18416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74947</xdr:rowOff>
    </xdr:from>
    <xdr:ext cx="469744" cy="259045"/>
    <xdr:sp macro="" textlink="">
      <xdr:nvSpPr>
        <xdr:cNvPr id="563" name="n_3mainValue【庁舎】&#10;一人当たり面積">
          <a:extLst>
            <a:ext uri="{FF2B5EF4-FFF2-40B4-BE49-F238E27FC236}">
              <a16:creationId xmlns:a16="http://schemas.microsoft.com/office/drawing/2014/main" id="{6C4AF60A-B0A1-42E3-B520-ECEA708492A5}"/>
            </a:ext>
          </a:extLst>
        </xdr:cNvPr>
        <xdr:cNvSpPr txBox="1"/>
      </xdr:nvSpPr>
      <xdr:spPr>
        <a:xfrm>
          <a:off x="19310427" y="18420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64" name="正方形/長方形 563">
          <a:extLst>
            <a:ext uri="{FF2B5EF4-FFF2-40B4-BE49-F238E27FC236}">
              <a16:creationId xmlns:a16="http://schemas.microsoft.com/office/drawing/2014/main" id="{482B9AB4-0D5A-4CCD-965C-78206B1453D5}"/>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65" name="正方形/長方形 564">
          <a:extLst>
            <a:ext uri="{FF2B5EF4-FFF2-40B4-BE49-F238E27FC236}">
              <a16:creationId xmlns:a16="http://schemas.microsoft.com/office/drawing/2014/main" id="{7F3843C8-4977-42FD-9728-2FA2F2002F64}"/>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66" name="テキスト ボックス 565">
          <a:extLst>
            <a:ext uri="{FF2B5EF4-FFF2-40B4-BE49-F238E27FC236}">
              <a16:creationId xmlns:a16="http://schemas.microsoft.com/office/drawing/2014/main" id="{A7D26344-28DA-45CA-9A5B-3B576B29B3C5}"/>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消防施設の減価償却率が年々増加傾向にある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防災行政無線の老朽化が主な要因である。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今後も必要な箇所においては改修・補修を行うと共に、継続して経費節減に努める。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体育館・プール</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一人当たり面積の項目において、Ｈ</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、Ｈ</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、Ｈ</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の数値の計上に誤りがあり、正しくはＨ</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からＨ</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まで</a:t>
          </a:r>
          <a:r>
            <a:rPr kumimoji="1" lang="en-US" altLang="ja-JP" sz="1100">
              <a:solidFill>
                <a:schemeClr val="dk1"/>
              </a:solidFill>
              <a:effectLst/>
              <a:latin typeface="+mn-lt"/>
              <a:ea typeface="+mn-ea"/>
              <a:cs typeface="+mn-cs"/>
            </a:rPr>
            <a:t>0.069</a:t>
          </a:r>
          <a:r>
            <a:rPr kumimoji="1" lang="ja-JP" altLang="ja-JP" sz="1100">
              <a:solidFill>
                <a:schemeClr val="dk1"/>
              </a:solidFill>
              <a:effectLst/>
              <a:latin typeface="+mn-lt"/>
              <a:ea typeface="+mn-ea"/>
              <a:cs typeface="+mn-cs"/>
            </a:rPr>
            <a:t>となっている。</a:t>
          </a:r>
          <a:endParaRPr lang="ja-JP" altLang="ja-JP" sz="1400">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保険センター・保健所</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一人当たり面積の項目において、Ｈ</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、Ｈ</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、Ｈ</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の数値の計上に誤りがあり、正しくはＨ</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からＨ</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まで</a:t>
          </a:r>
          <a:r>
            <a:rPr kumimoji="1" lang="en-US" altLang="ja-JP" sz="1100">
              <a:solidFill>
                <a:schemeClr val="dk1"/>
              </a:solidFill>
              <a:effectLst/>
              <a:latin typeface="+mn-lt"/>
              <a:ea typeface="+mn-ea"/>
              <a:cs typeface="+mn-cs"/>
            </a:rPr>
            <a:t>0.211</a:t>
          </a:r>
          <a:r>
            <a:rPr kumimoji="1" lang="ja-JP" altLang="ja-JP" sz="1100">
              <a:solidFill>
                <a:schemeClr val="dk1"/>
              </a:solidFill>
              <a:effectLst/>
              <a:latin typeface="+mn-lt"/>
              <a:ea typeface="+mn-ea"/>
              <a:cs typeface="+mn-cs"/>
            </a:rPr>
            <a:t>となっている。</a:t>
          </a:r>
          <a:endParaRPr lang="ja-JP" altLang="ja-JP" sz="1400">
            <a:effectLst/>
          </a:endParaRPr>
        </a:p>
        <a:p>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千葉県東庄町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14,088
13,811
46.25
5,931,962
5,456,942
364,020
3,571,467
3,554,620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a:t>
          </a:r>
          <a:r>
            <a:rPr kumimoji="1" lang="ja-JP" altLang="en-US" sz="1100">
              <a:solidFill>
                <a:schemeClr val="dk1"/>
              </a:solidFill>
              <a:effectLst/>
              <a:latin typeface="+mn-lt"/>
              <a:ea typeface="+mn-ea"/>
              <a:cs typeface="+mn-cs"/>
            </a:rPr>
            <a:t>３０</a:t>
          </a:r>
          <a:r>
            <a:rPr kumimoji="1" lang="ja-JP" altLang="ja-JP" sz="1100">
              <a:solidFill>
                <a:schemeClr val="dk1"/>
              </a:solidFill>
              <a:effectLst/>
              <a:latin typeface="+mn-lt"/>
              <a:ea typeface="+mn-ea"/>
              <a:cs typeface="+mn-cs"/>
            </a:rPr>
            <a:t>年度は、０．４７ポイントで昨年と変わらず、類似団体平均とも数値を同じくしている。今後も、インターネット公売による差押等により、一層の収納向上に取組み、自主財源の増加に努める。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46143</xdr:rowOff>
    </xdr:from>
    <xdr:to>
      <xdr:col>23</xdr:col>
      <xdr:colOff>133350</xdr:colOff>
      <xdr:row>44</xdr:row>
      <xdr:rowOff>92710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389793"/>
          <a:ext cx="0" cy="12467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64787</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608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92710</xdr:rowOff>
    </xdr:from>
    <xdr:to>
      <xdr:col>24</xdr:col>
      <xdr:colOff>12700</xdr:colOff>
      <xdr:row>44</xdr:row>
      <xdr:rowOff>92710</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636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132520</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6133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46143</xdr:rowOff>
    </xdr:from>
    <xdr:to>
      <xdr:col>24</xdr:col>
      <xdr:colOff>12700</xdr:colOff>
      <xdr:row>37</xdr:row>
      <xdr:rowOff>46143</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389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38946</xdr:rowOff>
    </xdr:from>
    <xdr:to>
      <xdr:col>23</xdr:col>
      <xdr:colOff>133350</xdr:colOff>
      <xdr:row>43</xdr:row>
      <xdr:rowOff>38946</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114800" y="741129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131673</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3325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159596</xdr:rowOff>
    </xdr:from>
    <xdr:to>
      <xdr:col>23</xdr:col>
      <xdr:colOff>184150</xdr:colOff>
      <xdr:row>43</xdr:row>
      <xdr:rowOff>89746</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36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38946</xdr:rowOff>
    </xdr:from>
    <xdr:to>
      <xdr:col>19</xdr:col>
      <xdr:colOff>133350</xdr:colOff>
      <xdr:row>43</xdr:row>
      <xdr:rowOff>38946</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3225800" y="74112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159596</xdr:rowOff>
    </xdr:from>
    <xdr:to>
      <xdr:col>19</xdr:col>
      <xdr:colOff>184150</xdr:colOff>
      <xdr:row>43</xdr:row>
      <xdr:rowOff>89746</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36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74523</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4468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38946</xdr:rowOff>
    </xdr:from>
    <xdr:to>
      <xdr:col>15</xdr:col>
      <xdr:colOff>82550</xdr:colOff>
      <xdr:row>43</xdr:row>
      <xdr:rowOff>46990</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flipV="1">
          <a:off x="2336800" y="7411296"/>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167640</xdr:rowOff>
    </xdr:from>
    <xdr:to>
      <xdr:col>15</xdr:col>
      <xdr:colOff>133350</xdr:colOff>
      <xdr:row>43</xdr:row>
      <xdr:rowOff>97790</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82567</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4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46990</xdr:rowOff>
    </xdr:from>
    <xdr:to>
      <xdr:col>11</xdr:col>
      <xdr:colOff>31750</xdr:colOff>
      <xdr:row>43</xdr:row>
      <xdr:rowOff>55033</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flipV="1">
          <a:off x="1447800" y="741934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167640</xdr:rowOff>
    </xdr:from>
    <xdr:to>
      <xdr:col>11</xdr:col>
      <xdr:colOff>82550</xdr:colOff>
      <xdr:row>43</xdr:row>
      <xdr:rowOff>97790</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82567</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4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159596</xdr:rowOff>
    </xdr:from>
    <xdr:to>
      <xdr:col>7</xdr:col>
      <xdr:colOff>31750</xdr:colOff>
      <xdr:row>43</xdr:row>
      <xdr:rowOff>89746</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36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99923</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12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159596</xdr:rowOff>
    </xdr:from>
    <xdr:to>
      <xdr:col>23</xdr:col>
      <xdr:colOff>184150</xdr:colOff>
      <xdr:row>43</xdr:row>
      <xdr:rowOff>89746</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36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4673</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20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159596</xdr:rowOff>
    </xdr:from>
    <xdr:to>
      <xdr:col>19</xdr:col>
      <xdr:colOff>184150</xdr:colOff>
      <xdr:row>43</xdr:row>
      <xdr:rowOff>89746</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36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99923</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1293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159596</xdr:rowOff>
    </xdr:from>
    <xdr:to>
      <xdr:col>15</xdr:col>
      <xdr:colOff>133350</xdr:colOff>
      <xdr:row>43</xdr:row>
      <xdr:rowOff>89746</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36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99923</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12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167640</xdr:rowOff>
    </xdr:from>
    <xdr:to>
      <xdr:col>11</xdr:col>
      <xdr:colOff>82550</xdr:colOff>
      <xdr:row>43</xdr:row>
      <xdr:rowOff>97790</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36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107967</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13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4233</xdr:rowOff>
    </xdr:from>
    <xdr:to>
      <xdr:col>7</xdr:col>
      <xdr:colOff>31750</xdr:colOff>
      <xdr:row>43</xdr:row>
      <xdr:rowOff>105833</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90610</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平成</a:t>
          </a:r>
          <a:r>
            <a:rPr kumimoji="1" lang="ja-JP" altLang="en-US" sz="1100">
              <a:solidFill>
                <a:schemeClr val="dk1"/>
              </a:solidFill>
              <a:effectLst/>
              <a:latin typeface="+mn-lt"/>
              <a:ea typeface="+mn-ea"/>
              <a:cs typeface="+mn-cs"/>
            </a:rPr>
            <a:t>２９</a:t>
          </a:r>
          <a:r>
            <a:rPr kumimoji="1" lang="ja-JP" altLang="ja-JP" sz="1100">
              <a:solidFill>
                <a:schemeClr val="dk1"/>
              </a:solidFill>
              <a:effectLst/>
              <a:latin typeface="+mn-lt"/>
              <a:ea typeface="+mn-ea"/>
              <a:cs typeface="+mn-cs"/>
            </a:rPr>
            <a:t>年度と比較して</a:t>
          </a:r>
          <a:r>
            <a:rPr kumimoji="1" lang="ja-JP" altLang="en-US" sz="1100">
              <a:solidFill>
                <a:schemeClr val="dk1"/>
              </a:solidFill>
              <a:effectLst/>
              <a:latin typeface="+mn-lt"/>
              <a:ea typeface="+mn-ea"/>
              <a:cs typeface="+mn-cs"/>
            </a:rPr>
            <a:t>４．４</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している。</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の主な要因として、</a:t>
          </a:r>
          <a:r>
            <a:rPr kumimoji="1" lang="ja-JP" altLang="en-US" sz="1100">
              <a:solidFill>
                <a:schemeClr val="dk1"/>
              </a:solidFill>
              <a:effectLst/>
              <a:latin typeface="+mn-lt"/>
              <a:ea typeface="+mn-ea"/>
              <a:cs typeface="+mn-cs"/>
            </a:rPr>
            <a:t>一部</a:t>
          </a:r>
          <a:r>
            <a:rPr kumimoji="1" lang="ja-JP" altLang="ja-JP" sz="1100">
              <a:solidFill>
                <a:schemeClr val="dk1"/>
              </a:solidFill>
              <a:effectLst/>
              <a:latin typeface="+mn-lt"/>
              <a:ea typeface="+mn-ea"/>
              <a:cs typeface="+mn-cs"/>
            </a:rPr>
            <a:t>事務組合と公営企業への負担金の増</a:t>
          </a:r>
          <a:r>
            <a:rPr kumimoji="1" lang="ja-JP" altLang="en-US" sz="1100">
              <a:solidFill>
                <a:schemeClr val="dk1"/>
              </a:solidFill>
              <a:effectLst/>
              <a:latin typeface="+mn-lt"/>
              <a:ea typeface="+mn-ea"/>
              <a:cs typeface="+mn-cs"/>
            </a:rPr>
            <a:t>により、補助費等が昨年比３．９</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となっている</a:t>
          </a:r>
          <a:r>
            <a:rPr kumimoji="1" lang="ja-JP" altLang="en-US" sz="1100">
              <a:solidFill>
                <a:schemeClr val="dk1"/>
              </a:solidFill>
              <a:effectLst/>
              <a:latin typeface="+mn-lt"/>
              <a:ea typeface="+mn-ea"/>
              <a:cs typeface="+mn-cs"/>
            </a:rPr>
            <a:t>ことが挙げられる</a:t>
          </a:r>
          <a:r>
            <a:rPr kumimoji="1" lang="ja-JP" altLang="ja-JP" sz="1100">
              <a:solidFill>
                <a:schemeClr val="dk1"/>
              </a:solidFill>
              <a:effectLst/>
              <a:latin typeface="+mn-lt"/>
              <a:ea typeface="+mn-ea"/>
              <a:cs typeface="+mn-cs"/>
            </a:rPr>
            <a:t>。今後</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行政改革により歳出削減に努め、経常経費の抑制に努める。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id="{00000000-0008-0000-0300-00007B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59182</xdr:rowOff>
    </xdr:from>
    <xdr:to>
      <xdr:col>23</xdr:col>
      <xdr:colOff>133350</xdr:colOff>
      <xdr:row>66</xdr:row>
      <xdr:rowOff>48768</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flipV="1">
          <a:off x="4953000" y="10346182"/>
          <a:ext cx="0" cy="10182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20845</xdr:rowOff>
    </xdr:from>
    <xdr:ext cx="762000" cy="259045"/>
    <xdr:sp macro="" textlink="">
      <xdr:nvSpPr>
        <xdr:cNvPr id="125" name="財政構造の弾力性最小値テキスト">
          <a:extLst>
            <a:ext uri="{FF2B5EF4-FFF2-40B4-BE49-F238E27FC236}">
              <a16:creationId xmlns:a16="http://schemas.microsoft.com/office/drawing/2014/main" id="{00000000-0008-0000-0300-00007D000000}"/>
            </a:ext>
          </a:extLst>
        </xdr:cNvPr>
        <xdr:cNvSpPr txBox="1"/>
      </xdr:nvSpPr>
      <xdr:spPr>
        <a:xfrm>
          <a:off x="5041900" y="11336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48768</xdr:rowOff>
    </xdr:from>
    <xdr:to>
      <xdr:col>24</xdr:col>
      <xdr:colOff>12700</xdr:colOff>
      <xdr:row>66</xdr:row>
      <xdr:rowOff>48768</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864100" y="11364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145559</xdr:rowOff>
    </xdr:from>
    <xdr:ext cx="762000" cy="259045"/>
    <xdr:sp macro="" textlink="">
      <xdr:nvSpPr>
        <xdr:cNvPr id="127" name="財政構造の弾力性最大値テキスト">
          <a:extLst>
            <a:ext uri="{FF2B5EF4-FFF2-40B4-BE49-F238E27FC236}">
              <a16:creationId xmlns:a16="http://schemas.microsoft.com/office/drawing/2014/main" id="{00000000-0008-0000-0300-00007F000000}"/>
            </a:ext>
          </a:extLst>
        </xdr:cNvPr>
        <xdr:cNvSpPr txBox="1"/>
      </xdr:nvSpPr>
      <xdr:spPr>
        <a:xfrm>
          <a:off x="5041900" y="10089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59182</xdr:rowOff>
    </xdr:from>
    <xdr:to>
      <xdr:col>24</xdr:col>
      <xdr:colOff>12700</xdr:colOff>
      <xdr:row>60</xdr:row>
      <xdr:rowOff>59182</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0346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17780</xdr:rowOff>
    </xdr:from>
    <xdr:to>
      <xdr:col>23</xdr:col>
      <xdr:colOff>133350</xdr:colOff>
      <xdr:row>64</xdr:row>
      <xdr:rowOff>58674</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114800" y="10819130"/>
          <a:ext cx="838200" cy="21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133113</xdr:rowOff>
    </xdr:from>
    <xdr:ext cx="762000" cy="259045"/>
    <xdr:sp macro="" textlink="">
      <xdr:nvSpPr>
        <xdr:cNvPr id="130" name="財政構造の弾力性平均値テキスト">
          <a:extLst>
            <a:ext uri="{FF2B5EF4-FFF2-40B4-BE49-F238E27FC236}">
              <a16:creationId xmlns:a16="http://schemas.microsoft.com/office/drawing/2014/main" id="{00000000-0008-0000-0300-000082000000}"/>
            </a:ext>
          </a:extLst>
        </xdr:cNvPr>
        <xdr:cNvSpPr txBox="1"/>
      </xdr:nvSpPr>
      <xdr:spPr>
        <a:xfrm>
          <a:off x="5041900" y="107630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116586</xdr:rowOff>
    </xdr:from>
    <xdr:to>
      <xdr:col>23</xdr:col>
      <xdr:colOff>184150</xdr:colOff>
      <xdr:row>64</xdr:row>
      <xdr:rowOff>46736</xdr:rowOff>
    </xdr:to>
    <xdr:sp macro="" textlink="">
      <xdr:nvSpPr>
        <xdr:cNvPr id="131" name="フローチャート: 判断 130">
          <a:extLst>
            <a:ext uri="{FF2B5EF4-FFF2-40B4-BE49-F238E27FC236}">
              <a16:creationId xmlns:a16="http://schemas.microsoft.com/office/drawing/2014/main" id="{00000000-0008-0000-0300-000083000000}"/>
            </a:ext>
          </a:extLst>
        </xdr:cNvPr>
        <xdr:cNvSpPr/>
      </xdr:nvSpPr>
      <xdr:spPr>
        <a:xfrm>
          <a:off x="4902200" y="1091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17780</xdr:rowOff>
    </xdr:from>
    <xdr:to>
      <xdr:col>19</xdr:col>
      <xdr:colOff>133350</xdr:colOff>
      <xdr:row>63</xdr:row>
      <xdr:rowOff>51562</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3225800" y="10819130"/>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77978</xdr:rowOff>
    </xdr:from>
    <xdr:to>
      <xdr:col>19</xdr:col>
      <xdr:colOff>184150</xdr:colOff>
      <xdr:row>64</xdr:row>
      <xdr:rowOff>8128</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064000" y="1087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164355</xdr:rowOff>
    </xdr:from>
    <xdr:ext cx="736600" cy="259045"/>
    <xdr:sp macro="" textlink="">
      <xdr:nvSpPr>
        <xdr:cNvPr id="134" name="テキスト ボックス 133">
          <a:extLst>
            <a:ext uri="{FF2B5EF4-FFF2-40B4-BE49-F238E27FC236}">
              <a16:creationId xmlns:a16="http://schemas.microsoft.com/office/drawing/2014/main" id="{00000000-0008-0000-0300-000086000000}"/>
            </a:ext>
          </a:extLst>
        </xdr:cNvPr>
        <xdr:cNvSpPr txBox="1"/>
      </xdr:nvSpPr>
      <xdr:spPr>
        <a:xfrm>
          <a:off x="3733800" y="10965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27432</xdr:rowOff>
    </xdr:from>
    <xdr:to>
      <xdr:col>15</xdr:col>
      <xdr:colOff>82550</xdr:colOff>
      <xdr:row>63</xdr:row>
      <xdr:rowOff>51562</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2336800" y="10828782"/>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24892</xdr:rowOff>
    </xdr:from>
    <xdr:to>
      <xdr:col>15</xdr:col>
      <xdr:colOff>133350</xdr:colOff>
      <xdr:row>63</xdr:row>
      <xdr:rowOff>126492</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3175000" y="10826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111269</xdr:rowOff>
    </xdr:from>
    <xdr:ext cx="7620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2844800" y="10912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12954</xdr:rowOff>
    </xdr:from>
    <xdr:to>
      <xdr:col>11</xdr:col>
      <xdr:colOff>31750</xdr:colOff>
      <xdr:row>63</xdr:row>
      <xdr:rowOff>27432</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1447800" y="10814304"/>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94996</xdr:rowOff>
    </xdr:from>
    <xdr:to>
      <xdr:col>11</xdr:col>
      <xdr:colOff>82550</xdr:colOff>
      <xdr:row>63</xdr:row>
      <xdr:rowOff>25146</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2286000" y="1072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35323</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1955800" y="1049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138430</xdr:rowOff>
    </xdr:from>
    <xdr:to>
      <xdr:col>7</xdr:col>
      <xdr:colOff>31750</xdr:colOff>
      <xdr:row>63</xdr:row>
      <xdr:rowOff>68580</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13970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53357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066800" y="1085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7874</xdr:rowOff>
    </xdr:from>
    <xdr:to>
      <xdr:col>23</xdr:col>
      <xdr:colOff>184150</xdr:colOff>
      <xdr:row>64</xdr:row>
      <xdr:rowOff>109474</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4902200" y="1098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151401</xdr:rowOff>
    </xdr:from>
    <xdr:ext cx="762000" cy="259045"/>
    <xdr:sp macro="" textlink="">
      <xdr:nvSpPr>
        <xdr:cNvPr id="149" name="財政構造の弾力性該当値テキスト">
          <a:extLst>
            <a:ext uri="{FF2B5EF4-FFF2-40B4-BE49-F238E27FC236}">
              <a16:creationId xmlns:a16="http://schemas.microsoft.com/office/drawing/2014/main" id="{00000000-0008-0000-0300-000095000000}"/>
            </a:ext>
          </a:extLst>
        </xdr:cNvPr>
        <xdr:cNvSpPr txBox="1"/>
      </xdr:nvSpPr>
      <xdr:spPr>
        <a:xfrm>
          <a:off x="5041900" y="10952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138430</xdr:rowOff>
    </xdr:from>
    <xdr:to>
      <xdr:col>19</xdr:col>
      <xdr:colOff>184150</xdr:colOff>
      <xdr:row>63</xdr:row>
      <xdr:rowOff>68580</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064000" y="1076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78757</xdr:rowOff>
    </xdr:from>
    <xdr:ext cx="7366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733800" y="10537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762</xdr:rowOff>
    </xdr:from>
    <xdr:to>
      <xdr:col>15</xdr:col>
      <xdr:colOff>133350</xdr:colOff>
      <xdr:row>63</xdr:row>
      <xdr:rowOff>102362</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3175000" y="1080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112539</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2844800" y="1057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148082</xdr:rowOff>
    </xdr:from>
    <xdr:to>
      <xdr:col>11</xdr:col>
      <xdr:colOff>82550</xdr:colOff>
      <xdr:row>63</xdr:row>
      <xdr:rowOff>78232</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2286000" y="1077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63009</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955800" y="10864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133604</xdr:rowOff>
    </xdr:from>
    <xdr:to>
      <xdr:col>7</xdr:col>
      <xdr:colOff>31750</xdr:colOff>
      <xdr:row>63</xdr:row>
      <xdr:rowOff>63754</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1397000" y="1076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73931</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066800" y="10532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[100,825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a:t>
          </a:r>
          <a:r>
            <a:rPr kumimoji="1" lang="ja-JP" altLang="en-US" sz="1100">
              <a:solidFill>
                <a:schemeClr val="dk1"/>
              </a:solidFill>
              <a:effectLst/>
              <a:latin typeface="+mn-lt"/>
              <a:ea typeface="+mn-ea"/>
              <a:cs typeface="+mn-cs"/>
            </a:rPr>
            <a:t>２９</a:t>
          </a:r>
          <a:r>
            <a:rPr kumimoji="1" lang="ja-JP" altLang="ja-JP" sz="1100">
              <a:solidFill>
                <a:schemeClr val="dk1"/>
              </a:solidFill>
              <a:effectLst/>
              <a:latin typeface="+mn-lt"/>
              <a:ea typeface="+mn-ea"/>
              <a:cs typeface="+mn-cs"/>
            </a:rPr>
            <a:t>年度と比較して</a:t>
          </a:r>
          <a:r>
            <a:rPr kumimoji="1" lang="ja-JP" altLang="en-US" sz="1100">
              <a:solidFill>
                <a:schemeClr val="dk1"/>
              </a:solidFill>
              <a:effectLst/>
              <a:latin typeface="+mn-lt"/>
              <a:ea typeface="+mn-ea"/>
              <a:cs typeface="+mn-cs"/>
            </a:rPr>
            <a:t>３，４５０</a:t>
          </a:r>
          <a:r>
            <a:rPr kumimoji="1" lang="ja-JP" altLang="ja-JP" sz="1100">
              <a:solidFill>
                <a:schemeClr val="dk1"/>
              </a:solidFill>
              <a:effectLst/>
              <a:latin typeface="+mn-lt"/>
              <a:ea typeface="+mn-ea"/>
              <a:cs typeface="+mn-cs"/>
            </a:rPr>
            <a:t>円の</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となった。人件費については、平成</a:t>
          </a:r>
          <a:r>
            <a:rPr kumimoji="1" lang="ja-JP" altLang="en-US" sz="1100">
              <a:solidFill>
                <a:schemeClr val="dk1"/>
              </a:solidFill>
              <a:effectLst/>
              <a:latin typeface="+mn-lt"/>
              <a:ea typeface="+mn-ea"/>
              <a:cs typeface="+mn-cs"/>
            </a:rPr>
            <a:t>２９</a:t>
          </a:r>
          <a:r>
            <a:rPr kumimoji="1" lang="ja-JP" altLang="ja-JP" sz="1100">
              <a:solidFill>
                <a:schemeClr val="dk1"/>
              </a:solidFill>
              <a:effectLst/>
              <a:latin typeface="+mn-lt"/>
              <a:ea typeface="+mn-ea"/>
              <a:cs typeface="+mn-cs"/>
            </a:rPr>
            <a:t>年度と比較して</a:t>
          </a:r>
          <a:r>
            <a:rPr kumimoji="1" lang="ja-JP" altLang="en-US" sz="1100">
              <a:solidFill>
                <a:schemeClr val="dk1"/>
              </a:solidFill>
              <a:effectLst/>
              <a:latin typeface="+mn-lt"/>
              <a:ea typeface="+mn-ea"/>
              <a:cs typeface="+mn-cs"/>
            </a:rPr>
            <a:t>１．１</a:t>
          </a:r>
          <a:r>
            <a:rPr kumimoji="1" lang="ja-JP" altLang="ja-JP" sz="1100">
              <a:solidFill>
                <a:schemeClr val="dk1"/>
              </a:solidFill>
              <a:effectLst/>
              <a:latin typeface="+mn-lt"/>
              <a:ea typeface="+mn-ea"/>
              <a:cs typeface="+mn-cs"/>
            </a:rPr>
            <a:t>％の減、物件費については、</a:t>
          </a:r>
          <a:r>
            <a:rPr kumimoji="1" lang="ja-JP" altLang="en-US" sz="1100">
              <a:solidFill>
                <a:schemeClr val="dk1"/>
              </a:solidFill>
              <a:effectLst/>
              <a:latin typeface="+mn-lt"/>
              <a:ea typeface="+mn-ea"/>
              <a:cs typeface="+mn-cs"/>
            </a:rPr>
            <a:t>７．３</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となった。類似団体平均を</a:t>
          </a:r>
          <a:r>
            <a:rPr kumimoji="1" lang="ja-JP" altLang="en-US" sz="1100">
              <a:solidFill>
                <a:schemeClr val="dk1"/>
              </a:solidFill>
              <a:effectLst/>
              <a:latin typeface="+mn-lt"/>
              <a:ea typeface="+mn-ea"/>
              <a:cs typeface="+mn-cs"/>
            </a:rPr>
            <a:t>７３，３２５</a:t>
          </a:r>
          <a:r>
            <a:rPr kumimoji="1" lang="ja-JP" altLang="ja-JP" sz="1100">
              <a:solidFill>
                <a:schemeClr val="dk1"/>
              </a:solidFill>
              <a:effectLst/>
              <a:latin typeface="+mn-lt"/>
              <a:ea typeface="+mn-ea"/>
              <a:cs typeface="+mn-cs"/>
            </a:rPr>
            <a:t>円下回っているが、この要因としては、ごみ処理業務や消防業務を一部事務組合で行っていることが挙げられる。今後も定員管理や事務効率の適正化を図り、経常経費の削減に努める。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6" name="人件費・物件費等の状況グラフ枠">
          <a:extLst>
            <a:ext uri="{FF2B5EF4-FFF2-40B4-BE49-F238E27FC236}">
              <a16:creationId xmlns:a16="http://schemas.microsoft.com/office/drawing/2014/main" id="{00000000-0008-0000-0300-0000BA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72188</xdr:rowOff>
    </xdr:from>
    <xdr:to>
      <xdr:col>23</xdr:col>
      <xdr:colOff>133350</xdr:colOff>
      <xdr:row>88</xdr:row>
      <xdr:rowOff>128549</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flipV="1">
          <a:off x="4953000" y="13788188"/>
          <a:ext cx="0" cy="14279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100626</xdr:rowOff>
    </xdr:from>
    <xdr:ext cx="762000" cy="259045"/>
    <xdr:sp macro="" textlink="">
      <xdr:nvSpPr>
        <xdr:cNvPr id="188" name="人件費・物件費等の状況最小値テキスト">
          <a:extLst>
            <a:ext uri="{FF2B5EF4-FFF2-40B4-BE49-F238E27FC236}">
              <a16:creationId xmlns:a16="http://schemas.microsoft.com/office/drawing/2014/main" id="{00000000-0008-0000-0300-0000BC000000}"/>
            </a:ext>
          </a:extLst>
        </xdr:cNvPr>
        <xdr:cNvSpPr txBox="1"/>
      </xdr:nvSpPr>
      <xdr:spPr>
        <a:xfrm>
          <a:off x="5041900" y="15188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128549</xdr:rowOff>
    </xdr:from>
    <xdr:to>
      <xdr:col>24</xdr:col>
      <xdr:colOff>12700</xdr:colOff>
      <xdr:row>88</xdr:row>
      <xdr:rowOff>128549</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4864100" y="15216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158565</xdr:rowOff>
    </xdr:from>
    <xdr:ext cx="762000" cy="259045"/>
    <xdr:sp macro="" textlink="">
      <xdr:nvSpPr>
        <xdr:cNvPr id="190" name="人件費・物件費等の状況最大値テキスト">
          <a:extLst>
            <a:ext uri="{FF2B5EF4-FFF2-40B4-BE49-F238E27FC236}">
              <a16:creationId xmlns:a16="http://schemas.microsoft.com/office/drawing/2014/main" id="{00000000-0008-0000-0300-0000BE000000}"/>
            </a:ext>
          </a:extLst>
        </xdr:cNvPr>
        <xdr:cNvSpPr txBox="1"/>
      </xdr:nvSpPr>
      <xdr:spPr>
        <a:xfrm>
          <a:off x="5041900" y="13531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72188</xdr:rowOff>
    </xdr:from>
    <xdr:to>
      <xdr:col>24</xdr:col>
      <xdr:colOff>12700</xdr:colOff>
      <xdr:row>80</xdr:row>
      <xdr:rowOff>72188</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3788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74110</xdr:rowOff>
    </xdr:from>
    <xdr:to>
      <xdr:col>23</xdr:col>
      <xdr:colOff>133350</xdr:colOff>
      <xdr:row>80</xdr:row>
      <xdr:rowOff>87984</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114800" y="13790110"/>
          <a:ext cx="838200" cy="13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132700</xdr:rowOff>
    </xdr:from>
    <xdr:ext cx="762000" cy="259045"/>
    <xdr:sp macro="" textlink="">
      <xdr:nvSpPr>
        <xdr:cNvPr id="193" name="人件費・物件費等の状況平均値テキスト">
          <a:extLst>
            <a:ext uri="{FF2B5EF4-FFF2-40B4-BE49-F238E27FC236}">
              <a16:creationId xmlns:a16="http://schemas.microsoft.com/office/drawing/2014/main" id="{00000000-0008-0000-0300-0000C1000000}"/>
            </a:ext>
          </a:extLst>
        </xdr:cNvPr>
        <xdr:cNvSpPr txBox="1"/>
      </xdr:nvSpPr>
      <xdr:spPr>
        <a:xfrm>
          <a:off x="5041900" y="140201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160623</xdr:rowOff>
    </xdr:from>
    <xdr:to>
      <xdr:col>23</xdr:col>
      <xdr:colOff>184150</xdr:colOff>
      <xdr:row>82</xdr:row>
      <xdr:rowOff>90773</xdr:rowOff>
    </xdr:to>
    <xdr:sp macro="" textlink="">
      <xdr:nvSpPr>
        <xdr:cNvPr id="194" name="フローチャート: 判断 193">
          <a:extLst>
            <a:ext uri="{FF2B5EF4-FFF2-40B4-BE49-F238E27FC236}">
              <a16:creationId xmlns:a16="http://schemas.microsoft.com/office/drawing/2014/main" id="{00000000-0008-0000-0300-0000C2000000}"/>
            </a:ext>
          </a:extLst>
        </xdr:cNvPr>
        <xdr:cNvSpPr/>
      </xdr:nvSpPr>
      <xdr:spPr>
        <a:xfrm>
          <a:off x="4902200" y="14048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74110</xdr:rowOff>
    </xdr:from>
    <xdr:to>
      <xdr:col>19</xdr:col>
      <xdr:colOff>133350</xdr:colOff>
      <xdr:row>80</xdr:row>
      <xdr:rowOff>83629</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flipV="1">
          <a:off x="3225800" y="13790110"/>
          <a:ext cx="889000" cy="9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161745</xdr:rowOff>
    </xdr:from>
    <xdr:to>
      <xdr:col>19</xdr:col>
      <xdr:colOff>184150</xdr:colOff>
      <xdr:row>82</xdr:row>
      <xdr:rowOff>91895</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064000" y="14049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76672</xdr:rowOff>
    </xdr:from>
    <xdr:ext cx="736600" cy="259045"/>
    <xdr:sp macro="" textlink="">
      <xdr:nvSpPr>
        <xdr:cNvPr id="197" name="テキスト ボックス 196">
          <a:extLst>
            <a:ext uri="{FF2B5EF4-FFF2-40B4-BE49-F238E27FC236}">
              <a16:creationId xmlns:a16="http://schemas.microsoft.com/office/drawing/2014/main" id="{00000000-0008-0000-0300-0000C5000000}"/>
            </a:ext>
          </a:extLst>
        </xdr:cNvPr>
        <xdr:cNvSpPr txBox="1"/>
      </xdr:nvSpPr>
      <xdr:spPr>
        <a:xfrm>
          <a:off x="3733800" y="141355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77211</xdr:rowOff>
    </xdr:from>
    <xdr:to>
      <xdr:col>15</xdr:col>
      <xdr:colOff>82550</xdr:colOff>
      <xdr:row>80</xdr:row>
      <xdr:rowOff>83629</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2336800" y="13793211"/>
          <a:ext cx="889000" cy="6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157514</xdr:rowOff>
    </xdr:from>
    <xdr:to>
      <xdr:col>15</xdr:col>
      <xdr:colOff>133350</xdr:colOff>
      <xdr:row>82</xdr:row>
      <xdr:rowOff>87664</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3175000" y="1404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72441</xdr:rowOff>
    </xdr:from>
    <xdr:ext cx="7620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2844800" y="14131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65081</xdr:rowOff>
    </xdr:from>
    <xdr:to>
      <xdr:col>11</xdr:col>
      <xdr:colOff>31750</xdr:colOff>
      <xdr:row>80</xdr:row>
      <xdr:rowOff>77211</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1447800" y="13781081"/>
          <a:ext cx="889000" cy="12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164323</xdr:rowOff>
    </xdr:from>
    <xdr:to>
      <xdr:col>11</xdr:col>
      <xdr:colOff>82550</xdr:colOff>
      <xdr:row>82</xdr:row>
      <xdr:rowOff>94473</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2286000" y="14051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79250</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1955800" y="14138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26701</xdr:rowOff>
    </xdr:from>
    <xdr:to>
      <xdr:col>7</xdr:col>
      <xdr:colOff>31750</xdr:colOff>
      <xdr:row>83</xdr:row>
      <xdr:rowOff>128301</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1397000" y="1425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113078</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066800" y="14343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37184</xdr:rowOff>
    </xdr:from>
    <xdr:to>
      <xdr:col>23</xdr:col>
      <xdr:colOff>184150</xdr:colOff>
      <xdr:row>80</xdr:row>
      <xdr:rowOff>138784</xdr:rowOff>
    </xdr:to>
    <xdr:sp macro="" textlink="">
      <xdr:nvSpPr>
        <xdr:cNvPr id="211" name="楕円 210">
          <a:extLst>
            <a:ext uri="{FF2B5EF4-FFF2-40B4-BE49-F238E27FC236}">
              <a16:creationId xmlns:a16="http://schemas.microsoft.com/office/drawing/2014/main" id="{00000000-0008-0000-0300-0000D3000000}"/>
            </a:ext>
          </a:extLst>
        </xdr:cNvPr>
        <xdr:cNvSpPr/>
      </xdr:nvSpPr>
      <xdr:spPr>
        <a:xfrm>
          <a:off x="4902200" y="13753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129911</xdr:rowOff>
    </xdr:from>
    <xdr:ext cx="762000" cy="259045"/>
    <xdr:sp macro="" textlink="">
      <xdr:nvSpPr>
        <xdr:cNvPr id="212" name="人件費・物件費等の状況該当値テキスト">
          <a:extLst>
            <a:ext uri="{FF2B5EF4-FFF2-40B4-BE49-F238E27FC236}">
              <a16:creationId xmlns:a16="http://schemas.microsoft.com/office/drawing/2014/main" id="{00000000-0008-0000-0300-0000D4000000}"/>
            </a:ext>
          </a:extLst>
        </xdr:cNvPr>
        <xdr:cNvSpPr txBox="1"/>
      </xdr:nvSpPr>
      <xdr:spPr>
        <a:xfrm>
          <a:off x="5041900" y="13674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23310</xdr:rowOff>
    </xdr:from>
    <xdr:to>
      <xdr:col>19</xdr:col>
      <xdr:colOff>184150</xdr:colOff>
      <xdr:row>80</xdr:row>
      <xdr:rowOff>124910</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064000" y="13739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78</xdr:row>
      <xdr:rowOff>135087</xdr:rowOff>
    </xdr:from>
    <xdr:ext cx="7366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733800" y="135081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32829</xdr:rowOff>
    </xdr:from>
    <xdr:to>
      <xdr:col>15</xdr:col>
      <xdr:colOff>133350</xdr:colOff>
      <xdr:row>80</xdr:row>
      <xdr:rowOff>134429</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3175000" y="13748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144606</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2844800" y="13517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26411</xdr:rowOff>
    </xdr:from>
    <xdr:to>
      <xdr:col>11</xdr:col>
      <xdr:colOff>82550</xdr:colOff>
      <xdr:row>80</xdr:row>
      <xdr:rowOff>128011</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2286000" y="13742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138188</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955800" y="13511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14281</xdr:rowOff>
    </xdr:from>
    <xdr:to>
      <xdr:col>7</xdr:col>
      <xdr:colOff>31750</xdr:colOff>
      <xdr:row>80</xdr:row>
      <xdr:rowOff>115881</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1397000" y="13730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126058</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066800" y="13499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1" name="正方形/長方形 220">
          <a:extLst>
            <a:ext uri="{FF2B5EF4-FFF2-40B4-BE49-F238E27FC236}">
              <a16:creationId xmlns:a16="http://schemas.microsoft.com/office/drawing/2014/main" id="{00000000-0008-0000-0300-0000DD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3" name="テキスト ボックス 232">
          <a:extLst>
            <a:ext uri="{FF2B5EF4-FFF2-40B4-BE49-F238E27FC236}">
              <a16:creationId xmlns:a16="http://schemas.microsoft.com/office/drawing/2014/main" id="{00000000-0008-0000-0300-0000E9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a:t>
          </a:r>
          <a:r>
            <a:rPr kumimoji="1" lang="ja-JP" altLang="en-US" sz="1100">
              <a:solidFill>
                <a:schemeClr val="dk1"/>
              </a:solidFill>
              <a:effectLst/>
              <a:latin typeface="+mn-lt"/>
              <a:ea typeface="+mn-ea"/>
              <a:cs typeface="+mn-cs"/>
            </a:rPr>
            <a:t>２９</a:t>
          </a:r>
          <a:r>
            <a:rPr kumimoji="1" lang="ja-JP" altLang="ja-JP" sz="1100">
              <a:solidFill>
                <a:schemeClr val="dk1"/>
              </a:solidFill>
              <a:effectLst/>
              <a:latin typeface="+mn-lt"/>
              <a:ea typeface="+mn-ea"/>
              <a:cs typeface="+mn-cs"/>
            </a:rPr>
            <a:t>年度と</a:t>
          </a:r>
          <a:r>
            <a:rPr kumimoji="1" lang="ja-JP" altLang="en-US" sz="1100">
              <a:solidFill>
                <a:schemeClr val="dk1"/>
              </a:solidFill>
              <a:effectLst/>
              <a:latin typeface="+mn-lt"/>
              <a:ea typeface="+mn-ea"/>
              <a:cs typeface="+mn-cs"/>
            </a:rPr>
            <a:t>比較して</a:t>
          </a:r>
          <a:r>
            <a:rPr kumimoji="1" lang="ja-JP" altLang="ja-JP" sz="1100">
              <a:solidFill>
                <a:schemeClr val="dk1"/>
              </a:solidFill>
              <a:effectLst/>
              <a:latin typeface="+mn-lt"/>
              <a:ea typeface="+mn-ea"/>
              <a:cs typeface="+mn-cs"/>
            </a:rPr>
            <a:t>０．７ポイント増加している。増加の要因は、国の人事院勧告に沿った給与改定を実施したことによるものと思われる。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4" name="直線コネクタ 233">
          <a:extLst>
            <a:ext uri="{FF2B5EF4-FFF2-40B4-BE49-F238E27FC236}">
              <a16:creationId xmlns:a16="http://schemas.microsoft.com/office/drawing/2014/main" id="{00000000-0008-0000-0300-0000EA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a:extLst>
            <a:ext uri="{FF2B5EF4-FFF2-40B4-BE49-F238E27FC236}">
              <a16:creationId xmlns:a16="http://schemas.microsoft.com/office/drawing/2014/main" id="{00000000-0008-0000-0300-0000FA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51102</xdr:rowOff>
    </xdr:from>
    <xdr:to>
      <xdr:col>81</xdr:col>
      <xdr:colOff>44450</xdr:colOff>
      <xdr:row>89</xdr:row>
      <xdr:rowOff>12398</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flipV="1">
          <a:off x="17018000" y="13938552"/>
          <a:ext cx="0" cy="13328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155925</xdr:rowOff>
    </xdr:from>
    <xdr:ext cx="762000" cy="259045"/>
    <xdr:sp macro="" textlink="">
      <xdr:nvSpPr>
        <xdr:cNvPr id="252" name="給与水準   （国との比較）最小値テキスト">
          <a:extLst>
            <a:ext uri="{FF2B5EF4-FFF2-40B4-BE49-F238E27FC236}">
              <a16:creationId xmlns:a16="http://schemas.microsoft.com/office/drawing/2014/main" id="{00000000-0008-0000-0300-0000FC000000}"/>
            </a:ext>
          </a:extLst>
        </xdr:cNvPr>
        <xdr:cNvSpPr txBox="1"/>
      </xdr:nvSpPr>
      <xdr:spPr>
        <a:xfrm>
          <a:off x="17106900" y="1524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12398</xdr:rowOff>
    </xdr:from>
    <xdr:to>
      <xdr:col>81</xdr:col>
      <xdr:colOff>133350</xdr:colOff>
      <xdr:row>89</xdr:row>
      <xdr:rowOff>12398</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929100" y="1527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137479</xdr:rowOff>
    </xdr:from>
    <xdr:ext cx="762000" cy="259045"/>
    <xdr:sp macro="" textlink="">
      <xdr:nvSpPr>
        <xdr:cNvPr id="254" name="給与水準   （国との比較）最大値テキスト">
          <a:extLst>
            <a:ext uri="{FF2B5EF4-FFF2-40B4-BE49-F238E27FC236}">
              <a16:creationId xmlns:a16="http://schemas.microsoft.com/office/drawing/2014/main" id="{00000000-0008-0000-0300-0000FE000000}"/>
            </a:ext>
          </a:extLst>
        </xdr:cNvPr>
        <xdr:cNvSpPr txBox="1"/>
      </xdr:nvSpPr>
      <xdr:spPr>
        <a:xfrm>
          <a:off x="17106900" y="13682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51102</xdr:rowOff>
    </xdr:from>
    <xdr:to>
      <xdr:col>81</xdr:col>
      <xdr:colOff>133350</xdr:colOff>
      <xdr:row>81</xdr:row>
      <xdr:rowOff>51102</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393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89</xdr:row>
      <xdr:rowOff>12398</xdr:rowOff>
    </xdr:from>
    <xdr:to>
      <xdr:col>81</xdr:col>
      <xdr:colOff>44450</xdr:colOff>
      <xdr:row>89</xdr:row>
      <xdr:rowOff>92832</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6179800" y="15271448"/>
          <a:ext cx="8382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67327</xdr:rowOff>
    </xdr:from>
    <xdr:ext cx="762000" cy="259045"/>
    <xdr:sp macro="" textlink="">
      <xdr:nvSpPr>
        <xdr:cNvPr id="257" name="給与水準   （国との比較）平均値テキスト">
          <a:extLst>
            <a:ext uri="{FF2B5EF4-FFF2-40B4-BE49-F238E27FC236}">
              <a16:creationId xmlns:a16="http://schemas.microsoft.com/office/drawing/2014/main" id="{00000000-0008-0000-0300-000001010000}"/>
            </a:ext>
          </a:extLst>
        </xdr:cNvPr>
        <xdr:cNvSpPr txBox="1"/>
      </xdr:nvSpPr>
      <xdr:spPr>
        <a:xfrm>
          <a:off x="17106900" y="1464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126395</xdr:rowOff>
    </xdr:from>
    <xdr:to>
      <xdr:col>77</xdr:col>
      <xdr:colOff>44450</xdr:colOff>
      <xdr:row>89</xdr:row>
      <xdr:rowOff>92832</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5290800" y="15213995"/>
          <a:ext cx="889000" cy="137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39309</xdr:rowOff>
    </xdr:from>
    <xdr:to>
      <xdr:col>77</xdr:col>
      <xdr:colOff>95250</xdr:colOff>
      <xdr:row>86</xdr:row>
      <xdr:rowOff>140909</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129000" y="1478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151086</xdr:rowOff>
    </xdr:from>
    <xdr:ext cx="7366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5798800" y="145528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45962</xdr:rowOff>
    </xdr:from>
    <xdr:to>
      <xdr:col>72</xdr:col>
      <xdr:colOff>203200</xdr:colOff>
      <xdr:row>88</xdr:row>
      <xdr:rowOff>126395</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4401800" y="15133562"/>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27818</xdr:rowOff>
    </xdr:from>
    <xdr:to>
      <xdr:col>73</xdr:col>
      <xdr:colOff>44450</xdr:colOff>
      <xdr:row>86</xdr:row>
      <xdr:rowOff>129418</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5240000" y="14772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139595</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909800" y="14541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11491</xdr:rowOff>
    </xdr:from>
    <xdr:to>
      <xdr:col>68</xdr:col>
      <xdr:colOff>152400</xdr:colOff>
      <xdr:row>88</xdr:row>
      <xdr:rowOff>45962</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a:off x="13512800" y="15099091"/>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16329</xdr:rowOff>
    </xdr:from>
    <xdr:to>
      <xdr:col>68</xdr:col>
      <xdr:colOff>203200</xdr:colOff>
      <xdr:row>86</xdr:row>
      <xdr:rowOff>117929</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4351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128106</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020800" y="1452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73782</xdr:rowOff>
    </xdr:from>
    <xdr:to>
      <xdr:col>64</xdr:col>
      <xdr:colOff>152400</xdr:colOff>
      <xdr:row>87</xdr:row>
      <xdr:rowOff>3932</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3462000" y="14818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14109</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3131800" y="14587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133048</xdr:rowOff>
    </xdr:from>
    <xdr:to>
      <xdr:col>81</xdr:col>
      <xdr:colOff>95250</xdr:colOff>
      <xdr:row>89</xdr:row>
      <xdr:rowOff>63198</xdr:rowOff>
    </xdr:to>
    <xdr:sp macro="" textlink="">
      <xdr:nvSpPr>
        <xdr:cNvPr id="275" name="楕円 274">
          <a:extLst>
            <a:ext uri="{FF2B5EF4-FFF2-40B4-BE49-F238E27FC236}">
              <a16:creationId xmlns:a16="http://schemas.microsoft.com/office/drawing/2014/main" id="{00000000-0008-0000-0300-000013010000}"/>
            </a:ext>
          </a:extLst>
        </xdr:cNvPr>
        <xdr:cNvSpPr/>
      </xdr:nvSpPr>
      <xdr:spPr>
        <a:xfrm>
          <a:off x="16967200" y="1522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28925</xdr:rowOff>
    </xdr:from>
    <xdr:ext cx="762000" cy="259045"/>
    <xdr:sp macro="" textlink="">
      <xdr:nvSpPr>
        <xdr:cNvPr id="276" name="給与水準   （国との比較）該当値テキスト">
          <a:extLst>
            <a:ext uri="{FF2B5EF4-FFF2-40B4-BE49-F238E27FC236}">
              <a16:creationId xmlns:a16="http://schemas.microsoft.com/office/drawing/2014/main" id="{00000000-0008-0000-0300-000014010000}"/>
            </a:ext>
          </a:extLst>
        </xdr:cNvPr>
        <xdr:cNvSpPr txBox="1"/>
      </xdr:nvSpPr>
      <xdr:spPr>
        <a:xfrm>
          <a:off x="17106900" y="15116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89</xdr:row>
      <xdr:rowOff>42032</xdr:rowOff>
    </xdr:from>
    <xdr:to>
      <xdr:col>77</xdr:col>
      <xdr:colOff>95250</xdr:colOff>
      <xdr:row>89</xdr:row>
      <xdr:rowOff>143632</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129000" y="15301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128409</xdr:rowOff>
    </xdr:from>
    <xdr:ext cx="7366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5798800" y="153874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75595</xdr:rowOff>
    </xdr:from>
    <xdr:to>
      <xdr:col>73</xdr:col>
      <xdr:colOff>44450</xdr:colOff>
      <xdr:row>89</xdr:row>
      <xdr:rowOff>5745</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5240000" y="1516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161972</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4909800" y="15249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166612</xdr:rowOff>
    </xdr:from>
    <xdr:to>
      <xdr:col>68</xdr:col>
      <xdr:colOff>203200</xdr:colOff>
      <xdr:row>88</xdr:row>
      <xdr:rowOff>96762</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4351000" y="1508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81539</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020800" y="15169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132141</xdr:rowOff>
    </xdr:from>
    <xdr:to>
      <xdr:col>64</xdr:col>
      <xdr:colOff>152400</xdr:colOff>
      <xdr:row>88</xdr:row>
      <xdr:rowOff>62291</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3462000" y="1504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47068</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3131800" y="15134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a:t>
          </a:r>
          <a:r>
            <a:rPr kumimoji="1" lang="ja-JP" altLang="en-US" sz="1100">
              <a:solidFill>
                <a:schemeClr val="dk1"/>
              </a:solidFill>
              <a:effectLst/>
              <a:latin typeface="+mn-lt"/>
              <a:ea typeface="+mn-ea"/>
              <a:cs typeface="+mn-cs"/>
            </a:rPr>
            <a:t>２９</a:t>
          </a:r>
          <a:r>
            <a:rPr kumimoji="1" lang="ja-JP" altLang="ja-JP" sz="1100">
              <a:solidFill>
                <a:schemeClr val="dk1"/>
              </a:solidFill>
              <a:effectLst/>
              <a:latin typeface="+mn-lt"/>
              <a:ea typeface="+mn-ea"/>
              <a:cs typeface="+mn-cs"/>
            </a:rPr>
            <a:t>年度より０．</a:t>
          </a:r>
          <a:r>
            <a:rPr kumimoji="1" lang="ja-JP" altLang="en-US" sz="1100">
              <a:solidFill>
                <a:schemeClr val="dk1"/>
              </a:solidFill>
              <a:effectLst/>
              <a:latin typeface="+mn-lt"/>
              <a:ea typeface="+mn-ea"/>
              <a:cs typeface="+mn-cs"/>
            </a:rPr>
            <a:t>４７</a:t>
          </a:r>
          <a:r>
            <a:rPr kumimoji="1" lang="ja-JP" altLang="ja-JP" sz="1100">
              <a:solidFill>
                <a:schemeClr val="dk1"/>
              </a:solidFill>
              <a:effectLst/>
              <a:latin typeface="+mn-lt"/>
              <a:ea typeface="+mn-ea"/>
              <a:cs typeface="+mn-cs"/>
            </a:rPr>
            <a:t>ポイント増加となって</a:t>
          </a:r>
          <a:r>
            <a:rPr kumimoji="1" lang="ja-JP" altLang="en-US" sz="1100">
              <a:solidFill>
                <a:schemeClr val="dk1"/>
              </a:solidFill>
              <a:effectLst/>
              <a:latin typeface="+mn-lt"/>
              <a:ea typeface="+mn-ea"/>
              <a:cs typeface="+mn-cs"/>
            </a:rPr>
            <a:t>いるが、</a:t>
          </a:r>
          <a:r>
            <a:rPr kumimoji="1" lang="ja-JP" altLang="ja-JP" sz="1100">
              <a:solidFill>
                <a:schemeClr val="dk1"/>
              </a:solidFill>
              <a:effectLst/>
              <a:latin typeface="+mn-lt"/>
              <a:ea typeface="+mn-ea"/>
              <a:cs typeface="+mn-cs"/>
            </a:rPr>
            <a:t>類似団体平均と比較</a:t>
          </a:r>
          <a:r>
            <a:rPr kumimoji="1" lang="ja-JP" altLang="en-US" sz="1100">
              <a:solidFill>
                <a:schemeClr val="dk1"/>
              </a:solidFill>
              <a:effectLst/>
              <a:latin typeface="+mn-lt"/>
              <a:ea typeface="+mn-ea"/>
              <a:cs typeface="+mn-cs"/>
            </a:rPr>
            <a:t>すると</a:t>
          </a:r>
          <a:r>
            <a:rPr kumimoji="1" lang="ja-JP" altLang="ja-JP" sz="1100">
              <a:solidFill>
                <a:schemeClr val="dk1"/>
              </a:solidFill>
              <a:effectLst/>
              <a:latin typeface="+mn-lt"/>
              <a:ea typeface="+mn-ea"/>
              <a:cs typeface="+mn-cs"/>
            </a:rPr>
            <a:t>２．</a:t>
          </a:r>
          <a:r>
            <a:rPr kumimoji="1" lang="ja-JP" altLang="en-US" sz="1100">
              <a:solidFill>
                <a:schemeClr val="dk1"/>
              </a:solidFill>
              <a:effectLst/>
              <a:latin typeface="+mn-lt"/>
              <a:ea typeface="+mn-ea"/>
              <a:cs typeface="+mn-cs"/>
            </a:rPr>
            <a:t>７８</a:t>
          </a:r>
          <a:r>
            <a:rPr kumimoji="1" lang="ja-JP" altLang="ja-JP" sz="1100">
              <a:solidFill>
                <a:schemeClr val="dk1"/>
              </a:solidFill>
              <a:effectLst/>
              <a:latin typeface="+mn-lt"/>
              <a:ea typeface="+mn-ea"/>
              <a:cs typeface="+mn-cs"/>
            </a:rPr>
            <a:t>ポイント下回っている。理由としては、ごみ処理業務や消防業務を一部事務組合で行っていることが挙げられる。町人口が減少しており、職員数規模も小さいため、</a:t>
          </a:r>
          <a:r>
            <a:rPr kumimoji="1" lang="ja-JP" altLang="en-US" sz="1100">
              <a:solidFill>
                <a:schemeClr val="dk1"/>
              </a:solidFill>
              <a:effectLst/>
              <a:latin typeface="+mn-lt"/>
              <a:ea typeface="+mn-ea"/>
              <a:cs typeface="+mn-cs"/>
            </a:rPr>
            <a:t>今後は</a:t>
          </a:r>
          <a:r>
            <a:rPr kumimoji="1" lang="ja-JP" altLang="ja-JP" sz="1100">
              <a:solidFill>
                <a:schemeClr val="dk1"/>
              </a:solidFill>
              <a:effectLst/>
              <a:latin typeface="+mn-lt"/>
              <a:ea typeface="+mn-ea"/>
              <a:cs typeface="+mn-cs"/>
            </a:rPr>
            <a:t>住民サービスを低下させることなく</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定員の適正化を推進</a:t>
          </a:r>
          <a:r>
            <a:rPr kumimoji="1" lang="ja-JP" altLang="en-US" sz="1100">
              <a:solidFill>
                <a:schemeClr val="dk1"/>
              </a:solidFill>
              <a:effectLst/>
              <a:latin typeface="+mn-lt"/>
              <a:ea typeface="+mn-ea"/>
              <a:cs typeface="+mn-cs"/>
            </a:rPr>
            <a:t>していく。</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a:extLst>
            <a:ext uri="{FF2B5EF4-FFF2-40B4-BE49-F238E27FC236}">
              <a16:creationId xmlns:a16="http://schemas.microsoft.com/office/drawing/2014/main" id="{00000000-0008-0000-0300-000039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127805</xdr:rowOff>
    </xdr:from>
    <xdr:to>
      <xdr:col>81</xdr:col>
      <xdr:colOff>44450</xdr:colOff>
      <xdr:row>67</xdr:row>
      <xdr:rowOff>126661</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flipV="1">
          <a:off x="17018000" y="10071905"/>
          <a:ext cx="0" cy="15419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98738</xdr:rowOff>
    </xdr:from>
    <xdr:ext cx="762000" cy="259045"/>
    <xdr:sp macro="" textlink="">
      <xdr:nvSpPr>
        <xdr:cNvPr id="315" name="定員管理の状況最小値テキスト">
          <a:extLst>
            <a:ext uri="{FF2B5EF4-FFF2-40B4-BE49-F238E27FC236}">
              <a16:creationId xmlns:a16="http://schemas.microsoft.com/office/drawing/2014/main" id="{00000000-0008-0000-0300-00003B010000}"/>
            </a:ext>
          </a:extLst>
        </xdr:cNvPr>
        <xdr:cNvSpPr txBox="1"/>
      </xdr:nvSpPr>
      <xdr:spPr>
        <a:xfrm>
          <a:off x="17106900" y="11585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126661</xdr:rowOff>
    </xdr:from>
    <xdr:to>
      <xdr:col>81</xdr:col>
      <xdr:colOff>133350</xdr:colOff>
      <xdr:row>67</xdr:row>
      <xdr:rowOff>126661</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929100" y="11613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42732</xdr:rowOff>
    </xdr:from>
    <xdr:ext cx="762000" cy="259045"/>
    <xdr:sp macro="" textlink="">
      <xdr:nvSpPr>
        <xdr:cNvPr id="317" name="定員管理の状況最大値テキスト">
          <a:extLst>
            <a:ext uri="{FF2B5EF4-FFF2-40B4-BE49-F238E27FC236}">
              <a16:creationId xmlns:a16="http://schemas.microsoft.com/office/drawing/2014/main" id="{00000000-0008-0000-0300-00003D010000}"/>
            </a:ext>
          </a:extLst>
        </xdr:cNvPr>
        <xdr:cNvSpPr txBox="1"/>
      </xdr:nvSpPr>
      <xdr:spPr>
        <a:xfrm>
          <a:off x="17106900" y="9815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127805</xdr:rowOff>
    </xdr:from>
    <xdr:to>
      <xdr:col>81</xdr:col>
      <xdr:colOff>133350</xdr:colOff>
      <xdr:row>58</xdr:row>
      <xdr:rowOff>127805</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10071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46440</xdr:rowOff>
    </xdr:from>
    <xdr:to>
      <xdr:col>81</xdr:col>
      <xdr:colOff>44450</xdr:colOff>
      <xdr:row>59</xdr:row>
      <xdr:rowOff>84244</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179800" y="10161990"/>
          <a:ext cx="838200" cy="37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57675</xdr:rowOff>
    </xdr:from>
    <xdr:ext cx="762000" cy="259045"/>
    <xdr:sp macro="" textlink="">
      <xdr:nvSpPr>
        <xdr:cNvPr id="320" name="定員管理の状況平均値テキスト">
          <a:extLst>
            <a:ext uri="{FF2B5EF4-FFF2-40B4-BE49-F238E27FC236}">
              <a16:creationId xmlns:a16="http://schemas.microsoft.com/office/drawing/2014/main" id="{00000000-0008-0000-0300-000040010000}"/>
            </a:ext>
          </a:extLst>
        </xdr:cNvPr>
        <xdr:cNvSpPr txBox="1"/>
      </xdr:nvSpPr>
      <xdr:spPr>
        <a:xfrm>
          <a:off x="17106900" y="103446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85598</xdr:rowOff>
    </xdr:from>
    <xdr:to>
      <xdr:col>81</xdr:col>
      <xdr:colOff>95250</xdr:colOff>
      <xdr:row>61</xdr:row>
      <xdr:rowOff>15748</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6967200" y="1037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46440</xdr:rowOff>
    </xdr:from>
    <xdr:to>
      <xdr:col>77</xdr:col>
      <xdr:colOff>44450</xdr:colOff>
      <xdr:row>59</xdr:row>
      <xdr:rowOff>56896</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flipV="1">
          <a:off x="15290800" y="10161990"/>
          <a:ext cx="889000" cy="10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76750</xdr:rowOff>
    </xdr:from>
    <xdr:to>
      <xdr:col>77</xdr:col>
      <xdr:colOff>95250</xdr:colOff>
      <xdr:row>61</xdr:row>
      <xdr:rowOff>6900</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129000" y="1036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163127</xdr:rowOff>
    </xdr:from>
    <xdr:ext cx="7366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5798800" y="10450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27940</xdr:rowOff>
    </xdr:from>
    <xdr:to>
      <xdr:col>72</xdr:col>
      <xdr:colOff>203200</xdr:colOff>
      <xdr:row>59</xdr:row>
      <xdr:rowOff>56896</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4401800" y="10143490"/>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70316</xdr:rowOff>
    </xdr:from>
    <xdr:to>
      <xdr:col>73</xdr:col>
      <xdr:colOff>44450</xdr:colOff>
      <xdr:row>61</xdr:row>
      <xdr:rowOff>466</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5240000" y="10357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156693</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909800" y="10443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25527</xdr:rowOff>
    </xdr:from>
    <xdr:to>
      <xdr:col>68</xdr:col>
      <xdr:colOff>152400</xdr:colOff>
      <xdr:row>59</xdr:row>
      <xdr:rowOff>27940</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3512800" y="10141077"/>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38946</xdr:rowOff>
    </xdr:from>
    <xdr:to>
      <xdr:col>68</xdr:col>
      <xdr:colOff>203200</xdr:colOff>
      <xdr:row>60</xdr:row>
      <xdr:rowOff>140546</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4351000" y="10325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125323</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020800" y="10412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109051</xdr:rowOff>
    </xdr:from>
    <xdr:to>
      <xdr:col>64</xdr:col>
      <xdr:colOff>152400</xdr:colOff>
      <xdr:row>60</xdr:row>
      <xdr:rowOff>39201</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3462000" y="1022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23978</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3131800" y="10310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33444</xdr:rowOff>
    </xdr:from>
    <xdr:to>
      <xdr:col>81</xdr:col>
      <xdr:colOff>95250</xdr:colOff>
      <xdr:row>59</xdr:row>
      <xdr:rowOff>135044</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6967200" y="10148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49971</xdr:rowOff>
    </xdr:from>
    <xdr:ext cx="762000" cy="259045"/>
    <xdr:sp macro="" textlink="">
      <xdr:nvSpPr>
        <xdr:cNvPr id="339" name="定員管理の状況該当値テキスト">
          <a:extLst>
            <a:ext uri="{FF2B5EF4-FFF2-40B4-BE49-F238E27FC236}">
              <a16:creationId xmlns:a16="http://schemas.microsoft.com/office/drawing/2014/main" id="{00000000-0008-0000-0300-000053010000}"/>
            </a:ext>
          </a:extLst>
        </xdr:cNvPr>
        <xdr:cNvSpPr txBox="1"/>
      </xdr:nvSpPr>
      <xdr:spPr>
        <a:xfrm>
          <a:off x="17106900" y="9994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167090</xdr:rowOff>
    </xdr:from>
    <xdr:to>
      <xdr:col>77</xdr:col>
      <xdr:colOff>95250</xdr:colOff>
      <xdr:row>59</xdr:row>
      <xdr:rowOff>97240</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129000" y="10111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107417</xdr:rowOff>
    </xdr:from>
    <xdr:ext cx="7366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798800" y="98800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6096</xdr:rowOff>
    </xdr:from>
    <xdr:to>
      <xdr:col>73</xdr:col>
      <xdr:colOff>44450</xdr:colOff>
      <xdr:row>59</xdr:row>
      <xdr:rowOff>107696</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5240000" y="10121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117873</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909800" y="9890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148590</xdr:rowOff>
    </xdr:from>
    <xdr:to>
      <xdr:col>68</xdr:col>
      <xdr:colOff>203200</xdr:colOff>
      <xdr:row>59</xdr:row>
      <xdr:rowOff>78740</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4351000" y="1009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88917</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020800" y="9861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146177</xdr:rowOff>
    </xdr:from>
    <xdr:to>
      <xdr:col>64</xdr:col>
      <xdr:colOff>152400</xdr:colOff>
      <xdr:row>59</xdr:row>
      <xdr:rowOff>76327</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3462000" y="1009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86504</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3131800" y="9859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平成２９年度に引き続き、</a:t>
          </a:r>
          <a:r>
            <a:rPr kumimoji="1" lang="ja-JP" altLang="ja-JP" sz="1100">
              <a:solidFill>
                <a:schemeClr val="dk1"/>
              </a:solidFill>
              <a:effectLst/>
              <a:latin typeface="+mn-lt"/>
              <a:ea typeface="+mn-ea"/>
              <a:cs typeface="+mn-cs"/>
            </a:rPr>
            <a:t>平成</a:t>
          </a:r>
          <a:r>
            <a:rPr kumimoji="1" lang="ja-JP" altLang="en-US" sz="1100">
              <a:solidFill>
                <a:schemeClr val="dk1"/>
              </a:solidFill>
              <a:effectLst/>
              <a:latin typeface="+mn-lt"/>
              <a:ea typeface="+mn-ea"/>
              <a:cs typeface="+mn-cs"/>
            </a:rPr>
            <a:t>３０</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過疎対策事業債を起債</a:t>
          </a:r>
          <a:r>
            <a:rPr kumimoji="1" lang="ja-JP" altLang="en-US" sz="1100">
              <a:solidFill>
                <a:schemeClr val="dk1"/>
              </a:solidFill>
              <a:effectLst/>
              <a:latin typeface="+mn-lt"/>
              <a:ea typeface="+mn-ea"/>
              <a:cs typeface="+mn-cs"/>
            </a:rPr>
            <a:t>したことから、前年と</a:t>
          </a:r>
          <a:r>
            <a:rPr kumimoji="1" lang="ja-JP" altLang="ja-JP" sz="1100">
              <a:solidFill>
                <a:schemeClr val="dk1"/>
              </a:solidFill>
              <a:effectLst/>
              <a:latin typeface="+mn-lt"/>
              <a:ea typeface="+mn-ea"/>
              <a:cs typeface="+mn-cs"/>
            </a:rPr>
            <a:t>比較して０．</a:t>
          </a:r>
          <a:r>
            <a:rPr kumimoji="1" lang="ja-JP" altLang="en-US" sz="1100">
              <a:solidFill>
                <a:schemeClr val="dk1"/>
              </a:solidFill>
              <a:effectLst/>
              <a:latin typeface="+mn-lt"/>
              <a:ea typeface="+mn-ea"/>
              <a:cs typeface="+mn-cs"/>
            </a:rPr>
            <a:t>６</a:t>
          </a:r>
          <a:r>
            <a:rPr kumimoji="1" lang="ja-JP" altLang="ja-JP" sz="1100">
              <a:solidFill>
                <a:schemeClr val="dk1"/>
              </a:solidFill>
              <a:effectLst/>
              <a:latin typeface="+mn-lt"/>
              <a:ea typeface="+mn-ea"/>
              <a:cs typeface="+mn-cs"/>
            </a:rPr>
            <a:t>ポイント増加している。類似団体平均より２．</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ポイント下回ってる。主な要因として近年</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新規借入の抑制が挙げられる。今後とも十分な精査を行い</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後年度の負担を減らすように財政運営に努める。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7" name="テキスト ボックス 376">
          <a:extLst>
            <a:ext uri="{FF2B5EF4-FFF2-40B4-BE49-F238E27FC236}">
              <a16:creationId xmlns:a16="http://schemas.microsoft.com/office/drawing/2014/main" id="{00000000-0008-0000-0300-000079010000}"/>
            </a:ext>
          </a:extLst>
        </xdr:cNvPr>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a:extLst>
            <a:ext uri="{FF2B5EF4-FFF2-40B4-BE49-F238E27FC236}">
              <a16:creationId xmlns:a16="http://schemas.microsoft.com/office/drawing/2014/main" id="{00000000-0008-0000-0300-00007A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54428</xdr:rowOff>
    </xdr:from>
    <xdr:to>
      <xdr:col>81</xdr:col>
      <xdr:colOff>44450</xdr:colOff>
      <xdr:row>44</xdr:row>
      <xdr:rowOff>165100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7018000" y="6226628"/>
          <a:ext cx="0" cy="14822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137177</xdr:rowOff>
    </xdr:from>
    <xdr:ext cx="762000" cy="259045"/>
    <xdr:sp macro="" textlink="">
      <xdr:nvSpPr>
        <xdr:cNvPr id="380" name="公債費負担の状況最小値テキスト">
          <a:extLst>
            <a:ext uri="{FF2B5EF4-FFF2-40B4-BE49-F238E27FC236}">
              <a16:creationId xmlns:a16="http://schemas.microsoft.com/office/drawing/2014/main" id="{00000000-0008-0000-0300-00007C010000}"/>
            </a:ext>
          </a:extLst>
        </xdr:cNvPr>
        <xdr:cNvSpPr txBox="1"/>
      </xdr:nvSpPr>
      <xdr:spPr>
        <a:xfrm>
          <a:off x="17106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165100</xdr:rowOff>
    </xdr:from>
    <xdr:to>
      <xdr:col>81</xdr:col>
      <xdr:colOff>133350</xdr:colOff>
      <xdr:row>44</xdr:row>
      <xdr:rowOff>165100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929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140805</xdr:rowOff>
    </xdr:from>
    <xdr:ext cx="762000" cy="259045"/>
    <xdr:sp macro="" textlink="">
      <xdr:nvSpPr>
        <xdr:cNvPr id="382" name="公債費負担の状況最大値テキスト">
          <a:extLst>
            <a:ext uri="{FF2B5EF4-FFF2-40B4-BE49-F238E27FC236}">
              <a16:creationId xmlns:a16="http://schemas.microsoft.com/office/drawing/2014/main" id="{00000000-0008-0000-0300-00007E010000}"/>
            </a:ext>
          </a:extLst>
        </xdr:cNvPr>
        <xdr:cNvSpPr txBox="1"/>
      </xdr:nvSpPr>
      <xdr:spPr>
        <a:xfrm>
          <a:off x="17106900" y="59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54428</xdr:rowOff>
    </xdr:from>
    <xdr:to>
      <xdr:col>81</xdr:col>
      <xdr:colOff>133350</xdr:colOff>
      <xdr:row>36</xdr:row>
      <xdr:rowOff>54428</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6929100" y="622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147260</xdr:rowOff>
    </xdr:from>
    <xdr:to>
      <xdr:col>81</xdr:col>
      <xdr:colOff>44450</xdr:colOff>
      <xdr:row>38</xdr:row>
      <xdr:rowOff>44752</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179800" y="6490910"/>
          <a:ext cx="8382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58860</xdr:rowOff>
    </xdr:from>
    <xdr:ext cx="762000" cy="259045"/>
    <xdr:sp macro="" textlink="">
      <xdr:nvSpPr>
        <xdr:cNvPr id="385" name="公債費負担の状況平均値テキスト">
          <a:extLst>
            <a:ext uri="{FF2B5EF4-FFF2-40B4-BE49-F238E27FC236}">
              <a16:creationId xmlns:a16="http://schemas.microsoft.com/office/drawing/2014/main" id="{00000000-0008-0000-0300-000081010000}"/>
            </a:ext>
          </a:extLst>
        </xdr:cNvPr>
        <xdr:cNvSpPr txBox="1"/>
      </xdr:nvSpPr>
      <xdr:spPr>
        <a:xfrm>
          <a:off x="17106900" y="67454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86783</xdr:rowOff>
    </xdr:from>
    <xdr:to>
      <xdr:col>81</xdr:col>
      <xdr:colOff>95250</xdr:colOff>
      <xdr:row>40</xdr:row>
      <xdr:rowOff>16933</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69672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101298</xdr:rowOff>
    </xdr:from>
    <xdr:to>
      <xdr:col>77</xdr:col>
      <xdr:colOff>44450</xdr:colOff>
      <xdr:row>37</xdr:row>
      <xdr:rowOff>147260</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5290800" y="6444948"/>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86783</xdr:rowOff>
    </xdr:from>
    <xdr:to>
      <xdr:col>77</xdr:col>
      <xdr:colOff>95250</xdr:colOff>
      <xdr:row>40</xdr:row>
      <xdr:rowOff>16933</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61290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1710</xdr:rowOff>
    </xdr:from>
    <xdr:ext cx="7366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5798800" y="68597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101298</xdr:rowOff>
    </xdr:from>
    <xdr:to>
      <xdr:col>72</xdr:col>
      <xdr:colOff>203200</xdr:colOff>
      <xdr:row>37</xdr:row>
      <xdr:rowOff>147260</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4401800" y="6444948"/>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98274</xdr:rowOff>
    </xdr:from>
    <xdr:to>
      <xdr:col>73</xdr:col>
      <xdr:colOff>44450</xdr:colOff>
      <xdr:row>40</xdr:row>
      <xdr:rowOff>28424</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5240000" y="6784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13201</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909800" y="6871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147260</xdr:rowOff>
    </xdr:from>
    <xdr:to>
      <xdr:col>68</xdr:col>
      <xdr:colOff>152400</xdr:colOff>
      <xdr:row>38</xdr:row>
      <xdr:rowOff>79224</xdr:rowOff>
    </xdr:to>
    <xdr:cxnSp macro="">
      <xdr:nvCxnSpPr>
        <xdr:cNvPr id="393" name="直線コネクタ 392">
          <a:extLst>
            <a:ext uri="{FF2B5EF4-FFF2-40B4-BE49-F238E27FC236}">
              <a16:creationId xmlns:a16="http://schemas.microsoft.com/office/drawing/2014/main" id="{00000000-0008-0000-0300-000089010000}"/>
            </a:ext>
          </a:extLst>
        </xdr:cNvPr>
        <xdr:cNvCxnSpPr/>
      </xdr:nvCxnSpPr>
      <xdr:spPr>
        <a:xfrm flipV="1">
          <a:off x="13512800" y="6490910"/>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109765</xdr:rowOff>
    </xdr:from>
    <xdr:to>
      <xdr:col>68</xdr:col>
      <xdr:colOff>203200</xdr:colOff>
      <xdr:row>40</xdr:row>
      <xdr:rowOff>39915</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4351000" y="679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24692</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020800" y="6882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167217</xdr:rowOff>
    </xdr:from>
    <xdr:to>
      <xdr:col>64</xdr:col>
      <xdr:colOff>152400</xdr:colOff>
      <xdr:row>40</xdr:row>
      <xdr:rowOff>97367</xdr:rowOff>
    </xdr:to>
    <xdr:sp macro="" textlink="">
      <xdr:nvSpPr>
        <xdr:cNvPr id="396" name="フローチャート: 判断 395">
          <a:extLst>
            <a:ext uri="{FF2B5EF4-FFF2-40B4-BE49-F238E27FC236}">
              <a16:creationId xmlns:a16="http://schemas.microsoft.com/office/drawing/2014/main" id="{00000000-0008-0000-0300-00008C010000}"/>
            </a:ext>
          </a:extLst>
        </xdr:cNvPr>
        <xdr:cNvSpPr/>
      </xdr:nvSpPr>
      <xdr:spPr>
        <a:xfrm>
          <a:off x="13462000" y="685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82144</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131800" y="6940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165402</xdr:rowOff>
    </xdr:from>
    <xdr:to>
      <xdr:col>81</xdr:col>
      <xdr:colOff>95250</xdr:colOff>
      <xdr:row>38</xdr:row>
      <xdr:rowOff>95552</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6967200" y="6509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10479</xdr:rowOff>
    </xdr:from>
    <xdr:ext cx="762000" cy="259045"/>
    <xdr:sp macro="" textlink="">
      <xdr:nvSpPr>
        <xdr:cNvPr id="404" name="公債費負担の状況該当値テキスト">
          <a:extLst>
            <a:ext uri="{FF2B5EF4-FFF2-40B4-BE49-F238E27FC236}">
              <a16:creationId xmlns:a16="http://schemas.microsoft.com/office/drawing/2014/main" id="{00000000-0008-0000-0300-000094010000}"/>
            </a:ext>
          </a:extLst>
        </xdr:cNvPr>
        <xdr:cNvSpPr txBox="1"/>
      </xdr:nvSpPr>
      <xdr:spPr>
        <a:xfrm>
          <a:off x="17106900" y="6354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96460</xdr:rowOff>
    </xdr:from>
    <xdr:to>
      <xdr:col>77</xdr:col>
      <xdr:colOff>95250</xdr:colOff>
      <xdr:row>38</xdr:row>
      <xdr:rowOff>26609</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6129000" y="644011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36787</xdr:rowOff>
    </xdr:from>
    <xdr:ext cx="7366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5798800" y="62089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50498</xdr:rowOff>
    </xdr:from>
    <xdr:to>
      <xdr:col>73</xdr:col>
      <xdr:colOff>44450</xdr:colOff>
      <xdr:row>37</xdr:row>
      <xdr:rowOff>152098</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5240000" y="6394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162275</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4909800" y="6163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96460</xdr:rowOff>
    </xdr:from>
    <xdr:to>
      <xdr:col>68</xdr:col>
      <xdr:colOff>203200</xdr:colOff>
      <xdr:row>38</xdr:row>
      <xdr:rowOff>26609</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4351000" y="644011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36787</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4020800" y="6208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28424</xdr:rowOff>
    </xdr:from>
    <xdr:to>
      <xdr:col>64</xdr:col>
      <xdr:colOff>152400</xdr:colOff>
      <xdr:row>38</xdr:row>
      <xdr:rowOff>130024</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3462000" y="6543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140201</xdr:rowOff>
    </xdr:from>
    <xdr:ext cx="7620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3131800" y="6312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a:t>
          </a:r>
          <a:r>
            <a:rPr kumimoji="1" lang="ja-JP" altLang="en-US" sz="1100">
              <a:solidFill>
                <a:schemeClr val="dk1"/>
              </a:solidFill>
              <a:effectLst/>
              <a:latin typeface="+mn-lt"/>
              <a:ea typeface="+mn-ea"/>
              <a:cs typeface="+mn-cs"/>
            </a:rPr>
            <a:t>３０</a:t>
          </a:r>
          <a:r>
            <a:rPr kumimoji="1" lang="ja-JP" altLang="ja-JP" sz="1100">
              <a:solidFill>
                <a:schemeClr val="dk1"/>
              </a:solidFill>
              <a:effectLst/>
              <a:latin typeface="+mn-lt"/>
              <a:ea typeface="+mn-ea"/>
              <a:cs typeface="+mn-cs"/>
            </a:rPr>
            <a:t>年度も</a:t>
          </a:r>
          <a:r>
            <a:rPr kumimoji="1" lang="ja-JP" altLang="en-US" sz="1100">
              <a:solidFill>
                <a:schemeClr val="dk1"/>
              </a:solidFill>
              <a:effectLst/>
              <a:latin typeface="+mn-lt"/>
              <a:ea typeface="+mn-ea"/>
              <a:cs typeface="+mn-cs"/>
            </a:rPr>
            <a:t>２９</a:t>
          </a:r>
          <a:r>
            <a:rPr kumimoji="1" lang="ja-JP" altLang="ja-JP" sz="1100">
              <a:solidFill>
                <a:schemeClr val="dk1"/>
              </a:solidFill>
              <a:effectLst/>
              <a:latin typeface="+mn-lt"/>
              <a:ea typeface="+mn-ea"/>
              <a:cs typeface="+mn-cs"/>
            </a:rPr>
            <a:t>年度に引き続き</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将来負担比率</a:t>
          </a:r>
          <a:r>
            <a:rPr kumimoji="1" lang="ja-JP" altLang="en-US" sz="1100">
              <a:solidFill>
                <a:schemeClr val="dk1"/>
              </a:solidFill>
              <a:effectLst/>
              <a:latin typeface="+mn-lt"/>
              <a:ea typeface="+mn-ea"/>
              <a:cs typeface="+mn-cs"/>
            </a:rPr>
            <a:t>は０となっている</a:t>
          </a:r>
          <a:r>
            <a:rPr kumimoji="1" lang="ja-JP" altLang="ja-JP" sz="1100">
              <a:solidFill>
                <a:schemeClr val="dk1"/>
              </a:solidFill>
              <a:effectLst/>
              <a:latin typeface="+mn-lt"/>
              <a:ea typeface="+mn-ea"/>
              <a:cs typeface="+mn-cs"/>
            </a:rPr>
            <a:t>。主な要因と</a:t>
          </a:r>
          <a:r>
            <a:rPr kumimoji="1" lang="ja-JP" altLang="en-US" sz="1100">
              <a:solidFill>
                <a:schemeClr val="dk1"/>
              </a:solidFill>
              <a:effectLst/>
              <a:latin typeface="+mn-lt"/>
              <a:ea typeface="+mn-ea"/>
              <a:cs typeface="+mn-cs"/>
            </a:rPr>
            <a:t>し</a:t>
          </a:r>
          <a:r>
            <a:rPr kumimoji="1" lang="ja-JP" altLang="ja-JP" sz="1100">
              <a:solidFill>
                <a:schemeClr val="dk1"/>
              </a:solidFill>
              <a:effectLst/>
              <a:latin typeface="+mn-lt"/>
              <a:ea typeface="+mn-ea"/>
              <a:cs typeface="+mn-cs"/>
            </a:rPr>
            <a:t>ては、起債の新規借入を抑制したことによる起債現在高の減少が挙げられる。今後も将来への負担軽減のため、新規事業の実施については十分な精査を行う。</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a:extLst>
            <a:ext uri="{FF2B5EF4-FFF2-40B4-BE49-F238E27FC236}">
              <a16:creationId xmlns:a16="http://schemas.microsoft.com/office/drawing/2014/main" id="{00000000-0008-0000-0300-0000BA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166068</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flipV="1">
          <a:off x="17018000" y="2313214"/>
          <a:ext cx="0" cy="16247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138145</xdr:rowOff>
    </xdr:from>
    <xdr:ext cx="762000" cy="259045"/>
    <xdr:sp macro="" textlink="">
      <xdr:nvSpPr>
        <xdr:cNvPr id="444" name="将来負担の状況最小値テキスト">
          <a:extLst>
            <a:ext uri="{FF2B5EF4-FFF2-40B4-BE49-F238E27FC236}">
              <a16:creationId xmlns:a16="http://schemas.microsoft.com/office/drawing/2014/main" id="{00000000-0008-0000-0300-0000BC010000}"/>
            </a:ext>
          </a:extLst>
        </xdr:cNvPr>
        <xdr:cNvSpPr txBox="1"/>
      </xdr:nvSpPr>
      <xdr:spPr>
        <a:xfrm>
          <a:off x="17106900" y="3910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166068</xdr:rowOff>
    </xdr:from>
    <xdr:to>
      <xdr:col>81</xdr:col>
      <xdr:colOff>133350</xdr:colOff>
      <xdr:row>22</xdr:row>
      <xdr:rowOff>166068</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6929100" y="3937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6" name="将来負担の状況最大値テキスト">
          <a:extLst>
            <a:ext uri="{FF2B5EF4-FFF2-40B4-BE49-F238E27FC236}">
              <a16:creationId xmlns:a16="http://schemas.microsoft.com/office/drawing/2014/main" id="{00000000-0008-0000-0300-0000BE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101600</xdr:colOff>
      <xdr:row>13</xdr:row>
      <xdr:rowOff>91259</xdr:rowOff>
    </xdr:from>
    <xdr:to>
      <xdr:col>68</xdr:col>
      <xdr:colOff>152400</xdr:colOff>
      <xdr:row>14</xdr:row>
      <xdr:rowOff>68036</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3512800" y="2320109"/>
          <a:ext cx="889000" cy="148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74342</xdr:rowOff>
    </xdr:from>
    <xdr:ext cx="762000" cy="259045"/>
    <xdr:sp macro="" textlink="">
      <xdr:nvSpPr>
        <xdr:cNvPr id="449" name="将来負担の状況平均値テキスト">
          <a:extLst>
            <a:ext uri="{FF2B5EF4-FFF2-40B4-BE49-F238E27FC236}">
              <a16:creationId xmlns:a16="http://schemas.microsoft.com/office/drawing/2014/main" id="{00000000-0008-0000-0300-0000C1010000}"/>
            </a:ext>
          </a:extLst>
        </xdr:cNvPr>
        <xdr:cNvSpPr txBox="1"/>
      </xdr:nvSpPr>
      <xdr:spPr>
        <a:xfrm>
          <a:off x="17106900" y="24746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102265</xdr:rowOff>
    </xdr:from>
    <xdr:to>
      <xdr:col>81</xdr:col>
      <xdr:colOff>95250</xdr:colOff>
      <xdr:row>15</xdr:row>
      <xdr:rowOff>32415</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6967200" y="250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67552</xdr:rowOff>
    </xdr:from>
    <xdr:to>
      <xdr:col>77</xdr:col>
      <xdr:colOff>95250</xdr:colOff>
      <xdr:row>15</xdr:row>
      <xdr:rowOff>169152</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6129000" y="263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7879</xdr:rowOff>
    </xdr:from>
    <xdr:ext cx="7366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798800" y="24081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133048</xdr:rowOff>
    </xdr:from>
    <xdr:to>
      <xdr:col>73</xdr:col>
      <xdr:colOff>44450</xdr:colOff>
      <xdr:row>16</xdr:row>
      <xdr:rowOff>63198</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5240000" y="270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73375</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909800" y="2473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94222</xdr:rowOff>
    </xdr:from>
    <xdr:to>
      <xdr:col>68</xdr:col>
      <xdr:colOff>203200</xdr:colOff>
      <xdr:row>15</xdr:row>
      <xdr:rowOff>24372</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43510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9149</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020800" y="2580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153731</xdr:rowOff>
    </xdr:from>
    <xdr:to>
      <xdr:col>64</xdr:col>
      <xdr:colOff>152400</xdr:colOff>
      <xdr:row>16</xdr:row>
      <xdr:rowOff>83881</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3462000" y="2725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68658</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131800" y="2811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40459</xdr:rowOff>
    </xdr:from>
    <xdr:to>
      <xdr:col>68</xdr:col>
      <xdr:colOff>203200</xdr:colOff>
      <xdr:row>13</xdr:row>
      <xdr:rowOff>142059</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4351000" y="2269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152236</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4020800" y="2038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17236</xdr:rowOff>
    </xdr:from>
    <xdr:to>
      <xdr:col>64</xdr:col>
      <xdr:colOff>152400</xdr:colOff>
      <xdr:row>14</xdr:row>
      <xdr:rowOff>118836</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3462000" y="2417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129013</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3131800" y="2186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千葉県東庄町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14,088
13,811
46.25
5,931,962
5,456,942
364,020
3,571,467
3,554,620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a:t>
          </a:r>
          <a:r>
            <a:rPr kumimoji="1" lang="ja-JP" altLang="en-US" sz="1100">
              <a:solidFill>
                <a:schemeClr val="dk1"/>
              </a:solidFill>
              <a:effectLst/>
              <a:latin typeface="+mn-lt"/>
              <a:ea typeface="+mn-ea"/>
              <a:cs typeface="+mn-cs"/>
            </a:rPr>
            <a:t>２９</a:t>
          </a:r>
          <a:r>
            <a:rPr kumimoji="1" lang="ja-JP" altLang="ja-JP" sz="1100">
              <a:solidFill>
                <a:schemeClr val="dk1"/>
              </a:solidFill>
              <a:effectLst/>
              <a:latin typeface="+mn-lt"/>
              <a:ea typeface="+mn-ea"/>
              <a:cs typeface="+mn-cs"/>
            </a:rPr>
            <a:t>年度より０．</a:t>
          </a:r>
          <a:r>
            <a:rPr kumimoji="1" lang="ja-JP" altLang="en-US" sz="1100">
              <a:solidFill>
                <a:schemeClr val="dk1"/>
              </a:solidFill>
              <a:effectLst/>
              <a:latin typeface="+mn-lt"/>
              <a:ea typeface="+mn-ea"/>
              <a:cs typeface="+mn-cs"/>
            </a:rPr>
            <a:t>６</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減少し、</a:t>
          </a:r>
          <a:r>
            <a:rPr kumimoji="1" lang="ja-JP" altLang="ja-JP" sz="1100">
              <a:solidFill>
                <a:schemeClr val="dk1"/>
              </a:solidFill>
              <a:effectLst/>
              <a:latin typeface="+mn-lt"/>
              <a:ea typeface="+mn-ea"/>
              <a:cs typeface="+mn-cs"/>
            </a:rPr>
            <a:t>類似団体平均を</a:t>
          </a:r>
          <a:r>
            <a:rPr kumimoji="1" lang="ja-JP" altLang="en-US" sz="1100">
              <a:solidFill>
                <a:schemeClr val="dk1"/>
              </a:solidFill>
              <a:effectLst/>
              <a:latin typeface="+mn-lt"/>
              <a:ea typeface="+mn-ea"/>
              <a:cs typeface="+mn-cs"/>
            </a:rPr>
            <a:t>１．３</a:t>
          </a:r>
          <a:r>
            <a:rPr kumimoji="1" lang="ja-JP" altLang="ja-JP" sz="1100">
              <a:solidFill>
                <a:schemeClr val="dk1"/>
              </a:solidFill>
              <a:effectLst/>
              <a:latin typeface="+mn-lt"/>
              <a:ea typeface="+mn-ea"/>
              <a:cs typeface="+mn-cs"/>
            </a:rPr>
            <a:t>ポイント下回っている。理由としては、ごみ処理業務や消防業務を一部事務組合で行っていることが挙げられる。今後とも適正な定員管理に努め、人件費の抑制を図る。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31750</xdr:rowOff>
    </xdr:from>
    <xdr:to>
      <xdr:col>24</xdr:col>
      <xdr:colOff>25400</xdr:colOff>
      <xdr:row>40</xdr:row>
      <xdr:rowOff>88900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6896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60977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1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88900</xdr:rowOff>
    </xdr:from>
    <xdr:to>
      <xdr:col>24</xdr:col>
      <xdr:colOff>114300</xdr:colOff>
      <xdr:row>40</xdr:row>
      <xdr:rowOff>88900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4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118127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31750</xdr:rowOff>
    </xdr:from>
    <xdr:to>
      <xdr:col>24</xdr:col>
      <xdr:colOff>114300</xdr:colOff>
      <xdr:row>33</xdr:row>
      <xdr:rowOff>31750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68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146050</xdr:rowOff>
    </xdr:from>
    <xdr:to>
      <xdr:col>24</xdr:col>
      <xdr:colOff>25400</xdr:colOff>
      <xdr:row>36</xdr:row>
      <xdr:rowOff>20320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1468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166387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671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22860</xdr:rowOff>
    </xdr:from>
    <xdr:to>
      <xdr:col>24</xdr:col>
      <xdr:colOff>76200</xdr:colOff>
      <xdr:row>36</xdr:row>
      <xdr:rowOff>124460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161290</xdr:rowOff>
    </xdr:from>
    <xdr:to>
      <xdr:col>19</xdr:col>
      <xdr:colOff>187325</xdr:colOff>
      <xdr:row>36</xdr:row>
      <xdr:rowOff>20320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1620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15240</xdr:rowOff>
    </xdr:from>
    <xdr:to>
      <xdr:col>20</xdr:col>
      <xdr:colOff>38100</xdr:colOff>
      <xdr:row>36</xdr:row>
      <xdr:rowOff>116840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101617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273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161290</xdr:rowOff>
    </xdr:from>
    <xdr:to>
      <xdr:col>15</xdr:col>
      <xdr:colOff>98425</xdr:colOff>
      <xdr:row>36</xdr:row>
      <xdr:rowOff>43180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1620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148590</xdr:rowOff>
    </xdr:from>
    <xdr:to>
      <xdr:col>15</xdr:col>
      <xdr:colOff>149225</xdr:colOff>
      <xdr:row>36</xdr:row>
      <xdr:rowOff>78740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4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63517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23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43180</xdr:rowOff>
    </xdr:from>
    <xdr:to>
      <xdr:col>11</xdr:col>
      <xdr:colOff>9525</xdr:colOff>
      <xdr:row>36</xdr:row>
      <xdr:rowOff>157480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21538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133350</xdr:rowOff>
    </xdr:from>
    <xdr:to>
      <xdr:col>11</xdr:col>
      <xdr:colOff>60325</xdr:colOff>
      <xdr:row>36</xdr:row>
      <xdr:rowOff>63500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73677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156210</xdr:rowOff>
    </xdr:from>
    <xdr:to>
      <xdr:col>6</xdr:col>
      <xdr:colOff>171450</xdr:colOff>
      <xdr:row>36</xdr:row>
      <xdr:rowOff>86360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96537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95250</xdr:rowOff>
    </xdr:from>
    <xdr:to>
      <xdr:col>24</xdr:col>
      <xdr:colOff>76200</xdr:colOff>
      <xdr:row>36</xdr:row>
      <xdr:rowOff>25400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111777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94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140970</xdr:rowOff>
    </xdr:from>
    <xdr:to>
      <xdr:col>20</xdr:col>
      <xdr:colOff>38100</xdr:colOff>
      <xdr:row>36</xdr:row>
      <xdr:rowOff>71120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14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81297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910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110490</xdr:rowOff>
    </xdr:from>
    <xdr:to>
      <xdr:col>15</xdr:col>
      <xdr:colOff>149225</xdr:colOff>
      <xdr:row>36</xdr:row>
      <xdr:rowOff>40640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50817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163830</xdr:rowOff>
    </xdr:from>
    <xdr:to>
      <xdr:col>11</xdr:col>
      <xdr:colOff>60325</xdr:colOff>
      <xdr:row>36</xdr:row>
      <xdr:rowOff>93980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16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78757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25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106680</xdr:rowOff>
    </xdr:from>
    <xdr:to>
      <xdr:col>6</xdr:col>
      <xdr:colOff>171450</xdr:colOff>
      <xdr:row>37</xdr:row>
      <xdr:rowOff>36830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27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21607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a:t>
          </a:r>
          <a:r>
            <a:rPr kumimoji="1" lang="ja-JP" altLang="en-US" sz="1100">
              <a:solidFill>
                <a:schemeClr val="dk1"/>
              </a:solidFill>
              <a:effectLst/>
              <a:latin typeface="+mn-lt"/>
              <a:ea typeface="+mn-ea"/>
              <a:cs typeface="+mn-cs"/>
            </a:rPr>
            <a:t>２９</a:t>
          </a:r>
          <a:r>
            <a:rPr kumimoji="1" lang="ja-JP" altLang="ja-JP" sz="1100">
              <a:solidFill>
                <a:schemeClr val="dk1"/>
              </a:solidFill>
              <a:effectLst/>
              <a:latin typeface="+mn-lt"/>
              <a:ea typeface="+mn-ea"/>
              <a:cs typeface="+mn-cs"/>
            </a:rPr>
            <a:t>年度と比較して</a:t>
          </a:r>
          <a:r>
            <a:rPr kumimoji="1" lang="ja-JP" altLang="en-US" sz="1100">
              <a:solidFill>
                <a:schemeClr val="dk1"/>
              </a:solidFill>
              <a:effectLst/>
              <a:latin typeface="+mn-lt"/>
              <a:ea typeface="+mn-ea"/>
              <a:cs typeface="+mn-cs"/>
            </a:rPr>
            <a:t>０．７</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している</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類似団体平均と比較して３．</a:t>
          </a:r>
          <a:r>
            <a:rPr kumimoji="1" lang="ja-JP" altLang="en-US" sz="1100">
              <a:solidFill>
                <a:schemeClr val="dk1"/>
              </a:solidFill>
              <a:effectLst/>
              <a:latin typeface="+mn-lt"/>
              <a:ea typeface="+mn-ea"/>
              <a:cs typeface="+mn-cs"/>
            </a:rPr>
            <a:t>０</a:t>
          </a:r>
          <a:r>
            <a:rPr kumimoji="1" lang="ja-JP" altLang="ja-JP" sz="1100">
              <a:solidFill>
                <a:schemeClr val="dk1"/>
              </a:solidFill>
              <a:effectLst/>
              <a:latin typeface="+mn-lt"/>
              <a:ea typeface="+mn-ea"/>
              <a:cs typeface="+mn-cs"/>
            </a:rPr>
            <a:t>ポイント下回っている。物件費の推移としては、ほぼ横ばいといえる。今後とも、光熱水費や消耗品の節約を徹底し、物件費の抑制に努める。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154214</xdr:rowOff>
    </xdr:from>
    <xdr:to>
      <xdr:col>82</xdr:col>
      <xdr:colOff>107950</xdr:colOff>
      <xdr:row>21</xdr:row>
      <xdr:rowOff>167822</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211614"/>
          <a:ext cx="0" cy="1556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139899</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74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167822</xdr:rowOff>
    </xdr:from>
    <xdr:to>
      <xdr:col>82</xdr:col>
      <xdr:colOff>196850</xdr:colOff>
      <xdr:row>21</xdr:row>
      <xdr:rowOff>167822</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768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69141</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1955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154214</xdr:rowOff>
    </xdr:from>
    <xdr:to>
      <xdr:col>82</xdr:col>
      <xdr:colOff>196850</xdr:colOff>
      <xdr:row>12</xdr:row>
      <xdr:rowOff>154214</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211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167821</xdr:rowOff>
    </xdr:from>
    <xdr:to>
      <xdr:col>82</xdr:col>
      <xdr:colOff>107950</xdr:colOff>
      <xdr:row>14</xdr:row>
      <xdr:rowOff>72571</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2396671"/>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148970</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7207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5443</xdr:rowOff>
    </xdr:from>
    <xdr:to>
      <xdr:col>82</xdr:col>
      <xdr:colOff>158750</xdr:colOff>
      <xdr:row>16</xdr:row>
      <xdr:rowOff>107043</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167821</xdr:rowOff>
    </xdr:from>
    <xdr:to>
      <xdr:col>78</xdr:col>
      <xdr:colOff>69850</xdr:colOff>
      <xdr:row>14</xdr:row>
      <xdr:rowOff>116114</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782800" y="2396671"/>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122464</xdr:rowOff>
    </xdr:from>
    <xdr:to>
      <xdr:col>78</xdr:col>
      <xdr:colOff>120650</xdr:colOff>
      <xdr:row>16</xdr:row>
      <xdr:rowOff>52614</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69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37391</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780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94343</xdr:rowOff>
    </xdr:from>
    <xdr:to>
      <xdr:col>73</xdr:col>
      <xdr:colOff>180975</xdr:colOff>
      <xdr:row>14</xdr:row>
      <xdr:rowOff>116114</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2494643"/>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100693</xdr:rowOff>
    </xdr:from>
    <xdr:to>
      <xdr:col>74</xdr:col>
      <xdr:colOff>31750</xdr:colOff>
      <xdr:row>16</xdr:row>
      <xdr:rowOff>30843</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67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15620</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75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146050</xdr:rowOff>
    </xdr:from>
    <xdr:to>
      <xdr:col>69</xdr:col>
      <xdr:colOff>92075</xdr:colOff>
      <xdr:row>14</xdr:row>
      <xdr:rowOff>94343</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2374900"/>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46264</xdr:rowOff>
    </xdr:from>
    <xdr:to>
      <xdr:col>69</xdr:col>
      <xdr:colOff>142875</xdr:colOff>
      <xdr:row>15</xdr:row>
      <xdr:rowOff>147864</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618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132641</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704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130629</xdr:rowOff>
    </xdr:from>
    <xdr:to>
      <xdr:col>65</xdr:col>
      <xdr:colOff>53975</xdr:colOff>
      <xdr:row>15</xdr:row>
      <xdr:rowOff>60779</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530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45556</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617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21771</xdr:rowOff>
    </xdr:from>
    <xdr:to>
      <xdr:col>82</xdr:col>
      <xdr:colOff>158750</xdr:colOff>
      <xdr:row>14</xdr:row>
      <xdr:rowOff>123371</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422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38298</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267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117021</xdr:rowOff>
    </xdr:from>
    <xdr:to>
      <xdr:col>78</xdr:col>
      <xdr:colOff>120650</xdr:colOff>
      <xdr:row>14</xdr:row>
      <xdr:rowOff>47171</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345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57348</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1147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65314</xdr:rowOff>
    </xdr:from>
    <xdr:to>
      <xdr:col>74</xdr:col>
      <xdr:colOff>31750</xdr:colOff>
      <xdr:row>14</xdr:row>
      <xdr:rowOff>166914</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46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5641</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234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43543</xdr:rowOff>
    </xdr:from>
    <xdr:to>
      <xdr:col>69</xdr:col>
      <xdr:colOff>142875</xdr:colOff>
      <xdr:row>14</xdr:row>
      <xdr:rowOff>145143</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44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155320</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212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95250</xdr:rowOff>
    </xdr:from>
    <xdr:to>
      <xdr:col>65</xdr:col>
      <xdr:colOff>53975</xdr:colOff>
      <xdr:row>14</xdr:row>
      <xdr:rowOff>25400</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32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35577</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09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a:t>
          </a:r>
          <a:r>
            <a:rPr kumimoji="1" lang="ja-JP" altLang="en-US" sz="1100">
              <a:solidFill>
                <a:schemeClr val="dk1"/>
              </a:solidFill>
              <a:effectLst/>
              <a:latin typeface="+mn-lt"/>
              <a:ea typeface="+mn-ea"/>
              <a:cs typeface="+mn-cs"/>
            </a:rPr>
            <a:t>２９</a:t>
          </a:r>
          <a:r>
            <a:rPr kumimoji="1" lang="ja-JP" altLang="ja-JP" sz="1100">
              <a:solidFill>
                <a:schemeClr val="dk1"/>
              </a:solidFill>
              <a:effectLst/>
              <a:latin typeface="+mn-lt"/>
              <a:ea typeface="+mn-ea"/>
              <a:cs typeface="+mn-cs"/>
            </a:rPr>
            <a:t>年度と比較して０．</a:t>
          </a:r>
          <a:r>
            <a:rPr kumimoji="1" lang="ja-JP" altLang="en-US" sz="1100">
              <a:solidFill>
                <a:schemeClr val="dk1"/>
              </a:solidFill>
              <a:effectLst/>
              <a:latin typeface="+mn-lt"/>
              <a:ea typeface="+mn-ea"/>
              <a:cs typeface="+mn-cs"/>
            </a:rPr>
            <a:t>６</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。類似団体平均を０．２ポイント</a:t>
          </a:r>
          <a:r>
            <a:rPr kumimoji="1" lang="ja-JP" altLang="en-US" sz="1100">
              <a:solidFill>
                <a:schemeClr val="dk1"/>
              </a:solidFill>
              <a:effectLst/>
              <a:latin typeface="+mn-lt"/>
              <a:ea typeface="+mn-ea"/>
              <a:cs typeface="+mn-cs"/>
            </a:rPr>
            <a:t>上</a:t>
          </a:r>
          <a:r>
            <a:rPr kumimoji="1" lang="ja-JP" altLang="ja-JP" sz="1100">
              <a:solidFill>
                <a:schemeClr val="dk1"/>
              </a:solidFill>
              <a:effectLst/>
              <a:latin typeface="+mn-lt"/>
              <a:ea typeface="+mn-ea"/>
              <a:cs typeface="+mn-cs"/>
            </a:rPr>
            <a:t>回っている。障害者福祉に伴う給付が年々増加傾向にあ</a:t>
          </a:r>
          <a:r>
            <a:rPr kumimoji="1" lang="ja-JP" altLang="en-US" sz="1100">
              <a:solidFill>
                <a:schemeClr val="dk1"/>
              </a:solidFill>
              <a:effectLst/>
              <a:latin typeface="+mn-lt"/>
              <a:ea typeface="+mn-ea"/>
              <a:cs typeface="+mn-cs"/>
            </a:rPr>
            <a:t>り、今後は</a:t>
          </a:r>
          <a:r>
            <a:rPr kumimoji="1" lang="ja-JP" altLang="ja-JP" sz="1100">
              <a:solidFill>
                <a:schemeClr val="dk1"/>
              </a:solidFill>
              <a:effectLst/>
              <a:latin typeface="+mn-lt"/>
              <a:ea typeface="+mn-ea"/>
              <a:cs typeface="+mn-cs"/>
            </a:rPr>
            <a:t>今まで以上に歳出の効率化を徹底し、事業の適正化を図る必要がある。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3" name="扶助費グラフ枠">
          <a:extLst>
            <a:ext uri="{FF2B5EF4-FFF2-40B4-BE49-F238E27FC236}">
              <a16:creationId xmlns:a16="http://schemas.microsoft.com/office/drawing/2014/main" id="{00000000-0008-0000-0400-0000B7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76200</xdr:rowOff>
    </xdr:from>
    <xdr:to>
      <xdr:col>24</xdr:col>
      <xdr:colOff>25400</xdr:colOff>
      <xdr:row>61</xdr:row>
      <xdr:rowOff>158750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flipV="1">
          <a:off x="4826000" y="9334500"/>
          <a:ext cx="0" cy="1282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130827</xdr:rowOff>
    </xdr:from>
    <xdr:ext cx="762000" cy="259045"/>
    <xdr:sp macro="" textlink="">
      <xdr:nvSpPr>
        <xdr:cNvPr id="185" name="扶助費最小値テキスト">
          <a:extLst>
            <a:ext uri="{FF2B5EF4-FFF2-40B4-BE49-F238E27FC236}">
              <a16:creationId xmlns:a16="http://schemas.microsoft.com/office/drawing/2014/main" id="{00000000-0008-0000-0400-0000B9000000}"/>
            </a:ext>
          </a:extLst>
        </xdr:cNvPr>
        <xdr:cNvSpPr txBox="1"/>
      </xdr:nvSpPr>
      <xdr:spPr>
        <a:xfrm>
          <a:off x="49149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158750</xdr:rowOff>
    </xdr:from>
    <xdr:to>
      <xdr:col>24</xdr:col>
      <xdr:colOff>114300</xdr:colOff>
      <xdr:row>61</xdr:row>
      <xdr:rowOff>158750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4737100" y="1061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162577</xdr:rowOff>
    </xdr:from>
    <xdr:ext cx="762000" cy="259045"/>
    <xdr:sp macro="" textlink="">
      <xdr:nvSpPr>
        <xdr:cNvPr id="187" name="扶助費最大値テキスト">
          <a:extLst>
            <a:ext uri="{FF2B5EF4-FFF2-40B4-BE49-F238E27FC236}">
              <a16:creationId xmlns:a16="http://schemas.microsoft.com/office/drawing/2014/main" id="{00000000-0008-0000-0400-0000BB000000}"/>
            </a:ext>
          </a:extLst>
        </xdr:cNvPr>
        <xdr:cNvSpPr txBox="1"/>
      </xdr:nvSpPr>
      <xdr:spPr>
        <a:xfrm>
          <a:off x="4914900" y="907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76200</xdr:rowOff>
    </xdr:from>
    <xdr:to>
      <xdr:col>24</xdr:col>
      <xdr:colOff>114300</xdr:colOff>
      <xdr:row>54</xdr:row>
      <xdr:rowOff>76200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4737100" y="933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152400</xdr:rowOff>
    </xdr:from>
    <xdr:to>
      <xdr:col>24</xdr:col>
      <xdr:colOff>25400</xdr:colOff>
      <xdr:row>57</xdr:row>
      <xdr:rowOff>57150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3987800" y="97536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168927</xdr:rowOff>
    </xdr:from>
    <xdr:ext cx="762000" cy="259045"/>
    <xdr:sp macro="" textlink="">
      <xdr:nvSpPr>
        <xdr:cNvPr id="190" name="扶助費平均値テキスト">
          <a:extLst>
            <a:ext uri="{FF2B5EF4-FFF2-40B4-BE49-F238E27FC236}">
              <a16:creationId xmlns:a16="http://schemas.microsoft.com/office/drawing/2014/main" id="{00000000-0008-0000-0400-0000BE000000}"/>
            </a:ext>
          </a:extLst>
        </xdr:cNvPr>
        <xdr:cNvSpPr txBox="1"/>
      </xdr:nvSpPr>
      <xdr:spPr>
        <a:xfrm>
          <a:off x="4914900" y="9598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152400</xdr:rowOff>
    </xdr:from>
    <xdr:to>
      <xdr:col>24</xdr:col>
      <xdr:colOff>76200</xdr:colOff>
      <xdr:row>57</xdr:row>
      <xdr:rowOff>82550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47752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152400</xdr:rowOff>
    </xdr:from>
    <xdr:to>
      <xdr:col>19</xdr:col>
      <xdr:colOff>187325</xdr:colOff>
      <xdr:row>57</xdr:row>
      <xdr:rowOff>31750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3098800" y="97536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127000</xdr:rowOff>
    </xdr:from>
    <xdr:to>
      <xdr:col>20</xdr:col>
      <xdr:colOff>38100</xdr:colOff>
      <xdr:row>57</xdr:row>
      <xdr:rowOff>57150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9370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41927</xdr:rowOff>
    </xdr:from>
    <xdr:ext cx="7366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3606800" y="9814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31750</xdr:rowOff>
    </xdr:from>
    <xdr:to>
      <xdr:col>15</xdr:col>
      <xdr:colOff>98425</xdr:colOff>
      <xdr:row>57</xdr:row>
      <xdr:rowOff>44450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flipV="1">
          <a:off x="2209800" y="98044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101600</xdr:rowOff>
    </xdr:from>
    <xdr:to>
      <xdr:col>15</xdr:col>
      <xdr:colOff>149225</xdr:colOff>
      <xdr:row>57</xdr:row>
      <xdr:rowOff>31750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3048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41927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2717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139700</xdr:rowOff>
    </xdr:from>
    <xdr:to>
      <xdr:col>11</xdr:col>
      <xdr:colOff>9525</xdr:colOff>
      <xdr:row>57</xdr:row>
      <xdr:rowOff>44450</xdr:rowOff>
    </xdr:to>
    <xdr:cxnSp macro="">
      <xdr:nvCxnSpPr>
        <xdr:cNvPr id="198" name="直線コネクタ 197">
          <a:extLst>
            <a:ext uri="{FF2B5EF4-FFF2-40B4-BE49-F238E27FC236}">
              <a16:creationId xmlns:a16="http://schemas.microsoft.com/office/drawing/2014/main" id="{00000000-0008-0000-0400-0000C6000000}"/>
            </a:ext>
          </a:extLst>
        </xdr:cNvPr>
        <xdr:cNvCxnSpPr/>
      </xdr:nvCxnSpPr>
      <xdr:spPr>
        <a:xfrm>
          <a:off x="1320800" y="97409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101600</xdr:rowOff>
    </xdr:from>
    <xdr:to>
      <xdr:col>11</xdr:col>
      <xdr:colOff>60325</xdr:colOff>
      <xdr:row>57</xdr:row>
      <xdr:rowOff>31750</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2159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41927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1828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38100</xdr:rowOff>
    </xdr:from>
    <xdr:to>
      <xdr:col>6</xdr:col>
      <xdr:colOff>171450</xdr:colOff>
      <xdr:row>56</xdr:row>
      <xdr:rowOff>139700</xdr:rowOff>
    </xdr:to>
    <xdr:sp macro="" textlink="">
      <xdr:nvSpPr>
        <xdr:cNvPr id="201" name="フローチャート: 判断 200">
          <a:extLst>
            <a:ext uri="{FF2B5EF4-FFF2-40B4-BE49-F238E27FC236}">
              <a16:creationId xmlns:a16="http://schemas.microsoft.com/office/drawing/2014/main" id="{00000000-0008-0000-0400-0000C9000000}"/>
            </a:ext>
          </a:extLst>
        </xdr:cNvPr>
        <xdr:cNvSpPr/>
      </xdr:nvSpPr>
      <xdr:spPr>
        <a:xfrm>
          <a:off x="1270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149877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939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6350</xdr:rowOff>
    </xdr:from>
    <xdr:to>
      <xdr:col>24</xdr:col>
      <xdr:colOff>76200</xdr:colOff>
      <xdr:row>57</xdr:row>
      <xdr:rowOff>107950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4775200" y="977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149877</xdr:rowOff>
    </xdr:from>
    <xdr:ext cx="762000" cy="259045"/>
    <xdr:sp macro="" textlink="">
      <xdr:nvSpPr>
        <xdr:cNvPr id="209" name="扶助費該当値テキスト">
          <a:extLst>
            <a:ext uri="{FF2B5EF4-FFF2-40B4-BE49-F238E27FC236}">
              <a16:creationId xmlns:a16="http://schemas.microsoft.com/office/drawing/2014/main" id="{00000000-0008-0000-0400-0000D1000000}"/>
            </a:ext>
          </a:extLst>
        </xdr:cNvPr>
        <xdr:cNvSpPr txBox="1"/>
      </xdr:nvSpPr>
      <xdr:spPr>
        <a:xfrm>
          <a:off x="49149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101600</xdr:rowOff>
    </xdr:from>
    <xdr:to>
      <xdr:col>20</xdr:col>
      <xdr:colOff>38100</xdr:colOff>
      <xdr:row>57</xdr:row>
      <xdr:rowOff>31750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3937000" y="970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41927</xdr:rowOff>
    </xdr:from>
    <xdr:ext cx="7366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3606800" y="9471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152400</xdr:rowOff>
    </xdr:from>
    <xdr:to>
      <xdr:col>15</xdr:col>
      <xdr:colOff>149225</xdr:colOff>
      <xdr:row>57</xdr:row>
      <xdr:rowOff>82550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3048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67327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2717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165100</xdr:rowOff>
    </xdr:from>
    <xdr:to>
      <xdr:col>11</xdr:col>
      <xdr:colOff>60325</xdr:colOff>
      <xdr:row>57</xdr:row>
      <xdr:rowOff>95250</xdr:rowOff>
    </xdr:to>
    <xdr:sp macro="" textlink="">
      <xdr:nvSpPr>
        <xdr:cNvPr id="214" name="楕円 213">
          <a:extLst>
            <a:ext uri="{FF2B5EF4-FFF2-40B4-BE49-F238E27FC236}">
              <a16:creationId xmlns:a16="http://schemas.microsoft.com/office/drawing/2014/main" id="{00000000-0008-0000-0400-0000D6000000}"/>
            </a:ext>
          </a:extLst>
        </xdr:cNvPr>
        <xdr:cNvSpPr/>
      </xdr:nvSpPr>
      <xdr:spPr>
        <a:xfrm>
          <a:off x="2159000" y="976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80027</xdr:rowOff>
    </xdr:from>
    <xdr:ext cx="762000" cy="259045"/>
    <xdr:sp macro="" textlink="">
      <xdr:nvSpPr>
        <xdr:cNvPr id="215" name="テキスト ボックス 214">
          <a:extLst>
            <a:ext uri="{FF2B5EF4-FFF2-40B4-BE49-F238E27FC236}">
              <a16:creationId xmlns:a16="http://schemas.microsoft.com/office/drawing/2014/main" id="{00000000-0008-0000-0400-0000D7000000}"/>
            </a:ext>
          </a:extLst>
        </xdr:cNvPr>
        <xdr:cNvSpPr txBox="1"/>
      </xdr:nvSpPr>
      <xdr:spPr>
        <a:xfrm>
          <a:off x="1828800" y="985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88900</xdr:rowOff>
    </xdr:from>
    <xdr:to>
      <xdr:col>6</xdr:col>
      <xdr:colOff>171450</xdr:colOff>
      <xdr:row>57</xdr:row>
      <xdr:rowOff>19050</xdr:rowOff>
    </xdr:to>
    <xdr:sp macro="" textlink="">
      <xdr:nvSpPr>
        <xdr:cNvPr id="216" name="楕円 215">
          <a:extLst>
            <a:ext uri="{FF2B5EF4-FFF2-40B4-BE49-F238E27FC236}">
              <a16:creationId xmlns:a16="http://schemas.microsoft.com/office/drawing/2014/main" id="{00000000-0008-0000-0400-0000D8000000}"/>
            </a:ext>
          </a:extLst>
        </xdr:cNvPr>
        <xdr:cNvSpPr/>
      </xdr:nvSpPr>
      <xdr:spPr>
        <a:xfrm>
          <a:off x="1270000" y="969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3827</xdr:rowOff>
    </xdr:from>
    <xdr:ext cx="762000" cy="259045"/>
    <xdr:sp macro="" textlink="">
      <xdr:nvSpPr>
        <xdr:cNvPr id="217" name="テキスト ボックス 216">
          <a:extLst>
            <a:ext uri="{FF2B5EF4-FFF2-40B4-BE49-F238E27FC236}">
              <a16:creationId xmlns:a16="http://schemas.microsoft.com/office/drawing/2014/main" id="{00000000-0008-0000-0400-0000D9000000}"/>
            </a:ext>
          </a:extLst>
        </xdr:cNvPr>
        <xdr:cNvSpPr txBox="1"/>
      </xdr:nvSpPr>
      <xdr:spPr>
        <a:xfrm>
          <a:off x="939800" y="977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前年度と比較して０．</a:t>
          </a:r>
          <a:r>
            <a:rPr kumimoji="1" lang="ja-JP" altLang="en-US" sz="1100">
              <a:solidFill>
                <a:schemeClr val="dk1"/>
              </a:solidFill>
              <a:effectLst/>
              <a:latin typeface="+mn-lt"/>
              <a:ea typeface="+mn-ea"/>
              <a:cs typeface="+mn-cs"/>
            </a:rPr>
            <a:t>１</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している</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類似団体平均を２．</a:t>
          </a:r>
          <a:r>
            <a:rPr kumimoji="1" lang="ja-JP" altLang="en-US" sz="1100">
              <a:solidFill>
                <a:schemeClr val="dk1"/>
              </a:solidFill>
              <a:effectLst/>
              <a:latin typeface="+mn-lt"/>
              <a:ea typeface="+mn-ea"/>
              <a:cs typeface="+mn-cs"/>
            </a:rPr>
            <a:t>７</a:t>
          </a:r>
          <a:r>
            <a:rPr kumimoji="1" lang="ja-JP" altLang="ja-JP" sz="1100">
              <a:solidFill>
                <a:schemeClr val="dk1"/>
              </a:solidFill>
              <a:effectLst/>
              <a:latin typeface="+mn-lt"/>
              <a:ea typeface="+mn-ea"/>
              <a:cs typeface="+mn-cs"/>
            </a:rPr>
            <a:t>ポイント下回っている。例年徐々にではあるが上昇傾向にあり、国民健康保険特別会計等への</a:t>
          </a:r>
          <a:r>
            <a:rPr kumimoji="1" lang="ja-JP" altLang="en-US" sz="1100">
              <a:solidFill>
                <a:schemeClr val="dk1"/>
              </a:solidFill>
              <a:effectLst/>
              <a:latin typeface="+mn-lt"/>
              <a:ea typeface="+mn-ea"/>
              <a:cs typeface="+mn-cs"/>
            </a:rPr>
            <a:t>繰出金</a:t>
          </a:r>
          <a:r>
            <a:rPr kumimoji="1" lang="ja-JP" altLang="ja-JP" sz="1100">
              <a:solidFill>
                <a:schemeClr val="dk1"/>
              </a:solidFill>
              <a:effectLst/>
              <a:latin typeface="+mn-lt"/>
              <a:ea typeface="+mn-ea"/>
              <a:cs typeface="+mn-cs"/>
            </a:rPr>
            <a:t>の増加が</a:t>
          </a:r>
          <a:r>
            <a:rPr kumimoji="1" lang="ja-JP" altLang="en-US" sz="1100">
              <a:solidFill>
                <a:schemeClr val="dk1"/>
              </a:solidFill>
              <a:effectLst/>
              <a:latin typeface="+mn-lt"/>
              <a:ea typeface="+mn-ea"/>
              <a:cs typeface="+mn-cs"/>
            </a:rPr>
            <a:t>理由として</a:t>
          </a:r>
          <a:r>
            <a:rPr kumimoji="1" lang="ja-JP" altLang="ja-JP" sz="1100">
              <a:solidFill>
                <a:schemeClr val="dk1"/>
              </a:solidFill>
              <a:effectLst/>
              <a:latin typeface="+mn-lt"/>
              <a:ea typeface="+mn-ea"/>
              <a:cs typeface="+mn-cs"/>
            </a:rPr>
            <a:t>挙げられる。今後も健康づくりや介護予防の推進により、医療費や介護給付費の抑制を図る。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9" name="テキスト ボックス 238">
          <a:extLst>
            <a:ext uri="{FF2B5EF4-FFF2-40B4-BE49-F238E27FC236}">
              <a16:creationId xmlns:a16="http://schemas.microsoft.com/office/drawing/2014/main" id="{00000000-0008-0000-0400-0000EF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1" name="テキスト ボックス 240">
          <a:extLst>
            <a:ext uri="{FF2B5EF4-FFF2-40B4-BE49-F238E27FC236}">
              <a16:creationId xmlns:a16="http://schemas.microsoft.com/office/drawing/2014/main" id="{00000000-0008-0000-0400-0000F1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3" name="テキスト ボックス 242">
          <a:extLst>
            <a:ext uri="{FF2B5EF4-FFF2-40B4-BE49-F238E27FC236}">
              <a16:creationId xmlns:a16="http://schemas.microsoft.com/office/drawing/2014/main" id="{00000000-0008-0000-0400-0000F3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5" name="テキスト ボックス 244">
          <a:extLst>
            <a:ext uri="{FF2B5EF4-FFF2-40B4-BE49-F238E27FC236}">
              <a16:creationId xmlns:a16="http://schemas.microsoft.com/office/drawing/2014/main" id="{00000000-0008-0000-0400-0000F5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6" name="その他グラフ枠">
          <a:extLst>
            <a:ext uri="{FF2B5EF4-FFF2-40B4-BE49-F238E27FC236}">
              <a16:creationId xmlns:a16="http://schemas.microsoft.com/office/drawing/2014/main" id="{00000000-0008-0000-0400-0000F6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141696</xdr:rowOff>
    </xdr:from>
    <xdr:to>
      <xdr:col>82</xdr:col>
      <xdr:colOff>107950</xdr:colOff>
      <xdr:row>61</xdr:row>
      <xdr:rowOff>43724</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flipV="1">
          <a:off x="16510000" y="9228546"/>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15801</xdr:rowOff>
    </xdr:from>
    <xdr:ext cx="762000" cy="259045"/>
    <xdr:sp macro="" textlink="">
      <xdr:nvSpPr>
        <xdr:cNvPr id="248" name="その他最小値テキスト">
          <a:extLst>
            <a:ext uri="{FF2B5EF4-FFF2-40B4-BE49-F238E27FC236}">
              <a16:creationId xmlns:a16="http://schemas.microsoft.com/office/drawing/2014/main" id="{00000000-0008-0000-0400-0000F8000000}"/>
            </a:ext>
          </a:extLst>
        </xdr:cNvPr>
        <xdr:cNvSpPr txBox="1"/>
      </xdr:nvSpPr>
      <xdr:spPr>
        <a:xfrm>
          <a:off x="16598900" y="10474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43724</xdr:rowOff>
    </xdr:from>
    <xdr:to>
      <xdr:col>82</xdr:col>
      <xdr:colOff>196850</xdr:colOff>
      <xdr:row>61</xdr:row>
      <xdr:rowOff>43724</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6421100" y="10502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56623</xdr:rowOff>
    </xdr:from>
    <xdr:ext cx="762000" cy="259045"/>
    <xdr:sp macro="" textlink="">
      <xdr:nvSpPr>
        <xdr:cNvPr id="250" name="その他最大値テキスト">
          <a:extLst>
            <a:ext uri="{FF2B5EF4-FFF2-40B4-BE49-F238E27FC236}">
              <a16:creationId xmlns:a16="http://schemas.microsoft.com/office/drawing/2014/main" id="{00000000-0008-0000-0400-0000FA000000}"/>
            </a:ext>
          </a:extLst>
        </xdr:cNvPr>
        <xdr:cNvSpPr txBox="1"/>
      </xdr:nvSpPr>
      <xdr:spPr>
        <a:xfrm>
          <a:off x="16598900" y="8972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141696</xdr:rowOff>
    </xdr:from>
    <xdr:to>
      <xdr:col>82</xdr:col>
      <xdr:colOff>196850</xdr:colOff>
      <xdr:row>53</xdr:row>
      <xdr:rowOff>141696</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6421100" y="9228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92710</xdr:rowOff>
    </xdr:from>
    <xdr:to>
      <xdr:col>82</xdr:col>
      <xdr:colOff>107950</xdr:colOff>
      <xdr:row>55</xdr:row>
      <xdr:rowOff>99241</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5671800" y="9522460"/>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25417</xdr:rowOff>
    </xdr:from>
    <xdr:ext cx="762000" cy="259045"/>
    <xdr:sp macro="" textlink="">
      <xdr:nvSpPr>
        <xdr:cNvPr id="253" name="その他平均値テキスト">
          <a:extLst>
            <a:ext uri="{FF2B5EF4-FFF2-40B4-BE49-F238E27FC236}">
              <a16:creationId xmlns:a16="http://schemas.microsoft.com/office/drawing/2014/main" id="{00000000-0008-0000-0400-0000FD000000}"/>
            </a:ext>
          </a:extLst>
        </xdr:cNvPr>
        <xdr:cNvSpPr txBox="1"/>
      </xdr:nvSpPr>
      <xdr:spPr>
        <a:xfrm>
          <a:off x="16598900" y="9626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92710</xdr:rowOff>
    </xdr:from>
    <xdr:to>
      <xdr:col>78</xdr:col>
      <xdr:colOff>69850</xdr:colOff>
      <xdr:row>55</xdr:row>
      <xdr:rowOff>105773</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4782800" y="9522460"/>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53340</xdr:rowOff>
    </xdr:from>
    <xdr:to>
      <xdr:col>78</xdr:col>
      <xdr:colOff>120650</xdr:colOff>
      <xdr:row>56</xdr:row>
      <xdr:rowOff>154940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5621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139717</xdr:rowOff>
    </xdr:from>
    <xdr:ext cx="7366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5290800" y="9740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53522</xdr:rowOff>
    </xdr:from>
    <xdr:to>
      <xdr:col>73</xdr:col>
      <xdr:colOff>180975</xdr:colOff>
      <xdr:row>55</xdr:row>
      <xdr:rowOff>105773</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3893800" y="9483272"/>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27215</xdr:rowOff>
    </xdr:from>
    <xdr:to>
      <xdr:col>74</xdr:col>
      <xdr:colOff>31750</xdr:colOff>
      <xdr:row>56</xdr:row>
      <xdr:rowOff>128815</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4732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113592</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4401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40459</xdr:rowOff>
    </xdr:from>
    <xdr:to>
      <xdr:col>69</xdr:col>
      <xdr:colOff>92075</xdr:colOff>
      <xdr:row>55</xdr:row>
      <xdr:rowOff>53522</xdr:rowOff>
    </xdr:to>
    <xdr:cxnSp macro="">
      <xdr:nvCxnSpPr>
        <xdr:cNvPr id="261" name="直線コネクタ 260">
          <a:extLst>
            <a:ext uri="{FF2B5EF4-FFF2-40B4-BE49-F238E27FC236}">
              <a16:creationId xmlns:a16="http://schemas.microsoft.com/office/drawing/2014/main" id="{00000000-0008-0000-0400-000005010000}"/>
            </a:ext>
          </a:extLst>
        </xdr:cNvPr>
        <xdr:cNvCxnSpPr/>
      </xdr:nvCxnSpPr>
      <xdr:spPr>
        <a:xfrm>
          <a:off x="13004800" y="9470209"/>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1088</xdr:rowOff>
    </xdr:from>
    <xdr:to>
      <xdr:col>69</xdr:col>
      <xdr:colOff>142875</xdr:colOff>
      <xdr:row>56</xdr:row>
      <xdr:rowOff>102688</xdr:rowOff>
    </xdr:to>
    <xdr:sp macro="" textlink="">
      <xdr:nvSpPr>
        <xdr:cNvPr id="262" name="フローチャート: 判断 261">
          <a:extLst>
            <a:ext uri="{FF2B5EF4-FFF2-40B4-BE49-F238E27FC236}">
              <a16:creationId xmlns:a16="http://schemas.microsoft.com/office/drawing/2014/main" id="{00000000-0008-0000-0400-000006010000}"/>
            </a:ext>
          </a:extLst>
        </xdr:cNvPr>
        <xdr:cNvSpPr/>
      </xdr:nvSpPr>
      <xdr:spPr>
        <a:xfrm>
          <a:off x="13843000" y="9602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87465</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3512800" y="9688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40277</xdr:rowOff>
    </xdr:from>
    <xdr:to>
      <xdr:col>65</xdr:col>
      <xdr:colOff>53975</xdr:colOff>
      <xdr:row>56</xdr:row>
      <xdr:rowOff>141877</xdr:rowOff>
    </xdr:to>
    <xdr:sp macro="" textlink="">
      <xdr:nvSpPr>
        <xdr:cNvPr id="264" name="フローチャート: 判断 263">
          <a:extLst>
            <a:ext uri="{FF2B5EF4-FFF2-40B4-BE49-F238E27FC236}">
              <a16:creationId xmlns:a16="http://schemas.microsoft.com/office/drawing/2014/main" id="{00000000-0008-0000-0400-000008010000}"/>
            </a:ext>
          </a:extLst>
        </xdr:cNvPr>
        <xdr:cNvSpPr/>
      </xdr:nvSpPr>
      <xdr:spPr>
        <a:xfrm>
          <a:off x="12954000" y="9641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126654</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2623800" y="9727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48441</xdr:rowOff>
    </xdr:from>
    <xdr:to>
      <xdr:col>82</xdr:col>
      <xdr:colOff>158750</xdr:colOff>
      <xdr:row>55</xdr:row>
      <xdr:rowOff>150041</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6459200" y="9478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64968</xdr:rowOff>
    </xdr:from>
    <xdr:ext cx="762000" cy="259045"/>
    <xdr:sp macro="" textlink="">
      <xdr:nvSpPr>
        <xdr:cNvPr id="272" name="その他該当値テキスト">
          <a:extLst>
            <a:ext uri="{FF2B5EF4-FFF2-40B4-BE49-F238E27FC236}">
              <a16:creationId xmlns:a16="http://schemas.microsoft.com/office/drawing/2014/main" id="{00000000-0008-0000-0400-000010010000}"/>
            </a:ext>
          </a:extLst>
        </xdr:cNvPr>
        <xdr:cNvSpPr txBox="1"/>
      </xdr:nvSpPr>
      <xdr:spPr>
        <a:xfrm>
          <a:off x="16598900" y="9323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41910</xdr:rowOff>
    </xdr:from>
    <xdr:to>
      <xdr:col>78</xdr:col>
      <xdr:colOff>120650</xdr:colOff>
      <xdr:row>55</xdr:row>
      <xdr:rowOff>143510</xdr:rowOff>
    </xdr:to>
    <xdr:sp macro="" textlink="">
      <xdr:nvSpPr>
        <xdr:cNvPr id="273" name="楕円 272">
          <a:extLst>
            <a:ext uri="{FF2B5EF4-FFF2-40B4-BE49-F238E27FC236}">
              <a16:creationId xmlns:a16="http://schemas.microsoft.com/office/drawing/2014/main" id="{00000000-0008-0000-0400-000011010000}"/>
            </a:ext>
          </a:extLst>
        </xdr:cNvPr>
        <xdr:cNvSpPr/>
      </xdr:nvSpPr>
      <xdr:spPr>
        <a:xfrm>
          <a:off x="15621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153687</xdr:rowOff>
    </xdr:from>
    <xdr:ext cx="7366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5290800" y="9240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54973</xdr:rowOff>
    </xdr:from>
    <xdr:to>
      <xdr:col>74</xdr:col>
      <xdr:colOff>31750</xdr:colOff>
      <xdr:row>55</xdr:row>
      <xdr:rowOff>156573</xdr:rowOff>
    </xdr:to>
    <xdr:sp macro="" textlink="">
      <xdr:nvSpPr>
        <xdr:cNvPr id="275" name="楕円 274">
          <a:extLst>
            <a:ext uri="{FF2B5EF4-FFF2-40B4-BE49-F238E27FC236}">
              <a16:creationId xmlns:a16="http://schemas.microsoft.com/office/drawing/2014/main" id="{00000000-0008-0000-0400-000013010000}"/>
            </a:ext>
          </a:extLst>
        </xdr:cNvPr>
        <xdr:cNvSpPr/>
      </xdr:nvSpPr>
      <xdr:spPr>
        <a:xfrm>
          <a:off x="14732000" y="9484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166750</xdr:rowOff>
    </xdr:from>
    <xdr:ext cx="762000" cy="259045"/>
    <xdr:sp macro="" textlink="">
      <xdr:nvSpPr>
        <xdr:cNvPr id="276" name="テキスト ボックス 275">
          <a:extLst>
            <a:ext uri="{FF2B5EF4-FFF2-40B4-BE49-F238E27FC236}">
              <a16:creationId xmlns:a16="http://schemas.microsoft.com/office/drawing/2014/main" id="{00000000-0008-0000-0400-000014010000}"/>
            </a:ext>
          </a:extLst>
        </xdr:cNvPr>
        <xdr:cNvSpPr txBox="1"/>
      </xdr:nvSpPr>
      <xdr:spPr>
        <a:xfrm>
          <a:off x="14401800" y="9253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2722</xdr:rowOff>
    </xdr:from>
    <xdr:to>
      <xdr:col>69</xdr:col>
      <xdr:colOff>142875</xdr:colOff>
      <xdr:row>55</xdr:row>
      <xdr:rowOff>104322</xdr:rowOff>
    </xdr:to>
    <xdr:sp macro="" textlink="">
      <xdr:nvSpPr>
        <xdr:cNvPr id="277" name="楕円 276">
          <a:extLst>
            <a:ext uri="{FF2B5EF4-FFF2-40B4-BE49-F238E27FC236}">
              <a16:creationId xmlns:a16="http://schemas.microsoft.com/office/drawing/2014/main" id="{00000000-0008-0000-0400-000015010000}"/>
            </a:ext>
          </a:extLst>
        </xdr:cNvPr>
        <xdr:cNvSpPr/>
      </xdr:nvSpPr>
      <xdr:spPr>
        <a:xfrm>
          <a:off x="13843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114499</xdr:rowOff>
    </xdr:from>
    <xdr:ext cx="762000" cy="259045"/>
    <xdr:sp macro="" textlink="">
      <xdr:nvSpPr>
        <xdr:cNvPr id="278" name="テキスト ボックス 277">
          <a:extLst>
            <a:ext uri="{FF2B5EF4-FFF2-40B4-BE49-F238E27FC236}">
              <a16:creationId xmlns:a16="http://schemas.microsoft.com/office/drawing/2014/main" id="{00000000-0008-0000-0400-000016010000}"/>
            </a:ext>
          </a:extLst>
        </xdr:cNvPr>
        <xdr:cNvSpPr txBox="1"/>
      </xdr:nvSpPr>
      <xdr:spPr>
        <a:xfrm>
          <a:off x="13512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161109</xdr:rowOff>
    </xdr:from>
    <xdr:to>
      <xdr:col>65</xdr:col>
      <xdr:colOff>53975</xdr:colOff>
      <xdr:row>55</xdr:row>
      <xdr:rowOff>91259</xdr:rowOff>
    </xdr:to>
    <xdr:sp macro="" textlink="">
      <xdr:nvSpPr>
        <xdr:cNvPr id="279" name="楕円 278">
          <a:extLst>
            <a:ext uri="{FF2B5EF4-FFF2-40B4-BE49-F238E27FC236}">
              <a16:creationId xmlns:a16="http://schemas.microsoft.com/office/drawing/2014/main" id="{00000000-0008-0000-0400-000017010000}"/>
            </a:ext>
          </a:extLst>
        </xdr:cNvPr>
        <xdr:cNvSpPr/>
      </xdr:nvSpPr>
      <xdr:spPr>
        <a:xfrm>
          <a:off x="12954000" y="9419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101436</xdr:rowOff>
    </xdr:from>
    <xdr:ext cx="762000" cy="259045"/>
    <xdr:sp macro="" textlink="">
      <xdr:nvSpPr>
        <xdr:cNvPr id="280" name="テキスト ボックス 279">
          <a:extLst>
            <a:ext uri="{FF2B5EF4-FFF2-40B4-BE49-F238E27FC236}">
              <a16:creationId xmlns:a16="http://schemas.microsoft.com/office/drawing/2014/main" id="{00000000-0008-0000-0400-000018010000}"/>
            </a:ext>
          </a:extLst>
        </xdr:cNvPr>
        <xdr:cNvSpPr txBox="1"/>
      </xdr:nvSpPr>
      <xdr:spPr>
        <a:xfrm>
          <a:off x="12623800" y="9188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前年度と比較して</a:t>
          </a:r>
          <a:r>
            <a:rPr kumimoji="1" lang="ja-JP" altLang="en-US" sz="1100">
              <a:solidFill>
                <a:schemeClr val="dk1"/>
              </a:solidFill>
              <a:effectLst/>
              <a:latin typeface="+mn-lt"/>
              <a:ea typeface="+mn-ea"/>
              <a:cs typeface="+mn-cs"/>
            </a:rPr>
            <a:t>３．９</a:t>
          </a:r>
          <a:r>
            <a:rPr kumimoji="1" lang="ja-JP" altLang="ja-JP" sz="1100">
              <a:solidFill>
                <a:schemeClr val="dk1"/>
              </a:solidFill>
              <a:effectLst/>
              <a:latin typeface="+mn-lt"/>
              <a:ea typeface="+mn-ea"/>
              <a:cs typeface="+mn-cs"/>
            </a:rPr>
            <a:t>ポイント上昇して</a:t>
          </a:r>
          <a:r>
            <a:rPr kumimoji="1" lang="ja-JP" altLang="en-US" sz="1100">
              <a:solidFill>
                <a:schemeClr val="dk1"/>
              </a:solidFill>
              <a:effectLst/>
              <a:latin typeface="+mn-lt"/>
              <a:ea typeface="+mn-ea"/>
              <a:cs typeface="+mn-cs"/>
            </a:rPr>
            <a:t>おり、</a:t>
          </a:r>
          <a:r>
            <a:rPr kumimoji="1" lang="ja-JP" altLang="ja-JP" sz="1100">
              <a:solidFill>
                <a:schemeClr val="dk1"/>
              </a:solidFill>
              <a:effectLst/>
              <a:latin typeface="+mn-lt"/>
              <a:ea typeface="+mn-ea"/>
              <a:cs typeface="+mn-cs"/>
            </a:rPr>
            <a:t>類似団体平均と比較すると</a:t>
          </a:r>
          <a:r>
            <a:rPr kumimoji="1" lang="ja-JP" altLang="en-US" sz="1100">
              <a:solidFill>
                <a:schemeClr val="dk1"/>
              </a:solidFill>
              <a:effectLst/>
              <a:latin typeface="+mn-lt"/>
              <a:ea typeface="+mn-ea"/>
              <a:cs typeface="+mn-cs"/>
            </a:rPr>
            <a:t>１１．４</a:t>
          </a:r>
          <a:r>
            <a:rPr kumimoji="1" lang="ja-JP" altLang="ja-JP" sz="1100">
              <a:solidFill>
                <a:schemeClr val="dk1"/>
              </a:solidFill>
              <a:effectLst/>
              <a:latin typeface="+mn-lt"/>
              <a:ea typeface="+mn-ea"/>
              <a:cs typeface="+mn-cs"/>
            </a:rPr>
            <a:t>ポイント上回っている。これはごみ処理業務や消防業務等を一部事務組合で行っているため、負担金として支出していることが要因として挙げられる。今後も一部事務組合に対し、構成町として更なる行政改革を要請</a:t>
          </a:r>
          <a:r>
            <a:rPr kumimoji="1" lang="ja-JP" altLang="en-US" sz="1100">
              <a:solidFill>
                <a:schemeClr val="dk1"/>
              </a:solidFill>
              <a:effectLst/>
              <a:latin typeface="+mn-lt"/>
              <a:ea typeface="+mn-ea"/>
              <a:cs typeface="+mn-cs"/>
            </a:rPr>
            <a:t>していく</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8" name="テキスト ボックス 297">
          <a:extLst>
            <a:ext uri="{FF2B5EF4-FFF2-40B4-BE49-F238E27FC236}">
              <a16:creationId xmlns:a16="http://schemas.microsoft.com/office/drawing/2014/main" id="{00000000-0008-0000-0400-00002A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0" name="テキスト ボックス 299">
          <a:extLst>
            <a:ext uri="{FF2B5EF4-FFF2-40B4-BE49-F238E27FC236}">
              <a16:creationId xmlns:a16="http://schemas.microsoft.com/office/drawing/2014/main" id="{00000000-0008-0000-0400-00002C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2" name="テキスト ボックス 301">
          <a:extLst>
            <a:ext uri="{FF2B5EF4-FFF2-40B4-BE49-F238E27FC236}">
              <a16:creationId xmlns:a16="http://schemas.microsoft.com/office/drawing/2014/main" id="{00000000-0008-0000-0400-00002E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a:extLst>
            <a:ext uri="{FF2B5EF4-FFF2-40B4-BE49-F238E27FC236}">
              <a16:creationId xmlns:a16="http://schemas.microsoft.com/office/drawing/2014/main" id="{00000000-0008-0000-0400-000030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xdr:rowOff>
    </xdr:from>
    <xdr:to>
      <xdr:col>82</xdr:col>
      <xdr:colOff>107950</xdr:colOff>
      <xdr:row>40</xdr:row>
      <xdr:rowOff>44704</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6510000" y="5842000"/>
          <a:ext cx="0" cy="106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16781</xdr:rowOff>
    </xdr:from>
    <xdr:ext cx="762000" cy="259045"/>
    <xdr:sp macro="" textlink="">
      <xdr:nvSpPr>
        <xdr:cNvPr id="306" name="補助費等最小値テキスト">
          <a:extLst>
            <a:ext uri="{FF2B5EF4-FFF2-40B4-BE49-F238E27FC236}">
              <a16:creationId xmlns:a16="http://schemas.microsoft.com/office/drawing/2014/main" id="{00000000-0008-0000-0400-000032010000}"/>
            </a:ext>
          </a:extLst>
        </xdr:cNvPr>
        <xdr:cNvSpPr txBox="1"/>
      </xdr:nvSpPr>
      <xdr:spPr>
        <a:xfrm>
          <a:off x="16598900" y="6874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44704</xdr:rowOff>
    </xdr:from>
    <xdr:to>
      <xdr:col>82</xdr:col>
      <xdr:colOff>196850</xdr:colOff>
      <xdr:row>40</xdr:row>
      <xdr:rowOff>44704</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6421100" y="6902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99077</xdr:rowOff>
    </xdr:from>
    <xdr:ext cx="762000" cy="259045"/>
    <xdr:sp macro="" textlink="">
      <xdr:nvSpPr>
        <xdr:cNvPr id="308" name="補助費等最大値テキスト">
          <a:extLst>
            <a:ext uri="{FF2B5EF4-FFF2-40B4-BE49-F238E27FC236}">
              <a16:creationId xmlns:a16="http://schemas.microsoft.com/office/drawing/2014/main" id="{00000000-0008-0000-0400-000034010000}"/>
            </a:ext>
          </a:extLst>
        </xdr:cNvPr>
        <xdr:cNvSpPr txBox="1"/>
      </xdr:nvSpPr>
      <xdr:spPr>
        <a:xfrm>
          <a:off x="16598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xdr:rowOff>
    </xdr:from>
    <xdr:to>
      <xdr:col>82</xdr:col>
      <xdr:colOff>196850</xdr:colOff>
      <xdr:row>34</xdr:row>
      <xdr:rowOff>12700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37846</xdr:rowOff>
    </xdr:from>
    <xdr:to>
      <xdr:col>82</xdr:col>
      <xdr:colOff>107950</xdr:colOff>
      <xdr:row>40</xdr:row>
      <xdr:rowOff>44704</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5671800" y="6724396"/>
          <a:ext cx="838200" cy="178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3573</xdr:rowOff>
    </xdr:from>
    <xdr:ext cx="762000" cy="259045"/>
    <xdr:sp macro="" textlink="">
      <xdr:nvSpPr>
        <xdr:cNvPr id="311" name="補助費等平均値テキスト">
          <a:extLst>
            <a:ext uri="{FF2B5EF4-FFF2-40B4-BE49-F238E27FC236}">
              <a16:creationId xmlns:a16="http://schemas.microsoft.com/office/drawing/2014/main" id="{00000000-0008-0000-0400-000037010000}"/>
            </a:ext>
          </a:extLst>
        </xdr:cNvPr>
        <xdr:cNvSpPr txBox="1"/>
      </xdr:nvSpPr>
      <xdr:spPr>
        <a:xfrm>
          <a:off x="16598900" y="6175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158496</xdr:rowOff>
    </xdr:from>
    <xdr:to>
      <xdr:col>82</xdr:col>
      <xdr:colOff>158750</xdr:colOff>
      <xdr:row>37</xdr:row>
      <xdr:rowOff>88646</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64592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24130</xdr:rowOff>
    </xdr:from>
    <xdr:to>
      <xdr:col>78</xdr:col>
      <xdr:colOff>69850</xdr:colOff>
      <xdr:row>39</xdr:row>
      <xdr:rowOff>37846</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4782800" y="671068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85107</xdr:rowOff>
    </xdr:from>
    <xdr:ext cx="7366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290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159004</xdr:rowOff>
    </xdr:from>
    <xdr:to>
      <xdr:col>73</xdr:col>
      <xdr:colOff>180975</xdr:colOff>
      <xdr:row>39</xdr:row>
      <xdr:rowOff>24130</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3893800" y="667410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131064</xdr:rowOff>
    </xdr:from>
    <xdr:to>
      <xdr:col>74</xdr:col>
      <xdr:colOff>31750</xdr:colOff>
      <xdr:row>37</xdr:row>
      <xdr:rowOff>61214</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4732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71391</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401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131572</xdr:rowOff>
    </xdr:from>
    <xdr:to>
      <xdr:col>69</xdr:col>
      <xdr:colOff>92075</xdr:colOff>
      <xdr:row>38</xdr:row>
      <xdr:rowOff>159004</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a:off x="13004800" y="664667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135636</xdr:rowOff>
    </xdr:from>
    <xdr:to>
      <xdr:col>69</xdr:col>
      <xdr:colOff>142875</xdr:colOff>
      <xdr:row>37</xdr:row>
      <xdr:rowOff>65786</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3843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75963</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512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28194</xdr:rowOff>
    </xdr:from>
    <xdr:to>
      <xdr:col>65</xdr:col>
      <xdr:colOff>53975</xdr:colOff>
      <xdr:row>37</xdr:row>
      <xdr:rowOff>129794</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2954000" y="637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139971</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623800" y="6140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165354</xdr:rowOff>
    </xdr:from>
    <xdr:to>
      <xdr:col>82</xdr:col>
      <xdr:colOff>158750</xdr:colOff>
      <xdr:row>40</xdr:row>
      <xdr:rowOff>95504</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6459200" y="6851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39</xdr:row>
      <xdr:rowOff>73931</xdr:rowOff>
    </xdr:from>
    <xdr:ext cx="762000" cy="259045"/>
    <xdr:sp macro="" textlink="">
      <xdr:nvSpPr>
        <xdr:cNvPr id="330" name="補助費等該当値テキスト">
          <a:extLst>
            <a:ext uri="{FF2B5EF4-FFF2-40B4-BE49-F238E27FC236}">
              <a16:creationId xmlns:a16="http://schemas.microsoft.com/office/drawing/2014/main" id="{00000000-0008-0000-0400-00004A010000}"/>
            </a:ext>
          </a:extLst>
        </xdr:cNvPr>
        <xdr:cNvSpPr txBox="1"/>
      </xdr:nvSpPr>
      <xdr:spPr>
        <a:xfrm>
          <a:off x="16598900" y="676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158496</xdr:rowOff>
    </xdr:from>
    <xdr:to>
      <xdr:col>78</xdr:col>
      <xdr:colOff>120650</xdr:colOff>
      <xdr:row>39</xdr:row>
      <xdr:rowOff>88646</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5621000" y="667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73423</xdr:rowOff>
    </xdr:from>
    <xdr:ext cx="7366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5290800" y="6759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144780</xdr:rowOff>
    </xdr:from>
    <xdr:to>
      <xdr:col>74</xdr:col>
      <xdr:colOff>31750</xdr:colOff>
      <xdr:row>39</xdr:row>
      <xdr:rowOff>74930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4732000" y="665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59707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4401800" y="674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108204</xdr:rowOff>
    </xdr:from>
    <xdr:to>
      <xdr:col>69</xdr:col>
      <xdr:colOff>142875</xdr:colOff>
      <xdr:row>39</xdr:row>
      <xdr:rowOff>38354</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3843000" y="6623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23131</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3512800" y="6709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80772</xdr:rowOff>
    </xdr:from>
    <xdr:to>
      <xdr:col>65</xdr:col>
      <xdr:colOff>53975</xdr:colOff>
      <xdr:row>39</xdr:row>
      <xdr:rowOff>10922</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2954000" y="659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167149</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2623800" y="668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公債費は前年度比０．３ポイント</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となって</a:t>
          </a:r>
          <a:r>
            <a:rPr kumimoji="1" lang="ja-JP" altLang="en-US" sz="1100">
              <a:solidFill>
                <a:schemeClr val="dk1"/>
              </a:solidFill>
              <a:effectLst/>
              <a:latin typeface="+mn-lt"/>
              <a:ea typeface="+mn-ea"/>
              <a:cs typeface="+mn-cs"/>
            </a:rPr>
            <a:t>おり、</a:t>
          </a:r>
          <a:r>
            <a:rPr kumimoji="1" lang="ja-JP" altLang="ja-JP" sz="1100">
              <a:solidFill>
                <a:schemeClr val="dk1"/>
              </a:solidFill>
              <a:effectLst/>
              <a:latin typeface="+mn-lt"/>
              <a:ea typeface="+mn-ea"/>
              <a:cs typeface="+mn-cs"/>
            </a:rPr>
            <a:t>類似団体平均を３．３ポイント下回っている。近年は新規借入を抑制しており、今後も新規起債については、極力発行を抑えて後年度の負担を減らすように財政運営に努める。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2" name="公債費グラフ枠">
          <a:extLst>
            <a:ext uri="{FF2B5EF4-FFF2-40B4-BE49-F238E27FC236}">
              <a16:creationId xmlns:a16="http://schemas.microsoft.com/office/drawing/2014/main" id="{00000000-0008-0000-0400-00006A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75</xdr:row>
      <xdr:rowOff>5842</xdr:rowOff>
    </xdr:from>
    <xdr:to>
      <xdr:col>24</xdr:col>
      <xdr:colOff>25400</xdr:colOff>
      <xdr:row>80</xdr:row>
      <xdr:rowOff>67563</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4826000" y="12864592"/>
          <a:ext cx="0" cy="918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39640</xdr:rowOff>
    </xdr:from>
    <xdr:ext cx="762000" cy="259045"/>
    <xdr:sp macro="" textlink="">
      <xdr:nvSpPr>
        <xdr:cNvPr id="364" name="公債費最小値テキスト">
          <a:extLst>
            <a:ext uri="{FF2B5EF4-FFF2-40B4-BE49-F238E27FC236}">
              <a16:creationId xmlns:a16="http://schemas.microsoft.com/office/drawing/2014/main" id="{00000000-0008-0000-0400-00006C010000}"/>
            </a:ext>
          </a:extLst>
        </xdr:cNvPr>
        <xdr:cNvSpPr txBox="1"/>
      </xdr:nvSpPr>
      <xdr:spPr>
        <a:xfrm>
          <a:off x="4914900" y="13755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67563</xdr:rowOff>
    </xdr:from>
    <xdr:to>
      <xdr:col>24</xdr:col>
      <xdr:colOff>114300</xdr:colOff>
      <xdr:row>80</xdr:row>
      <xdr:rowOff>67563</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4737100" y="13783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92219</xdr:rowOff>
    </xdr:from>
    <xdr:ext cx="762000" cy="259045"/>
    <xdr:sp macro="" textlink="">
      <xdr:nvSpPr>
        <xdr:cNvPr id="366" name="公債費最大値テキスト">
          <a:extLst>
            <a:ext uri="{FF2B5EF4-FFF2-40B4-BE49-F238E27FC236}">
              <a16:creationId xmlns:a16="http://schemas.microsoft.com/office/drawing/2014/main" id="{00000000-0008-0000-0400-00006E010000}"/>
            </a:ext>
          </a:extLst>
        </xdr:cNvPr>
        <xdr:cNvSpPr txBox="1"/>
      </xdr:nvSpPr>
      <xdr:spPr>
        <a:xfrm>
          <a:off x="4914900" y="12608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75</xdr:row>
      <xdr:rowOff>5842</xdr:rowOff>
    </xdr:from>
    <xdr:to>
      <xdr:col>24</xdr:col>
      <xdr:colOff>114300</xdr:colOff>
      <xdr:row>75</xdr:row>
      <xdr:rowOff>5842</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2864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117856</xdr:rowOff>
    </xdr:from>
    <xdr:to>
      <xdr:col>24</xdr:col>
      <xdr:colOff>25400</xdr:colOff>
      <xdr:row>76</xdr:row>
      <xdr:rowOff>131572</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3987800" y="13148056"/>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18559</xdr:rowOff>
    </xdr:from>
    <xdr:ext cx="762000" cy="259045"/>
    <xdr:sp macro="" textlink="">
      <xdr:nvSpPr>
        <xdr:cNvPr id="369" name="公債費平均値テキスト">
          <a:extLst>
            <a:ext uri="{FF2B5EF4-FFF2-40B4-BE49-F238E27FC236}">
              <a16:creationId xmlns:a16="http://schemas.microsoft.com/office/drawing/2014/main" id="{00000000-0008-0000-0400-000071010000}"/>
            </a:ext>
          </a:extLst>
        </xdr:cNvPr>
        <xdr:cNvSpPr txBox="1"/>
      </xdr:nvSpPr>
      <xdr:spPr>
        <a:xfrm>
          <a:off x="4914900" y="13220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46482</xdr:rowOff>
    </xdr:from>
    <xdr:to>
      <xdr:col>24</xdr:col>
      <xdr:colOff>76200</xdr:colOff>
      <xdr:row>77</xdr:row>
      <xdr:rowOff>148082</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47752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117856</xdr:rowOff>
    </xdr:from>
    <xdr:to>
      <xdr:col>19</xdr:col>
      <xdr:colOff>187325</xdr:colOff>
      <xdr:row>76</xdr:row>
      <xdr:rowOff>131572</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3098800" y="1314805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60198</xdr:rowOff>
    </xdr:from>
    <xdr:to>
      <xdr:col>20</xdr:col>
      <xdr:colOff>38100</xdr:colOff>
      <xdr:row>77</xdr:row>
      <xdr:rowOff>161798</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3937000" y="13261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146575</xdr:rowOff>
    </xdr:from>
    <xdr:ext cx="7366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606800" y="13348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117856</xdr:rowOff>
    </xdr:from>
    <xdr:to>
      <xdr:col>15</xdr:col>
      <xdr:colOff>98425</xdr:colOff>
      <xdr:row>76</xdr:row>
      <xdr:rowOff>140715</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2209800" y="13148056"/>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83058</xdr:rowOff>
    </xdr:from>
    <xdr:to>
      <xdr:col>15</xdr:col>
      <xdr:colOff>149225</xdr:colOff>
      <xdr:row>78</xdr:row>
      <xdr:rowOff>13208</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048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169435</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717800" y="1337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140715</xdr:rowOff>
    </xdr:from>
    <xdr:to>
      <xdr:col>11</xdr:col>
      <xdr:colOff>9525</xdr:colOff>
      <xdr:row>77</xdr:row>
      <xdr:rowOff>1270</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1320800" y="13170915"/>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32765</xdr:rowOff>
    </xdr:from>
    <xdr:to>
      <xdr:col>11</xdr:col>
      <xdr:colOff>60325</xdr:colOff>
      <xdr:row>77</xdr:row>
      <xdr:rowOff>134365</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2159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119142</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828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28194</xdr:rowOff>
    </xdr:from>
    <xdr:to>
      <xdr:col>6</xdr:col>
      <xdr:colOff>171450</xdr:colOff>
      <xdr:row>77</xdr:row>
      <xdr:rowOff>129794</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1270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114571</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939800" y="1331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67056</xdr:rowOff>
    </xdr:from>
    <xdr:to>
      <xdr:col>24</xdr:col>
      <xdr:colOff>76200</xdr:colOff>
      <xdr:row>76</xdr:row>
      <xdr:rowOff>168656</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4775200" y="1309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83583</xdr:rowOff>
    </xdr:from>
    <xdr:ext cx="762000" cy="259045"/>
    <xdr:sp macro="" textlink="">
      <xdr:nvSpPr>
        <xdr:cNvPr id="388" name="公債費該当値テキスト">
          <a:extLst>
            <a:ext uri="{FF2B5EF4-FFF2-40B4-BE49-F238E27FC236}">
              <a16:creationId xmlns:a16="http://schemas.microsoft.com/office/drawing/2014/main" id="{00000000-0008-0000-0400-000084010000}"/>
            </a:ext>
          </a:extLst>
        </xdr:cNvPr>
        <xdr:cNvSpPr txBox="1"/>
      </xdr:nvSpPr>
      <xdr:spPr>
        <a:xfrm>
          <a:off x="4914900" y="12942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80772</xdr:rowOff>
    </xdr:from>
    <xdr:to>
      <xdr:col>20</xdr:col>
      <xdr:colOff>38100</xdr:colOff>
      <xdr:row>77</xdr:row>
      <xdr:rowOff>10922</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3937000" y="1311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21099</xdr:rowOff>
    </xdr:from>
    <xdr:ext cx="7366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3606800" y="12879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67056</xdr:rowOff>
    </xdr:from>
    <xdr:to>
      <xdr:col>15</xdr:col>
      <xdr:colOff>149225</xdr:colOff>
      <xdr:row>76</xdr:row>
      <xdr:rowOff>168656</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048000" y="1309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7383</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2717800" y="12866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89915</xdr:rowOff>
    </xdr:from>
    <xdr:to>
      <xdr:col>11</xdr:col>
      <xdr:colOff>60325</xdr:colOff>
      <xdr:row>77</xdr:row>
      <xdr:rowOff>20065</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21590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30243</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1828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121920</xdr:rowOff>
    </xdr:from>
    <xdr:to>
      <xdr:col>6</xdr:col>
      <xdr:colOff>171450</xdr:colOff>
      <xdr:row>77</xdr:row>
      <xdr:rowOff>52070</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1270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62247</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939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公債費以外に係る経常収支比率は</a:t>
          </a:r>
          <a:r>
            <a:rPr kumimoji="1" lang="ja-JP" altLang="en-US" sz="1100">
              <a:solidFill>
                <a:schemeClr val="dk1"/>
              </a:solidFill>
              <a:effectLst/>
              <a:latin typeface="+mn-lt"/>
              <a:ea typeface="+mn-ea"/>
              <a:cs typeface="+mn-cs"/>
            </a:rPr>
            <a:t>７７．６</a:t>
          </a:r>
          <a:r>
            <a:rPr kumimoji="1" lang="ja-JP" altLang="ja-JP" sz="1100">
              <a:solidFill>
                <a:schemeClr val="dk1"/>
              </a:solidFill>
              <a:effectLst/>
              <a:latin typeface="+mn-lt"/>
              <a:ea typeface="+mn-ea"/>
              <a:cs typeface="+mn-cs"/>
            </a:rPr>
            <a:t>％で、類似団体平均を</a:t>
          </a:r>
          <a:r>
            <a:rPr kumimoji="1" lang="ja-JP" altLang="en-US" sz="1100">
              <a:solidFill>
                <a:schemeClr val="dk1"/>
              </a:solidFill>
              <a:effectLst/>
              <a:latin typeface="+mn-lt"/>
              <a:ea typeface="+mn-ea"/>
              <a:cs typeface="+mn-cs"/>
            </a:rPr>
            <a:t>４．６</a:t>
          </a:r>
          <a:r>
            <a:rPr kumimoji="1" lang="ja-JP" altLang="ja-JP" sz="1100">
              <a:solidFill>
                <a:schemeClr val="dk1"/>
              </a:solidFill>
              <a:effectLst/>
              <a:latin typeface="+mn-lt"/>
              <a:ea typeface="+mn-ea"/>
              <a:cs typeface="+mn-cs"/>
            </a:rPr>
            <a:t>ポイント上回っている。これは補助費のうち大きな割合を占める、ごみ処理業務や消防業務等の一部事務組合に対しての負担金や維持補修費が近年増額傾向にあるためといえる。今後も組合の負担金や維持補修費については</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サービスを低下させることなく経費の削減を求めていく。</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a:extLst>
            <a:ext uri="{FF2B5EF4-FFF2-40B4-BE49-F238E27FC236}">
              <a16:creationId xmlns:a16="http://schemas.microsoft.com/office/drawing/2014/main" id="{00000000-0008-0000-0400-0000A5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97282</xdr:rowOff>
    </xdr:from>
    <xdr:to>
      <xdr:col>82</xdr:col>
      <xdr:colOff>107950</xdr:colOff>
      <xdr:row>80</xdr:row>
      <xdr:rowOff>58420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6510000" y="12613132"/>
          <a:ext cx="0"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30497</xdr:rowOff>
    </xdr:from>
    <xdr:ext cx="762000" cy="259045"/>
    <xdr:sp macro="" textlink="">
      <xdr:nvSpPr>
        <xdr:cNvPr id="423" name="公債費以外最小値テキスト">
          <a:extLst>
            <a:ext uri="{FF2B5EF4-FFF2-40B4-BE49-F238E27FC236}">
              <a16:creationId xmlns:a16="http://schemas.microsoft.com/office/drawing/2014/main" id="{00000000-0008-0000-0400-0000A7010000}"/>
            </a:ext>
          </a:extLst>
        </xdr:cNvPr>
        <xdr:cNvSpPr txBox="1"/>
      </xdr:nvSpPr>
      <xdr:spPr>
        <a:xfrm>
          <a:off x="16598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58420</xdr:rowOff>
    </xdr:from>
    <xdr:to>
      <xdr:col>82</xdr:col>
      <xdr:colOff>196850</xdr:colOff>
      <xdr:row>80</xdr:row>
      <xdr:rowOff>58420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12209</xdr:rowOff>
    </xdr:from>
    <xdr:ext cx="762000" cy="259045"/>
    <xdr:sp macro="" textlink="">
      <xdr:nvSpPr>
        <xdr:cNvPr id="425" name="公債費以外最大値テキスト">
          <a:extLst>
            <a:ext uri="{FF2B5EF4-FFF2-40B4-BE49-F238E27FC236}">
              <a16:creationId xmlns:a16="http://schemas.microsoft.com/office/drawing/2014/main" id="{00000000-0008-0000-0400-0000A9010000}"/>
            </a:ext>
          </a:extLst>
        </xdr:cNvPr>
        <xdr:cNvSpPr txBox="1"/>
      </xdr:nvSpPr>
      <xdr:spPr>
        <a:xfrm>
          <a:off x="16598900" y="12356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97282</xdr:rowOff>
    </xdr:from>
    <xdr:to>
      <xdr:col>82</xdr:col>
      <xdr:colOff>196850</xdr:colOff>
      <xdr:row>73</xdr:row>
      <xdr:rowOff>97282</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2613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145287</xdr:rowOff>
    </xdr:from>
    <xdr:to>
      <xdr:col>82</xdr:col>
      <xdr:colOff>107950</xdr:colOff>
      <xdr:row>78</xdr:row>
      <xdr:rowOff>17272</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5671800" y="13175487"/>
          <a:ext cx="838200" cy="214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115588</xdr:rowOff>
    </xdr:from>
    <xdr:ext cx="762000" cy="259045"/>
    <xdr:sp macro="" textlink="">
      <xdr:nvSpPr>
        <xdr:cNvPr id="428" name="公債費以外平均値テキスト">
          <a:extLst>
            <a:ext uri="{FF2B5EF4-FFF2-40B4-BE49-F238E27FC236}">
              <a16:creationId xmlns:a16="http://schemas.microsoft.com/office/drawing/2014/main" id="{00000000-0008-0000-0400-0000AC010000}"/>
            </a:ext>
          </a:extLst>
        </xdr:cNvPr>
        <xdr:cNvSpPr txBox="1"/>
      </xdr:nvSpPr>
      <xdr:spPr>
        <a:xfrm>
          <a:off x="16598900" y="129743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99061</xdr:rowOff>
    </xdr:from>
    <xdr:to>
      <xdr:col>82</xdr:col>
      <xdr:colOff>158750</xdr:colOff>
      <xdr:row>77</xdr:row>
      <xdr:rowOff>29211</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64592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145287</xdr:rowOff>
    </xdr:from>
    <xdr:to>
      <xdr:col>78</xdr:col>
      <xdr:colOff>69850</xdr:colOff>
      <xdr:row>77</xdr:row>
      <xdr:rowOff>19558</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4782800" y="13175487"/>
          <a:ext cx="8890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48768</xdr:rowOff>
    </xdr:from>
    <xdr:to>
      <xdr:col>78</xdr:col>
      <xdr:colOff>120650</xdr:colOff>
      <xdr:row>76</xdr:row>
      <xdr:rowOff>150368</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5621000" y="1307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160545</xdr:rowOff>
    </xdr:from>
    <xdr:ext cx="7366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5290800" y="12847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145287</xdr:rowOff>
    </xdr:from>
    <xdr:to>
      <xdr:col>73</xdr:col>
      <xdr:colOff>180975</xdr:colOff>
      <xdr:row>77</xdr:row>
      <xdr:rowOff>19558</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3893800" y="13175487"/>
          <a:ext cx="8890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147065</xdr:rowOff>
    </xdr:from>
    <xdr:to>
      <xdr:col>74</xdr:col>
      <xdr:colOff>31750</xdr:colOff>
      <xdr:row>76</xdr:row>
      <xdr:rowOff>77215</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4732000" y="130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87393</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4401800" y="1277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99568</xdr:rowOff>
    </xdr:from>
    <xdr:to>
      <xdr:col>69</xdr:col>
      <xdr:colOff>92075</xdr:colOff>
      <xdr:row>76</xdr:row>
      <xdr:rowOff>145287</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3004800" y="13129768"/>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101346</xdr:rowOff>
    </xdr:from>
    <xdr:to>
      <xdr:col>69</xdr:col>
      <xdr:colOff>142875</xdr:colOff>
      <xdr:row>76</xdr:row>
      <xdr:rowOff>31496</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3843000" y="1296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41673</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512800" y="12728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147065</xdr:rowOff>
    </xdr:from>
    <xdr:to>
      <xdr:col>65</xdr:col>
      <xdr:colOff>53975</xdr:colOff>
      <xdr:row>76</xdr:row>
      <xdr:rowOff>77215</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2954000" y="130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87393</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623800" y="1277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137922</xdr:rowOff>
    </xdr:from>
    <xdr:to>
      <xdr:col>82</xdr:col>
      <xdr:colOff>158750</xdr:colOff>
      <xdr:row>78</xdr:row>
      <xdr:rowOff>68072</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6459200" y="1333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109999</xdr:rowOff>
    </xdr:from>
    <xdr:ext cx="762000" cy="259045"/>
    <xdr:sp macro="" textlink="">
      <xdr:nvSpPr>
        <xdr:cNvPr id="447" name="公債費以外該当値テキスト">
          <a:extLst>
            <a:ext uri="{FF2B5EF4-FFF2-40B4-BE49-F238E27FC236}">
              <a16:creationId xmlns:a16="http://schemas.microsoft.com/office/drawing/2014/main" id="{00000000-0008-0000-0400-0000BF010000}"/>
            </a:ext>
          </a:extLst>
        </xdr:cNvPr>
        <xdr:cNvSpPr txBox="1"/>
      </xdr:nvSpPr>
      <xdr:spPr>
        <a:xfrm>
          <a:off x="16598900" y="1331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94487</xdr:rowOff>
    </xdr:from>
    <xdr:to>
      <xdr:col>78</xdr:col>
      <xdr:colOff>120650</xdr:colOff>
      <xdr:row>77</xdr:row>
      <xdr:rowOff>24637</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5621000" y="1312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9414</xdr:rowOff>
    </xdr:from>
    <xdr:ext cx="7366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5290800" y="132110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140208</xdr:rowOff>
    </xdr:from>
    <xdr:to>
      <xdr:col>74</xdr:col>
      <xdr:colOff>31750</xdr:colOff>
      <xdr:row>77</xdr:row>
      <xdr:rowOff>70358</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4732000" y="1317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55135</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4401800" y="13256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94487</xdr:rowOff>
    </xdr:from>
    <xdr:to>
      <xdr:col>69</xdr:col>
      <xdr:colOff>142875</xdr:colOff>
      <xdr:row>77</xdr:row>
      <xdr:rowOff>24637</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3843000" y="1312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9414</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3512800" y="13211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48768</xdr:rowOff>
    </xdr:from>
    <xdr:to>
      <xdr:col>65</xdr:col>
      <xdr:colOff>53975</xdr:colOff>
      <xdr:row>76</xdr:row>
      <xdr:rowOff>150368</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2954000" y="1307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135145</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2623800" y="13165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千葉県東庄町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31460</xdr:rowOff>
    </xdr:from>
    <xdr:to>
      <xdr:col>29</xdr:col>
      <xdr:colOff>127000</xdr:colOff>
      <xdr:row>20</xdr:row>
      <xdr:rowOff>34996</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136485"/>
          <a:ext cx="0" cy="137513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7073</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483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34996</xdr:rowOff>
    </xdr:from>
    <xdr:to>
      <xdr:col>30</xdr:col>
      <xdr:colOff>25400</xdr:colOff>
      <xdr:row>20</xdr:row>
      <xdr:rowOff>34996</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5116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117837</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87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31460</xdr:rowOff>
    </xdr:from>
    <xdr:to>
      <xdr:col>30</xdr:col>
      <xdr:colOff>25400</xdr:colOff>
      <xdr:row>12</xdr:row>
      <xdr:rowOff>31460</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1364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135915</xdr:rowOff>
    </xdr:from>
    <xdr:to>
      <xdr:col>29</xdr:col>
      <xdr:colOff>127000</xdr:colOff>
      <xdr:row>19</xdr:row>
      <xdr:rowOff>1727</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003800" y="3269640"/>
          <a:ext cx="647700" cy="372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101543</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8923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85016</xdr:rowOff>
    </xdr:from>
    <xdr:to>
      <xdr:col>29</xdr:col>
      <xdr:colOff>177800</xdr:colOff>
      <xdr:row>18</xdr:row>
      <xdr:rowOff>15166</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30472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135915</xdr:rowOff>
    </xdr:from>
    <xdr:to>
      <xdr:col>26</xdr:col>
      <xdr:colOff>50800</xdr:colOff>
      <xdr:row>18</xdr:row>
      <xdr:rowOff>153906</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3269640"/>
          <a:ext cx="698500" cy="179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100119</xdr:rowOff>
    </xdr:from>
    <xdr:to>
      <xdr:col>26</xdr:col>
      <xdr:colOff>101600</xdr:colOff>
      <xdr:row>18</xdr:row>
      <xdr:rowOff>30269</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30623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40446</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8312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142934</xdr:rowOff>
    </xdr:from>
    <xdr:to>
      <xdr:col>22</xdr:col>
      <xdr:colOff>114300</xdr:colOff>
      <xdr:row>18</xdr:row>
      <xdr:rowOff>153906</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a:off x="3606800" y="3276659"/>
          <a:ext cx="698500" cy="109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114894</xdr:rowOff>
    </xdr:from>
    <xdr:to>
      <xdr:col>22</xdr:col>
      <xdr:colOff>165100</xdr:colOff>
      <xdr:row>18</xdr:row>
      <xdr:rowOff>45044</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3077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55221</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846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142934</xdr:rowOff>
    </xdr:from>
    <xdr:to>
      <xdr:col>18</xdr:col>
      <xdr:colOff>177800</xdr:colOff>
      <xdr:row>18</xdr:row>
      <xdr:rowOff>146675</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3276659"/>
          <a:ext cx="698500" cy="37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130218</xdr:rowOff>
    </xdr:from>
    <xdr:to>
      <xdr:col>19</xdr:col>
      <xdr:colOff>38100</xdr:colOff>
      <xdr:row>18</xdr:row>
      <xdr:rowOff>60368</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0924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70545</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861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24795</xdr:rowOff>
    </xdr:from>
    <xdr:to>
      <xdr:col>15</xdr:col>
      <xdr:colOff>101600</xdr:colOff>
      <xdr:row>18</xdr:row>
      <xdr:rowOff>126395</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1585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136572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927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122377</xdr:rowOff>
    </xdr:from>
    <xdr:to>
      <xdr:col>29</xdr:col>
      <xdr:colOff>177800</xdr:colOff>
      <xdr:row>19</xdr:row>
      <xdr:rowOff>52527</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32561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94454</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3228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85115</xdr:rowOff>
    </xdr:from>
    <xdr:to>
      <xdr:col>26</xdr:col>
      <xdr:colOff>101600</xdr:colOff>
      <xdr:row>19</xdr:row>
      <xdr:rowOff>15265</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2188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42</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305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103106</xdr:rowOff>
    </xdr:from>
    <xdr:to>
      <xdr:col>22</xdr:col>
      <xdr:colOff>165100</xdr:colOff>
      <xdr:row>19</xdr:row>
      <xdr:rowOff>33256</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2368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18033</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323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92133</xdr:rowOff>
    </xdr:from>
    <xdr:to>
      <xdr:col>19</xdr:col>
      <xdr:colOff>38100</xdr:colOff>
      <xdr:row>19</xdr:row>
      <xdr:rowOff>22283</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2258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7061</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312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95875</xdr:rowOff>
    </xdr:from>
    <xdr:to>
      <xdr:col>15</xdr:col>
      <xdr:colOff>101600</xdr:colOff>
      <xdr:row>19</xdr:row>
      <xdr:rowOff>26025</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2296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10802</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31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330854</xdr:rowOff>
    </xdr:from>
    <xdr:to>
      <xdr:col>29</xdr:col>
      <xdr:colOff>127000</xdr:colOff>
      <xdr:row>37</xdr:row>
      <xdr:rowOff>198571</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255404"/>
          <a:ext cx="0" cy="10678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170648</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29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198571</xdr:rowOff>
    </xdr:from>
    <xdr:to>
      <xdr:col>30</xdr:col>
      <xdr:colOff>25400</xdr:colOff>
      <xdr:row>37</xdr:row>
      <xdr:rowOff>198571</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3232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74331</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998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330854</xdr:rowOff>
    </xdr:from>
    <xdr:to>
      <xdr:col>30</xdr:col>
      <xdr:colOff>25400</xdr:colOff>
      <xdr:row>33</xdr:row>
      <xdr:rowOff>330854</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25540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111817</xdr:rowOff>
    </xdr:from>
    <xdr:to>
      <xdr:col>29</xdr:col>
      <xdr:colOff>127000</xdr:colOff>
      <xdr:row>37</xdr:row>
      <xdr:rowOff>133039</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7236517"/>
          <a:ext cx="647700" cy="212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239450</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8498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51473</xdr:rowOff>
    </xdr:from>
    <xdr:to>
      <xdr:col>29</xdr:col>
      <xdr:colOff>177800</xdr:colOff>
      <xdr:row>36</xdr:row>
      <xdr:rowOff>153073</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70047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133039</xdr:rowOff>
    </xdr:from>
    <xdr:to>
      <xdr:col>26</xdr:col>
      <xdr:colOff>50800</xdr:colOff>
      <xdr:row>37</xdr:row>
      <xdr:rowOff>174530</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7257739"/>
          <a:ext cx="698500" cy="414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42348</xdr:rowOff>
    </xdr:from>
    <xdr:to>
      <xdr:col>26</xdr:col>
      <xdr:colOff>101600</xdr:colOff>
      <xdr:row>36</xdr:row>
      <xdr:rowOff>143948</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9955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154125</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7644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174530</xdr:rowOff>
    </xdr:from>
    <xdr:to>
      <xdr:col>22</xdr:col>
      <xdr:colOff>114300</xdr:colOff>
      <xdr:row>37</xdr:row>
      <xdr:rowOff>189446</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3606800" y="7299230"/>
          <a:ext cx="698500" cy="149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47054</xdr:rowOff>
    </xdr:from>
    <xdr:to>
      <xdr:col>22</xdr:col>
      <xdr:colOff>165100</xdr:colOff>
      <xdr:row>36</xdr:row>
      <xdr:rowOff>148654</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70003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158831</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769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189446</xdr:rowOff>
    </xdr:from>
    <xdr:to>
      <xdr:col>18</xdr:col>
      <xdr:colOff>177800</xdr:colOff>
      <xdr:row>37</xdr:row>
      <xdr:rowOff>196704</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2908300" y="7314146"/>
          <a:ext cx="698500" cy="72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84944</xdr:rowOff>
    </xdr:from>
    <xdr:to>
      <xdr:col>19</xdr:col>
      <xdr:colOff>38100</xdr:colOff>
      <xdr:row>37</xdr:row>
      <xdr:rowOff>15094</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70381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196721</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6807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119653</xdr:rowOff>
    </xdr:from>
    <xdr:to>
      <xdr:col>15</xdr:col>
      <xdr:colOff>101600</xdr:colOff>
      <xdr:row>37</xdr:row>
      <xdr:rowOff>49803</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7072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231430</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841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61017</xdr:rowOff>
    </xdr:from>
    <xdr:to>
      <xdr:col>29</xdr:col>
      <xdr:colOff>177800</xdr:colOff>
      <xdr:row>37</xdr:row>
      <xdr:rowOff>162617</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71857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141044</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7094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82239</xdr:rowOff>
    </xdr:from>
    <xdr:to>
      <xdr:col>26</xdr:col>
      <xdr:colOff>101600</xdr:colOff>
      <xdr:row>37</xdr:row>
      <xdr:rowOff>183839</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72069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168616</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2933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123730</xdr:rowOff>
    </xdr:from>
    <xdr:to>
      <xdr:col>22</xdr:col>
      <xdr:colOff>165100</xdr:colOff>
      <xdr:row>37</xdr:row>
      <xdr:rowOff>225330</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72484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210107</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33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138646</xdr:rowOff>
    </xdr:from>
    <xdr:to>
      <xdr:col>19</xdr:col>
      <xdr:colOff>38100</xdr:colOff>
      <xdr:row>37</xdr:row>
      <xdr:rowOff>240246</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72633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225023</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349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145904</xdr:rowOff>
    </xdr:from>
    <xdr:to>
      <xdr:col>15</xdr:col>
      <xdr:colOff>101600</xdr:colOff>
      <xdr:row>37</xdr:row>
      <xdr:rowOff>247504</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72706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232281</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356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千葉県東庄町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14,088
13,811
46.25
5,931,962
5,456,942
364,020
3,571,467
3,554,620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a:extLst>
            <a:ext uri="{FF2B5EF4-FFF2-40B4-BE49-F238E27FC236}">
              <a16:creationId xmlns:a16="http://schemas.microsoft.com/office/drawing/2014/main" id="{00000000-0008-0000-06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145516</xdr:rowOff>
    </xdr:from>
    <xdr:to>
      <xdr:col>24</xdr:col>
      <xdr:colOff>62865</xdr:colOff>
      <xdr:row>39</xdr:row>
      <xdr:rowOff>10513</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flipV="1">
          <a:off x="4633595" y="5289016"/>
          <a:ext cx="1270" cy="1408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14340</xdr:rowOff>
    </xdr:from>
    <xdr:ext cx="534377" cy="259045"/>
    <xdr:sp macro="" textlink="">
      <xdr:nvSpPr>
        <xdr:cNvPr id="55" name="人件費最小値テキスト">
          <a:extLst>
            <a:ext uri="{FF2B5EF4-FFF2-40B4-BE49-F238E27FC236}">
              <a16:creationId xmlns:a16="http://schemas.microsoft.com/office/drawing/2014/main" id="{00000000-0008-0000-0600-000037000000}"/>
            </a:ext>
          </a:extLst>
        </xdr:cNvPr>
        <xdr:cNvSpPr txBox="1"/>
      </xdr:nvSpPr>
      <xdr:spPr>
        <a:xfrm>
          <a:off x="4686300" y="6700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10513</xdr:rowOff>
    </xdr:from>
    <xdr:to>
      <xdr:col>24</xdr:col>
      <xdr:colOff>152400</xdr:colOff>
      <xdr:row>39</xdr:row>
      <xdr:rowOff>10513</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6697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92193</xdr:rowOff>
    </xdr:from>
    <xdr:ext cx="599010" cy="259045"/>
    <xdr:sp macro="" textlink="">
      <xdr:nvSpPr>
        <xdr:cNvPr id="57" name="人件費最大値テキスト">
          <a:extLst>
            <a:ext uri="{FF2B5EF4-FFF2-40B4-BE49-F238E27FC236}">
              <a16:creationId xmlns:a16="http://schemas.microsoft.com/office/drawing/2014/main" id="{00000000-0008-0000-0600-000039000000}"/>
            </a:ext>
          </a:extLst>
        </xdr:cNvPr>
        <xdr:cNvSpPr txBox="1"/>
      </xdr:nvSpPr>
      <xdr:spPr>
        <a:xfrm>
          <a:off x="4686300" y="5064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145516</xdr:rowOff>
    </xdr:from>
    <xdr:to>
      <xdr:col>24</xdr:col>
      <xdr:colOff>152400</xdr:colOff>
      <xdr:row>30</xdr:row>
      <xdr:rowOff>145516</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5289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54652</xdr:rowOff>
    </xdr:from>
    <xdr:to>
      <xdr:col>24</xdr:col>
      <xdr:colOff>63500</xdr:colOff>
      <xdr:row>38</xdr:row>
      <xdr:rowOff>56947</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flipV="1">
          <a:off x="3797300" y="6569752"/>
          <a:ext cx="838200" cy="2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110579</xdr:rowOff>
    </xdr:from>
    <xdr:ext cx="534377" cy="259045"/>
    <xdr:sp macro="" textlink="">
      <xdr:nvSpPr>
        <xdr:cNvPr id="60" name="人件費平均値テキスト">
          <a:extLst>
            <a:ext uri="{FF2B5EF4-FFF2-40B4-BE49-F238E27FC236}">
              <a16:creationId xmlns:a16="http://schemas.microsoft.com/office/drawing/2014/main" id="{00000000-0008-0000-0600-00003C000000}"/>
            </a:ext>
          </a:extLst>
        </xdr:cNvPr>
        <xdr:cNvSpPr txBox="1"/>
      </xdr:nvSpPr>
      <xdr:spPr>
        <a:xfrm>
          <a:off x="4686300" y="61113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87702</xdr:rowOff>
    </xdr:from>
    <xdr:to>
      <xdr:col>24</xdr:col>
      <xdr:colOff>114300</xdr:colOff>
      <xdr:row>37</xdr:row>
      <xdr:rowOff>17852</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4584700" y="6259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56947</xdr:rowOff>
    </xdr:from>
    <xdr:to>
      <xdr:col>19</xdr:col>
      <xdr:colOff>177800</xdr:colOff>
      <xdr:row>38</xdr:row>
      <xdr:rowOff>69318</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flipV="1">
          <a:off x="2908300" y="6572047"/>
          <a:ext cx="889000" cy="12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94057</xdr:rowOff>
    </xdr:from>
    <xdr:to>
      <xdr:col>20</xdr:col>
      <xdr:colOff>38100</xdr:colOff>
      <xdr:row>37</xdr:row>
      <xdr:rowOff>24207</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3746500" y="6266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40734</xdr:rowOff>
    </xdr:from>
    <xdr:ext cx="534377" cy="259045"/>
    <xdr:sp macro="" textlink="">
      <xdr:nvSpPr>
        <xdr:cNvPr id="64" name="テキスト ボックス 63">
          <a:extLst>
            <a:ext uri="{FF2B5EF4-FFF2-40B4-BE49-F238E27FC236}">
              <a16:creationId xmlns:a16="http://schemas.microsoft.com/office/drawing/2014/main" id="{00000000-0008-0000-0600-000040000000}"/>
            </a:ext>
          </a:extLst>
        </xdr:cNvPr>
        <xdr:cNvSpPr txBox="1"/>
      </xdr:nvSpPr>
      <xdr:spPr>
        <a:xfrm>
          <a:off x="3530111" y="6041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69318</xdr:rowOff>
    </xdr:from>
    <xdr:to>
      <xdr:col>15</xdr:col>
      <xdr:colOff>50800</xdr:colOff>
      <xdr:row>38</xdr:row>
      <xdr:rowOff>69676</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2019300" y="6584418"/>
          <a:ext cx="889000" cy="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110388</xdr:rowOff>
    </xdr:from>
    <xdr:to>
      <xdr:col>15</xdr:col>
      <xdr:colOff>101600</xdr:colOff>
      <xdr:row>37</xdr:row>
      <xdr:rowOff>40538</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2857500" y="6282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57065</xdr:rowOff>
    </xdr:from>
    <xdr:ext cx="534377"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2641111" y="6057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49074</xdr:rowOff>
    </xdr:from>
    <xdr:to>
      <xdr:col>10</xdr:col>
      <xdr:colOff>114300</xdr:colOff>
      <xdr:row>38</xdr:row>
      <xdr:rowOff>69676</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a:off x="1130300" y="6564174"/>
          <a:ext cx="889000" cy="20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121462</xdr:rowOff>
    </xdr:from>
    <xdr:to>
      <xdr:col>10</xdr:col>
      <xdr:colOff>165100</xdr:colOff>
      <xdr:row>37</xdr:row>
      <xdr:rowOff>51612</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968500" y="6293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68139</xdr:rowOff>
    </xdr:from>
    <xdr:ext cx="534377"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1752111" y="6068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18409</xdr:rowOff>
    </xdr:from>
    <xdr:to>
      <xdr:col>6</xdr:col>
      <xdr:colOff>38100</xdr:colOff>
      <xdr:row>37</xdr:row>
      <xdr:rowOff>120009</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079500" y="6362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136536</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863111" y="6137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3852</xdr:rowOff>
    </xdr:from>
    <xdr:to>
      <xdr:col>24</xdr:col>
      <xdr:colOff>114300</xdr:colOff>
      <xdr:row>38</xdr:row>
      <xdr:rowOff>105452</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4584700" y="6518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153729</xdr:rowOff>
    </xdr:from>
    <xdr:ext cx="534377" cy="259045"/>
    <xdr:sp macro="" textlink="">
      <xdr:nvSpPr>
        <xdr:cNvPr id="79" name="人件費該当値テキスト">
          <a:extLst>
            <a:ext uri="{FF2B5EF4-FFF2-40B4-BE49-F238E27FC236}">
              <a16:creationId xmlns:a16="http://schemas.microsoft.com/office/drawing/2014/main" id="{00000000-0008-0000-0600-00004F000000}"/>
            </a:ext>
          </a:extLst>
        </xdr:cNvPr>
        <xdr:cNvSpPr txBox="1"/>
      </xdr:nvSpPr>
      <xdr:spPr>
        <a:xfrm>
          <a:off x="4686300" y="6497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6147</xdr:rowOff>
    </xdr:from>
    <xdr:to>
      <xdr:col>20</xdr:col>
      <xdr:colOff>38100</xdr:colOff>
      <xdr:row>38</xdr:row>
      <xdr:rowOff>107747</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3746500" y="6521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98874</xdr:rowOff>
    </xdr:from>
    <xdr:ext cx="534377"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3530111" y="6613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18518</xdr:rowOff>
    </xdr:from>
    <xdr:to>
      <xdr:col>15</xdr:col>
      <xdr:colOff>101600</xdr:colOff>
      <xdr:row>38</xdr:row>
      <xdr:rowOff>120118</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2857500" y="6533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111245</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2641111" y="6626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18876</xdr:rowOff>
    </xdr:from>
    <xdr:to>
      <xdr:col>10</xdr:col>
      <xdr:colOff>165100</xdr:colOff>
      <xdr:row>38</xdr:row>
      <xdr:rowOff>120476</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968500" y="6533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111603</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1752111" y="6626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169724</xdr:rowOff>
    </xdr:from>
    <xdr:to>
      <xdr:col>6</xdr:col>
      <xdr:colOff>38100</xdr:colOff>
      <xdr:row>38</xdr:row>
      <xdr:rowOff>99874</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079500" y="6513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91001</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863111" y="6606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6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物件費グラフ枠">
          <a:extLst>
            <a:ext uri="{FF2B5EF4-FFF2-40B4-BE49-F238E27FC236}">
              <a16:creationId xmlns:a16="http://schemas.microsoft.com/office/drawing/2014/main" id="{00000000-0008-0000-0600-00006C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162222</xdr:rowOff>
    </xdr:from>
    <xdr:to>
      <xdr:col>24</xdr:col>
      <xdr:colOff>62865</xdr:colOff>
      <xdr:row>57</xdr:row>
      <xdr:rowOff>114257</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flipV="1">
          <a:off x="4633595" y="8906172"/>
          <a:ext cx="1270" cy="980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118084</xdr:rowOff>
    </xdr:from>
    <xdr:ext cx="534377" cy="259045"/>
    <xdr:sp macro="" textlink="">
      <xdr:nvSpPr>
        <xdr:cNvPr id="110" name="物件費最小値テキスト">
          <a:extLst>
            <a:ext uri="{FF2B5EF4-FFF2-40B4-BE49-F238E27FC236}">
              <a16:creationId xmlns:a16="http://schemas.microsoft.com/office/drawing/2014/main" id="{00000000-0008-0000-0600-00006E000000}"/>
            </a:ext>
          </a:extLst>
        </xdr:cNvPr>
        <xdr:cNvSpPr txBox="1"/>
      </xdr:nvSpPr>
      <xdr:spPr>
        <a:xfrm>
          <a:off x="4686300" y="9890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114257</xdr:rowOff>
    </xdr:from>
    <xdr:to>
      <xdr:col>24</xdr:col>
      <xdr:colOff>152400</xdr:colOff>
      <xdr:row>57</xdr:row>
      <xdr:rowOff>114257</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4546600" y="9886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108899</xdr:rowOff>
    </xdr:from>
    <xdr:ext cx="599010" cy="259045"/>
    <xdr:sp macro="" textlink="">
      <xdr:nvSpPr>
        <xdr:cNvPr id="112" name="物件費最大値テキスト">
          <a:extLst>
            <a:ext uri="{FF2B5EF4-FFF2-40B4-BE49-F238E27FC236}">
              <a16:creationId xmlns:a16="http://schemas.microsoft.com/office/drawing/2014/main" id="{00000000-0008-0000-0600-000070000000}"/>
            </a:ext>
          </a:extLst>
        </xdr:cNvPr>
        <xdr:cNvSpPr txBox="1"/>
      </xdr:nvSpPr>
      <xdr:spPr>
        <a:xfrm>
          <a:off x="4686300" y="8681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257,574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162222</xdr:rowOff>
    </xdr:from>
    <xdr:to>
      <xdr:col>24</xdr:col>
      <xdr:colOff>152400</xdr:colOff>
      <xdr:row>51</xdr:row>
      <xdr:rowOff>162222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8906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114257</xdr:rowOff>
    </xdr:from>
    <xdr:to>
      <xdr:col>24</xdr:col>
      <xdr:colOff>63500</xdr:colOff>
      <xdr:row>57</xdr:row>
      <xdr:rowOff>130501</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3797300" y="9886907"/>
          <a:ext cx="838200" cy="16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62775</xdr:rowOff>
    </xdr:from>
    <xdr:ext cx="534377" cy="259045"/>
    <xdr:sp macro="" textlink="">
      <xdr:nvSpPr>
        <xdr:cNvPr id="115" name="物件費平均値テキスト">
          <a:extLst>
            <a:ext uri="{FF2B5EF4-FFF2-40B4-BE49-F238E27FC236}">
              <a16:creationId xmlns:a16="http://schemas.microsoft.com/office/drawing/2014/main" id="{00000000-0008-0000-0600-000073000000}"/>
            </a:ext>
          </a:extLst>
        </xdr:cNvPr>
        <xdr:cNvSpPr txBox="1"/>
      </xdr:nvSpPr>
      <xdr:spPr>
        <a:xfrm>
          <a:off x="4686300" y="94925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39898</xdr:rowOff>
    </xdr:from>
    <xdr:to>
      <xdr:col>24</xdr:col>
      <xdr:colOff>114300</xdr:colOff>
      <xdr:row>56</xdr:row>
      <xdr:rowOff>141498</xdr:rowOff>
    </xdr:to>
    <xdr:sp macro="" textlink="">
      <xdr:nvSpPr>
        <xdr:cNvPr id="116" name="フローチャート: 判断 115">
          <a:extLst>
            <a:ext uri="{FF2B5EF4-FFF2-40B4-BE49-F238E27FC236}">
              <a16:creationId xmlns:a16="http://schemas.microsoft.com/office/drawing/2014/main" id="{00000000-0008-0000-0600-000074000000}"/>
            </a:ext>
          </a:extLst>
        </xdr:cNvPr>
        <xdr:cNvSpPr/>
      </xdr:nvSpPr>
      <xdr:spPr>
        <a:xfrm>
          <a:off x="4584700" y="9641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123524</xdr:rowOff>
    </xdr:from>
    <xdr:to>
      <xdr:col>19</xdr:col>
      <xdr:colOff>177800</xdr:colOff>
      <xdr:row>57</xdr:row>
      <xdr:rowOff>130501</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2908300" y="9896174"/>
          <a:ext cx="889000" cy="6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41671</xdr:rowOff>
    </xdr:from>
    <xdr:to>
      <xdr:col>20</xdr:col>
      <xdr:colOff>38100</xdr:colOff>
      <xdr:row>56</xdr:row>
      <xdr:rowOff>143271</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3746500" y="9642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159798</xdr:rowOff>
    </xdr:from>
    <xdr:ext cx="534377" cy="259045"/>
    <xdr:sp macro="" textlink="">
      <xdr:nvSpPr>
        <xdr:cNvPr id="119" name="テキスト ボックス 118">
          <a:extLst>
            <a:ext uri="{FF2B5EF4-FFF2-40B4-BE49-F238E27FC236}">
              <a16:creationId xmlns:a16="http://schemas.microsoft.com/office/drawing/2014/main" id="{00000000-0008-0000-0600-000077000000}"/>
            </a:ext>
          </a:extLst>
        </xdr:cNvPr>
        <xdr:cNvSpPr txBox="1"/>
      </xdr:nvSpPr>
      <xdr:spPr>
        <a:xfrm>
          <a:off x="3530111" y="9418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123524</xdr:rowOff>
    </xdr:from>
    <xdr:to>
      <xdr:col>15</xdr:col>
      <xdr:colOff>50800</xdr:colOff>
      <xdr:row>57</xdr:row>
      <xdr:rowOff>131704</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2019300" y="9896174"/>
          <a:ext cx="889000" cy="8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32052</xdr:rowOff>
    </xdr:from>
    <xdr:to>
      <xdr:col>15</xdr:col>
      <xdr:colOff>101600</xdr:colOff>
      <xdr:row>56</xdr:row>
      <xdr:rowOff>133652</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2857500" y="9633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150179</xdr:rowOff>
    </xdr:from>
    <xdr:ext cx="534377"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2641111" y="9408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131704</xdr:rowOff>
    </xdr:from>
    <xdr:to>
      <xdr:col>10</xdr:col>
      <xdr:colOff>114300</xdr:colOff>
      <xdr:row>57</xdr:row>
      <xdr:rowOff>150554</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1130300" y="9904354"/>
          <a:ext cx="889000" cy="18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10709</xdr:rowOff>
    </xdr:from>
    <xdr:to>
      <xdr:col>10</xdr:col>
      <xdr:colOff>165100</xdr:colOff>
      <xdr:row>56</xdr:row>
      <xdr:rowOff>112309</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1968500" y="961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128836</xdr:rowOff>
    </xdr:from>
    <xdr:ext cx="534377"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1752111" y="9387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89083</xdr:rowOff>
    </xdr:from>
    <xdr:to>
      <xdr:col>6</xdr:col>
      <xdr:colOff>38100</xdr:colOff>
      <xdr:row>55</xdr:row>
      <xdr:rowOff>19233</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079500" y="9347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53</xdr:row>
      <xdr:rowOff>35760</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830795" y="9122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63457</xdr:rowOff>
    </xdr:from>
    <xdr:to>
      <xdr:col>24</xdr:col>
      <xdr:colOff>114300</xdr:colOff>
      <xdr:row>57</xdr:row>
      <xdr:rowOff>165057</xdr:rowOff>
    </xdr:to>
    <xdr:sp macro="" textlink="">
      <xdr:nvSpPr>
        <xdr:cNvPr id="133" name="楕円 132">
          <a:extLst>
            <a:ext uri="{FF2B5EF4-FFF2-40B4-BE49-F238E27FC236}">
              <a16:creationId xmlns:a16="http://schemas.microsoft.com/office/drawing/2014/main" id="{00000000-0008-0000-0600-000085000000}"/>
            </a:ext>
          </a:extLst>
        </xdr:cNvPr>
        <xdr:cNvSpPr/>
      </xdr:nvSpPr>
      <xdr:spPr>
        <a:xfrm>
          <a:off x="4584700" y="9836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149834</xdr:rowOff>
    </xdr:from>
    <xdr:ext cx="534377" cy="259045"/>
    <xdr:sp macro="" textlink="">
      <xdr:nvSpPr>
        <xdr:cNvPr id="134" name="物件費該当値テキスト">
          <a:extLst>
            <a:ext uri="{FF2B5EF4-FFF2-40B4-BE49-F238E27FC236}">
              <a16:creationId xmlns:a16="http://schemas.microsoft.com/office/drawing/2014/main" id="{00000000-0008-0000-0600-000086000000}"/>
            </a:ext>
          </a:extLst>
        </xdr:cNvPr>
        <xdr:cNvSpPr txBox="1"/>
      </xdr:nvSpPr>
      <xdr:spPr>
        <a:xfrm>
          <a:off x="4686300" y="9751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79701</xdr:rowOff>
    </xdr:from>
    <xdr:to>
      <xdr:col>20</xdr:col>
      <xdr:colOff>38100</xdr:colOff>
      <xdr:row>58</xdr:row>
      <xdr:rowOff>9851</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3746500" y="9852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978</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530111" y="9945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72724</xdr:rowOff>
    </xdr:from>
    <xdr:to>
      <xdr:col>15</xdr:col>
      <xdr:colOff>101600</xdr:colOff>
      <xdr:row>58</xdr:row>
      <xdr:rowOff>2874</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2857500" y="9845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165451</xdr:rowOff>
    </xdr:from>
    <xdr:ext cx="534377"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2641111" y="9938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80904</xdr:rowOff>
    </xdr:from>
    <xdr:to>
      <xdr:col>10</xdr:col>
      <xdr:colOff>165100</xdr:colOff>
      <xdr:row>58</xdr:row>
      <xdr:rowOff>11054</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1968500" y="9853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2181</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752111" y="9946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99754</xdr:rowOff>
    </xdr:from>
    <xdr:to>
      <xdr:col>6</xdr:col>
      <xdr:colOff>38100</xdr:colOff>
      <xdr:row>58</xdr:row>
      <xdr:rowOff>29904</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079500" y="9872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21031</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863111" y="9965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a:extLst>
            <a:ext uri="{FF2B5EF4-FFF2-40B4-BE49-F238E27FC236}">
              <a16:creationId xmlns:a16="http://schemas.microsoft.com/office/drawing/2014/main" id="{00000000-0008-0000-0600-00008F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a:extLst>
            <a:ext uri="{FF2B5EF4-FFF2-40B4-BE49-F238E27FC236}">
              <a16:creationId xmlns:a16="http://schemas.microsoft.com/office/drawing/2014/main" id="{00000000-0008-0000-0600-000090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a:extLst>
            <a:ext uri="{FF2B5EF4-FFF2-40B4-BE49-F238E27FC236}">
              <a16:creationId xmlns:a16="http://schemas.microsoft.com/office/drawing/2014/main" id="{00000000-0008-0000-0600-000098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3" name="直線コネクタ 152">
          <a:extLst>
            <a:ext uri="{FF2B5EF4-FFF2-40B4-BE49-F238E27FC236}">
              <a16:creationId xmlns:a16="http://schemas.microsoft.com/office/drawing/2014/main" id="{00000000-0008-0000-0600-000099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3" name="維持補修費グラフ枠">
          <a:extLst>
            <a:ext uri="{FF2B5EF4-FFF2-40B4-BE49-F238E27FC236}">
              <a16:creationId xmlns:a16="http://schemas.microsoft.com/office/drawing/2014/main" id="{00000000-0008-0000-0600-0000A3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32327</xdr:rowOff>
    </xdr:from>
    <xdr:to>
      <xdr:col>24</xdr:col>
      <xdr:colOff>62865</xdr:colOff>
      <xdr:row>78</xdr:row>
      <xdr:rowOff>123881</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flipV="1">
          <a:off x="4633595" y="12205277"/>
          <a:ext cx="1270" cy="1291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127708</xdr:rowOff>
    </xdr:from>
    <xdr:ext cx="378565" cy="259045"/>
    <xdr:sp macro="" textlink="">
      <xdr:nvSpPr>
        <xdr:cNvPr id="165" name="維持補修費最小値テキスト">
          <a:extLst>
            <a:ext uri="{FF2B5EF4-FFF2-40B4-BE49-F238E27FC236}">
              <a16:creationId xmlns:a16="http://schemas.microsoft.com/office/drawing/2014/main" id="{00000000-0008-0000-0600-0000A5000000}"/>
            </a:ext>
          </a:extLst>
        </xdr:cNvPr>
        <xdr:cNvSpPr txBox="1"/>
      </xdr:nvSpPr>
      <xdr:spPr>
        <a:xfrm>
          <a:off x="4686300" y="135008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123881</xdr:rowOff>
    </xdr:from>
    <xdr:to>
      <xdr:col>24</xdr:col>
      <xdr:colOff>152400</xdr:colOff>
      <xdr:row>78</xdr:row>
      <xdr:rowOff>123881</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4546600" y="13496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150454</xdr:rowOff>
    </xdr:from>
    <xdr:ext cx="534377" cy="259045"/>
    <xdr:sp macro="" textlink="">
      <xdr:nvSpPr>
        <xdr:cNvPr id="167" name="維持補修費最大値テキスト">
          <a:extLst>
            <a:ext uri="{FF2B5EF4-FFF2-40B4-BE49-F238E27FC236}">
              <a16:creationId xmlns:a16="http://schemas.microsoft.com/office/drawing/2014/main" id="{00000000-0008-0000-0600-0000A7000000}"/>
            </a:ext>
          </a:extLst>
        </xdr:cNvPr>
        <xdr:cNvSpPr txBox="1"/>
      </xdr:nvSpPr>
      <xdr:spPr>
        <a:xfrm>
          <a:off x="4686300" y="11980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32327</xdr:rowOff>
    </xdr:from>
    <xdr:to>
      <xdr:col>24</xdr:col>
      <xdr:colOff>152400</xdr:colOff>
      <xdr:row>71</xdr:row>
      <xdr:rowOff>32327</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4546600" y="12205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113480</xdr:rowOff>
    </xdr:from>
    <xdr:to>
      <xdr:col>24</xdr:col>
      <xdr:colOff>63500</xdr:colOff>
      <xdr:row>78</xdr:row>
      <xdr:rowOff>113503</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3797300" y="13486580"/>
          <a:ext cx="838200" cy="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128762</xdr:rowOff>
    </xdr:from>
    <xdr:ext cx="469744" cy="259045"/>
    <xdr:sp macro="" textlink="">
      <xdr:nvSpPr>
        <xdr:cNvPr id="170" name="維持補修費平均値テキスト">
          <a:extLst>
            <a:ext uri="{FF2B5EF4-FFF2-40B4-BE49-F238E27FC236}">
              <a16:creationId xmlns:a16="http://schemas.microsoft.com/office/drawing/2014/main" id="{00000000-0008-0000-0600-0000AA000000}"/>
            </a:ext>
          </a:extLst>
        </xdr:cNvPr>
        <xdr:cNvSpPr txBox="1"/>
      </xdr:nvSpPr>
      <xdr:spPr>
        <a:xfrm>
          <a:off x="4686300" y="131589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105885</xdr:rowOff>
    </xdr:from>
    <xdr:to>
      <xdr:col>24</xdr:col>
      <xdr:colOff>114300</xdr:colOff>
      <xdr:row>78</xdr:row>
      <xdr:rowOff>36035</xdr:rowOff>
    </xdr:to>
    <xdr:sp macro="" textlink="">
      <xdr:nvSpPr>
        <xdr:cNvPr id="171" name="フローチャート: 判断 170">
          <a:extLst>
            <a:ext uri="{FF2B5EF4-FFF2-40B4-BE49-F238E27FC236}">
              <a16:creationId xmlns:a16="http://schemas.microsoft.com/office/drawing/2014/main" id="{00000000-0008-0000-0600-0000AB000000}"/>
            </a:ext>
          </a:extLst>
        </xdr:cNvPr>
        <xdr:cNvSpPr/>
      </xdr:nvSpPr>
      <xdr:spPr>
        <a:xfrm>
          <a:off x="4584700" y="13307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73702</xdr:rowOff>
    </xdr:from>
    <xdr:to>
      <xdr:col>19</xdr:col>
      <xdr:colOff>177800</xdr:colOff>
      <xdr:row>78</xdr:row>
      <xdr:rowOff>113503</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2908300" y="13446802"/>
          <a:ext cx="889000" cy="39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61125</xdr:rowOff>
    </xdr:from>
    <xdr:to>
      <xdr:col>20</xdr:col>
      <xdr:colOff>38100</xdr:colOff>
      <xdr:row>77</xdr:row>
      <xdr:rowOff>162725</xdr:rowOff>
    </xdr:to>
    <xdr:sp macro="" textlink="">
      <xdr:nvSpPr>
        <xdr:cNvPr id="173" name="フローチャート: 判断 172">
          <a:extLst>
            <a:ext uri="{FF2B5EF4-FFF2-40B4-BE49-F238E27FC236}">
              <a16:creationId xmlns:a16="http://schemas.microsoft.com/office/drawing/2014/main" id="{00000000-0008-0000-0600-0000AD000000}"/>
            </a:ext>
          </a:extLst>
        </xdr:cNvPr>
        <xdr:cNvSpPr/>
      </xdr:nvSpPr>
      <xdr:spPr>
        <a:xfrm>
          <a:off x="3746500" y="13262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7802</xdr:rowOff>
    </xdr:from>
    <xdr:ext cx="469744" cy="259045"/>
    <xdr:sp macro="" textlink="">
      <xdr:nvSpPr>
        <xdr:cNvPr id="174" name="テキスト ボックス 173">
          <a:extLst>
            <a:ext uri="{FF2B5EF4-FFF2-40B4-BE49-F238E27FC236}">
              <a16:creationId xmlns:a16="http://schemas.microsoft.com/office/drawing/2014/main" id="{00000000-0008-0000-0600-0000AE000000}"/>
            </a:ext>
          </a:extLst>
        </xdr:cNvPr>
        <xdr:cNvSpPr txBox="1"/>
      </xdr:nvSpPr>
      <xdr:spPr>
        <a:xfrm>
          <a:off x="3562428" y="13038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73702</xdr:rowOff>
    </xdr:from>
    <xdr:to>
      <xdr:col>15</xdr:col>
      <xdr:colOff>50800</xdr:colOff>
      <xdr:row>78</xdr:row>
      <xdr:rowOff>119652</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2019300" y="13446802"/>
          <a:ext cx="889000" cy="45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92557</xdr:rowOff>
    </xdr:from>
    <xdr:to>
      <xdr:col>15</xdr:col>
      <xdr:colOff>101600</xdr:colOff>
      <xdr:row>78</xdr:row>
      <xdr:rowOff>22707</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2857500" y="13294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39234</xdr:rowOff>
    </xdr:from>
    <xdr:ext cx="469744"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2673428" y="13069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119652</xdr:rowOff>
    </xdr:from>
    <xdr:to>
      <xdr:col>10</xdr:col>
      <xdr:colOff>114300</xdr:colOff>
      <xdr:row>78</xdr:row>
      <xdr:rowOff>124727</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1130300" y="13492752"/>
          <a:ext cx="889000" cy="5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135054</xdr:rowOff>
    </xdr:from>
    <xdr:to>
      <xdr:col>10</xdr:col>
      <xdr:colOff>165100</xdr:colOff>
      <xdr:row>78</xdr:row>
      <xdr:rowOff>65204</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1968500" y="13336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81731</xdr:rowOff>
    </xdr:from>
    <xdr:ext cx="469744"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1784428" y="13111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126299</xdr:rowOff>
    </xdr:from>
    <xdr:to>
      <xdr:col>6</xdr:col>
      <xdr:colOff>38100</xdr:colOff>
      <xdr:row>78</xdr:row>
      <xdr:rowOff>56449</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1079500" y="13327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72976</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895428" y="13103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62680</xdr:rowOff>
    </xdr:from>
    <xdr:to>
      <xdr:col>24</xdr:col>
      <xdr:colOff>114300</xdr:colOff>
      <xdr:row>78</xdr:row>
      <xdr:rowOff>164280</xdr:rowOff>
    </xdr:to>
    <xdr:sp macro="" textlink="">
      <xdr:nvSpPr>
        <xdr:cNvPr id="188" name="楕円 187">
          <a:extLst>
            <a:ext uri="{FF2B5EF4-FFF2-40B4-BE49-F238E27FC236}">
              <a16:creationId xmlns:a16="http://schemas.microsoft.com/office/drawing/2014/main" id="{00000000-0008-0000-0600-0000BC000000}"/>
            </a:ext>
          </a:extLst>
        </xdr:cNvPr>
        <xdr:cNvSpPr/>
      </xdr:nvSpPr>
      <xdr:spPr>
        <a:xfrm>
          <a:off x="4584700" y="1343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149057</xdr:rowOff>
    </xdr:from>
    <xdr:ext cx="469744" cy="259045"/>
    <xdr:sp macro="" textlink="">
      <xdr:nvSpPr>
        <xdr:cNvPr id="189" name="維持補修費該当値テキスト">
          <a:extLst>
            <a:ext uri="{FF2B5EF4-FFF2-40B4-BE49-F238E27FC236}">
              <a16:creationId xmlns:a16="http://schemas.microsoft.com/office/drawing/2014/main" id="{00000000-0008-0000-0600-0000BD000000}"/>
            </a:ext>
          </a:extLst>
        </xdr:cNvPr>
        <xdr:cNvSpPr txBox="1"/>
      </xdr:nvSpPr>
      <xdr:spPr>
        <a:xfrm>
          <a:off x="4686300" y="1335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62703</xdr:rowOff>
    </xdr:from>
    <xdr:to>
      <xdr:col>20</xdr:col>
      <xdr:colOff>38100</xdr:colOff>
      <xdr:row>78</xdr:row>
      <xdr:rowOff>164303</xdr:rowOff>
    </xdr:to>
    <xdr:sp macro="" textlink="">
      <xdr:nvSpPr>
        <xdr:cNvPr id="190" name="楕円 189">
          <a:extLst>
            <a:ext uri="{FF2B5EF4-FFF2-40B4-BE49-F238E27FC236}">
              <a16:creationId xmlns:a16="http://schemas.microsoft.com/office/drawing/2014/main" id="{00000000-0008-0000-0600-0000BE000000}"/>
            </a:ext>
          </a:extLst>
        </xdr:cNvPr>
        <xdr:cNvSpPr/>
      </xdr:nvSpPr>
      <xdr:spPr>
        <a:xfrm>
          <a:off x="3746500" y="13435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155430</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562428" y="13528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22902</xdr:rowOff>
    </xdr:from>
    <xdr:to>
      <xdr:col>15</xdr:col>
      <xdr:colOff>101600</xdr:colOff>
      <xdr:row>78</xdr:row>
      <xdr:rowOff>124502</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2857500" y="13396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115629</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2673428" y="13488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68852</xdr:rowOff>
    </xdr:from>
    <xdr:to>
      <xdr:col>10</xdr:col>
      <xdr:colOff>165100</xdr:colOff>
      <xdr:row>78</xdr:row>
      <xdr:rowOff>170452</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1968500" y="13441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78</xdr:row>
      <xdr:rowOff>161579</xdr:rowOff>
    </xdr:from>
    <xdr:ext cx="378565"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30017" y="135346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73927</xdr:rowOff>
    </xdr:from>
    <xdr:to>
      <xdr:col>6</xdr:col>
      <xdr:colOff>38100</xdr:colOff>
      <xdr:row>79</xdr:row>
      <xdr:rowOff>4077</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1079500" y="13447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78</xdr:row>
      <xdr:rowOff>166654</xdr:rowOff>
    </xdr:from>
    <xdr:ext cx="378565"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941017" y="135397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8" name="正方形/長方形 197">
          <a:extLst>
            <a:ext uri="{FF2B5EF4-FFF2-40B4-BE49-F238E27FC236}">
              <a16:creationId xmlns:a16="http://schemas.microsoft.com/office/drawing/2014/main" id="{00000000-0008-0000-0600-0000C6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199" name="正方形/長方形 198">
          <a:extLst>
            <a:ext uri="{FF2B5EF4-FFF2-40B4-BE49-F238E27FC236}">
              <a16:creationId xmlns:a16="http://schemas.microsoft.com/office/drawing/2014/main" id="{00000000-0008-0000-0600-0000C7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7" name="直線コネクタ 206">
          <a:extLst>
            <a:ext uri="{FF2B5EF4-FFF2-40B4-BE49-F238E27FC236}">
              <a16:creationId xmlns:a16="http://schemas.microsoft.com/office/drawing/2014/main" id="{00000000-0008-0000-0600-0000CF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09" name="直線コネクタ 208">
          <a:extLst>
            <a:ext uri="{FF2B5EF4-FFF2-40B4-BE49-F238E27FC236}">
              <a16:creationId xmlns:a16="http://schemas.microsoft.com/office/drawing/2014/main" id="{00000000-0008-0000-0600-0000D1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扶助費グラフ枠">
          <a:extLst>
            <a:ext uri="{FF2B5EF4-FFF2-40B4-BE49-F238E27FC236}">
              <a16:creationId xmlns:a16="http://schemas.microsoft.com/office/drawing/2014/main" id="{00000000-0008-0000-0600-0000DD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167608</xdr:rowOff>
    </xdr:from>
    <xdr:to>
      <xdr:col>24</xdr:col>
      <xdr:colOff>62865</xdr:colOff>
      <xdr:row>99</xdr:row>
      <xdr:rowOff>69235</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flipV="1">
          <a:off x="4633595" y="15426658"/>
          <a:ext cx="1270" cy="1616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73062</xdr:rowOff>
    </xdr:from>
    <xdr:ext cx="534377" cy="259045"/>
    <xdr:sp macro="" textlink="">
      <xdr:nvSpPr>
        <xdr:cNvPr id="223" name="扶助費最小値テキスト">
          <a:extLst>
            <a:ext uri="{FF2B5EF4-FFF2-40B4-BE49-F238E27FC236}">
              <a16:creationId xmlns:a16="http://schemas.microsoft.com/office/drawing/2014/main" id="{00000000-0008-0000-0600-0000DF000000}"/>
            </a:ext>
          </a:extLst>
        </xdr:cNvPr>
        <xdr:cNvSpPr txBox="1"/>
      </xdr:nvSpPr>
      <xdr:spPr>
        <a:xfrm>
          <a:off x="4686300" y="17046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69235</xdr:rowOff>
    </xdr:from>
    <xdr:to>
      <xdr:col>24</xdr:col>
      <xdr:colOff>152400</xdr:colOff>
      <xdr:row>99</xdr:row>
      <xdr:rowOff>69235</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4546600" y="17042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114285</xdr:rowOff>
    </xdr:from>
    <xdr:ext cx="599010" cy="259045"/>
    <xdr:sp macro="" textlink="">
      <xdr:nvSpPr>
        <xdr:cNvPr id="225" name="扶助費最大値テキスト">
          <a:extLst>
            <a:ext uri="{FF2B5EF4-FFF2-40B4-BE49-F238E27FC236}">
              <a16:creationId xmlns:a16="http://schemas.microsoft.com/office/drawing/2014/main" id="{00000000-0008-0000-0600-0000E1000000}"/>
            </a:ext>
          </a:extLst>
        </xdr:cNvPr>
        <xdr:cNvSpPr txBox="1"/>
      </xdr:nvSpPr>
      <xdr:spPr>
        <a:xfrm>
          <a:off x="4686300" y="15201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123,535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167608</xdr:rowOff>
    </xdr:from>
    <xdr:to>
      <xdr:col>24</xdr:col>
      <xdr:colOff>152400</xdr:colOff>
      <xdr:row>89</xdr:row>
      <xdr:rowOff>167608</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4546600" y="15426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168904</xdr:rowOff>
    </xdr:from>
    <xdr:to>
      <xdr:col>24</xdr:col>
      <xdr:colOff>63500</xdr:colOff>
      <xdr:row>98</xdr:row>
      <xdr:rowOff>10046</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3797300" y="16799554"/>
          <a:ext cx="838200" cy="12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125113</xdr:rowOff>
    </xdr:from>
    <xdr:ext cx="534377" cy="259045"/>
    <xdr:sp macro="" textlink="">
      <xdr:nvSpPr>
        <xdr:cNvPr id="228" name="扶助費平均値テキスト">
          <a:extLst>
            <a:ext uri="{FF2B5EF4-FFF2-40B4-BE49-F238E27FC236}">
              <a16:creationId xmlns:a16="http://schemas.microsoft.com/office/drawing/2014/main" id="{00000000-0008-0000-0600-0000E4000000}"/>
            </a:ext>
          </a:extLst>
        </xdr:cNvPr>
        <xdr:cNvSpPr txBox="1"/>
      </xdr:nvSpPr>
      <xdr:spPr>
        <a:xfrm>
          <a:off x="4686300" y="164128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102236</xdr:rowOff>
    </xdr:from>
    <xdr:to>
      <xdr:col>24</xdr:col>
      <xdr:colOff>114300</xdr:colOff>
      <xdr:row>97</xdr:row>
      <xdr:rowOff>32386</xdr:rowOff>
    </xdr:to>
    <xdr:sp macro="" textlink="">
      <xdr:nvSpPr>
        <xdr:cNvPr id="229" name="フローチャート: 判断 228">
          <a:extLst>
            <a:ext uri="{FF2B5EF4-FFF2-40B4-BE49-F238E27FC236}">
              <a16:creationId xmlns:a16="http://schemas.microsoft.com/office/drawing/2014/main" id="{00000000-0008-0000-0600-0000E5000000}"/>
            </a:ext>
          </a:extLst>
        </xdr:cNvPr>
        <xdr:cNvSpPr/>
      </xdr:nvSpPr>
      <xdr:spPr>
        <a:xfrm>
          <a:off x="4584700" y="1656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168904</xdr:rowOff>
    </xdr:from>
    <xdr:to>
      <xdr:col>19</xdr:col>
      <xdr:colOff>177800</xdr:colOff>
      <xdr:row>98</xdr:row>
      <xdr:rowOff>23628</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2908300" y="16799554"/>
          <a:ext cx="889000" cy="26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104102</xdr:rowOff>
    </xdr:from>
    <xdr:to>
      <xdr:col>20</xdr:col>
      <xdr:colOff>38100</xdr:colOff>
      <xdr:row>97</xdr:row>
      <xdr:rowOff>34252</xdr:rowOff>
    </xdr:to>
    <xdr:sp macro="" textlink="">
      <xdr:nvSpPr>
        <xdr:cNvPr id="231" name="フローチャート: 判断 230">
          <a:extLst>
            <a:ext uri="{FF2B5EF4-FFF2-40B4-BE49-F238E27FC236}">
              <a16:creationId xmlns:a16="http://schemas.microsoft.com/office/drawing/2014/main" id="{00000000-0008-0000-0600-0000E7000000}"/>
            </a:ext>
          </a:extLst>
        </xdr:cNvPr>
        <xdr:cNvSpPr/>
      </xdr:nvSpPr>
      <xdr:spPr>
        <a:xfrm>
          <a:off x="3746500" y="16563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50779</xdr:rowOff>
    </xdr:from>
    <xdr:ext cx="534377" cy="259045"/>
    <xdr:sp macro="" textlink="">
      <xdr:nvSpPr>
        <xdr:cNvPr id="232" name="テキスト ボックス 231">
          <a:extLst>
            <a:ext uri="{FF2B5EF4-FFF2-40B4-BE49-F238E27FC236}">
              <a16:creationId xmlns:a16="http://schemas.microsoft.com/office/drawing/2014/main" id="{00000000-0008-0000-0600-0000E8000000}"/>
            </a:ext>
          </a:extLst>
        </xdr:cNvPr>
        <xdr:cNvSpPr txBox="1"/>
      </xdr:nvSpPr>
      <xdr:spPr>
        <a:xfrm>
          <a:off x="3530111" y="16338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23628</xdr:rowOff>
    </xdr:from>
    <xdr:to>
      <xdr:col>15</xdr:col>
      <xdr:colOff>50800</xdr:colOff>
      <xdr:row>98</xdr:row>
      <xdr:rowOff>115906</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2019300" y="16825728"/>
          <a:ext cx="889000" cy="92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123856</xdr:rowOff>
    </xdr:from>
    <xdr:to>
      <xdr:col>15</xdr:col>
      <xdr:colOff>101600</xdr:colOff>
      <xdr:row>97</xdr:row>
      <xdr:rowOff>54006</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2857500" y="1658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70533</xdr:rowOff>
    </xdr:from>
    <xdr:ext cx="534377" cy="259045"/>
    <xdr:sp macro="" textlink="">
      <xdr:nvSpPr>
        <xdr:cNvPr id="235" name="テキスト ボックス 234">
          <a:extLst>
            <a:ext uri="{FF2B5EF4-FFF2-40B4-BE49-F238E27FC236}">
              <a16:creationId xmlns:a16="http://schemas.microsoft.com/office/drawing/2014/main" id="{00000000-0008-0000-0600-0000EB000000}"/>
            </a:ext>
          </a:extLst>
        </xdr:cNvPr>
        <xdr:cNvSpPr txBox="1"/>
      </xdr:nvSpPr>
      <xdr:spPr>
        <a:xfrm>
          <a:off x="2641111" y="16358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115906</xdr:rowOff>
    </xdr:from>
    <xdr:to>
      <xdr:col>10</xdr:col>
      <xdr:colOff>114300</xdr:colOff>
      <xdr:row>98</xdr:row>
      <xdr:rowOff>148177</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1130300" y="16918006"/>
          <a:ext cx="889000" cy="32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4127</xdr:rowOff>
    </xdr:from>
    <xdr:to>
      <xdr:col>10</xdr:col>
      <xdr:colOff>165100</xdr:colOff>
      <xdr:row>97</xdr:row>
      <xdr:rowOff>105727</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1968500" y="16634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122254</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1752111" y="16410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141782</xdr:rowOff>
    </xdr:from>
    <xdr:to>
      <xdr:col>6</xdr:col>
      <xdr:colOff>38100</xdr:colOff>
      <xdr:row>98</xdr:row>
      <xdr:rowOff>71932</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1079500" y="1677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88459</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863111" y="16547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130696</xdr:rowOff>
    </xdr:from>
    <xdr:to>
      <xdr:col>24</xdr:col>
      <xdr:colOff>114300</xdr:colOff>
      <xdr:row>98</xdr:row>
      <xdr:rowOff>60846</xdr:rowOff>
    </xdr:to>
    <xdr:sp macro="" textlink="">
      <xdr:nvSpPr>
        <xdr:cNvPr id="246" name="楕円 245">
          <a:extLst>
            <a:ext uri="{FF2B5EF4-FFF2-40B4-BE49-F238E27FC236}">
              <a16:creationId xmlns:a16="http://schemas.microsoft.com/office/drawing/2014/main" id="{00000000-0008-0000-0600-0000F6000000}"/>
            </a:ext>
          </a:extLst>
        </xdr:cNvPr>
        <xdr:cNvSpPr/>
      </xdr:nvSpPr>
      <xdr:spPr>
        <a:xfrm>
          <a:off x="4584700" y="16761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109123</xdr:rowOff>
    </xdr:from>
    <xdr:ext cx="534377" cy="259045"/>
    <xdr:sp macro="" textlink="">
      <xdr:nvSpPr>
        <xdr:cNvPr id="247" name="扶助費該当値テキスト">
          <a:extLst>
            <a:ext uri="{FF2B5EF4-FFF2-40B4-BE49-F238E27FC236}">
              <a16:creationId xmlns:a16="http://schemas.microsoft.com/office/drawing/2014/main" id="{00000000-0008-0000-0600-0000F7000000}"/>
            </a:ext>
          </a:extLst>
        </xdr:cNvPr>
        <xdr:cNvSpPr txBox="1"/>
      </xdr:nvSpPr>
      <xdr:spPr>
        <a:xfrm>
          <a:off x="4686300" y="16739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118104</xdr:rowOff>
    </xdr:from>
    <xdr:to>
      <xdr:col>20</xdr:col>
      <xdr:colOff>38100</xdr:colOff>
      <xdr:row>98</xdr:row>
      <xdr:rowOff>48254</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3746500" y="16748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39381</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530111" y="16841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144278</xdr:rowOff>
    </xdr:from>
    <xdr:to>
      <xdr:col>15</xdr:col>
      <xdr:colOff>101600</xdr:colOff>
      <xdr:row>98</xdr:row>
      <xdr:rowOff>74428</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2857500" y="16774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65555</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2641111" y="16867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65106</xdr:rowOff>
    </xdr:from>
    <xdr:to>
      <xdr:col>10</xdr:col>
      <xdr:colOff>165100</xdr:colOff>
      <xdr:row>98</xdr:row>
      <xdr:rowOff>166706</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1968500" y="16867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157833</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752111" y="16959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97377</xdr:rowOff>
    </xdr:from>
    <xdr:to>
      <xdr:col>6</xdr:col>
      <xdr:colOff>38100</xdr:colOff>
      <xdr:row>99</xdr:row>
      <xdr:rowOff>27527</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1079500" y="16899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18654</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863111" y="16992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a:extLst>
            <a:ext uri="{FF2B5EF4-FFF2-40B4-BE49-F238E27FC236}">
              <a16:creationId xmlns:a16="http://schemas.microsoft.com/office/drawing/2014/main" id="{00000000-0008-0000-0600-000000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a:extLst>
            <a:ext uri="{FF2B5EF4-FFF2-40B4-BE49-F238E27FC236}">
              <a16:creationId xmlns:a16="http://schemas.microsoft.com/office/drawing/2014/main" id="{00000000-0008-0000-0600-000001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a:extLst>
            <a:ext uri="{FF2B5EF4-FFF2-40B4-BE49-F238E27FC236}">
              <a16:creationId xmlns:a16="http://schemas.microsoft.com/office/drawing/2014/main" id="{00000000-0008-0000-0600-000009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66" name="直線コネクタ 265">
          <a:extLst>
            <a:ext uri="{FF2B5EF4-FFF2-40B4-BE49-F238E27FC236}">
              <a16:creationId xmlns:a16="http://schemas.microsoft.com/office/drawing/2014/main" id="{00000000-0008-0000-0600-00000A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67" name="テキスト ボックス 266">
          <a:extLst>
            <a:ext uri="{FF2B5EF4-FFF2-40B4-BE49-F238E27FC236}">
              <a16:creationId xmlns:a16="http://schemas.microsoft.com/office/drawing/2014/main" id="{00000000-0008-0000-0600-00000B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a:extLst>
            <a:ext uri="{FF2B5EF4-FFF2-40B4-BE49-F238E27FC236}">
              <a16:creationId xmlns:a16="http://schemas.microsoft.com/office/drawing/2014/main" id="{00000000-0008-0000-06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15884</xdr:rowOff>
    </xdr:from>
    <xdr:to>
      <xdr:col>54</xdr:col>
      <xdr:colOff>189865</xdr:colOff>
      <xdr:row>38</xdr:row>
      <xdr:rowOff>143472</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flipV="1">
          <a:off x="10475595" y="5159384"/>
          <a:ext cx="1270" cy="1499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147299</xdr:rowOff>
    </xdr:from>
    <xdr:ext cx="534377" cy="259045"/>
    <xdr:sp macro="" textlink="">
      <xdr:nvSpPr>
        <xdr:cNvPr id="282" name="補助費等最小値テキスト">
          <a:extLst>
            <a:ext uri="{FF2B5EF4-FFF2-40B4-BE49-F238E27FC236}">
              <a16:creationId xmlns:a16="http://schemas.microsoft.com/office/drawing/2014/main" id="{00000000-0008-0000-0600-00001A010000}"/>
            </a:ext>
          </a:extLst>
        </xdr:cNvPr>
        <xdr:cNvSpPr txBox="1"/>
      </xdr:nvSpPr>
      <xdr:spPr>
        <a:xfrm>
          <a:off x="10528300" y="6662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143472</xdr:rowOff>
    </xdr:from>
    <xdr:to>
      <xdr:col>55</xdr:col>
      <xdr:colOff>88900</xdr:colOff>
      <xdr:row>38</xdr:row>
      <xdr:rowOff>143472</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6658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134011</xdr:rowOff>
    </xdr:from>
    <xdr:ext cx="599010" cy="259045"/>
    <xdr:sp macro="" textlink="">
      <xdr:nvSpPr>
        <xdr:cNvPr id="284" name="補助費等最大値テキスト">
          <a:extLst>
            <a:ext uri="{FF2B5EF4-FFF2-40B4-BE49-F238E27FC236}">
              <a16:creationId xmlns:a16="http://schemas.microsoft.com/office/drawing/2014/main" id="{00000000-0008-0000-0600-00001C010000}"/>
            </a:ext>
          </a:extLst>
        </xdr:cNvPr>
        <xdr:cNvSpPr txBox="1"/>
      </xdr:nvSpPr>
      <xdr:spPr>
        <a:xfrm>
          <a:off x="10528300" y="4934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15884</xdr:rowOff>
    </xdr:from>
    <xdr:to>
      <xdr:col>55</xdr:col>
      <xdr:colOff>88900</xdr:colOff>
      <xdr:row>30</xdr:row>
      <xdr:rowOff>15884</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5159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9117</xdr:rowOff>
    </xdr:from>
    <xdr:to>
      <xdr:col>55</xdr:col>
      <xdr:colOff>0</xdr:colOff>
      <xdr:row>38</xdr:row>
      <xdr:rowOff>53851</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9639300" y="6524217"/>
          <a:ext cx="838200" cy="44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123393</xdr:rowOff>
    </xdr:from>
    <xdr:ext cx="534377" cy="259045"/>
    <xdr:sp macro="" textlink="">
      <xdr:nvSpPr>
        <xdr:cNvPr id="287" name="補助費等平均値テキスト">
          <a:extLst>
            <a:ext uri="{FF2B5EF4-FFF2-40B4-BE49-F238E27FC236}">
              <a16:creationId xmlns:a16="http://schemas.microsoft.com/office/drawing/2014/main" id="{00000000-0008-0000-0600-00001F010000}"/>
            </a:ext>
          </a:extLst>
        </xdr:cNvPr>
        <xdr:cNvSpPr txBox="1"/>
      </xdr:nvSpPr>
      <xdr:spPr>
        <a:xfrm>
          <a:off x="10528300" y="62955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100516</xdr:rowOff>
    </xdr:from>
    <xdr:to>
      <xdr:col>55</xdr:col>
      <xdr:colOff>50800</xdr:colOff>
      <xdr:row>38</xdr:row>
      <xdr:rowOff>30666</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10426700" y="6444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53851</xdr:rowOff>
    </xdr:from>
    <xdr:to>
      <xdr:col>50</xdr:col>
      <xdr:colOff>114300</xdr:colOff>
      <xdr:row>38</xdr:row>
      <xdr:rowOff>68775</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8750300" y="6568951"/>
          <a:ext cx="889000" cy="14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135495</xdr:rowOff>
    </xdr:from>
    <xdr:to>
      <xdr:col>50</xdr:col>
      <xdr:colOff>165100</xdr:colOff>
      <xdr:row>38</xdr:row>
      <xdr:rowOff>65646</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9588500" y="647914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82172</xdr:rowOff>
    </xdr:from>
    <xdr:ext cx="534377"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9372111" y="6254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40912</xdr:rowOff>
    </xdr:from>
    <xdr:to>
      <xdr:col>45</xdr:col>
      <xdr:colOff>177800</xdr:colOff>
      <xdr:row>38</xdr:row>
      <xdr:rowOff>68775</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7861300" y="6556012"/>
          <a:ext cx="889000" cy="27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130584</xdr:rowOff>
    </xdr:from>
    <xdr:to>
      <xdr:col>46</xdr:col>
      <xdr:colOff>38100</xdr:colOff>
      <xdr:row>38</xdr:row>
      <xdr:rowOff>60734</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8699500" y="6474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77261</xdr:rowOff>
    </xdr:from>
    <xdr:ext cx="534377"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8483111" y="6249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40912</xdr:rowOff>
    </xdr:from>
    <xdr:to>
      <xdr:col>41</xdr:col>
      <xdr:colOff>50800</xdr:colOff>
      <xdr:row>38</xdr:row>
      <xdr:rowOff>78693</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6972300" y="6556012"/>
          <a:ext cx="889000" cy="37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135534</xdr:rowOff>
    </xdr:from>
    <xdr:to>
      <xdr:col>41</xdr:col>
      <xdr:colOff>101600</xdr:colOff>
      <xdr:row>38</xdr:row>
      <xdr:rowOff>65684</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7810500" y="6479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82211</xdr:rowOff>
    </xdr:from>
    <xdr:ext cx="534377"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7594111" y="6254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144688</xdr:rowOff>
    </xdr:from>
    <xdr:to>
      <xdr:col>36</xdr:col>
      <xdr:colOff>165100</xdr:colOff>
      <xdr:row>38</xdr:row>
      <xdr:rowOff>74838</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6921500" y="6488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91365</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6705111" y="6263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129767</xdr:rowOff>
    </xdr:from>
    <xdr:to>
      <xdr:col>55</xdr:col>
      <xdr:colOff>50800</xdr:colOff>
      <xdr:row>38</xdr:row>
      <xdr:rowOff>59917</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10426700" y="6473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108194</xdr:rowOff>
    </xdr:from>
    <xdr:ext cx="534377" cy="259045"/>
    <xdr:sp macro="" textlink="">
      <xdr:nvSpPr>
        <xdr:cNvPr id="306" name="補助費等該当値テキスト">
          <a:extLst>
            <a:ext uri="{FF2B5EF4-FFF2-40B4-BE49-F238E27FC236}">
              <a16:creationId xmlns:a16="http://schemas.microsoft.com/office/drawing/2014/main" id="{00000000-0008-0000-0600-000032010000}"/>
            </a:ext>
          </a:extLst>
        </xdr:cNvPr>
        <xdr:cNvSpPr txBox="1"/>
      </xdr:nvSpPr>
      <xdr:spPr>
        <a:xfrm>
          <a:off x="10528300" y="6451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3051</xdr:rowOff>
    </xdr:from>
    <xdr:to>
      <xdr:col>50</xdr:col>
      <xdr:colOff>165100</xdr:colOff>
      <xdr:row>38</xdr:row>
      <xdr:rowOff>104651</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9588500" y="6518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95778</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372111" y="6610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17975</xdr:rowOff>
    </xdr:from>
    <xdr:to>
      <xdr:col>46</xdr:col>
      <xdr:colOff>38100</xdr:colOff>
      <xdr:row>38</xdr:row>
      <xdr:rowOff>119575</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8699500" y="6533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110702</xdr:rowOff>
    </xdr:from>
    <xdr:ext cx="534377"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483111" y="6625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161562</xdr:rowOff>
    </xdr:from>
    <xdr:to>
      <xdr:col>41</xdr:col>
      <xdr:colOff>101600</xdr:colOff>
      <xdr:row>38</xdr:row>
      <xdr:rowOff>91712</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7810500" y="6505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82839</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594111" y="6597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27893</xdr:rowOff>
    </xdr:from>
    <xdr:to>
      <xdr:col>36</xdr:col>
      <xdr:colOff>165100</xdr:colOff>
      <xdr:row>38</xdr:row>
      <xdr:rowOff>129493</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6921500" y="6542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120620</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705111" y="6635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普通建設事業費グラフ枠">
          <a:extLst>
            <a:ext uri="{FF2B5EF4-FFF2-40B4-BE49-F238E27FC236}">
              <a16:creationId xmlns:a16="http://schemas.microsoft.com/office/drawing/2014/main" id="{00000000-0008-0000-0600-00004F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119421</xdr:rowOff>
    </xdr:from>
    <xdr:to>
      <xdr:col>54</xdr:col>
      <xdr:colOff>189865</xdr:colOff>
      <xdr:row>58</xdr:row>
      <xdr:rowOff>129027</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flipV="1">
          <a:off x="10475595" y="8691921"/>
          <a:ext cx="1270" cy="1381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132854</xdr:rowOff>
    </xdr:from>
    <xdr:ext cx="534377" cy="259045"/>
    <xdr:sp macro="" textlink="">
      <xdr:nvSpPr>
        <xdr:cNvPr id="337" name="普通建設事業費最小値テキスト">
          <a:extLst>
            <a:ext uri="{FF2B5EF4-FFF2-40B4-BE49-F238E27FC236}">
              <a16:creationId xmlns:a16="http://schemas.microsoft.com/office/drawing/2014/main" id="{00000000-0008-0000-0600-000051010000}"/>
            </a:ext>
          </a:extLst>
        </xdr:cNvPr>
        <xdr:cNvSpPr txBox="1"/>
      </xdr:nvSpPr>
      <xdr:spPr>
        <a:xfrm>
          <a:off x="10528300" y="10076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129027</xdr:rowOff>
    </xdr:from>
    <xdr:to>
      <xdr:col>55</xdr:col>
      <xdr:colOff>88900</xdr:colOff>
      <xdr:row>58</xdr:row>
      <xdr:rowOff>129027</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10388600" y="10073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66098</xdr:rowOff>
    </xdr:from>
    <xdr:ext cx="690189" cy="259045"/>
    <xdr:sp macro="" textlink="">
      <xdr:nvSpPr>
        <xdr:cNvPr id="339" name="普通建設事業費最大値テキスト">
          <a:extLst>
            <a:ext uri="{FF2B5EF4-FFF2-40B4-BE49-F238E27FC236}">
              <a16:creationId xmlns:a16="http://schemas.microsoft.com/office/drawing/2014/main" id="{00000000-0008-0000-0600-000053010000}"/>
            </a:ext>
          </a:extLst>
        </xdr:cNvPr>
        <xdr:cNvSpPr txBox="1"/>
      </xdr:nvSpPr>
      <xdr:spPr>
        <a:xfrm>
          <a:off x="10528300" y="84671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1,522,178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119421</xdr:rowOff>
    </xdr:from>
    <xdr:to>
      <xdr:col>55</xdr:col>
      <xdr:colOff>88900</xdr:colOff>
      <xdr:row>50</xdr:row>
      <xdr:rowOff>119421</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10388600" y="8691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73424</xdr:rowOff>
    </xdr:from>
    <xdr:to>
      <xdr:col>55</xdr:col>
      <xdr:colOff>0</xdr:colOff>
      <xdr:row>58</xdr:row>
      <xdr:rowOff>98985</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flipV="1">
          <a:off x="9639300" y="10017524"/>
          <a:ext cx="838200" cy="25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12792</xdr:rowOff>
    </xdr:from>
    <xdr:ext cx="599010" cy="259045"/>
    <xdr:sp macro="" textlink="">
      <xdr:nvSpPr>
        <xdr:cNvPr id="342" name="普通建設事業費平均値テキスト">
          <a:extLst>
            <a:ext uri="{FF2B5EF4-FFF2-40B4-BE49-F238E27FC236}">
              <a16:creationId xmlns:a16="http://schemas.microsoft.com/office/drawing/2014/main" id="{00000000-0008-0000-0600-000056010000}"/>
            </a:ext>
          </a:extLst>
        </xdr:cNvPr>
        <xdr:cNvSpPr txBox="1"/>
      </xdr:nvSpPr>
      <xdr:spPr>
        <a:xfrm>
          <a:off x="10528300" y="97854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161365</xdr:rowOff>
    </xdr:from>
    <xdr:to>
      <xdr:col>55</xdr:col>
      <xdr:colOff>50800</xdr:colOff>
      <xdr:row>58</xdr:row>
      <xdr:rowOff>91515</xdr:rowOff>
    </xdr:to>
    <xdr:sp macro="" textlink="">
      <xdr:nvSpPr>
        <xdr:cNvPr id="343" name="フローチャート: 判断 342">
          <a:extLst>
            <a:ext uri="{FF2B5EF4-FFF2-40B4-BE49-F238E27FC236}">
              <a16:creationId xmlns:a16="http://schemas.microsoft.com/office/drawing/2014/main" id="{00000000-0008-0000-0600-000057010000}"/>
            </a:ext>
          </a:extLst>
        </xdr:cNvPr>
        <xdr:cNvSpPr/>
      </xdr:nvSpPr>
      <xdr:spPr>
        <a:xfrm>
          <a:off x="10426700" y="9934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98985</xdr:rowOff>
    </xdr:from>
    <xdr:to>
      <xdr:col>50</xdr:col>
      <xdr:colOff>114300</xdr:colOff>
      <xdr:row>58</xdr:row>
      <xdr:rowOff>104201</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8750300" y="10043085"/>
          <a:ext cx="889000" cy="5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13011</xdr:rowOff>
    </xdr:from>
    <xdr:to>
      <xdr:col>50</xdr:col>
      <xdr:colOff>165100</xdr:colOff>
      <xdr:row>58</xdr:row>
      <xdr:rowOff>114611</xdr:rowOff>
    </xdr:to>
    <xdr:sp macro="" textlink="">
      <xdr:nvSpPr>
        <xdr:cNvPr id="345" name="フローチャート: 判断 344">
          <a:extLst>
            <a:ext uri="{FF2B5EF4-FFF2-40B4-BE49-F238E27FC236}">
              <a16:creationId xmlns:a16="http://schemas.microsoft.com/office/drawing/2014/main" id="{00000000-0008-0000-0600-000059010000}"/>
            </a:ext>
          </a:extLst>
        </xdr:cNvPr>
        <xdr:cNvSpPr/>
      </xdr:nvSpPr>
      <xdr:spPr>
        <a:xfrm>
          <a:off x="9588500" y="9957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131138</xdr:rowOff>
    </xdr:from>
    <xdr:ext cx="534377"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9372111" y="9732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86230</xdr:rowOff>
    </xdr:from>
    <xdr:to>
      <xdr:col>45</xdr:col>
      <xdr:colOff>177800</xdr:colOff>
      <xdr:row>58</xdr:row>
      <xdr:rowOff>104201</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7861300" y="10030330"/>
          <a:ext cx="889000" cy="1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16751</xdr:rowOff>
    </xdr:from>
    <xdr:to>
      <xdr:col>46</xdr:col>
      <xdr:colOff>38100</xdr:colOff>
      <xdr:row>58</xdr:row>
      <xdr:rowOff>118351</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8699500" y="9960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134878</xdr:rowOff>
    </xdr:from>
    <xdr:ext cx="534377" cy="259045"/>
    <xdr:sp macro="" textlink="">
      <xdr:nvSpPr>
        <xdr:cNvPr id="349" name="テキスト ボックス 348">
          <a:extLst>
            <a:ext uri="{FF2B5EF4-FFF2-40B4-BE49-F238E27FC236}">
              <a16:creationId xmlns:a16="http://schemas.microsoft.com/office/drawing/2014/main" id="{00000000-0008-0000-0600-00005D010000}"/>
            </a:ext>
          </a:extLst>
        </xdr:cNvPr>
        <xdr:cNvSpPr txBox="1"/>
      </xdr:nvSpPr>
      <xdr:spPr>
        <a:xfrm>
          <a:off x="8483111" y="9736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86230</xdr:rowOff>
    </xdr:from>
    <xdr:to>
      <xdr:col>41</xdr:col>
      <xdr:colOff>50800</xdr:colOff>
      <xdr:row>58</xdr:row>
      <xdr:rowOff>106859</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6972300" y="10030330"/>
          <a:ext cx="889000" cy="2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163340</xdr:rowOff>
    </xdr:from>
    <xdr:to>
      <xdr:col>41</xdr:col>
      <xdr:colOff>101600</xdr:colOff>
      <xdr:row>58</xdr:row>
      <xdr:rowOff>93490</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7810500" y="993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110017</xdr:rowOff>
    </xdr:from>
    <xdr:ext cx="59901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7561795" y="9711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8844</xdr:rowOff>
    </xdr:from>
    <xdr:to>
      <xdr:col>36</xdr:col>
      <xdr:colOff>165100</xdr:colOff>
      <xdr:row>58</xdr:row>
      <xdr:rowOff>110444</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6921500" y="995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126971</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6705111" y="9728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22624</xdr:rowOff>
    </xdr:from>
    <xdr:to>
      <xdr:col>55</xdr:col>
      <xdr:colOff>50800</xdr:colOff>
      <xdr:row>58</xdr:row>
      <xdr:rowOff>124224</xdr:rowOff>
    </xdr:to>
    <xdr:sp macro="" textlink="">
      <xdr:nvSpPr>
        <xdr:cNvPr id="360" name="楕円 359">
          <a:extLst>
            <a:ext uri="{FF2B5EF4-FFF2-40B4-BE49-F238E27FC236}">
              <a16:creationId xmlns:a16="http://schemas.microsoft.com/office/drawing/2014/main" id="{00000000-0008-0000-0600-000068010000}"/>
            </a:ext>
          </a:extLst>
        </xdr:cNvPr>
        <xdr:cNvSpPr/>
      </xdr:nvSpPr>
      <xdr:spPr>
        <a:xfrm>
          <a:off x="10426700" y="9966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139791</xdr:rowOff>
    </xdr:from>
    <xdr:ext cx="534377" cy="259045"/>
    <xdr:sp macro="" textlink="">
      <xdr:nvSpPr>
        <xdr:cNvPr id="361" name="普通建設事業費該当値テキスト">
          <a:extLst>
            <a:ext uri="{FF2B5EF4-FFF2-40B4-BE49-F238E27FC236}">
              <a16:creationId xmlns:a16="http://schemas.microsoft.com/office/drawing/2014/main" id="{00000000-0008-0000-0600-000069010000}"/>
            </a:ext>
          </a:extLst>
        </xdr:cNvPr>
        <xdr:cNvSpPr txBox="1"/>
      </xdr:nvSpPr>
      <xdr:spPr>
        <a:xfrm>
          <a:off x="10528300" y="9912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48185</xdr:rowOff>
    </xdr:from>
    <xdr:to>
      <xdr:col>50</xdr:col>
      <xdr:colOff>165100</xdr:colOff>
      <xdr:row>58</xdr:row>
      <xdr:rowOff>149785</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9588500" y="9992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140912</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9372111" y="10085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53401</xdr:rowOff>
    </xdr:from>
    <xdr:to>
      <xdr:col>46</xdr:col>
      <xdr:colOff>38100</xdr:colOff>
      <xdr:row>58</xdr:row>
      <xdr:rowOff>155001</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8699500" y="9997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146128</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8483111" y="10090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35430</xdr:rowOff>
    </xdr:from>
    <xdr:to>
      <xdr:col>41</xdr:col>
      <xdr:colOff>101600</xdr:colOff>
      <xdr:row>58</xdr:row>
      <xdr:rowOff>137030</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7810500" y="997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128157</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7594111" y="10072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56059</xdr:rowOff>
    </xdr:from>
    <xdr:to>
      <xdr:col>36</xdr:col>
      <xdr:colOff>165100</xdr:colOff>
      <xdr:row>58</xdr:row>
      <xdr:rowOff>157659</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6921500" y="10000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148786</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05111" y="10092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a:extLst>
            <a:ext uri="{FF2B5EF4-FFF2-40B4-BE49-F238E27FC236}">
              <a16:creationId xmlns:a16="http://schemas.microsoft.com/office/drawing/2014/main" id="{00000000-0008-0000-0600-000072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a:extLst>
            <a:ext uri="{FF2B5EF4-FFF2-40B4-BE49-F238E27FC236}">
              <a16:creationId xmlns:a16="http://schemas.microsoft.com/office/drawing/2014/main" id="{00000000-0008-0000-0600-00007B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0" name="直線コネクタ 379">
          <a:extLst>
            <a:ext uri="{FF2B5EF4-FFF2-40B4-BE49-F238E27FC236}">
              <a16:creationId xmlns:a16="http://schemas.microsoft.com/office/drawing/2014/main" id="{00000000-0008-0000-0600-00007C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普通建設事業費 （ うち新規整備　）グラフ枠">
          <a:extLst>
            <a:ext uri="{FF2B5EF4-FFF2-40B4-BE49-F238E27FC236}">
              <a16:creationId xmlns:a16="http://schemas.microsoft.com/office/drawing/2014/main" id="{00000000-0008-0000-06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116695</xdr:rowOff>
    </xdr:from>
    <xdr:to>
      <xdr:col>54</xdr:col>
      <xdr:colOff>189865</xdr:colOff>
      <xdr:row>79</xdr:row>
      <xdr:rowOff>44450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flipV="1">
          <a:off x="10475595" y="12118195"/>
          <a:ext cx="1270" cy="14708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4" name="普通建設事業費 （ うち新規整備　）最小値テキスト">
          <a:extLst>
            <a:ext uri="{FF2B5EF4-FFF2-40B4-BE49-F238E27FC236}">
              <a16:creationId xmlns:a16="http://schemas.microsoft.com/office/drawing/2014/main" id="{00000000-0008-0000-0600-00008A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63372</xdr:rowOff>
    </xdr:from>
    <xdr:ext cx="599010" cy="259045"/>
    <xdr:sp macro="" textlink="">
      <xdr:nvSpPr>
        <xdr:cNvPr id="396" name="普通建設事業費 （ うち新規整備　）最大値テキスト">
          <a:extLst>
            <a:ext uri="{FF2B5EF4-FFF2-40B4-BE49-F238E27FC236}">
              <a16:creationId xmlns:a16="http://schemas.microsoft.com/office/drawing/2014/main" id="{00000000-0008-0000-0600-00008C010000}"/>
            </a:ext>
          </a:extLst>
        </xdr:cNvPr>
        <xdr:cNvSpPr txBox="1"/>
      </xdr:nvSpPr>
      <xdr:spPr>
        <a:xfrm>
          <a:off x="10528300" y="11893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116695</xdr:rowOff>
    </xdr:from>
    <xdr:to>
      <xdr:col>55</xdr:col>
      <xdr:colOff>88900</xdr:colOff>
      <xdr:row>70</xdr:row>
      <xdr:rowOff>116695</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2118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142329</xdr:rowOff>
    </xdr:from>
    <xdr:to>
      <xdr:col>55</xdr:col>
      <xdr:colOff>0</xdr:colOff>
      <xdr:row>79</xdr:row>
      <xdr:rowOff>17556</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flipV="1">
          <a:off x="9639300" y="13343979"/>
          <a:ext cx="838200" cy="218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19370</xdr:rowOff>
    </xdr:from>
    <xdr:ext cx="534377" cy="259045"/>
    <xdr:sp macro="" textlink="">
      <xdr:nvSpPr>
        <xdr:cNvPr id="399" name="普通建設事業費 （ うち新規整備　）平均値テキスト">
          <a:extLst>
            <a:ext uri="{FF2B5EF4-FFF2-40B4-BE49-F238E27FC236}">
              <a16:creationId xmlns:a16="http://schemas.microsoft.com/office/drawing/2014/main" id="{00000000-0008-0000-0600-00008F010000}"/>
            </a:ext>
          </a:extLst>
        </xdr:cNvPr>
        <xdr:cNvSpPr txBox="1"/>
      </xdr:nvSpPr>
      <xdr:spPr>
        <a:xfrm>
          <a:off x="10528300" y="133924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40943</xdr:rowOff>
    </xdr:from>
    <xdr:to>
      <xdr:col>55</xdr:col>
      <xdr:colOff>50800</xdr:colOff>
      <xdr:row>78</xdr:row>
      <xdr:rowOff>142543</xdr:rowOff>
    </xdr:to>
    <xdr:sp macro="" textlink="">
      <xdr:nvSpPr>
        <xdr:cNvPr id="400" name="フローチャート: 判断 399">
          <a:extLst>
            <a:ext uri="{FF2B5EF4-FFF2-40B4-BE49-F238E27FC236}">
              <a16:creationId xmlns:a16="http://schemas.microsoft.com/office/drawing/2014/main" id="{00000000-0008-0000-0600-000090010000}"/>
            </a:ext>
          </a:extLst>
        </xdr:cNvPr>
        <xdr:cNvSpPr/>
      </xdr:nvSpPr>
      <xdr:spPr>
        <a:xfrm>
          <a:off x="10426700" y="13414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17556</xdr:rowOff>
    </xdr:from>
    <xdr:to>
      <xdr:col>50</xdr:col>
      <xdr:colOff>114300</xdr:colOff>
      <xdr:row>79</xdr:row>
      <xdr:rowOff>18549</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8750300" y="13562106"/>
          <a:ext cx="889000" cy="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76392</xdr:rowOff>
    </xdr:from>
    <xdr:to>
      <xdr:col>50</xdr:col>
      <xdr:colOff>165100</xdr:colOff>
      <xdr:row>79</xdr:row>
      <xdr:rowOff>6542</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9588500" y="1344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23069</xdr:rowOff>
    </xdr:from>
    <xdr:ext cx="534377"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9372111" y="13224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18549</xdr:rowOff>
    </xdr:from>
    <xdr:to>
      <xdr:col>45</xdr:col>
      <xdr:colOff>177800</xdr:colOff>
      <xdr:row>79</xdr:row>
      <xdr:rowOff>21503</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7861300" y="13563099"/>
          <a:ext cx="889000" cy="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68452</xdr:rowOff>
    </xdr:from>
    <xdr:to>
      <xdr:col>46</xdr:col>
      <xdr:colOff>38100</xdr:colOff>
      <xdr:row>78</xdr:row>
      <xdr:rowOff>170052</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8699500" y="1344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15129</xdr:rowOff>
    </xdr:from>
    <xdr:ext cx="534377"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8483111" y="13216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21503</xdr:rowOff>
    </xdr:from>
    <xdr:to>
      <xdr:col>41</xdr:col>
      <xdr:colOff>50800</xdr:colOff>
      <xdr:row>79</xdr:row>
      <xdr:rowOff>28429</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6972300" y="13566053"/>
          <a:ext cx="889000" cy="6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104891</xdr:rowOff>
    </xdr:from>
    <xdr:to>
      <xdr:col>41</xdr:col>
      <xdr:colOff>101600</xdr:colOff>
      <xdr:row>78</xdr:row>
      <xdr:rowOff>35041</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7810500" y="1330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51568</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7594111" y="13081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1262</xdr:rowOff>
    </xdr:from>
    <xdr:to>
      <xdr:col>36</xdr:col>
      <xdr:colOff>165100</xdr:colOff>
      <xdr:row>78</xdr:row>
      <xdr:rowOff>102862</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6921500" y="13374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119389</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6705111" y="13149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91529</xdr:rowOff>
    </xdr:from>
    <xdr:to>
      <xdr:col>55</xdr:col>
      <xdr:colOff>50800</xdr:colOff>
      <xdr:row>78</xdr:row>
      <xdr:rowOff>21679</xdr:rowOff>
    </xdr:to>
    <xdr:sp macro="" textlink="">
      <xdr:nvSpPr>
        <xdr:cNvPr id="417" name="楕円 416">
          <a:extLst>
            <a:ext uri="{FF2B5EF4-FFF2-40B4-BE49-F238E27FC236}">
              <a16:creationId xmlns:a16="http://schemas.microsoft.com/office/drawing/2014/main" id="{00000000-0008-0000-0600-0000A1010000}"/>
            </a:ext>
          </a:extLst>
        </xdr:cNvPr>
        <xdr:cNvSpPr/>
      </xdr:nvSpPr>
      <xdr:spPr>
        <a:xfrm>
          <a:off x="10426700" y="13293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114406</xdr:rowOff>
    </xdr:from>
    <xdr:ext cx="534377" cy="259045"/>
    <xdr:sp macro="" textlink="">
      <xdr:nvSpPr>
        <xdr:cNvPr id="418" name="普通建設事業費 （ うち新規整備　）該当値テキスト">
          <a:extLst>
            <a:ext uri="{FF2B5EF4-FFF2-40B4-BE49-F238E27FC236}">
              <a16:creationId xmlns:a16="http://schemas.microsoft.com/office/drawing/2014/main" id="{00000000-0008-0000-0600-0000A2010000}"/>
            </a:ext>
          </a:extLst>
        </xdr:cNvPr>
        <xdr:cNvSpPr txBox="1"/>
      </xdr:nvSpPr>
      <xdr:spPr>
        <a:xfrm>
          <a:off x="10528300" y="13144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138206</xdr:rowOff>
    </xdr:from>
    <xdr:to>
      <xdr:col>50</xdr:col>
      <xdr:colOff>165100</xdr:colOff>
      <xdr:row>79</xdr:row>
      <xdr:rowOff>68356</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9588500" y="13511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59483</xdr:rowOff>
    </xdr:from>
    <xdr:ext cx="469744"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404428" y="13604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139199</xdr:rowOff>
    </xdr:from>
    <xdr:to>
      <xdr:col>46</xdr:col>
      <xdr:colOff>38100</xdr:colOff>
      <xdr:row>79</xdr:row>
      <xdr:rowOff>69349</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8699500" y="13512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60476</xdr:rowOff>
    </xdr:from>
    <xdr:ext cx="469744"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515428" y="13605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142153</xdr:rowOff>
    </xdr:from>
    <xdr:to>
      <xdr:col>41</xdr:col>
      <xdr:colOff>101600</xdr:colOff>
      <xdr:row>79</xdr:row>
      <xdr:rowOff>72303</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7810500" y="13515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63430</xdr:rowOff>
    </xdr:from>
    <xdr:ext cx="469744"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626428" y="13607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149079</xdr:rowOff>
    </xdr:from>
    <xdr:to>
      <xdr:col>36</xdr:col>
      <xdr:colOff>165100</xdr:colOff>
      <xdr:row>79</xdr:row>
      <xdr:rowOff>79229</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6921500" y="13522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70356</xdr:rowOff>
    </xdr:from>
    <xdr:ext cx="469744"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37428" y="13614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a:extLst>
            <a:ext uri="{FF2B5EF4-FFF2-40B4-BE49-F238E27FC236}">
              <a16:creationId xmlns:a16="http://schemas.microsoft.com/office/drawing/2014/main" id="{00000000-0008-0000-06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47410</xdr:rowOff>
    </xdr:from>
    <xdr:to>
      <xdr:col>54</xdr:col>
      <xdr:colOff>189865</xdr:colOff>
      <xdr:row>99</xdr:row>
      <xdr:rowOff>94224</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10475595" y="15477910"/>
          <a:ext cx="1270" cy="1589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98051</xdr:rowOff>
    </xdr:from>
    <xdr:ext cx="469744" cy="259045"/>
    <xdr:sp macro="" textlink="">
      <xdr:nvSpPr>
        <xdr:cNvPr id="453" name="普通建設事業費 （ うち更新整備　）最小値テキスト">
          <a:extLst>
            <a:ext uri="{FF2B5EF4-FFF2-40B4-BE49-F238E27FC236}">
              <a16:creationId xmlns:a16="http://schemas.microsoft.com/office/drawing/2014/main" id="{00000000-0008-0000-0600-0000C5010000}"/>
            </a:ext>
          </a:extLst>
        </xdr:cNvPr>
        <xdr:cNvSpPr txBox="1"/>
      </xdr:nvSpPr>
      <xdr:spPr>
        <a:xfrm>
          <a:off x="10528300" y="17071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94224</xdr:rowOff>
    </xdr:from>
    <xdr:to>
      <xdr:col>55</xdr:col>
      <xdr:colOff>88900</xdr:colOff>
      <xdr:row>99</xdr:row>
      <xdr:rowOff>94224</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7067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165537</xdr:rowOff>
    </xdr:from>
    <xdr:ext cx="599010" cy="259045"/>
    <xdr:sp macro="" textlink="">
      <xdr:nvSpPr>
        <xdr:cNvPr id="455" name="普通建設事業費 （ うち更新整備　）最大値テキスト">
          <a:extLst>
            <a:ext uri="{FF2B5EF4-FFF2-40B4-BE49-F238E27FC236}">
              <a16:creationId xmlns:a16="http://schemas.microsoft.com/office/drawing/2014/main" id="{00000000-0008-0000-0600-0000C7010000}"/>
            </a:ext>
          </a:extLst>
        </xdr:cNvPr>
        <xdr:cNvSpPr txBox="1"/>
      </xdr:nvSpPr>
      <xdr:spPr>
        <a:xfrm>
          <a:off x="10528300" y="15253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976,521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47410</xdr:rowOff>
    </xdr:from>
    <xdr:to>
      <xdr:col>55</xdr:col>
      <xdr:colOff>88900</xdr:colOff>
      <xdr:row>90</xdr:row>
      <xdr:rowOff>47410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5477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47520</xdr:rowOff>
    </xdr:from>
    <xdr:to>
      <xdr:col>55</xdr:col>
      <xdr:colOff>0</xdr:colOff>
      <xdr:row>99</xdr:row>
      <xdr:rowOff>94224</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9639300" y="17021070"/>
          <a:ext cx="838200" cy="46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138315</xdr:rowOff>
    </xdr:from>
    <xdr:ext cx="534377" cy="259045"/>
    <xdr:sp macro="" textlink="">
      <xdr:nvSpPr>
        <xdr:cNvPr id="458" name="普通建設事業費 （ うち更新整備　）平均値テキスト">
          <a:extLst>
            <a:ext uri="{FF2B5EF4-FFF2-40B4-BE49-F238E27FC236}">
              <a16:creationId xmlns:a16="http://schemas.microsoft.com/office/drawing/2014/main" id="{00000000-0008-0000-0600-0000CA010000}"/>
            </a:ext>
          </a:extLst>
        </xdr:cNvPr>
        <xdr:cNvSpPr txBox="1"/>
      </xdr:nvSpPr>
      <xdr:spPr>
        <a:xfrm>
          <a:off x="10528300" y="167689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115438</xdr:rowOff>
    </xdr:from>
    <xdr:to>
      <xdr:col>55</xdr:col>
      <xdr:colOff>50800</xdr:colOff>
      <xdr:row>99</xdr:row>
      <xdr:rowOff>45588</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10426700" y="16917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47520</xdr:rowOff>
    </xdr:from>
    <xdr:to>
      <xdr:col>50</xdr:col>
      <xdr:colOff>114300</xdr:colOff>
      <xdr:row>99</xdr:row>
      <xdr:rowOff>54766</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8750300" y="17021070"/>
          <a:ext cx="889000" cy="7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139840</xdr:rowOff>
    </xdr:from>
    <xdr:to>
      <xdr:col>50</xdr:col>
      <xdr:colOff>165100</xdr:colOff>
      <xdr:row>99</xdr:row>
      <xdr:rowOff>69990</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9588500" y="169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86517</xdr:rowOff>
    </xdr:from>
    <xdr:ext cx="534377"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9372111" y="16717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22405</xdr:rowOff>
    </xdr:from>
    <xdr:to>
      <xdr:col>45</xdr:col>
      <xdr:colOff>177800</xdr:colOff>
      <xdr:row>99</xdr:row>
      <xdr:rowOff>54766</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7861300" y="16995955"/>
          <a:ext cx="889000" cy="32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147603</xdr:rowOff>
    </xdr:from>
    <xdr:to>
      <xdr:col>46</xdr:col>
      <xdr:colOff>38100</xdr:colOff>
      <xdr:row>99</xdr:row>
      <xdr:rowOff>77753</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8699500" y="16949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94280</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483111" y="16724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22405</xdr:rowOff>
    </xdr:from>
    <xdr:to>
      <xdr:col>41</xdr:col>
      <xdr:colOff>50800</xdr:colOff>
      <xdr:row>99</xdr:row>
      <xdr:rowOff>55753</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6972300" y="16995955"/>
          <a:ext cx="889000" cy="33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166545</xdr:rowOff>
    </xdr:from>
    <xdr:to>
      <xdr:col>41</xdr:col>
      <xdr:colOff>101600</xdr:colOff>
      <xdr:row>99</xdr:row>
      <xdr:rowOff>96695</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7810500" y="16968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87822</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7594111" y="17061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171382</xdr:rowOff>
    </xdr:from>
    <xdr:to>
      <xdr:col>36</xdr:col>
      <xdr:colOff>165100</xdr:colOff>
      <xdr:row>99</xdr:row>
      <xdr:rowOff>101532</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6921500" y="16973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118059</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705111" y="16748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99</xdr:row>
      <xdr:rowOff>43424</xdr:rowOff>
    </xdr:from>
    <xdr:to>
      <xdr:col>55</xdr:col>
      <xdr:colOff>50800</xdr:colOff>
      <xdr:row>99</xdr:row>
      <xdr:rowOff>145024</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10426700" y="17016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129801</xdr:rowOff>
    </xdr:from>
    <xdr:ext cx="469744" cy="259045"/>
    <xdr:sp macro="" textlink="">
      <xdr:nvSpPr>
        <xdr:cNvPr id="477" name="普通建設事業費 （ うち更新整備　）該当値テキスト">
          <a:extLst>
            <a:ext uri="{FF2B5EF4-FFF2-40B4-BE49-F238E27FC236}">
              <a16:creationId xmlns:a16="http://schemas.microsoft.com/office/drawing/2014/main" id="{00000000-0008-0000-0600-0000DD010000}"/>
            </a:ext>
          </a:extLst>
        </xdr:cNvPr>
        <xdr:cNvSpPr txBox="1"/>
      </xdr:nvSpPr>
      <xdr:spPr>
        <a:xfrm>
          <a:off x="10528300" y="16931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168170</xdr:rowOff>
    </xdr:from>
    <xdr:to>
      <xdr:col>50</xdr:col>
      <xdr:colOff>165100</xdr:colOff>
      <xdr:row>99</xdr:row>
      <xdr:rowOff>98320</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9588500" y="16970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89447</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372111" y="17062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99</xdr:row>
      <xdr:rowOff>3966</xdr:rowOff>
    </xdr:from>
    <xdr:to>
      <xdr:col>46</xdr:col>
      <xdr:colOff>38100</xdr:colOff>
      <xdr:row>99</xdr:row>
      <xdr:rowOff>105566</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8699500" y="16977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96693</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483111" y="17070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143055</xdr:rowOff>
    </xdr:from>
    <xdr:to>
      <xdr:col>41</xdr:col>
      <xdr:colOff>101600</xdr:colOff>
      <xdr:row>99</xdr:row>
      <xdr:rowOff>73205</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7810500" y="16945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89732</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594111" y="16720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99</xdr:row>
      <xdr:rowOff>4953</xdr:rowOff>
    </xdr:from>
    <xdr:to>
      <xdr:col>36</xdr:col>
      <xdr:colOff>165100</xdr:colOff>
      <xdr:row>99</xdr:row>
      <xdr:rowOff>106553</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6921500" y="16978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97680</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705111" y="17071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52462</xdr:rowOff>
    </xdr:from>
    <xdr:to>
      <xdr:col>85</xdr:col>
      <xdr:colOff>126364</xdr:colOff>
      <xdr:row>39</xdr:row>
      <xdr:rowOff>98878</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6317595" y="5195962"/>
          <a:ext cx="1269" cy="15894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2" name="災害復旧事業費最小値テキスト">
          <a:extLst>
            <a:ext uri="{FF2B5EF4-FFF2-40B4-BE49-F238E27FC236}">
              <a16:creationId xmlns:a16="http://schemas.microsoft.com/office/drawing/2014/main" id="{00000000-0008-0000-0600-00000002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170589</xdr:rowOff>
    </xdr:from>
    <xdr:ext cx="599010" cy="259045"/>
    <xdr:sp macro="" textlink="">
      <xdr:nvSpPr>
        <xdr:cNvPr id="514" name="災害復旧事業費最大値テキスト">
          <a:extLst>
            <a:ext uri="{FF2B5EF4-FFF2-40B4-BE49-F238E27FC236}">
              <a16:creationId xmlns:a16="http://schemas.microsoft.com/office/drawing/2014/main" id="{00000000-0008-0000-0600-000002020000}"/>
            </a:ext>
          </a:extLst>
        </xdr:cNvPr>
        <xdr:cNvSpPr txBox="1"/>
      </xdr:nvSpPr>
      <xdr:spPr>
        <a:xfrm>
          <a:off x="16370300" y="4971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52462</xdr:rowOff>
    </xdr:from>
    <xdr:to>
      <xdr:col>86</xdr:col>
      <xdr:colOff>25400</xdr:colOff>
      <xdr:row>30</xdr:row>
      <xdr:rowOff>52462</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5195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84978</xdr:rowOff>
    </xdr:from>
    <xdr:to>
      <xdr:col>85</xdr:col>
      <xdr:colOff>127000</xdr:colOff>
      <xdr:row>39</xdr:row>
      <xdr:rowOff>85108</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5481300" y="6771528"/>
          <a:ext cx="838200" cy="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141691</xdr:rowOff>
    </xdr:from>
    <xdr:ext cx="469744" cy="259045"/>
    <xdr:sp macro="" textlink="">
      <xdr:nvSpPr>
        <xdr:cNvPr id="517" name="災害復旧事業費平均値テキスト">
          <a:extLst>
            <a:ext uri="{FF2B5EF4-FFF2-40B4-BE49-F238E27FC236}">
              <a16:creationId xmlns:a16="http://schemas.microsoft.com/office/drawing/2014/main" id="{00000000-0008-0000-0600-000005020000}"/>
            </a:ext>
          </a:extLst>
        </xdr:cNvPr>
        <xdr:cNvSpPr txBox="1"/>
      </xdr:nvSpPr>
      <xdr:spPr>
        <a:xfrm>
          <a:off x="16370300" y="64853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118814</xdr:rowOff>
    </xdr:from>
    <xdr:to>
      <xdr:col>85</xdr:col>
      <xdr:colOff>177800</xdr:colOff>
      <xdr:row>39</xdr:row>
      <xdr:rowOff>48964</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6268700" y="6633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84978</xdr:rowOff>
    </xdr:from>
    <xdr:to>
      <xdr:col>81</xdr:col>
      <xdr:colOff>50800</xdr:colOff>
      <xdr:row>39</xdr:row>
      <xdr:rowOff>98868</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4592300" y="6771528"/>
          <a:ext cx="889000" cy="13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167103</xdr:rowOff>
    </xdr:from>
    <xdr:to>
      <xdr:col>81</xdr:col>
      <xdr:colOff>101600</xdr:colOff>
      <xdr:row>39</xdr:row>
      <xdr:rowOff>97253</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5430500" y="6682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113780</xdr:rowOff>
    </xdr:from>
    <xdr:ext cx="469744"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46428" y="6457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98868</xdr:rowOff>
    </xdr:from>
    <xdr:to>
      <xdr:col>76</xdr:col>
      <xdr:colOff>114300</xdr:colOff>
      <xdr:row>39</xdr:row>
      <xdr:rowOff>98868</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3703300" y="678541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157252</xdr:rowOff>
    </xdr:from>
    <xdr:to>
      <xdr:col>76</xdr:col>
      <xdr:colOff>165100</xdr:colOff>
      <xdr:row>39</xdr:row>
      <xdr:rowOff>87402</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4541500" y="66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103928</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357428" y="6447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98868</xdr:rowOff>
    </xdr:from>
    <xdr:to>
      <xdr:col>71</xdr:col>
      <xdr:colOff>177800</xdr:colOff>
      <xdr:row>39</xdr:row>
      <xdr:rowOff>98868</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2814300" y="678541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137701</xdr:rowOff>
    </xdr:from>
    <xdr:to>
      <xdr:col>72</xdr:col>
      <xdr:colOff>38100</xdr:colOff>
      <xdr:row>39</xdr:row>
      <xdr:rowOff>67851</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3652500" y="6652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84378</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468428" y="6428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149327</xdr:rowOff>
    </xdr:from>
    <xdr:to>
      <xdr:col>67</xdr:col>
      <xdr:colOff>101600</xdr:colOff>
      <xdr:row>39</xdr:row>
      <xdr:rowOff>79477</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2763500" y="6664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96004</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579428" y="6439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34308</xdr:rowOff>
    </xdr:from>
    <xdr:to>
      <xdr:col>85</xdr:col>
      <xdr:colOff>177800</xdr:colOff>
      <xdr:row>39</xdr:row>
      <xdr:rowOff>135908</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6268700" y="6720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120685</xdr:rowOff>
    </xdr:from>
    <xdr:ext cx="469744" cy="259045"/>
    <xdr:sp macro="" textlink="">
      <xdr:nvSpPr>
        <xdr:cNvPr id="536" name="災害復旧事業費該当値テキスト">
          <a:extLst>
            <a:ext uri="{FF2B5EF4-FFF2-40B4-BE49-F238E27FC236}">
              <a16:creationId xmlns:a16="http://schemas.microsoft.com/office/drawing/2014/main" id="{00000000-0008-0000-0600-000018020000}"/>
            </a:ext>
          </a:extLst>
        </xdr:cNvPr>
        <xdr:cNvSpPr txBox="1"/>
      </xdr:nvSpPr>
      <xdr:spPr>
        <a:xfrm>
          <a:off x="16370300" y="6635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34178</xdr:rowOff>
    </xdr:from>
    <xdr:to>
      <xdr:col>81</xdr:col>
      <xdr:colOff>101600</xdr:colOff>
      <xdr:row>39</xdr:row>
      <xdr:rowOff>135778</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5430500" y="6720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126905</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46428" y="6813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48068</xdr:rowOff>
    </xdr:from>
    <xdr:to>
      <xdr:col>76</xdr:col>
      <xdr:colOff>165100</xdr:colOff>
      <xdr:row>39</xdr:row>
      <xdr:rowOff>149668</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4541500" y="6734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140795</xdr:rowOff>
    </xdr:from>
    <xdr:ext cx="249299"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467650" y="68273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48068</xdr:rowOff>
    </xdr:from>
    <xdr:to>
      <xdr:col>72</xdr:col>
      <xdr:colOff>38100</xdr:colOff>
      <xdr:row>39</xdr:row>
      <xdr:rowOff>149668</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3652500" y="6734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140795</xdr:rowOff>
    </xdr:from>
    <xdr:ext cx="249299"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578650" y="68273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48068</xdr:rowOff>
    </xdr:from>
    <xdr:to>
      <xdr:col>67</xdr:col>
      <xdr:colOff>101600</xdr:colOff>
      <xdr:row>39</xdr:row>
      <xdr:rowOff>149668</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2763500" y="6734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140795</xdr:rowOff>
    </xdr:from>
    <xdr:ext cx="249299"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689650" y="68273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1" name="失業対策事業費最小値テキスト">
          <a:extLst>
            <a:ext uri="{FF2B5EF4-FFF2-40B4-BE49-F238E27FC236}">
              <a16:creationId xmlns:a16="http://schemas.microsoft.com/office/drawing/2014/main" id="{00000000-0008-0000-0600-000031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3" name="失業対策事業費最大値テキスト">
          <a:extLst>
            <a:ext uri="{FF2B5EF4-FFF2-40B4-BE49-F238E27FC236}">
              <a16:creationId xmlns:a16="http://schemas.microsoft.com/office/drawing/2014/main" id="{00000000-0008-0000-0600-000033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6" name="失業対策事業費平均値テキスト">
          <a:extLst>
            <a:ext uri="{FF2B5EF4-FFF2-40B4-BE49-F238E27FC236}">
              <a16:creationId xmlns:a16="http://schemas.microsoft.com/office/drawing/2014/main" id="{00000000-0008-0000-0600-000036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5" name="失業対策事業費該当値テキスト">
          <a:extLst>
            <a:ext uri="{FF2B5EF4-FFF2-40B4-BE49-F238E27FC236}">
              <a16:creationId xmlns:a16="http://schemas.microsoft.com/office/drawing/2014/main" id="{00000000-0008-0000-0600-000049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a:extLst>
            <a:ext uri="{FF2B5EF4-FFF2-40B4-BE49-F238E27FC236}">
              <a16:creationId xmlns:a16="http://schemas.microsoft.com/office/drawing/2014/main" id="{00000000-0008-0000-0600-00006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86169</xdr:rowOff>
    </xdr:from>
    <xdr:to>
      <xdr:col>85</xdr:col>
      <xdr:colOff>126364</xdr:colOff>
      <xdr:row>78</xdr:row>
      <xdr:rowOff>24752</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flipV="1">
          <a:off x="16317595" y="12087669"/>
          <a:ext cx="1269" cy="13101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28579</xdr:rowOff>
    </xdr:from>
    <xdr:ext cx="534377" cy="259045"/>
    <xdr:sp macro="" textlink="">
      <xdr:nvSpPr>
        <xdr:cNvPr id="618" name="公債費最小値テキスト">
          <a:extLst>
            <a:ext uri="{FF2B5EF4-FFF2-40B4-BE49-F238E27FC236}">
              <a16:creationId xmlns:a16="http://schemas.microsoft.com/office/drawing/2014/main" id="{00000000-0008-0000-0600-00006A020000}"/>
            </a:ext>
          </a:extLst>
        </xdr:cNvPr>
        <xdr:cNvSpPr txBox="1"/>
      </xdr:nvSpPr>
      <xdr:spPr>
        <a:xfrm>
          <a:off x="16370300" y="13401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24752</xdr:rowOff>
    </xdr:from>
    <xdr:to>
      <xdr:col>86</xdr:col>
      <xdr:colOff>25400</xdr:colOff>
      <xdr:row>78</xdr:row>
      <xdr:rowOff>24752</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3397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32846</xdr:rowOff>
    </xdr:from>
    <xdr:ext cx="599010" cy="259045"/>
    <xdr:sp macro="" textlink="">
      <xdr:nvSpPr>
        <xdr:cNvPr id="620" name="公債費最大値テキスト">
          <a:extLst>
            <a:ext uri="{FF2B5EF4-FFF2-40B4-BE49-F238E27FC236}">
              <a16:creationId xmlns:a16="http://schemas.microsoft.com/office/drawing/2014/main" id="{00000000-0008-0000-0600-00006C020000}"/>
            </a:ext>
          </a:extLst>
        </xdr:cNvPr>
        <xdr:cNvSpPr txBox="1"/>
      </xdr:nvSpPr>
      <xdr:spPr>
        <a:xfrm>
          <a:off x="16370300" y="11862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86169</xdr:rowOff>
    </xdr:from>
    <xdr:to>
      <xdr:col>86</xdr:col>
      <xdr:colOff>25400</xdr:colOff>
      <xdr:row>70</xdr:row>
      <xdr:rowOff>86169</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6230600" y="12087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147069</xdr:rowOff>
    </xdr:from>
    <xdr:to>
      <xdr:col>85</xdr:col>
      <xdr:colOff>127000</xdr:colOff>
      <xdr:row>77</xdr:row>
      <xdr:rowOff>148592</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5481300" y="13348719"/>
          <a:ext cx="838200" cy="1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100431</xdr:rowOff>
    </xdr:from>
    <xdr:ext cx="534377" cy="259045"/>
    <xdr:sp macro="" textlink="">
      <xdr:nvSpPr>
        <xdr:cNvPr id="623" name="公債費平均値テキスト">
          <a:extLst>
            <a:ext uri="{FF2B5EF4-FFF2-40B4-BE49-F238E27FC236}">
              <a16:creationId xmlns:a16="http://schemas.microsoft.com/office/drawing/2014/main" id="{00000000-0008-0000-0600-00006F020000}"/>
            </a:ext>
          </a:extLst>
        </xdr:cNvPr>
        <xdr:cNvSpPr txBox="1"/>
      </xdr:nvSpPr>
      <xdr:spPr>
        <a:xfrm>
          <a:off x="16370300" y="129591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77553</xdr:rowOff>
    </xdr:from>
    <xdr:to>
      <xdr:col>85</xdr:col>
      <xdr:colOff>177800</xdr:colOff>
      <xdr:row>77</xdr:row>
      <xdr:rowOff>7703</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6268700" y="13107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148592</xdr:rowOff>
    </xdr:from>
    <xdr:to>
      <xdr:col>81</xdr:col>
      <xdr:colOff>50800</xdr:colOff>
      <xdr:row>77</xdr:row>
      <xdr:rowOff>158086</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4592300" y="13350242"/>
          <a:ext cx="889000" cy="9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65027</xdr:rowOff>
    </xdr:from>
    <xdr:to>
      <xdr:col>81</xdr:col>
      <xdr:colOff>101600</xdr:colOff>
      <xdr:row>76</xdr:row>
      <xdr:rowOff>166627</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5430500" y="13095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11703</xdr:rowOff>
    </xdr:from>
    <xdr:ext cx="534377"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5214111" y="12870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151420</xdr:rowOff>
    </xdr:from>
    <xdr:to>
      <xdr:col>76</xdr:col>
      <xdr:colOff>114300</xdr:colOff>
      <xdr:row>77</xdr:row>
      <xdr:rowOff>158086</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3703300" y="13353070"/>
          <a:ext cx="889000" cy="6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46357</xdr:rowOff>
    </xdr:from>
    <xdr:to>
      <xdr:col>76</xdr:col>
      <xdr:colOff>165100</xdr:colOff>
      <xdr:row>76</xdr:row>
      <xdr:rowOff>147957</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4541500" y="1307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164485</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4325111" y="12851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146580</xdr:rowOff>
    </xdr:from>
    <xdr:to>
      <xdr:col>71</xdr:col>
      <xdr:colOff>177800</xdr:colOff>
      <xdr:row>77</xdr:row>
      <xdr:rowOff>151420</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2814300" y="13348230"/>
          <a:ext cx="889000" cy="4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76288</xdr:rowOff>
    </xdr:from>
    <xdr:to>
      <xdr:col>72</xdr:col>
      <xdr:colOff>38100</xdr:colOff>
      <xdr:row>77</xdr:row>
      <xdr:rowOff>6438</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3652500" y="1310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22966</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436111" y="12881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135268</xdr:rowOff>
    </xdr:from>
    <xdr:to>
      <xdr:col>67</xdr:col>
      <xdr:colOff>101600</xdr:colOff>
      <xdr:row>77</xdr:row>
      <xdr:rowOff>65418</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2763500" y="13165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81945</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2547111" y="12940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96269</xdr:rowOff>
    </xdr:from>
    <xdr:to>
      <xdr:col>85</xdr:col>
      <xdr:colOff>177800</xdr:colOff>
      <xdr:row>78</xdr:row>
      <xdr:rowOff>26419</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6268700" y="13297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11196</xdr:rowOff>
    </xdr:from>
    <xdr:ext cx="534377" cy="259045"/>
    <xdr:sp macro="" textlink="">
      <xdr:nvSpPr>
        <xdr:cNvPr id="642" name="公債費該当値テキスト">
          <a:extLst>
            <a:ext uri="{FF2B5EF4-FFF2-40B4-BE49-F238E27FC236}">
              <a16:creationId xmlns:a16="http://schemas.microsoft.com/office/drawing/2014/main" id="{00000000-0008-0000-0600-000082020000}"/>
            </a:ext>
          </a:extLst>
        </xdr:cNvPr>
        <xdr:cNvSpPr txBox="1"/>
      </xdr:nvSpPr>
      <xdr:spPr>
        <a:xfrm>
          <a:off x="16370300" y="13212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97792</xdr:rowOff>
    </xdr:from>
    <xdr:to>
      <xdr:col>81</xdr:col>
      <xdr:colOff>101600</xdr:colOff>
      <xdr:row>78</xdr:row>
      <xdr:rowOff>27942</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5430500" y="13299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19069</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214111" y="13392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107286</xdr:rowOff>
    </xdr:from>
    <xdr:to>
      <xdr:col>76</xdr:col>
      <xdr:colOff>165100</xdr:colOff>
      <xdr:row>78</xdr:row>
      <xdr:rowOff>37436</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4541500" y="13308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28563</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325111" y="13401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100620</xdr:rowOff>
    </xdr:from>
    <xdr:to>
      <xdr:col>72</xdr:col>
      <xdr:colOff>38100</xdr:colOff>
      <xdr:row>78</xdr:row>
      <xdr:rowOff>30770</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3652500" y="13302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21897</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436111" y="13394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95780</xdr:rowOff>
    </xdr:from>
    <xdr:to>
      <xdr:col>67</xdr:col>
      <xdr:colOff>101600</xdr:colOff>
      <xdr:row>78</xdr:row>
      <xdr:rowOff>25930</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2763500" y="13297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17057</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547111" y="13390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積立金グラフ枠">
          <a:extLst>
            <a:ext uri="{FF2B5EF4-FFF2-40B4-BE49-F238E27FC236}">
              <a16:creationId xmlns:a16="http://schemas.microsoft.com/office/drawing/2014/main" id="{00000000-0008-0000-0600-0000A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140272</xdr:rowOff>
    </xdr:from>
    <xdr:to>
      <xdr:col>85</xdr:col>
      <xdr:colOff>126364</xdr:colOff>
      <xdr:row>99</xdr:row>
      <xdr:rowOff>44405</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flipV="1">
          <a:off x="16317595" y="15742222"/>
          <a:ext cx="1269" cy="1275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48232</xdr:rowOff>
    </xdr:from>
    <xdr:ext cx="249299" cy="259045"/>
    <xdr:sp macro="" textlink="">
      <xdr:nvSpPr>
        <xdr:cNvPr id="675" name="積立金最小値テキスト">
          <a:extLst>
            <a:ext uri="{FF2B5EF4-FFF2-40B4-BE49-F238E27FC236}">
              <a16:creationId xmlns:a16="http://schemas.microsoft.com/office/drawing/2014/main" id="{00000000-0008-0000-0600-0000A3020000}"/>
            </a:ext>
          </a:extLst>
        </xdr:cNvPr>
        <xdr:cNvSpPr txBox="1"/>
      </xdr:nvSpPr>
      <xdr:spPr>
        <a:xfrm>
          <a:off x="16370300" y="170217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44405</xdr:rowOff>
    </xdr:from>
    <xdr:to>
      <xdr:col>86</xdr:col>
      <xdr:colOff>25400</xdr:colOff>
      <xdr:row>99</xdr:row>
      <xdr:rowOff>44405</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6230600" y="17017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86949</xdr:rowOff>
    </xdr:from>
    <xdr:ext cx="599010" cy="259045"/>
    <xdr:sp macro="" textlink="">
      <xdr:nvSpPr>
        <xdr:cNvPr id="677" name="積立金最大値テキスト">
          <a:extLst>
            <a:ext uri="{FF2B5EF4-FFF2-40B4-BE49-F238E27FC236}">
              <a16:creationId xmlns:a16="http://schemas.microsoft.com/office/drawing/2014/main" id="{00000000-0008-0000-0600-0000A5020000}"/>
            </a:ext>
          </a:extLst>
        </xdr:cNvPr>
        <xdr:cNvSpPr txBox="1"/>
      </xdr:nvSpPr>
      <xdr:spPr>
        <a:xfrm>
          <a:off x="16370300" y="15517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140272</xdr:rowOff>
    </xdr:from>
    <xdr:to>
      <xdr:col>86</xdr:col>
      <xdr:colOff>25400</xdr:colOff>
      <xdr:row>91</xdr:row>
      <xdr:rowOff>140272</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6230600" y="15742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133620</xdr:rowOff>
    </xdr:from>
    <xdr:to>
      <xdr:col>85</xdr:col>
      <xdr:colOff>127000</xdr:colOff>
      <xdr:row>99</xdr:row>
      <xdr:rowOff>15151</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5481300" y="16935720"/>
          <a:ext cx="838200" cy="5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166070</xdr:rowOff>
    </xdr:from>
    <xdr:ext cx="534377" cy="259045"/>
    <xdr:sp macro="" textlink="">
      <xdr:nvSpPr>
        <xdr:cNvPr id="680" name="積立金平均値テキスト">
          <a:extLst>
            <a:ext uri="{FF2B5EF4-FFF2-40B4-BE49-F238E27FC236}">
              <a16:creationId xmlns:a16="http://schemas.microsoft.com/office/drawing/2014/main" id="{00000000-0008-0000-0600-0000A8020000}"/>
            </a:ext>
          </a:extLst>
        </xdr:cNvPr>
        <xdr:cNvSpPr txBox="1"/>
      </xdr:nvSpPr>
      <xdr:spPr>
        <a:xfrm>
          <a:off x="16370300" y="166252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143193</xdr:rowOff>
    </xdr:from>
    <xdr:to>
      <xdr:col>85</xdr:col>
      <xdr:colOff>177800</xdr:colOff>
      <xdr:row>98</xdr:row>
      <xdr:rowOff>73343</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6268700" y="16773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133620</xdr:rowOff>
    </xdr:from>
    <xdr:to>
      <xdr:col>81</xdr:col>
      <xdr:colOff>50800</xdr:colOff>
      <xdr:row>98</xdr:row>
      <xdr:rowOff>160922</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4592300" y="16935720"/>
          <a:ext cx="889000" cy="27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152268</xdr:rowOff>
    </xdr:from>
    <xdr:to>
      <xdr:col>81</xdr:col>
      <xdr:colOff>101600</xdr:colOff>
      <xdr:row>98</xdr:row>
      <xdr:rowOff>82418</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5430500" y="16782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98945</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5214111" y="16558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160922</xdr:rowOff>
    </xdr:from>
    <xdr:to>
      <xdr:col>76</xdr:col>
      <xdr:colOff>114300</xdr:colOff>
      <xdr:row>98</xdr:row>
      <xdr:rowOff>161547</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3703300" y="16963022"/>
          <a:ext cx="889000" cy="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160474</xdr:rowOff>
    </xdr:from>
    <xdr:to>
      <xdr:col>76</xdr:col>
      <xdr:colOff>165100</xdr:colOff>
      <xdr:row>98</xdr:row>
      <xdr:rowOff>90624</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4541500" y="1679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107151</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4325111" y="16566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161547</xdr:rowOff>
    </xdr:from>
    <xdr:to>
      <xdr:col>71</xdr:col>
      <xdr:colOff>177800</xdr:colOff>
      <xdr:row>98</xdr:row>
      <xdr:rowOff>163055</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flipV="1">
          <a:off x="12814300" y="16963647"/>
          <a:ext cx="889000" cy="1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87415</xdr:rowOff>
    </xdr:from>
    <xdr:to>
      <xdr:col>72</xdr:col>
      <xdr:colOff>38100</xdr:colOff>
      <xdr:row>97</xdr:row>
      <xdr:rowOff>17565</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3652500" y="16546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34092</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3436111" y="16321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9942</xdr:rowOff>
    </xdr:from>
    <xdr:to>
      <xdr:col>67</xdr:col>
      <xdr:colOff>101600</xdr:colOff>
      <xdr:row>98</xdr:row>
      <xdr:rowOff>111542</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2763500" y="16812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128069</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2547111" y="16587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135801</xdr:rowOff>
    </xdr:from>
    <xdr:to>
      <xdr:col>85</xdr:col>
      <xdr:colOff>177800</xdr:colOff>
      <xdr:row>99</xdr:row>
      <xdr:rowOff>65951</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6268700" y="16937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50728</xdr:rowOff>
    </xdr:from>
    <xdr:ext cx="469744" cy="259045"/>
    <xdr:sp macro="" textlink="">
      <xdr:nvSpPr>
        <xdr:cNvPr id="699" name="積立金該当値テキスト">
          <a:extLst>
            <a:ext uri="{FF2B5EF4-FFF2-40B4-BE49-F238E27FC236}">
              <a16:creationId xmlns:a16="http://schemas.microsoft.com/office/drawing/2014/main" id="{00000000-0008-0000-0600-0000BB020000}"/>
            </a:ext>
          </a:extLst>
        </xdr:cNvPr>
        <xdr:cNvSpPr txBox="1"/>
      </xdr:nvSpPr>
      <xdr:spPr>
        <a:xfrm>
          <a:off x="16370300" y="16852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82820</xdr:rowOff>
    </xdr:from>
    <xdr:to>
      <xdr:col>81</xdr:col>
      <xdr:colOff>101600</xdr:colOff>
      <xdr:row>99</xdr:row>
      <xdr:rowOff>12970</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5430500" y="16884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4097</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5214111" y="16977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110122</xdr:rowOff>
    </xdr:from>
    <xdr:to>
      <xdr:col>76</xdr:col>
      <xdr:colOff>165100</xdr:colOff>
      <xdr:row>99</xdr:row>
      <xdr:rowOff>40272</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4541500" y="16912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31399</xdr:rowOff>
    </xdr:from>
    <xdr:ext cx="469744"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357428" y="17004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110747</xdr:rowOff>
    </xdr:from>
    <xdr:to>
      <xdr:col>72</xdr:col>
      <xdr:colOff>38100</xdr:colOff>
      <xdr:row>99</xdr:row>
      <xdr:rowOff>40897</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3652500" y="16912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32024</xdr:rowOff>
    </xdr:from>
    <xdr:ext cx="469744"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3468428" y="17005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112255</xdr:rowOff>
    </xdr:from>
    <xdr:to>
      <xdr:col>67</xdr:col>
      <xdr:colOff>101600</xdr:colOff>
      <xdr:row>99</xdr:row>
      <xdr:rowOff>42405</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2763500" y="1691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33532</xdr:rowOff>
    </xdr:from>
    <xdr:ext cx="469744"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2579428" y="17007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a:extLst>
            <a:ext uri="{FF2B5EF4-FFF2-40B4-BE49-F238E27FC236}">
              <a16:creationId xmlns:a16="http://schemas.microsoft.com/office/drawing/2014/main" id="{00000000-0008-0000-0600-0000D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132804</xdr:rowOff>
    </xdr:from>
    <xdr:to>
      <xdr:col>116</xdr:col>
      <xdr:colOff>62864</xdr:colOff>
      <xdr:row>39</xdr:row>
      <xdr:rowOff>44450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flipV="1">
          <a:off x="22159595" y="5276304"/>
          <a:ext cx="1269" cy="1454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53167</xdr:rowOff>
    </xdr:from>
    <xdr:ext cx="249299" cy="259045"/>
    <xdr:sp macro="" textlink="">
      <xdr:nvSpPr>
        <xdr:cNvPr id="732" name="投資及び出資金最小値テキスト">
          <a:extLst>
            <a:ext uri="{FF2B5EF4-FFF2-40B4-BE49-F238E27FC236}">
              <a16:creationId xmlns:a16="http://schemas.microsoft.com/office/drawing/2014/main" id="{00000000-0008-0000-0600-0000DC020000}"/>
            </a:ext>
          </a:extLst>
        </xdr:cNvPr>
        <xdr:cNvSpPr txBox="1"/>
      </xdr:nvSpPr>
      <xdr:spPr>
        <a:xfrm>
          <a:off x="22212300" y="673971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79481</xdr:rowOff>
    </xdr:from>
    <xdr:ext cx="534377" cy="259045"/>
    <xdr:sp macro="" textlink="">
      <xdr:nvSpPr>
        <xdr:cNvPr id="734" name="投資及び出資金最大値テキスト">
          <a:extLst>
            <a:ext uri="{FF2B5EF4-FFF2-40B4-BE49-F238E27FC236}">
              <a16:creationId xmlns:a16="http://schemas.microsoft.com/office/drawing/2014/main" id="{00000000-0008-0000-0600-0000DE020000}"/>
            </a:ext>
          </a:extLst>
        </xdr:cNvPr>
        <xdr:cNvSpPr txBox="1"/>
      </xdr:nvSpPr>
      <xdr:spPr>
        <a:xfrm>
          <a:off x="22212300" y="5051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132804</xdr:rowOff>
    </xdr:from>
    <xdr:to>
      <xdr:col>116</xdr:col>
      <xdr:colOff>152400</xdr:colOff>
      <xdr:row>30</xdr:row>
      <xdr:rowOff>132804</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5276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171132</xdr:rowOff>
    </xdr:from>
    <xdr:to>
      <xdr:col>116</xdr:col>
      <xdr:colOff>63500</xdr:colOff>
      <xdr:row>39</xdr:row>
      <xdr:rowOff>577</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1323300" y="6686232"/>
          <a:ext cx="838200" cy="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142067</xdr:rowOff>
    </xdr:from>
    <xdr:ext cx="469744" cy="259045"/>
    <xdr:sp macro="" textlink="">
      <xdr:nvSpPr>
        <xdr:cNvPr id="737" name="投資及び出資金平均値テキスト">
          <a:extLst>
            <a:ext uri="{FF2B5EF4-FFF2-40B4-BE49-F238E27FC236}">
              <a16:creationId xmlns:a16="http://schemas.microsoft.com/office/drawing/2014/main" id="{00000000-0008-0000-0600-0000E1020000}"/>
            </a:ext>
          </a:extLst>
        </xdr:cNvPr>
        <xdr:cNvSpPr txBox="1"/>
      </xdr:nvSpPr>
      <xdr:spPr>
        <a:xfrm>
          <a:off x="22212300" y="64857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119190</xdr:rowOff>
    </xdr:from>
    <xdr:to>
      <xdr:col>116</xdr:col>
      <xdr:colOff>114300</xdr:colOff>
      <xdr:row>39</xdr:row>
      <xdr:rowOff>49340</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2110700" y="663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170008</xdr:rowOff>
    </xdr:from>
    <xdr:to>
      <xdr:col>111</xdr:col>
      <xdr:colOff>177800</xdr:colOff>
      <xdr:row>38</xdr:row>
      <xdr:rowOff>171132</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0434300" y="6685108"/>
          <a:ext cx="889000" cy="1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123590</xdr:rowOff>
    </xdr:from>
    <xdr:to>
      <xdr:col>112</xdr:col>
      <xdr:colOff>38100</xdr:colOff>
      <xdr:row>39</xdr:row>
      <xdr:rowOff>53740</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1272500" y="6638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44867</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1088428" y="6731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170008</xdr:rowOff>
    </xdr:from>
    <xdr:to>
      <xdr:col>107</xdr:col>
      <xdr:colOff>50800</xdr:colOff>
      <xdr:row>38</xdr:row>
      <xdr:rowOff>170942</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flipV="1">
          <a:off x="19545300" y="6685108"/>
          <a:ext cx="889000" cy="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112293</xdr:rowOff>
    </xdr:from>
    <xdr:to>
      <xdr:col>107</xdr:col>
      <xdr:colOff>101600</xdr:colOff>
      <xdr:row>39</xdr:row>
      <xdr:rowOff>42443</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0383500" y="662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58971</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0199428" y="6402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162617</xdr:rowOff>
    </xdr:from>
    <xdr:to>
      <xdr:col>102</xdr:col>
      <xdr:colOff>114300</xdr:colOff>
      <xdr:row>38</xdr:row>
      <xdr:rowOff>170942</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18656300" y="6677717"/>
          <a:ext cx="889000" cy="8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125190</xdr:rowOff>
    </xdr:from>
    <xdr:to>
      <xdr:col>102</xdr:col>
      <xdr:colOff>165100</xdr:colOff>
      <xdr:row>39</xdr:row>
      <xdr:rowOff>55340</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19494500" y="6640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46467</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10428" y="6733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135687</xdr:rowOff>
    </xdr:from>
    <xdr:to>
      <xdr:col>98</xdr:col>
      <xdr:colOff>38100</xdr:colOff>
      <xdr:row>39</xdr:row>
      <xdr:rowOff>65837</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8605500" y="6650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56964</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8421428" y="6743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121227</xdr:rowOff>
    </xdr:from>
    <xdr:to>
      <xdr:col>116</xdr:col>
      <xdr:colOff>114300</xdr:colOff>
      <xdr:row>39</xdr:row>
      <xdr:rowOff>51377</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2110700" y="6636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97616</xdr:rowOff>
    </xdr:from>
    <xdr:ext cx="469744" cy="259045"/>
    <xdr:sp macro="" textlink="">
      <xdr:nvSpPr>
        <xdr:cNvPr id="756" name="投資及び出資金該当値テキスト">
          <a:extLst>
            <a:ext uri="{FF2B5EF4-FFF2-40B4-BE49-F238E27FC236}">
              <a16:creationId xmlns:a16="http://schemas.microsoft.com/office/drawing/2014/main" id="{00000000-0008-0000-0600-0000F4020000}"/>
            </a:ext>
          </a:extLst>
        </xdr:cNvPr>
        <xdr:cNvSpPr txBox="1"/>
      </xdr:nvSpPr>
      <xdr:spPr>
        <a:xfrm>
          <a:off x="22212300" y="6612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120332</xdr:rowOff>
    </xdr:from>
    <xdr:to>
      <xdr:col>112</xdr:col>
      <xdr:colOff>38100</xdr:colOff>
      <xdr:row>39</xdr:row>
      <xdr:rowOff>50482</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1272500" y="6635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67010</xdr:rowOff>
    </xdr:from>
    <xdr:ext cx="469744"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088428" y="6410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119208</xdr:rowOff>
    </xdr:from>
    <xdr:to>
      <xdr:col>107</xdr:col>
      <xdr:colOff>101600</xdr:colOff>
      <xdr:row>39</xdr:row>
      <xdr:rowOff>49358</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0383500" y="663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40485</xdr:rowOff>
    </xdr:from>
    <xdr:ext cx="469744"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199428" y="6727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120142</xdr:rowOff>
    </xdr:from>
    <xdr:to>
      <xdr:col>102</xdr:col>
      <xdr:colOff>165100</xdr:colOff>
      <xdr:row>39</xdr:row>
      <xdr:rowOff>50292</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19494500" y="6635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66819</xdr:rowOff>
    </xdr:from>
    <xdr:ext cx="469744"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310428" y="6410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111817</xdr:rowOff>
    </xdr:from>
    <xdr:to>
      <xdr:col>98</xdr:col>
      <xdr:colOff>38100</xdr:colOff>
      <xdr:row>39</xdr:row>
      <xdr:rowOff>41967</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8605500" y="6626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58494</xdr:rowOff>
    </xdr:from>
    <xdr:ext cx="469744"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421428" y="6402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貸付金グラフ枠">
          <a:extLst>
            <a:ext uri="{FF2B5EF4-FFF2-40B4-BE49-F238E27FC236}">
              <a16:creationId xmlns:a16="http://schemas.microsoft.com/office/drawing/2014/main" id="{00000000-0008-0000-0600-00001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17650</xdr:rowOff>
    </xdr:from>
    <xdr:to>
      <xdr:col>116</xdr:col>
      <xdr:colOff>62864</xdr:colOff>
      <xdr:row>58</xdr:row>
      <xdr:rowOff>139700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flipV="1">
          <a:off x="22159595" y="8933050"/>
          <a:ext cx="1269" cy="1150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7" name="貸付金最小値テキスト">
          <a:extLst>
            <a:ext uri="{FF2B5EF4-FFF2-40B4-BE49-F238E27FC236}">
              <a16:creationId xmlns:a16="http://schemas.microsoft.com/office/drawing/2014/main" id="{00000000-0008-0000-0600-000013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135777</xdr:rowOff>
    </xdr:from>
    <xdr:ext cx="534377" cy="259045"/>
    <xdr:sp macro="" textlink="">
      <xdr:nvSpPr>
        <xdr:cNvPr id="789" name="貸付金最大値テキスト">
          <a:extLst>
            <a:ext uri="{FF2B5EF4-FFF2-40B4-BE49-F238E27FC236}">
              <a16:creationId xmlns:a16="http://schemas.microsoft.com/office/drawing/2014/main" id="{00000000-0008-0000-0600-000015030000}"/>
            </a:ext>
          </a:extLst>
        </xdr:cNvPr>
        <xdr:cNvSpPr txBox="1"/>
      </xdr:nvSpPr>
      <xdr:spPr>
        <a:xfrm>
          <a:off x="22212300" y="8708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17650</xdr:rowOff>
    </xdr:from>
    <xdr:to>
      <xdr:col>116</xdr:col>
      <xdr:colOff>152400</xdr:colOff>
      <xdr:row>52</xdr:row>
      <xdr:rowOff>17650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2072600" y="8933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82916</xdr:rowOff>
    </xdr:from>
    <xdr:to>
      <xdr:col>116</xdr:col>
      <xdr:colOff>63500</xdr:colOff>
      <xdr:row>58</xdr:row>
      <xdr:rowOff>83785</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flipV="1">
          <a:off x="21323300" y="10027016"/>
          <a:ext cx="838200" cy="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6415</xdr:rowOff>
    </xdr:from>
    <xdr:ext cx="469744" cy="259045"/>
    <xdr:sp macro="" textlink="">
      <xdr:nvSpPr>
        <xdr:cNvPr id="792" name="貸付金平均値テキスト">
          <a:extLst>
            <a:ext uri="{FF2B5EF4-FFF2-40B4-BE49-F238E27FC236}">
              <a16:creationId xmlns:a16="http://schemas.microsoft.com/office/drawing/2014/main" id="{00000000-0008-0000-0600-000018030000}"/>
            </a:ext>
          </a:extLst>
        </xdr:cNvPr>
        <xdr:cNvSpPr txBox="1"/>
      </xdr:nvSpPr>
      <xdr:spPr>
        <a:xfrm>
          <a:off x="22212300" y="97790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154988</xdr:rowOff>
    </xdr:from>
    <xdr:to>
      <xdr:col>116</xdr:col>
      <xdr:colOff>114300</xdr:colOff>
      <xdr:row>58</xdr:row>
      <xdr:rowOff>85138</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2110700" y="9927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83785</xdr:rowOff>
    </xdr:from>
    <xdr:to>
      <xdr:col>111</xdr:col>
      <xdr:colOff>177800</xdr:colOff>
      <xdr:row>58</xdr:row>
      <xdr:rowOff>84356</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20434300" y="10027885"/>
          <a:ext cx="889000"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136106</xdr:rowOff>
    </xdr:from>
    <xdr:to>
      <xdr:col>112</xdr:col>
      <xdr:colOff>38100</xdr:colOff>
      <xdr:row>58</xdr:row>
      <xdr:rowOff>66256</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1272500" y="9908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82783</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21088428" y="9683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84356</xdr:rowOff>
    </xdr:from>
    <xdr:to>
      <xdr:col>107</xdr:col>
      <xdr:colOff>50800</xdr:colOff>
      <xdr:row>58</xdr:row>
      <xdr:rowOff>85019</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flipV="1">
          <a:off x="19545300" y="10028456"/>
          <a:ext cx="889000" cy="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123853</xdr:rowOff>
    </xdr:from>
    <xdr:to>
      <xdr:col>107</xdr:col>
      <xdr:colOff>101600</xdr:colOff>
      <xdr:row>58</xdr:row>
      <xdr:rowOff>54003</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0383500" y="9896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70530</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0199428" y="9671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85019</xdr:rowOff>
    </xdr:from>
    <xdr:to>
      <xdr:col>102</xdr:col>
      <xdr:colOff>114300</xdr:colOff>
      <xdr:row>58</xdr:row>
      <xdr:rowOff>85819</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flipV="1">
          <a:off x="18656300" y="10029119"/>
          <a:ext cx="889000" cy="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152336</xdr:rowOff>
    </xdr:from>
    <xdr:to>
      <xdr:col>102</xdr:col>
      <xdr:colOff>165100</xdr:colOff>
      <xdr:row>58</xdr:row>
      <xdr:rowOff>82486</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9494500" y="9924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99013</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9310428" y="9700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141753</xdr:rowOff>
    </xdr:from>
    <xdr:to>
      <xdr:col>98</xdr:col>
      <xdr:colOff>38100</xdr:colOff>
      <xdr:row>58</xdr:row>
      <xdr:rowOff>71903</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18605500" y="9914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88430</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8421428" y="9689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32116</xdr:rowOff>
    </xdr:from>
    <xdr:to>
      <xdr:col>116</xdr:col>
      <xdr:colOff>114300</xdr:colOff>
      <xdr:row>58</xdr:row>
      <xdr:rowOff>133716</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2110700" y="9976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133415</xdr:rowOff>
    </xdr:from>
    <xdr:ext cx="469744" cy="259045"/>
    <xdr:sp macro="" textlink="">
      <xdr:nvSpPr>
        <xdr:cNvPr id="811" name="貸付金該当値テキスト">
          <a:extLst>
            <a:ext uri="{FF2B5EF4-FFF2-40B4-BE49-F238E27FC236}">
              <a16:creationId xmlns:a16="http://schemas.microsoft.com/office/drawing/2014/main" id="{00000000-0008-0000-0600-00002B030000}"/>
            </a:ext>
          </a:extLst>
        </xdr:cNvPr>
        <xdr:cNvSpPr txBox="1"/>
      </xdr:nvSpPr>
      <xdr:spPr>
        <a:xfrm>
          <a:off x="22212300" y="9906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32985</xdr:rowOff>
    </xdr:from>
    <xdr:to>
      <xdr:col>112</xdr:col>
      <xdr:colOff>38100</xdr:colOff>
      <xdr:row>58</xdr:row>
      <xdr:rowOff>134585</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1272500" y="9977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125712</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088428" y="10069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33556</xdr:rowOff>
    </xdr:from>
    <xdr:to>
      <xdr:col>107</xdr:col>
      <xdr:colOff>101600</xdr:colOff>
      <xdr:row>58</xdr:row>
      <xdr:rowOff>135156</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0383500" y="9977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126283</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0199428" y="10070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34219</xdr:rowOff>
    </xdr:from>
    <xdr:to>
      <xdr:col>102</xdr:col>
      <xdr:colOff>165100</xdr:colOff>
      <xdr:row>58</xdr:row>
      <xdr:rowOff>135819</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9494500" y="9978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126946</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9310428" y="10071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35019</xdr:rowOff>
    </xdr:from>
    <xdr:to>
      <xdr:col>98</xdr:col>
      <xdr:colOff>38100</xdr:colOff>
      <xdr:row>58</xdr:row>
      <xdr:rowOff>136619</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18605500" y="9979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127746</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21428" y="10071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3" name="繰出金グラフ枠">
          <a:extLst>
            <a:ext uri="{FF2B5EF4-FFF2-40B4-BE49-F238E27FC236}">
              <a16:creationId xmlns:a16="http://schemas.microsoft.com/office/drawing/2014/main" id="{00000000-0008-0000-0600-00004B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136868</xdr:rowOff>
    </xdr:from>
    <xdr:to>
      <xdr:col>116</xdr:col>
      <xdr:colOff>62864</xdr:colOff>
      <xdr:row>79</xdr:row>
      <xdr:rowOff>34455</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flipV="1">
          <a:off x="22159595" y="11966918"/>
          <a:ext cx="1269" cy="16120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38282</xdr:rowOff>
    </xdr:from>
    <xdr:ext cx="534377" cy="259045"/>
    <xdr:sp macro="" textlink="">
      <xdr:nvSpPr>
        <xdr:cNvPr id="845" name="繰出金最小値テキスト">
          <a:extLst>
            <a:ext uri="{FF2B5EF4-FFF2-40B4-BE49-F238E27FC236}">
              <a16:creationId xmlns:a16="http://schemas.microsoft.com/office/drawing/2014/main" id="{00000000-0008-0000-0600-00004D030000}"/>
            </a:ext>
          </a:extLst>
        </xdr:cNvPr>
        <xdr:cNvSpPr txBox="1"/>
      </xdr:nvSpPr>
      <xdr:spPr>
        <a:xfrm>
          <a:off x="22212300" y="13582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34455</xdr:rowOff>
    </xdr:from>
    <xdr:to>
      <xdr:col>116</xdr:col>
      <xdr:colOff>152400</xdr:colOff>
      <xdr:row>79</xdr:row>
      <xdr:rowOff>34455</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22072600" y="13579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83545</xdr:rowOff>
    </xdr:from>
    <xdr:ext cx="599010" cy="259045"/>
    <xdr:sp macro="" textlink="">
      <xdr:nvSpPr>
        <xdr:cNvPr id="847" name="繰出金最大値テキスト">
          <a:extLst>
            <a:ext uri="{FF2B5EF4-FFF2-40B4-BE49-F238E27FC236}">
              <a16:creationId xmlns:a16="http://schemas.microsoft.com/office/drawing/2014/main" id="{00000000-0008-0000-0600-00004F030000}"/>
            </a:ext>
          </a:extLst>
        </xdr:cNvPr>
        <xdr:cNvSpPr txBox="1"/>
      </xdr:nvSpPr>
      <xdr:spPr>
        <a:xfrm>
          <a:off x="22212300" y="11742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136868</xdr:rowOff>
    </xdr:from>
    <xdr:to>
      <xdr:col>116</xdr:col>
      <xdr:colOff>152400</xdr:colOff>
      <xdr:row>69</xdr:row>
      <xdr:rowOff>136868</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2072600" y="11966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99937</xdr:rowOff>
    </xdr:from>
    <xdr:to>
      <xdr:col>116</xdr:col>
      <xdr:colOff>63500</xdr:colOff>
      <xdr:row>78</xdr:row>
      <xdr:rowOff>111709</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21323300" y="13473037"/>
          <a:ext cx="838200" cy="1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117315</xdr:rowOff>
    </xdr:from>
    <xdr:ext cx="534377" cy="259045"/>
    <xdr:sp macro="" textlink="">
      <xdr:nvSpPr>
        <xdr:cNvPr id="850" name="繰出金平均値テキスト">
          <a:extLst>
            <a:ext uri="{FF2B5EF4-FFF2-40B4-BE49-F238E27FC236}">
              <a16:creationId xmlns:a16="http://schemas.microsoft.com/office/drawing/2014/main" id="{00000000-0008-0000-0600-000052030000}"/>
            </a:ext>
          </a:extLst>
        </xdr:cNvPr>
        <xdr:cNvSpPr txBox="1"/>
      </xdr:nvSpPr>
      <xdr:spPr>
        <a:xfrm>
          <a:off x="22212300" y="129760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94438</xdr:rowOff>
    </xdr:from>
    <xdr:to>
      <xdr:col>116</xdr:col>
      <xdr:colOff>114300</xdr:colOff>
      <xdr:row>77</xdr:row>
      <xdr:rowOff>24588</xdr:rowOff>
    </xdr:to>
    <xdr:sp macro="" textlink="">
      <xdr:nvSpPr>
        <xdr:cNvPr id="851" name="フローチャート: 判断 850">
          <a:extLst>
            <a:ext uri="{FF2B5EF4-FFF2-40B4-BE49-F238E27FC236}">
              <a16:creationId xmlns:a16="http://schemas.microsoft.com/office/drawing/2014/main" id="{00000000-0008-0000-0600-000053030000}"/>
            </a:ext>
          </a:extLst>
        </xdr:cNvPr>
        <xdr:cNvSpPr/>
      </xdr:nvSpPr>
      <xdr:spPr>
        <a:xfrm>
          <a:off x="22110700" y="1312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111709</xdr:rowOff>
    </xdr:from>
    <xdr:to>
      <xdr:col>111</xdr:col>
      <xdr:colOff>177800</xdr:colOff>
      <xdr:row>78</xdr:row>
      <xdr:rowOff>131381</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0434300" y="13484809"/>
          <a:ext cx="889000" cy="19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109538</xdr:rowOff>
    </xdr:from>
    <xdr:to>
      <xdr:col>112</xdr:col>
      <xdr:colOff>38100</xdr:colOff>
      <xdr:row>77</xdr:row>
      <xdr:rowOff>39688</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1272500" y="13139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56215</xdr:rowOff>
    </xdr:from>
    <xdr:ext cx="534377"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1056111" y="12914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131381</xdr:rowOff>
    </xdr:from>
    <xdr:to>
      <xdr:col>107</xdr:col>
      <xdr:colOff>50800</xdr:colOff>
      <xdr:row>78</xdr:row>
      <xdr:rowOff>148273</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19545300" y="13504481"/>
          <a:ext cx="889000" cy="16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96825</xdr:rowOff>
    </xdr:from>
    <xdr:to>
      <xdr:col>107</xdr:col>
      <xdr:colOff>101600</xdr:colOff>
      <xdr:row>77</xdr:row>
      <xdr:rowOff>26975</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0383500" y="13127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43502</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0167111" y="12902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148273</xdr:rowOff>
    </xdr:from>
    <xdr:to>
      <xdr:col>102</xdr:col>
      <xdr:colOff>114300</xdr:colOff>
      <xdr:row>79</xdr:row>
      <xdr:rowOff>13982</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18656300" y="13521373"/>
          <a:ext cx="889000" cy="3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50355</xdr:rowOff>
    </xdr:from>
    <xdr:to>
      <xdr:col>102</xdr:col>
      <xdr:colOff>165100</xdr:colOff>
      <xdr:row>76</xdr:row>
      <xdr:rowOff>151955</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19494500" y="13080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168483</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9278111" y="12855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168923</xdr:rowOff>
    </xdr:from>
    <xdr:to>
      <xdr:col>98</xdr:col>
      <xdr:colOff>38100</xdr:colOff>
      <xdr:row>77</xdr:row>
      <xdr:rowOff>99073</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18605500" y="13199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115600</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8389111" y="12974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49137</xdr:rowOff>
    </xdr:from>
    <xdr:to>
      <xdr:col>116</xdr:col>
      <xdr:colOff>114300</xdr:colOff>
      <xdr:row>78</xdr:row>
      <xdr:rowOff>150737</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22110700" y="1342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135514</xdr:rowOff>
    </xdr:from>
    <xdr:ext cx="534377" cy="259045"/>
    <xdr:sp macro="" textlink="">
      <xdr:nvSpPr>
        <xdr:cNvPr id="869" name="繰出金該当値テキスト">
          <a:extLst>
            <a:ext uri="{FF2B5EF4-FFF2-40B4-BE49-F238E27FC236}">
              <a16:creationId xmlns:a16="http://schemas.microsoft.com/office/drawing/2014/main" id="{00000000-0008-0000-0600-000065030000}"/>
            </a:ext>
          </a:extLst>
        </xdr:cNvPr>
        <xdr:cNvSpPr txBox="1"/>
      </xdr:nvSpPr>
      <xdr:spPr>
        <a:xfrm>
          <a:off x="22212300" y="13337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60909</xdr:rowOff>
    </xdr:from>
    <xdr:to>
      <xdr:col>112</xdr:col>
      <xdr:colOff>38100</xdr:colOff>
      <xdr:row>78</xdr:row>
      <xdr:rowOff>162509</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21272500" y="1343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153636</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056111" y="13526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78</xdr:row>
      <xdr:rowOff>80581</xdr:rowOff>
    </xdr:from>
    <xdr:to>
      <xdr:col>107</xdr:col>
      <xdr:colOff>101600</xdr:colOff>
      <xdr:row>79</xdr:row>
      <xdr:rowOff>10731</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0383500" y="13453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79</xdr:row>
      <xdr:rowOff>1858</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0167111" y="13546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78</xdr:row>
      <xdr:rowOff>97473</xdr:rowOff>
    </xdr:from>
    <xdr:to>
      <xdr:col>102</xdr:col>
      <xdr:colOff>165100</xdr:colOff>
      <xdr:row>79</xdr:row>
      <xdr:rowOff>27623</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19494500" y="13470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79</xdr:row>
      <xdr:rowOff>18750</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9278111" y="13563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134632</xdr:rowOff>
    </xdr:from>
    <xdr:to>
      <xdr:col>98</xdr:col>
      <xdr:colOff>38100</xdr:colOff>
      <xdr:row>79</xdr:row>
      <xdr:rowOff>64782</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18605500" y="13507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79</xdr:row>
      <xdr:rowOff>55909</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389111" y="13600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2" name="前年度繰上充用金グラフ枠">
          <a:extLst>
            <a:ext uri="{FF2B5EF4-FFF2-40B4-BE49-F238E27FC236}">
              <a16:creationId xmlns:a16="http://schemas.microsoft.com/office/drawing/2014/main" id="{00000000-0008-0000-0600-00007C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4" name="前年度繰上充用金最小値テキスト">
          <a:extLst>
            <a:ext uri="{FF2B5EF4-FFF2-40B4-BE49-F238E27FC236}">
              <a16:creationId xmlns:a16="http://schemas.microsoft.com/office/drawing/2014/main" id="{00000000-0008-0000-0600-00007E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6" name="前年度繰上充用金最大値テキスト">
          <a:extLst>
            <a:ext uri="{FF2B5EF4-FFF2-40B4-BE49-F238E27FC236}">
              <a16:creationId xmlns:a16="http://schemas.microsoft.com/office/drawing/2014/main" id="{00000000-0008-0000-0600-000080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9" name="前年度繰上充用金平均値テキスト">
          <a:extLst>
            <a:ext uri="{FF2B5EF4-FFF2-40B4-BE49-F238E27FC236}">
              <a16:creationId xmlns:a16="http://schemas.microsoft.com/office/drawing/2014/main" id="{00000000-0008-0000-0600-000083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0" name="フローチャート: 判断 899">
          <a:extLst>
            <a:ext uri="{FF2B5EF4-FFF2-40B4-BE49-F238E27FC236}">
              <a16:creationId xmlns:a16="http://schemas.microsoft.com/office/drawing/2014/main" id="{00000000-0008-0000-0600-000084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7" name="楕円 916">
          <a:extLst>
            <a:ext uri="{FF2B5EF4-FFF2-40B4-BE49-F238E27FC236}">
              <a16:creationId xmlns:a16="http://schemas.microsoft.com/office/drawing/2014/main" id="{00000000-0008-0000-0600-000095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8" name="前年度繰上充用金該当値テキスト">
          <a:extLst>
            <a:ext uri="{FF2B5EF4-FFF2-40B4-BE49-F238E27FC236}">
              <a16:creationId xmlns:a16="http://schemas.microsoft.com/office/drawing/2014/main" id="{00000000-0008-0000-0600-000096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7" name="正方形/長方形 926">
          <a:extLst>
            <a:ext uri="{FF2B5EF4-FFF2-40B4-BE49-F238E27FC236}">
              <a16:creationId xmlns:a16="http://schemas.microsoft.com/office/drawing/2014/main" id="{00000000-0008-0000-0600-00009F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8" name="正方形/長方形 927">
          <a:extLst>
            <a:ext uri="{FF2B5EF4-FFF2-40B4-BE49-F238E27FC236}">
              <a16:creationId xmlns:a16="http://schemas.microsoft.com/office/drawing/2014/main" id="{00000000-0008-0000-0600-0000A0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住民一人当たり</a:t>
          </a:r>
          <a:r>
            <a:rPr kumimoji="1" lang="ja-JP" altLang="ja-JP" sz="1100">
              <a:solidFill>
                <a:schemeClr val="dk1"/>
              </a:solidFill>
              <a:effectLst/>
              <a:latin typeface="+mn-lt"/>
              <a:ea typeface="+mn-ea"/>
              <a:cs typeface="+mn-cs"/>
            </a:rPr>
            <a:t>の歳出決算は</a:t>
          </a:r>
          <a:r>
            <a:rPr kumimoji="1" lang="ja-JP" altLang="en-US" sz="1100">
              <a:solidFill>
                <a:schemeClr val="dk1"/>
              </a:solidFill>
              <a:effectLst/>
              <a:latin typeface="+mn-lt"/>
              <a:ea typeface="+mn-ea"/>
              <a:cs typeface="+mn-cs"/>
            </a:rPr>
            <a:t>３８７，３４７</a:t>
          </a:r>
          <a:r>
            <a:rPr kumimoji="1" lang="ja-JP" altLang="ja-JP" sz="1100">
              <a:solidFill>
                <a:schemeClr val="dk1"/>
              </a:solidFill>
              <a:effectLst/>
              <a:latin typeface="+mn-lt"/>
              <a:ea typeface="+mn-ea"/>
              <a:cs typeface="+mn-cs"/>
            </a:rPr>
            <a:t>円となっている。主な構成項目のうち、住民一人当たりの人件費は</a:t>
          </a:r>
          <a:r>
            <a:rPr kumimoji="1" lang="ja-JP" altLang="en-US" sz="1100">
              <a:solidFill>
                <a:schemeClr val="dk1"/>
              </a:solidFill>
              <a:effectLst/>
              <a:latin typeface="+mn-lt"/>
              <a:ea typeface="+mn-ea"/>
              <a:cs typeface="+mn-cs"/>
            </a:rPr>
            <a:t>５９，３０１</a:t>
          </a:r>
          <a:r>
            <a:rPr kumimoji="1" lang="ja-JP" altLang="ja-JP" sz="1100">
              <a:solidFill>
                <a:schemeClr val="dk1"/>
              </a:solidFill>
              <a:effectLst/>
              <a:latin typeface="+mn-lt"/>
              <a:ea typeface="+mn-ea"/>
              <a:cs typeface="+mn-cs"/>
            </a:rPr>
            <a:t>円となっており、類似団体平均と比較して</a:t>
          </a:r>
          <a:r>
            <a:rPr kumimoji="1" lang="ja-JP" altLang="en-US" sz="1100">
              <a:solidFill>
                <a:schemeClr val="dk1"/>
              </a:solidFill>
              <a:effectLst/>
              <a:latin typeface="+mn-lt"/>
              <a:ea typeface="+mn-ea"/>
              <a:cs typeface="+mn-cs"/>
            </a:rPr>
            <a:t>２８，３３０</a:t>
          </a:r>
          <a:r>
            <a:rPr kumimoji="1" lang="ja-JP" altLang="ja-JP" sz="1100">
              <a:solidFill>
                <a:schemeClr val="dk1"/>
              </a:solidFill>
              <a:effectLst/>
              <a:latin typeface="+mn-lt"/>
              <a:ea typeface="+mn-ea"/>
              <a:cs typeface="+mn-cs"/>
            </a:rPr>
            <a:t>円下回っている（類似団体内</a:t>
          </a:r>
          <a:r>
            <a:rPr kumimoji="1" lang="ja-JP" altLang="en-US" sz="1100">
              <a:solidFill>
                <a:schemeClr val="dk1"/>
              </a:solidFill>
              <a:effectLst/>
              <a:latin typeface="+mn-lt"/>
              <a:ea typeface="+mn-ea"/>
              <a:cs typeface="+mn-cs"/>
            </a:rPr>
            <a:t>５３</a:t>
          </a:r>
          <a:r>
            <a:rPr kumimoji="1" lang="ja-JP" altLang="ja-JP" sz="1100">
              <a:solidFill>
                <a:schemeClr val="dk1"/>
              </a:solidFill>
              <a:effectLst/>
              <a:latin typeface="+mn-lt"/>
              <a:ea typeface="+mn-ea"/>
              <a:cs typeface="+mn-cs"/>
            </a:rPr>
            <a:t>位</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５６）。</a:t>
          </a:r>
          <a:endParaRPr lang="ja-JP" altLang="ja-JP" sz="1400">
            <a:effectLst/>
          </a:endParaRPr>
        </a:p>
        <a:p>
          <a:r>
            <a:rPr kumimoji="1" lang="ja-JP" altLang="ja-JP" sz="1100">
              <a:solidFill>
                <a:schemeClr val="dk1"/>
              </a:solidFill>
              <a:effectLst/>
              <a:latin typeface="+mn-lt"/>
              <a:ea typeface="+mn-ea"/>
              <a:cs typeface="+mn-cs"/>
            </a:rPr>
            <a:t>住民一人当たりの物件費は</a:t>
          </a:r>
          <a:r>
            <a:rPr kumimoji="1" lang="ja-JP" altLang="en-US" sz="1100">
              <a:solidFill>
                <a:schemeClr val="dk1"/>
              </a:solidFill>
              <a:effectLst/>
              <a:latin typeface="+mn-lt"/>
              <a:ea typeface="+mn-ea"/>
              <a:cs typeface="+mn-cs"/>
            </a:rPr>
            <a:t>４３，０６５</a:t>
          </a:r>
          <a:r>
            <a:rPr kumimoji="1" lang="ja-JP" altLang="ja-JP" sz="1100">
              <a:solidFill>
                <a:schemeClr val="dk1"/>
              </a:solidFill>
              <a:effectLst/>
              <a:latin typeface="+mn-lt"/>
              <a:ea typeface="+mn-ea"/>
              <a:cs typeface="+mn-cs"/>
            </a:rPr>
            <a:t>円で類似団体内で最低（５６位</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５６）となっている。これら消極的経費については、歳出抑制が図られており、今後も継続して経費削減に努める。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千葉県東庄町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14,088
13,811
46.25
5,931,962
5,456,942
364,020
3,571,467
3,554,620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58710</xdr:rowOff>
    </xdr:from>
    <xdr:to>
      <xdr:col>24</xdr:col>
      <xdr:colOff>62865</xdr:colOff>
      <xdr:row>39</xdr:row>
      <xdr:rowOff>4663</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373660"/>
          <a:ext cx="1270" cy="13175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8490</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695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4663</xdr:rowOff>
    </xdr:from>
    <xdr:to>
      <xdr:col>24</xdr:col>
      <xdr:colOff>152400</xdr:colOff>
      <xdr:row>39</xdr:row>
      <xdr:rowOff>4663</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691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5387</xdr:rowOff>
    </xdr:from>
    <xdr:ext cx="534377"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148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12,646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58710</xdr:rowOff>
    </xdr:from>
    <xdr:to>
      <xdr:col>24</xdr:col>
      <xdr:colOff>152400</xdr:colOff>
      <xdr:row>31</xdr:row>
      <xdr:rowOff>58710</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373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164193</xdr:rowOff>
    </xdr:from>
    <xdr:to>
      <xdr:col>24</xdr:col>
      <xdr:colOff>63500</xdr:colOff>
      <xdr:row>38</xdr:row>
      <xdr:rowOff>7438</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3797300" y="6507843"/>
          <a:ext cx="8382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145087</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61458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122210</xdr:rowOff>
    </xdr:from>
    <xdr:to>
      <xdr:col>24</xdr:col>
      <xdr:colOff>114300</xdr:colOff>
      <xdr:row>37</xdr:row>
      <xdr:rowOff>52360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29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153089</xdr:rowOff>
    </xdr:from>
    <xdr:to>
      <xdr:col>19</xdr:col>
      <xdr:colOff>177800</xdr:colOff>
      <xdr:row>37</xdr:row>
      <xdr:rowOff>164193</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908300" y="6496739"/>
          <a:ext cx="889000" cy="11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137233</xdr:rowOff>
    </xdr:from>
    <xdr:to>
      <xdr:col>20</xdr:col>
      <xdr:colOff>38100</xdr:colOff>
      <xdr:row>37</xdr:row>
      <xdr:rowOff>67383</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309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83910</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6084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139047</xdr:rowOff>
    </xdr:from>
    <xdr:to>
      <xdr:col>15</xdr:col>
      <xdr:colOff>50800</xdr:colOff>
      <xdr:row>37</xdr:row>
      <xdr:rowOff>153089</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6311247"/>
          <a:ext cx="889000" cy="185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133967</xdr:rowOff>
    </xdr:from>
    <xdr:to>
      <xdr:col>15</xdr:col>
      <xdr:colOff>101600</xdr:colOff>
      <xdr:row>37</xdr:row>
      <xdr:rowOff>64117</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30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80644</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6081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139047</xdr:rowOff>
    </xdr:from>
    <xdr:to>
      <xdr:col>10</xdr:col>
      <xdr:colOff>114300</xdr:colOff>
      <xdr:row>37</xdr:row>
      <xdr:rowOff>58220</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flipV="1">
          <a:off x="1130300" y="6311247"/>
          <a:ext cx="889000" cy="90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58529</xdr:rowOff>
    </xdr:from>
    <xdr:to>
      <xdr:col>10</xdr:col>
      <xdr:colOff>165100</xdr:colOff>
      <xdr:row>36</xdr:row>
      <xdr:rowOff>160129</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230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5206</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6005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45629</xdr:rowOff>
    </xdr:from>
    <xdr:to>
      <xdr:col>6</xdr:col>
      <xdr:colOff>38100</xdr:colOff>
      <xdr:row>37</xdr:row>
      <xdr:rowOff>147229</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389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138356</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6482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128089</xdr:rowOff>
    </xdr:from>
    <xdr:to>
      <xdr:col>24</xdr:col>
      <xdr:colOff>114300</xdr:colOff>
      <xdr:row>38</xdr:row>
      <xdr:rowOff>58238</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647173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106516</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6450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113393</xdr:rowOff>
    </xdr:from>
    <xdr:to>
      <xdr:col>20</xdr:col>
      <xdr:colOff>38100</xdr:colOff>
      <xdr:row>38</xdr:row>
      <xdr:rowOff>43543</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6457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34670</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6549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102289</xdr:rowOff>
    </xdr:from>
    <xdr:to>
      <xdr:col>15</xdr:col>
      <xdr:colOff>101600</xdr:colOff>
      <xdr:row>38</xdr:row>
      <xdr:rowOff>32440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644593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23566</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6538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88247</xdr:rowOff>
    </xdr:from>
    <xdr:to>
      <xdr:col>10</xdr:col>
      <xdr:colOff>165100</xdr:colOff>
      <xdr:row>37</xdr:row>
      <xdr:rowOff>18397</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6260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9524</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6353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7420</xdr:rowOff>
    </xdr:from>
    <xdr:to>
      <xdr:col>6</xdr:col>
      <xdr:colOff>38100</xdr:colOff>
      <xdr:row>37</xdr:row>
      <xdr:rowOff>109020</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6351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125547</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6126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6454</xdr:rowOff>
    </xdr:from>
    <xdr:to>
      <xdr:col>24</xdr:col>
      <xdr:colOff>62865</xdr:colOff>
      <xdr:row>58</xdr:row>
      <xdr:rowOff>34350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750404"/>
          <a:ext cx="1270" cy="1228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38177</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9982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34350</xdr:rowOff>
    </xdr:from>
    <xdr:to>
      <xdr:col>24</xdr:col>
      <xdr:colOff>152400</xdr:colOff>
      <xdr:row>58</xdr:row>
      <xdr:rowOff>34350</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9978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124581</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525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583,288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6454</xdr:rowOff>
    </xdr:from>
    <xdr:to>
      <xdr:col>24</xdr:col>
      <xdr:colOff>152400</xdr:colOff>
      <xdr:row>51</xdr:row>
      <xdr:rowOff>6454</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750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17276</xdr:rowOff>
    </xdr:from>
    <xdr:to>
      <xdr:col>24</xdr:col>
      <xdr:colOff>63500</xdr:colOff>
      <xdr:row>58</xdr:row>
      <xdr:rowOff>27936</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3797300" y="9961376"/>
          <a:ext cx="838200" cy="10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38815</xdr:rowOff>
    </xdr:from>
    <xdr:ext cx="599010"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6400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15938</xdr:rowOff>
    </xdr:from>
    <xdr:to>
      <xdr:col>24</xdr:col>
      <xdr:colOff>114300</xdr:colOff>
      <xdr:row>57</xdr:row>
      <xdr:rowOff>117538</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788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14639</xdr:rowOff>
    </xdr:from>
    <xdr:to>
      <xdr:col>19</xdr:col>
      <xdr:colOff>177800</xdr:colOff>
      <xdr:row>58</xdr:row>
      <xdr:rowOff>17276</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908300" y="9958739"/>
          <a:ext cx="889000" cy="2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41301</xdr:rowOff>
    </xdr:from>
    <xdr:to>
      <xdr:col>20</xdr:col>
      <xdr:colOff>38100</xdr:colOff>
      <xdr:row>57</xdr:row>
      <xdr:rowOff>142901</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813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159428</xdr:rowOff>
    </xdr:from>
    <xdr:ext cx="534377"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530111" y="9589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14639</xdr:rowOff>
    </xdr:from>
    <xdr:to>
      <xdr:col>15</xdr:col>
      <xdr:colOff>50800</xdr:colOff>
      <xdr:row>58</xdr:row>
      <xdr:rowOff>24957</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9958739"/>
          <a:ext cx="889000" cy="10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44563</xdr:rowOff>
    </xdr:from>
    <xdr:to>
      <xdr:col>15</xdr:col>
      <xdr:colOff>101600</xdr:colOff>
      <xdr:row>57</xdr:row>
      <xdr:rowOff>146163</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817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162690</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41111" y="9592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24957</xdr:rowOff>
    </xdr:from>
    <xdr:to>
      <xdr:col>10</xdr:col>
      <xdr:colOff>114300</xdr:colOff>
      <xdr:row>58</xdr:row>
      <xdr:rowOff>26298</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1130300" y="9969057"/>
          <a:ext cx="889000" cy="1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152305</xdr:rowOff>
    </xdr:from>
    <xdr:to>
      <xdr:col>10</xdr:col>
      <xdr:colOff>165100</xdr:colOff>
      <xdr:row>57</xdr:row>
      <xdr:rowOff>82455</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753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98982</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19795" y="9528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83256</xdr:rowOff>
    </xdr:from>
    <xdr:to>
      <xdr:col>6</xdr:col>
      <xdr:colOff>38100</xdr:colOff>
      <xdr:row>58</xdr:row>
      <xdr:rowOff>13406</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855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29933</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631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148586</xdr:rowOff>
    </xdr:from>
    <xdr:to>
      <xdr:col>24</xdr:col>
      <xdr:colOff>114300</xdr:colOff>
      <xdr:row>58</xdr:row>
      <xdr:rowOff>78736</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921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63513</xdr:rowOff>
    </xdr:from>
    <xdr:ext cx="534377"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836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137926</xdr:rowOff>
    </xdr:from>
    <xdr:to>
      <xdr:col>20</xdr:col>
      <xdr:colOff>38100</xdr:colOff>
      <xdr:row>58</xdr:row>
      <xdr:rowOff>68076</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910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59203</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530111" y="10003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135289</xdr:rowOff>
    </xdr:from>
    <xdr:to>
      <xdr:col>15</xdr:col>
      <xdr:colOff>101600</xdr:colOff>
      <xdr:row>58</xdr:row>
      <xdr:rowOff>65439</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907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56566</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41111" y="10000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145607</xdr:rowOff>
    </xdr:from>
    <xdr:to>
      <xdr:col>10</xdr:col>
      <xdr:colOff>165100</xdr:colOff>
      <xdr:row>58</xdr:row>
      <xdr:rowOff>75757</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918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66884</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10010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146948</xdr:rowOff>
    </xdr:from>
    <xdr:to>
      <xdr:col>6</xdr:col>
      <xdr:colOff>38100</xdr:colOff>
      <xdr:row>58</xdr:row>
      <xdr:rowOff>77098</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919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68225</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10012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a:extLst>
            <a:ext uri="{FF2B5EF4-FFF2-40B4-BE49-F238E27FC236}">
              <a16:creationId xmlns:a16="http://schemas.microsoft.com/office/drawing/2014/main" id="{00000000-0008-0000-07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156342</xdr:rowOff>
    </xdr:from>
    <xdr:to>
      <xdr:col>24</xdr:col>
      <xdr:colOff>62865</xdr:colOff>
      <xdr:row>78</xdr:row>
      <xdr:rowOff>39402</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flipV="1">
          <a:off x="4633595" y="12157842"/>
          <a:ext cx="1270" cy="1254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43229</xdr:rowOff>
    </xdr:from>
    <xdr:ext cx="534377" cy="259045"/>
    <xdr:sp macro="" textlink="">
      <xdr:nvSpPr>
        <xdr:cNvPr id="168" name="民生費最小値テキスト">
          <a:extLst>
            <a:ext uri="{FF2B5EF4-FFF2-40B4-BE49-F238E27FC236}">
              <a16:creationId xmlns:a16="http://schemas.microsoft.com/office/drawing/2014/main" id="{00000000-0008-0000-0700-0000A8000000}"/>
            </a:ext>
          </a:extLst>
        </xdr:cNvPr>
        <xdr:cNvSpPr txBox="1"/>
      </xdr:nvSpPr>
      <xdr:spPr>
        <a:xfrm>
          <a:off x="4686300" y="13416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39402</xdr:rowOff>
    </xdr:from>
    <xdr:to>
      <xdr:col>24</xdr:col>
      <xdr:colOff>152400</xdr:colOff>
      <xdr:row>78</xdr:row>
      <xdr:rowOff>39402</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4546600" y="13412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103019</xdr:rowOff>
    </xdr:from>
    <xdr:ext cx="599010" cy="259045"/>
    <xdr:sp macro="" textlink="">
      <xdr:nvSpPr>
        <xdr:cNvPr id="170" name="民生費最大値テキスト">
          <a:extLst>
            <a:ext uri="{FF2B5EF4-FFF2-40B4-BE49-F238E27FC236}">
              <a16:creationId xmlns:a16="http://schemas.microsoft.com/office/drawing/2014/main" id="{00000000-0008-0000-0700-0000AA000000}"/>
            </a:ext>
          </a:extLst>
        </xdr:cNvPr>
        <xdr:cNvSpPr txBox="1"/>
      </xdr:nvSpPr>
      <xdr:spPr>
        <a:xfrm>
          <a:off x="4686300" y="11933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317,088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156342</xdr:rowOff>
    </xdr:from>
    <xdr:to>
      <xdr:col>24</xdr:col>
      <xdr:colOff>152400</xdr:colOff>
      <xdr:row>70</xdr:row>
      <xdr:rowOff>156342</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2157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12119</xdr:rowOff>
    </xdr:from>
    <xdr:to>
      <xdr:col>24</xdr:col>
      <xdr:colOff>63500</xdr:colOff>
      <xdr:row>78</xdr:row>
      <xdr:rowOff>25051</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3797300" y="13385219"/>
          <a:ext cx="838200" cy="12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77795</xdr:rowOff>
    </xdr:from>
    <xdr:ext cx="599010" cy="259045"/>
    <xdr:sp macro="" textlink="">
      <xdr:nvSpPr>
        <xdr:cNvPr id="173" name="民生費平均値テキスト">
          <a:extLst>
            <a:ext uri="{FF2B5EF4-FFF2-40B4-BE49-F238E27FC236}">
              <a16:creationId xmlns:a16="http://schemas.microsoft.com/office/drawing/2014/main" id="{00000000-0008-0000-0700-0000AD000000}"/>
            </a:ext>
          </a:extLst>
        </xdr:cNvPr>
        <xdr:cNvSpPr txBox="1"/>
      </xdr:nvSpPr>
      <xdr:spPr>
        <a:xfrm>
          <a:off x="4686300" y="1293654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54919</xdr:rowOff>
    </xdr:from>
    <xdr:to>
      <xdr:col>24</xdr:col>
      <xdr:colOff>114300</xdr:colOff>
      <xdr:row>76</xdr:row>
      <xdr:rowOff>156519</xdr:rowOff>
    </xdr:to>
    <xdr:sp macro="" textlink="">
      <xdr:nvSpPr>
        <xdr:cNvPr id="174" name="フローチャート: 判断 173">
          <a:extLst>
            <a:ext uri="{FF2B5EF4-FFF2-40B4-BE49-F238E27FC236}">
              <a16:creationId xmlns:a16="http://schemas.microsoft.com/office/drawing/2014/main" id="{00000000-0008-0000-0700-0000AE000000}"/>
            </a:ext>
          </a:extLst>
        </xdr:cNvPr>
        <xdr:cNvSpPr/>
      </xdr:nvSpPr>
      <xdr:spPr>
        <a:xfrm>
          <a:off x="4584700" y="13085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25051</xdr:rowOff>
    </xdr:from>
    <xdr:to>
      <xdr:col>19</xdr:col>
      <xdr:colOff>177800</xdr:colOff>
      <xdr:row>78</xdr:row>
      <xdr:rowOff>42608</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2908300" y="13398151"/>
          <a:ext cx="889000" cy="17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49729</xdr:rowOff>
    </xdr:from>
    <xdr:to>
      <xdr:col>20</xdr:col>
      <xdr:colOff>38100</xdr:colOff>
      <xdr:row>76</xdr:row>
      <xdr:rowOff>151329</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3746500" y="13079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167857</xdr:rowOff>
    </xdr:from>
    <xdr:ext cx="599010" cy="259045"/>
    <xdr:sp macro="" textlink="">
      <xdr:nvSpPr>
        <xdr:cNvPr id="177" name="テキスト ボックス 176">
          <a:extLst>
            <a:ext uri="{FF2B5EF4-FFF2-40B4-BE49-F238E27FC236}">
              <a16:creationId xmlns:a16="http://schemas.microsoft.com/office/drawing/2014/main" id="{00000000-0008-0000-0700-0000B1000000}"/>
            </a:ext>
          </a:extLst>
        </xdr:cNvPr>
        <xdr:cNvSpPr txBox="1"/>
      </xdr:nvSpPr>
      <xdr:spPr>
        <a:xfrm>
          <a:off x="3497795" y="12855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42608</xdr:rowOff>
    </xdr:from>
    <xdr:to>
      <xdr:col>15</xdr:col>
      <xdr:colOff>50800</xdr:colOff>
      <xdr:row>78</xdr:row>
      <xdr:rowOff>82778</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2019300" y="13415708"/>
          <a:ext cx="889000" cy="40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63086</xdr:rowOff>
    </xdr:from>
    <xdr:to>
      <xdr:col>15</xdr:col>
      <xdr:colOff>101600</xdr:colOff>
      <xdr:row>76</xdr:row>
      <xdr:rowOff>164686</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2857500" y="13093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9762</xdr:rowOff>
    </xdr:from>
    <xdr:ext cx="599010"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2608795" y="12868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82778</xdr:rowOff>
    </xdr:from>
    <xdr:to>
      <xdr:col>10</xdr:col>
      <xdr:colOff>114300</xdr:colOff>
      <xdr:row>78</xdr:row>
      <xdr:rowOff>100992</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1130300" y="13455878"/>
          <a:ext cx="889000" cy="18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29184</xdr:rowOff>
    </xdr:from>
    <xdr:to>
      <xdr:col>10</xdr:col>
      <xdr:colOff>165100</xdr:colOff>
      <xdr:row>76</xdr:row>
      <xdr:rowOff>130784</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1968500" y="13059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147311</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1719795" y="12834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35722</xdr:rowOff>
    </xdr:from>
    <xdr:to>
      <xdr:col>6</xdr:col>
      <xdr:colOff>38100</xdr:colOff>
      <xdr:row>74</xdr:row>
      <xdr:rowOff>137322</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079500" y="12723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72</xdr:row>
      <xdr:rowOff>153849</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830795" y="12498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132769</xdr:rowOff>
    </xdr:from>
    <xdr:to>
      <xdr:col>24</xdr:col>
      <xdr:colOff>114300</xdr:colOff>
      <xdr:row>78</xdr:row>
      <xdr:rowOff>62919</xdr:rowOff>
    </xdr:to>
    <xdr:sp macro="" textlink="">
      <xdr:nvSpPr>
        <xdr:cNvPr id="191" name="楕円 190">
          <a:extLst>
            <a:ext uri="{FF2B5EF4-FFF2-40B4-BE49-F238E27FC236}">
              <a16:creationId xmlns:a16="http://schemas.microsoft.com/office/drawing/2014/main" id="{00000000-0008-0000-0700-0000BF000000}"/>
            </a:ext>
          </a:extLst>
        </xdr:cNvPr>
        <xdr:cNvSpPr/>
      </xdr:nvSpPr>
      <xdr:spPr>
        <a:xfrm>
          <a:off x="4584700" y="13334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47696</xdr:rowOff>
    </xdr:from>
    <xdr:ext cx="599010" cy="259045"/>
    <xdr:sp macro="" textlink="">
      <xdr:nvSpPr>
        <xdr:cNvPr id="192" name="民生費該当値テキスト">
          <a:extLst>
            <a:ext uri="{FF2B5EF4-FFF2-40B4-BE49-F238E27FC236}">
              <a16:creationId xmlns:a16="http://schemas.microsoft.com/office/drawing/2014/main" id="{00000000-0008-0000-0700-0000C0000000}"/>
            </a:ext>
          </a:extLst>
        </xdr:cNvPr>
        <xdr:cNvSpPr txBox="1"/>
      </xdr:nvSpPr>
      <xdr:spPr>
        <a:xfrm>
          <a:off x="4686300" y="13249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145701</xdr:rowOff>
    </xdr:from>
    <xdr:to>
      <xdr:col>20</xdr:col>
      <xdr:colOff>38100</xdr:colOff>
      <xdr:row>78</xdr:row>
      <xdr:rowOff>75851</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3746500" y="13347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66978</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497795" y="13440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163258</xdr:rowOff>
    </xdr:from>
    <xdr:to>
      <xdr:col>15</xdr:col>
      <xdr:colOff>101600</xdr:colOff>
      <xdr:row>78</xdr:row>
      <xdr:rowOff>93408</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2857500" y="13364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84535</xdr:rowOff>
    </xdr:from>
    <xdr:ext cx="534377"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641111" y="13457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31978</xdr:rowOff>
    </xdr:from>
    <xdr:to>
      <xdr:col>10</xdr:col>
      <xdr:colOff>165100</xdr:colOff>
      <xdr:row>78</xdr:row>
      <xdr:rowOff>133578</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1968500" y="13405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124705</xdr:rowOff>
    </xdr:from>
    <xdr:ext cx="534377"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1752111" y="13497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50192</xdr:rowOff>
    </xdr:from>
    <xdr:to>
      <xdr:col>6</xdr:col>
      <xdr:colOff>38100</xdr:colOff>
      <xdr:row>78</xdr:row>
      <xdr:rowOff>151792</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079500" y="13423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142919</xdr:rowOff>
    </xdr:from>
    <xdr:ext cx="534377"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863111" y="13516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7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7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a:extLst>
            <a:ext uri="{FF2B5EF4-FFF2-40B4-BE49-F238E27FC236}">
              <a16:creationId xmlns:a16="http://schemas.microsoft.com/office/drawing/2014/main" id="{00000000-0008-0000-07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21710</xdr:rowOff>
    </xdr:from>
    <xdr:to>
      <xdr:col>24</xdr:col>
      <xdr:colOff>62865</xdr:colOff>
      <xdr:row>99</xdr:row>
      <xdr:rowOff>91481</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4633595" y="15452210"/>
          <a:ext cx="1270" cy="16128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95308</xdr:rowOff>
    </xdr:from>
    <xdr:ext cx="534377" cy="259045"/>
    <xdr:sp macro="" textlink="">
      <xdr:nvSpPr>
        <xdr:cNvPr id="228" name="衛生費最小値テキスト">
          <a:extLst>
            <a:ext uri="{FF2B5EF4-FFF2-40B4-BE49-F238E27FC236}">
              <a16:creationId xmlns:a16="http://schemas.microsoft.com/office/drawing/2014/main" id="{00000000-0008-0000-0700-0000E4000000}"/>
            </a:ext>
          </a:extLst>
        </xdr:cNvPr>
        <xdr:cNvSpPr txBox="1"/>
      </xdr:nvSpPr>
      <xdr:spPr>
        <a:xfrm>
          <a:off x="4686300" y="17068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91481</xdr:rowOff>
    </xdr:from>
    <xdr:to>
      <xdr:col>24</xdr:col>
      <xdr:colOff>152400</xdr:colOff>
      <xdr:row>99</xdr:row>
      <xdr:rowOff>91481</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4546600" y="17065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139837</xdr:rowOff>
    </xdr:from>
    <xdr:ext cx="599010" cy="259045"/>
    <xdr:sp macro="" textlink="">
      <xdr:nvSpPr>
        <xdr:cNvPr id="230" name="衛生費最大値テキスト">
          <a:extLst>
            <a:ext uri="{FF2B5EF4-FFF2-40B4-BE49-F238E27FC236}">
              <a16:creationId xmlns:a16="http://schemas.microsoft.com/office/drawing/2014/main" id="{00000000-0008-0000-0700-0000E6000000}"/>
            </a:ext>
          </a:extLst>
        </xdr:cNvPr>
        <xdr:cNvSpPr txBox="1"/>
      </xdr:nvSpPr>
      <xdr:spPr>
        <a:xfrm>
          <a:off x="4686300" y="15227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119,226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21710</xdr:rowOff>
    </xdr:from>
    <xdr:to>
      <xdr:col>24</xdr:col>
      <xdr:colOff>152400</xdr:colOff>
      <xdr:row>90</xdr:row>
      <xdr:rowOff>21710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5452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43574</xdr:rowOff>
    </xdr:from>
    <xdr:to>
      <xdr:col>24</xdr:col>
      <xdr:colOff>63500</xdr:colOff>
      <xdr:row>97</xdr:row>
      <xdr:rowOff>42382</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3797300" y="16502774"/>
          <a:ext cx="838200" cy="170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103005</xdr:rowOff>
    </xdr:from>
    <xdr:ext cx="534377" cy="259045"/>
    <xdr:sp macro="" textlink="">
      <xdr:nvSpPr>
        <xdr:cNvPr id="233" name="衛生費平均値テキスト">
          <a:extLst>
            <a:ext uri="{FF2B5EF4-FFF2-40B4-BE49-F238E27FC236}">
              <a16:creationId xmlns:a16="http://schemas.microsoft.com/office/drawing/2014/main" id="{00000000-0008-0000-0700-0000E9000000}"/>
            </a:ext>
          </a:extLst>
        </xdr:cNvPr>
        <xdr:cNvSpPr txBox="1"/>
      </xdr:nvSpPr>
      <xdr:spPr>
        <a:xfrm>
          <a:off x="4686300" y="165622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124578</xdr:rowOff>
    </xdr:from>
    <xdr:to>
      <xdr:col>24</xdr:col>
      <xdr:colOff>114300</xdr:colOff>
      <xdr:row>97</xdr:row>
      <xdr:rowOff>54728</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4584700" y="16583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42382</xdr:rowOff>
    </xdr:from>
    <xdr:to>
      <xdr:col>19</xdr:col>
      <xdr:colOff>177800</xdr:colOff>
      <xdr:row>97</xdr:row>
      <xdr:rowOff>84085</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2908300" y="16673032"/>
          <a:ext cx="889000" cy="41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127696</xdr:rowOff>
    </xdr:from>
    <xdr:to>
      <xdr:col>20</xdr:col>
      <xdr:colOff>38100</xdr:colOff>
      <xdr:row>97</xdr:row>
      <xdr:rowOff>57846</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3746500" y="16586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74373</xdr:rowOff>
    </xdr:from>
    <xdr:ext cx="534377"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3530111" y="16362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68900</xdr:rowOff>
    </xdr:from>
    <xdr:to>
      <xdr:col>15</xdr:col>
      <xdr:colOff>50800</xdr:colOff>
      <xdr:row>97</xdr:row>
      <xdr:rowOff>84085</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2019300" y="16699550"/>
          <a:ext cx="889000" cy="15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112316</xdr:rowOff>
    </xdr:from>
    <xdr:to>
      <xdr:col>15</xdr:col>
      <xdr:colOff>101600</xdr:colOff>
      <xdr:row>97</xdr:row>
      <xdr:rowOff>42466</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2857500" y="16571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58993</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2641111" y="16346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68900</xdr:rowOff>
    </xdr:from>
    <xdr:to>
      <xdr:col>10</xdr:col>
      <xdr:colOff>114300</xdr:colOff>
      <xdr:row>97</xdr:row>
      <xdr:rowOff>105688</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1130300" y="16699550"/>
          <a:ext cx="889000" cy="36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143633</xdr:rowOff>
    </xdr:from>
    <xdr:to>
      <xdr:col>10</xdr:col>
      <xdr:colOff>165100</xdr:colOff>
      <xdr:row>97</xdr:row>
      <xdr:rowOff>73783</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1968500" y="16602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90310</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1752111" y="16378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151226</xdr:rowOff>
    </xdr:from>
    <xdr:to>
      <xdr:col>6</xdr:col>
      <xdr:colOff>38100</xdr:colOff>
      <xdr:row>97</xdr:row>
      <xdr:rowOff>81376</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079500" y="16610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97903</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863111" y="16385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164224</xdr:rowOff>
    </xdr:from>
    <xdr:to>
      <xdr:col>24</xdr:col>
      <xdr:colOff>114300</xdr:colOff>
      <xdr:row>96</xdr:row>
      <xdr:rowOff>94374</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4584700" y="16451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15651</xdr:rowOff>
    </xdr:from>
    <xdr:ext cx="534377" cy="259045"/>
    <xdr:sp macro="" textlink="">
      <xdr:nvSpPr>
        <xdr:cNvPr id="252" name="衛生費該当値テキスト">
          <a:extLst>
            <a:ext uri="{FF2B5EF4-FFF2-40B4-BE49-F238E27FC236}">
              <a16:creationId xmlns:a16="http://schemas.microsoft.com/office/drawing/2014/main" id="{00000000-0008-0000-0700-0000FC000000}"/>
            </a:ext>
          </a:extLst>
        </xdr:cNvPr>
        <xdr:cNvSpPr txBox="1"/>
      </xdr:nvSpPr>
      <xdr:spPr>
        <a:xfrm>
          <a:off x="4686300" y="16303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163032</xdr:rowOff>
    </xdr:from>
    <xdr:to>
      <xdr:col>20</xdr:col>
      <xdr:colOff>38100</xdr:colOff>
      <xdr:row>97</xdr:row>
      <xdr:rowOff>93182</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3746500" y="16622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84309</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530111" y="16714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33285</xdr:rowOff>
    </xdr:from>
    <xdr:to>
      <xdr:col>15</xdr:col>
      <xdr:colOff>101600</xdr:colOff>
      <xdr:row>97</xdr:row>
      <xdr:rowOff>134885</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2857500" y="1666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126012</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641111" y="16756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18100</xdr:rowOff>
    </xdr:from>
    <xdr:to>
      <xdr:col>10</xdr:col>
      <xdr:colOff>165100</xdr:colOff>
      <xdr:row>97</xdr:row>
      <xdr:rowOff>119700</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1968500" y="1664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110827</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752111" y="16741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54888</xdr:rowOff>
    </xdr:from>
    <xdr:to>
      <xdr:col>6</xdr:col>
      <xdr:colOff>38100</xdr:colOff>
      <xdr:row>97</xdr:row>
      <xdr:rowOff>156488</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079500" y="16685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147615</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863111" y="16778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a:extLst>
            <a:ext uri="{FF2B5EF4-FFF2-40B4-BE49-F238E27FC236}">
              <a16:creationId xmlns:a16="http://schemas.microsoft.com/office/drawing/2014/main" id="{00000000-0008-0000-07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115316</xdr:rowOff>
    </xdr:from>
    <xdr:to>
      <xdr:col>54</xdr:col>
      <xdr:colOff>189865</xdr:colOff>
      <xdr:row>39</xdr:row>
      <xdr:rowOff>44450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flipV="1">
          <a:off x="10475595" y="5258816"/>
          <a:ext cx="1270" cy="1472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5" name="労働費最小値テキスト">
          <a:extLst>
            <a:ext uri="{FF2B5EF4-FFF2-40B4-BE49-F238E27FC236}">
              <a16:creationId xmlns:a16="http://schemas.microsoft.com/office/drawing/2014/main" id="{00000000-0008-0000-0700-00001D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61993</xdr:rowOff>
    </xdr:from>
    <xdr:ext cx="469744" cy="259045"/>
    <xdr:sp macro="" textlink="">
      <xdr:nvSpPr>
        <xdr:cNvPr id="287" name="労働費最大値テキスト">
          <a:extLst>
            <a:ext uri="{FF2B5EF4-FFF2-40B4-BE49-F238E27FC236}">
              <a16:creationId xmlns:a16="http://schemas.microsoft.com/office/drawing/2014/main" id="{00000000-0008-0000-0700-00001F010000}"/>
            </a:ext>
          </a:extLst>
        </xdr:cNvPr>
        <xdr:cNvSpPr txBox="1"/>
      </xdr:nvSpPr>
      <xdr:spPr>
        <a:xfrm>
          <a:off x="10528300" y="5034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115316</xdr:rowOff>
    </xdr:from>
    <xdr:to>
      <xdr:col>55</xdr:col>
      <xdr:colOff>88900</xdr:colOff>
      <xdr:row>30</xdr:row>
      <xdr:rowOff>115316</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5258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52912</xdr:rowOff>
    </xdr:from>
    <xdr:ext cx="378565" cy="259045"/>
    <xdr:sp macro="" textlink="">
      <xdr:nvSpPr>
        <xdr:cNvPr id="290" name="労働費平均値テキスト">
          <a:extLst>
            <a:ext uri="{FF2B5EF4-FFF2-40B4-BE49-F238E27FC236}">
              <a16:creationId xmlns:a16="http://schemas.microsoft.com/office/drawing/2014/main" id="{00000000-0008-0000-0700-000022010000}"/>
            </a:ext>
          </a:extLst>
        </xdr:cNvPr>
        <xdr:cNvSpPr txBox="1"/>
      </xdr:nvSpPr>
      <xdr:spPr>
        <a:xfrm>
          <a:off x="10528300" y="639656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30035</xdr:rowOff>
    </xdr:from>
    <xdr:to>
      <xdr:col>55</xdr:col>
      <xdr:colOff>50800</xdr:colOff>
      <xdr:row>38</xdr:row>
      <xdr:rowOff>131635</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10426700" y="6545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61278</xdr:rowOff>
    </xdr:from>
    <xdr:to>
      <xdr:col>50</xdr:col>
      <xdr:colOff>165100</xdr:colOff>
      <xdr:row>38</xdr:row>
      <xdr:rowOff>162878</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9588500" y="657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7955</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9450017" y="63516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12509</xdr:rowOff>
    </xdr:from>
    <xdr:to>
      <xdr:col>46</xdr:col>
      <xdr:colOff>38100</xdr:colOff>
      <xdr:row>38</xdr:row>
      <xdr:rowOff>114109</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8699500" y="6527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130636</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8561017" y="63028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158623</xdr:rowOff>
    </xdr:from>
    <xdr:to>
      <xdr:col>41</xdr:col>
      <xdr:colOff>101600</xdr:colOff>
      <xdr:row>38</xdr:row>
      <xdr:rowOff>88773</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7810500" y="6502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105300</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7672017" y="62775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2222</xdr:rowOff>
    </xdr:from>
    <xdr:to>
      <xdr:col>36</xdr:col>
      <xdr:colOff>165100</xdr:colOff>
      <xdr:row>37</xdr:row>
      <xdr:rowOff>103822</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6921500" y="634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120349</xdr:rowOff>
    </xdr:from>
    <xdr:ext cx="469744"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37428" y="6121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09" name="労働費該当値テキスト">
          <a:extLst>
            <a:ext uri="{FF2B5EF4-FFF2-40B4-BE49-F238E27FC236}">
              <a16:creationId xmlns:a16="http://schemas.microsoft.com/office/drawing/2014/main" id="{00000000-0008-0000-0700-000035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125108</xdr:rowOff>
    </xdr:from>
    <xdr:to>
      <xdr:col>54</xdr:col>
      <xdr:colOff>189865</xdr:colOff>
      <xdr:row>58</xdr:row>
      <xdr:rowOff>152174</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10475595" y="8697608"/>
          <a:ext cx="1270" cy="13986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156001</xdr:rowOff>
    </xdr:from>
    <xdr:ext cx="469744" cy="259045"/>
    <xdr:sp macro="" textlink="">
      <xdr:nvSpPr>
        <xdr:cNvPr id="342" name="農林水産業費最小値テキスト">
          <a:extLst>
            <a:ext uri="{FF2B5EF4-FFF2-40B4-BE49-F238E27FC236}">
              <a16:creationId xmlns:a16="http://schemas.microsoft.com/office/drawing/2014/main" id="{00000000-0008-0000-0700-000056010000}"/>
            </a:ext>
          </a:extLst>
        </xdr:cNvPr>
        <xdr:cNvSpPr txBox="1"/>
      </xdr:nvSpPr>
      <xdr:spPr>
        <a:xfrm>
          <a:off x="10528300" y="10100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152174</xdr:rowOff>
    </xdr:from>
    <xdr:to>
      <xdr:col>55</xdr:col>
      <xdr:colOff>88900</xdr:colOff>
      <xdr:row>58</xdr:row>
      <xdr:rowOff>152174</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10096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71785</xdr:rowOff>
    </xdr:from>
    <xdr:ext cx="599010" cy="259045"/>
    <xdr:sp macro="" textlink="">
      <xdr:nvSpPr>
        <xdr:cNvPr id="344" name="農林水産業費最大値テキスト">
          <a:extLst>
            <a:ext uri="{FF2B5EF4-FFF2-40B4-BE49-F238E27FC236}">
              <a16:creationId xmlns:a16="http://schemas.microsoft.com/office/drawing/2014/main" id="{00000000-0008-0000-0700-000058010000}"/>
            </a:ext>
          </a:extLst>
        </xdr:cNvPr>
        <xdr:cNvSpPr txBox="1"/>
      </xdr:nvSpPr>
      <xdr:spPr>
        <a:xfrm>
          <a:off x="10528300" y="8472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191,915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125108</xdr:rowOff>
    </xdr:from>
    <xdr:to>
      <xdr:col>55</xdr:col>
      <xdr:colOff>88900</xdr:colOff>
      <xdr:row>50</xdr:row>
      <xdr:rowOff>125108</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8697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70053</xdr:rowOff>
    </xdr:from>
    <xdr:to>
      <xdr:col>55</xdr:col>
      <xdr:colOff>0</xdr:colOff>
      <xdr:row>58</xdr:row>
      <xdr:rowOff>82459</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9639300" y="10014153"/>
          <a:ext cx="838200" cy="12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67856</xdr:rowOff>
    </xdr:from>
    <xdr:ext cx="534377" cy="259045"/>
    <xdr:sp macro="" textlink="">
      <xdr:nvSpPr>
        <xdr:cNvPr id="347" name="農林水産業費平均値テキスト">
          <a:extLst>
            <a:ext uri="{FF2B5EF4-FFF2-40B4-BE49-F238E27FC236}">
              <a16:creationId xmlns:a16="http://schemas.microsoft.com/office/drawing/2014/main" id="{00000000-0008-0000-0700-00005B010000}"/>
            </a:ext>
          </a:extLst>
        </xdr:cNvPr>
        <xdr:cNvSpPr txBox="1"/>
      </xdr:nvSpPr>
      <xdr:spPr>
        <a:xfrm>
          <a:off x="10528300" y="96690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44979</xdr:rowOff>
    </xdr:from>
    <xdr:to>
      <xdr:col>55</xdr:col>
      <xdr:colOff>50800</xdr:colOff>
      <xdr:row>57</xdr:row>
      <xdr:rowOff>146579</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10426700" y="9817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70053</xdr:rowOff>
    </xdr:from>
    <xdr:to>
      <xdr:col>50</xdr:col>
      <xdr:colOff>114300</xdr:colOff>
      <xdr:row>58</xdr:row>
      <xdr:rowOff>87587</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8750300" y="10014153"/>
          <a:ext cx="889000" cy="17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74368</xdr:rowOff>
    </xdr:from>
    <xdr:to>
      <xdr:col>50</xdr:col>
      <xdr:colOff>165100</xdr:colOff>
      <xdr:row>58</xdr:row>
      <xdr:rowOff>4518</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9588500" y="9847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21045</xdr:rowOff>
    </xdr:from>
    <xdr:ext cx="534377"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372111" y="9622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87587</xdr:rowOff>
    </xdr:from>
    <xdr:to>
      <xdr:col>45</xdr:col>
      <xdr:colOff>177800</xdr:colOff>
      <xdr:row>58</xdr:row>
      <xdr:rowOff>89302</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7861300" y="10031687"/>
          <a:ext cx="8890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77188</xdr:rowOff>
    </xdr:from>
    <xdr:to>
      <xdr:col>46</xdr:col>
      <xdr:colOff>38100</xdr:colOff>
      <xdr:row>58</xdr:row>
      <xdr:rowOff>7338</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8699500" y="9849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23865</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483111" y="9625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89302</xdr:rowOff>
    </xdr:from>
    <xdr:to>
      <xdr:col>41</xdr:col>
      <xdr:colOff>50800</xdr:colOff>
      <xdr:row>58</xdr:row>
      <xdr:rowOff>112382</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6972300" y="10033402"/>
          <a:ext cx="889000" cy="23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37869</xdr:rowOff>
    </xdr:from>
    <xdr:to>
      <xdr:col>41</xdr:col>
      <xdr:colOff>101600</xdr:colOff>
      <xdr:row>57</xdr:row>
      <xdr:rowOff>139469</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7810500" y="9810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155996</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594111" y="9585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81768</xdr:rowOff>
    </xdr:from>
    <xdr:to>
      <xdr:col>36</xdr:col>
      <xdr:colOff>165100</xdr:colOff>
      <xdr:row>58</xdr:row>
      <xdr:rowOff>11918</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6921500" y="9854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28445</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05111" y="9629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31659</xdr:rowOff>
    </xdr:from>
    <xdr:to>
      <xdr:col>55</xdr:col>
      <xdr:colOff>50800</xdr:colOff>
      <xdr:row>58</xdr:row>
      <xdr:rowOff>133259</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10426700" y="9975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118036</xdr:rowOff>
    </xdr:from>
    <xdr:ext cx="534377" cy="259045"/>
    <xdr:sp macro="" textlink="">
      <xdr:nvSpPr>
        <xdr:cNvPr id="366" name="農林水産業費該当値テキスト">
          <a:extLst>
            <a:ext uri="{FF2B5EF4-FFF2-40B4-BE49-F238E27FC236}">
              <a16:creationId xmlns:a16="http://schemas.microsoft.com/office/drawing/2014/main" id="{00000000-0008-0000-0700-00006E010000}"/>
            </a:ext>
          </a:extLst>
        </xdr:cNvPr>
        <xdr:cNvSpPr txBox="1"/>
      </xdr:nvSpPr>
      <xdr:spPr>
        <a:xfrm>
          <a:off x="10528300" y="9890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19253</xdr:rowOff>
    </xdr:from>
    <xdr:to>
      <xdr:col>50</xdr:col>
      <xdr:colOff>165100</xdr:colOff>
      <xdr:row>58</xdr:row>
      <xdr:rowOff>120853</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9588500" y="9963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111980</xdr:rowOff>
    </xdr:from>
    <xdr:ext cx="534377"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372111" y="10056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36787</xdr:rowOff>
    </xdr:from>
    <xdr:to>
      <xdr:col>46</xdr:col>
      <xdr:colOff>38100</xdr:colOff>
      <xdr:row>58</xdr:row>
      <xdr:rowOff>138387</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8699500" y="9980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129514</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483111" y="10073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38502</xdr:rowOff>
    </xdr:from>
    <xdr:to>
      <xdr:col>41</xdr:col>
      <xdr:colOff>101600</xdr:colOff>
      <xdr:row>58</xdr:row>
      <xdr:rowOff>140102</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7810500" y="9982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131229</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594111" y="10075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61582</xdr:rowOff>
    </xdr:from>
    <xdr:to>
      <xdr:col>36</xdr:col>
      <xdr:colOff>165100</xdr:colOff>
      <xdr:row>58</xdr:row>
      <xdr:rowOff>163182</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6921500" y="10005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154309</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705111" y="10098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a:extLst>
            <a:ext uri="{FF2B5EF4-FFF2-40B4-BE49-F238E27FC236}">
              <a16:creationId xmlns:a16="http://schemas.microsoft.com/office/drawing/2014/main" id="{00000000-0008-0000-07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118349</xdr:rowOff>
    </xdr:from>
    <xdr:to>
      <xdr:col>54</xdr:col>
      <xdr:colOff>189865</xdr:colOff>
      <xdr:row>78</xdr:row>
      <xdr:rowOff>105981</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flipV="1">
          <a:off x="10475595" y="12119849"/>
          <a:ext cx="1270" cy="1359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109808</xdr:rowOff>
    </xdr:from>
    <xdr:ext cx="469744" cy="259045"/>
    <xdr:sp macro="" textlink="">
      <xdr:nvSpPr>
        <xdr:cNvPr id="397" name="商工費最小値テキスト">
          <a:extLst>
            <a:ext uri="{FF2B5EF4-FFF2-40B4-BE49-F238E27FC236}">
              <a16:creationId xmlns:a16="http://schemas.microsoft.com/office/drawing/2014/main" id="{00000000-0008-0000-0700-00008D010000}"/>
            </a:ext>
          </a:extLst>
        </xdr:cNvPr>
        <xdr:cNvSpPr txBox="1"/>
      </xdr:nvSpPr>
      <xdr:spPr>
        <a:xfrm>
          <a:off x="10528300" y="13482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105981</xdr:rowOff>
    </xdr:from>
    <xdr:to>
      <xdr:col>55</xdr:col>
      <xdr:colOff>88900</xdr:colOff>
      <xdr:row>78</xdr:row>
      <xdr:rowOff>105981</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10388600" y="13479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65026</xdr:rowOff>
    </xdr:from>
    <xdr:ext cx="534377" cy="259045"/>
    <xdr:sp macro="" textlink="">
      <xdr:nvSpPr>
        <xdr:cNvPr id="399" name="商工費最大値テキスト">
          <a:extLst>
            <a:ext uri="{FF2B5EF4-FFF2-40B4-BE49-F238E27FC236}">
              <a16:creationId xmlns:a16="http://schemas.microsoft.com/office/drawing/2014/main" id="{00000000-0008-0000-0700-00008F010000}"/>
            </a:ext>
          </a:extLst>
        </xdr:cNvPr>
        <xdr:cNvSpPr txBox="1"/>
      </xdr:nvSpPr>
      <xdr:spPr>
        <a:xfrm>
          <a:off x="10528300" y="11895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60,934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118349</xdr:rowOff>
    </xdr:from>
    <xdr:to>
      <xdr:col>55</xdr:col>
      <xdr:colOff>88900</xdr:colOff>
      <xdr:row>70</xdr:row>
      <xdr:rowOff>118349</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2119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152502</xdr:rowOff>
    </xdr:from>
    <xdr:to>
      <xdr:col>55</xdr:col>
      <xdr:colOff>0</xdr:colOff>
      <xdr:row>77</xdr:row>
      <xdr:rowOff>169190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9639300" y="13354152"/>
          <a:ext cx="838200" cy="16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59976</xdr:rowOff>
    </xdr:from>
    <xdr:ext cx="534377" cy="259045"/>
    <xdr:sp macro="" textlink="">
      <xdr:nvSpPr>
        <xdr:cNvPr id="402" name="商工費平均値テキスト">
          <a:extLst>
            <a:ext uri="{FF2B5EF4-FFF2-40B4-BE49-F238E27FC236}">
              <a16:creationId xmlns:a16="http://schemas.microsoft.com/office/drawing/2014/main" id="{00000000-0008-0000-0700-000092010000}"/>
            </a:ext>
          </a:extLst>
        </xdr:cNvPr>
        <xdr:cNvSpPr txBox="1"/>
      </xdr:nvSpPr>
      <xdr:spPr>
        <a:xfrm>
          <a:off x="10528300" y="129187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37099</xdr:rowOff>
    </xdr:from>
    <xdr:to>
      <xdr:col>55</xdr:col>
      <xdr:colOff>50800</xdr:colOff>
      <xdr:row>76</xdr:row>
      <xdr:rowOff>138699</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10426700" y="13067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152502</xdr:rowOff>
    </xdr:from>
    <xdr:to>
      <xdr:col>50</xdr:col>
      <xdr:colOff>114300</xdr:colOff>
      <xdr:row>78</xdr:row>
      <xdr:rowOff>32899</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8750300" y="13354152"/>
          <a:ext cx="889000" cy="51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3930</xdr:rowOff>
    </xdr:from>
    <xdr:to>
      <xdr:col>50</xdr:col>
      <xdr:colOff>165100</xdr:colOff>
      <xdr:row>76</xdr:row>
      <xdr:rowOff>105530</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9588500" y="1303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122056</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9372111" y="12809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110644</xdr:rowOff>
    </xdr:from>
    <xdr:to>
      <xdr:col>45</xdr:col>
      <xdr:colOff>177800</xdr:colOff>
      <xdr:row>78</xdr:row>
      <xdr:rowOff>32899</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7861300" y="13140844"/>
          <a:ext cx="889000" cy="265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41557</xdr:rowOff>
    </xdr:from>
    <xdr:to>
      <xdr:col>46</xdr:col>
      <xdr:colOff>38100</xdr:colOff>
      <xdr:row>76</xdr:row>
      <xdr:rowOff>143157</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8699500" y="1307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159684</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8483111" y="12846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110644</xdr:rowOff>
    </xdr:from>
    <xdr:to>
      <xdr:col>41</xdr:col>
      <xdr:colOff>50800</xdr:colOff>
      <xdr:row>77</xdr:row>
      <xdr:rowOff>151839</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6972300" y="13140844"/>
          <a:ext cx="889000" cy="212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152336</xdr:rowOff>
    </xdr:from>
    <xdr:to>
      <xdr:col>41</xdr:col>
      <xdr:colOff>101600</xdr:colOff>
      <xdr:row>76</xdr:row>
      <xdr:rowOff>82486</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7810500" y="13011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99013</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7594111" y="12786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34288</xdr:rowOff>
    </xdr:from>
    <xdr:to>
      <xdr:col>36</xdr:col>
      <xdr:colOff>165100</xdr:colOff>
      <xdr:row>76</xdr:row>
      <xdr:rowOff>135888</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6921500" y="13064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152415</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705111" y="12839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118390</xdr:rowOff>
    </xdr:from>
    <xdr:to>
      <xdr:col>55</xdr:col>
      <xdr:colOff>50800</xdr:colOff>
      <xdr:row>78</xdr:row>
      <xdr:rowOff>48540</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10426700" y="13320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33317</xdr:rowOff>
    </xdr:from>
    <xdr:ext cx="469744" cy="259045"/>
    <xdr:sp macro="" textlink="">
      <xdr:nvSpPr>
        <xdr:cNvPr id="421" name="商工費該当値テキスト">
          <a:extLst>
            <a:ext uri="{FF2B5EF4-FFF2-40B4-BE49-F238E27FC236}">
              <a16:creationId xmlns:a16="http://schemas.microsoft.com/office/drawing/2014/main" id="{00000000-0008-0000-0700-0000A5010000}"/>
            </a:ext>
          </a:extLst>
        </xdr:cNvPr>
        <xdr:cNvSpPr txBox="1"/>
      </xdr:nvSpPr>
      <xdr:spPr>
        <a:xfrm>
          <a:off x="10528300" y="13234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101702</xdr:rowOff>
    </xdr:from>
    <xdr:to>
      <xdr:col>50</xdr:col>
      <xdr:colOff>165100</xdr:colOff>
      <xdr:row>78</xdr:row>
      <xdr:rowOff>31852</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9588500" y="13303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22979</xdr:rowOff>
    </xdr:from>
    <xdr:ext cx="469744"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404428" y="13396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153549</xdr:rowOff>
    </xdr:from>
    <xdr:to>
      <xdr:col>46</xdr:col>
      <xdr:colOff>38100</xdr:colOff>
      <xdr:row>78</xdr:row>
      <xdr:rowOff>83699</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8699500" y="13355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74826</xdr:rowOff>
    </xdr:from>
    <xdr:ext cx="469744"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515428" y="13447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59844</xdr:rowOff>
    </xdr:from>
    <xdr:to>
      <xdr:col>41</xdr:col>
      <xdr:colOff>101600</xdr:colOff>
      <xdr:row>76</xdr:row>
      <xdr:rowOff>161444</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7810500" y="13090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152571</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7594111" y="13182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101039</xdr:rowOff>
    </xdr:from>
    <xdr:to>
      <xdr:col>36</xdr:col>
      <xdr:colOff>165100</xdr:colOff>
      <xdr:row>78</xdr:row>
      <xdr:rowOff>31189</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6921500" y="13302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22316</xdr:rowOff>
    </xdr:from>
    <xdr:ext cx="469744"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737428" y="13395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92727</xdr:rowOff>
    </xdr:from>
    <xdr:ext cx="685572"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a:extLst>
            <a:ext uri="{FF2B5EF4-FFF2-40B4-BE49-F238E27FC236}">
              <a16:creationId xmlns:a16="http://schemas.microsoft.com/office/drawing/2014/main" id="{00000000-0008-0000-07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145900</xdr:rowOff>
    </xdr:from>
    <xdr:to>
      <xdr:col>54</xdr:col>
      <xdr:colOff>189865</xdr:colOff>
      <xdr:row>99</xdr:row>
      <xdr:rowOff>16776</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flipV="1">
          <a:off x="10475595" y="15404950"/>
          <a:ext cx="1270" cy="1585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20603</xdr:rowOff>
    </xdr:from>
    <xdr:ext cx="534377" cy="259045"/>
    <xdr:sp macro="" textlink="">
      <xdr:nvSpPr>
        <xdr:cNvPr id="454" name="土木費最小値テキスト">
          <a:extLst>
            <a:ext uri="{FF2B5EF4-FFF2-40B4-BE49-F238E27FC236}">
              <a16:creationId xmlns:a16="http://schemas.microsoft.com/office/drawing/2014/main" id="{00000000-0008-0000-0700-0000C6010000}"/>
            </a:ext>
          </a:extLst>
        </xdr:cNvPr>
        <xdr:cNvSpPr txBox="1"/>
      </xdr:nvSpPr>
      <xdr:spPr>
        <a:xfrm>
          <a:off x="10528300" y="16994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16776</xdr:rowOff>
    </xdr:from>
    <xdr:to>
      <xdr:col>55</xdr:col>
      <xdr:colOff>88900</xdr:colOff>
      <xdr:row>99</xdr:row>
      <xdr:rowOff>16776</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6990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92577</xdr:rowOff>
    </xdr:from>
    <xdr:ext cx="690189" cy="259045"/>
    <xdr:sp macro="" textlink="">
      <xdr:nvSpPr>
        <xdr:cNvPr id="456" name="土木費最大値テキスト">
          <a:extLst>
            <a:ext uri="{FF2B5EF4-FFF2-40B4-BE49-F238E27FC236}">
              <a16:creationId xmlns:a16="http://schemas.microsoft.com/office/drawing/2014/main" id="{00000000-0008-0000-0700-0000C8010000}"/>
            </a:ext>
          </a:extLst>
        </xdr:cNvPr>
        <xdr:cNvSpPr txBox="1"/>
      </xdr:nvSpPr>
      <xdr:spPr>
        <a:xfrm>
          <a:off x="10528300" y="1518017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1,270,119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145900</xdr:rowOff>
    </xdr:from>
    <xdr:to>
      <xdr:col>55</xdr:col>
      <xdr:colOff>88900</xdr:colOff>
      <xdr:row>89</xdr:row>
      <xdr:rowOff>145900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5404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7015</xdr:rowOff>
    </xdr:from>
    <xdr:to>
      <xdr:col>55</xdr:col>
      <xdr:colOff>0</xdr:colOff>
      <xdr:row>99</xdr:row>
      <xdr:rowOff>12731</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9639300" y="16980565"/>
          <a:ext cx="8382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80847</xdr:rowOff>
    </xdr:from>
    <xdr:ext cx="534377" cy="259045"/>
    <xdr:sp macro="" textlink="">
      <xdr:nvSpPr>
        <xdr:cNvPr id="459" name="土木費平均値テキスト">
          <a:extLst>
            <a:ext uri="{FF2B5EF4-FFF2-40B4-BE49-F238E27FC236}">
              <a16:creationId xmlns:a16="http://schemas.microsoft.com/office/drawing/2014/main" id="{00000000-0008-0000-0700-0000CB010000}"/>
            </a:ext>
          </a:extLst>
        </xdr:cNvPr>
        <xdr:cNvSpPr txBox="1"/>
      </xdr:nvSpPr>
      <xdr:spPr>
        <a:xfrm>
          <a:off x="10528300" y="167114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57970</xdr:rowOff>
    </xdr:from>
    <xdr:to>
      <xdr:col>55</xdr:col>
      <xdr:colOff>50800</xdr:colOff>
      <xdr:row>98</xdr:row>
      <xdr:rowOff>159570</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10426700" y="1686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8702</xdr:rowOff>
    </xdr:from>
    <xdr:to>
      <xdr:col>50</xdr:col>
      <xdr:colOff>114300</xdr:colOff>
      <xdr:row>99</xdr:row>
      <xdr:rowOff>12731</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8750300" y="16982252"/>
          <a:ext cx="889000" cy="4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84931</xdr:rowOff>
    </xdr:from>
    <xdr:to>
      <xdr:col>50</xdr:col>
      <xdr:colOff>165100</xdr:colOff>
      <xdr:row>99</xdr:row>
      <xdr:rowOff>15081</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9588500" y="1688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31608</xdr:rowOff>
    </xdr:from>
    <xdr:ext cx="534377"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9372111" y="16662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170540</xdr:rowOff>
    </xdr:from>
    <xdr:to>
      <xdr:col>45</xdr:col>
      <xdr:colOff>177800</xdr:colOff>
      <xdr:row>99</xdr:row>
      <xdr:rowOff>8702</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7861300" y="16972640"/>
          <a:ext cx="889000" cy="9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87871</xdr:rowOff>
    </xdr:from>
    <xdr:to>
      <xdr:col>46</xdr:col>
      <xdr:colOff>38100</xdr:colOff>
      <xdr:row>99</xdr:row>
      <xdr:rowOff>18021</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8699500" y="1688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34548</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8483111" y="16665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170540</xdr:rowOff>
    </xdr:from>
    <xdr:to>
      <xdr:col>41</xdr:col>
      <xdr:colOff>50800</xdr:colOff>
      <xdr:row>99</xdr:row>
      <xdr:rowOff>9044</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6972300" y="16972640"/>
          <a:ext cx="889000" cy="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67466</xdr:rowOff>
    </xdr:from>
    <xdr:to>
      <xdr:col>41</xdr:col>
      <xdr:colOff>101600</xdr:colOff>
      <xdr:row>98</xdr:row>
      <xdr:rowOff>169066</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7810500" y="16869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14143</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7594111" y="16644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91246</xdr:rowOff>
    </xdr:from>
    <xdr:to>
      <xdr:col>36</xdr:col>
      <xdr:colOff>165100</xdr:colOff>
      <xdr:row>99</xdr:row>
      <xdr:rowOff>21396</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6921500" y="16893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37923</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705111" y="16668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127665</xdr:rowOff>
    </xdr:from>
    <xdr:to>
      <xdr:col>55</xdr:col>
      <xdr:colOff>50800</xdr:colOff>
      <xdr:row>99</xdr:row>
      <xdr:rowOff>57815</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10426700" y="16929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42592</xdr:rowOff>
    </xdr:from>
    <xdr:ext cx="534377" cy="259045"/>
    <xdr:sp macro="" textlink="">
      <xdr:nvSpPr>
        <xdr:cNvPr id="478" name="土木費該当値テキスト">
          <a:extLst>
            <a:ext uri="{FF2B5EF4-FFF2-40B4-BE49-F238E27FC236}">
              <a16:creationId xmlns:a16="http://schemas.microsoft.com/office/drawing/2014/main" id="{00000000-0008-0000-0700-0000DE010000}"/>
            </a:ext>
          </a:extLst>
        </xdr:cNvPr>
        <xdr:cNvSpPr txBox="1"/>
      </xdr:nvSpPr>
      <xdr:spPr>
        <a:xfrm>
          <a:off x="10528300" y="16844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133381</xdr:rowOff>
    </xdr:from>
    <xdr:to>
      <xdr:col>50</xdr:col>
      <xdr:colOff>165100</xdr:colOff>
      <xdr:row>99</xdr:row>
      <xdr:rowOff>63531</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9588500" y="16935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54658</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372111" y="17028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129352</xdr:rowOff>
    </xdr:from>
    <xdr:to>
      <xdr:col>46</xdr:col>
      <xdr:colOff>38100</xdr:colOff>
      <xdr:row>99</xdr:row>
      <xdr:rowOff>59502</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8699500" y="16931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50629</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8483111" y="17024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119740</xdr:rowOff>
    </xdr:from>
    <xdr:to>
      <xdr:col>41</xdr:col>
      <xdr:colOff>101600</xdr:colOff>
      <xdr:row>99</xdr:row>
      <xdr:rowOff>49890</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7810500" y="1692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41017</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594111" y="17014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129694</xdr:rowOff>
    </xdr:from>
    <xdr:to>
      <xdr:col>36</xdr:col>
      <xdr:colOff>165100</xdr:colOff>
      <xdr:row>99</xdr:row>
      <xdr:rowOff>59844</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6921500" y="16931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50971</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705111" y="17024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消防費グラフ枠">
          <a:extLst>
            <a:ext uri="{FF2B5EF4-FFF2-40B4-BE49-F238E27FC236}">
              <a16:creationId xmlns:a16="http://schemas.microsoft.com/office/drawing/2014/main" id="{00000000-0008-0000-0700-0000FD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100724</xdr:rowOff>
    </xdr:from>
    <xdr:to>
      <xdr:col>85</xdr:col>
      <xdr:colOff>126364</xdr:colOff>
      <xdr:row>37</xdr:row>
      <xdr:rowOff>114268</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flipV="1">
          <a:off x="16317595" y="5244224"/>
          <a:ext cx="1269" cy="1213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118095</xdr:rowOff>
    </xdr:from>
    <xdr:ext cx="534377" cy="259045"/>
    <xdr:sp macro="" textlink="">
      <xdr:nvSpPr>
        <xdr:cNvPr id="511" name="消防費最小値テキスト">
          <a:extLst>
            <a:ext uri="{FF2B5EF4-FFF2-40B4-BE49-F238E27FC236}">
              <a16:creationId xmlns:a16="http://schemas.microsoft.com/office/drawing/2014/main" id="{00000000-0008-0000-0700-0000FF010000}"/>
            </a:ext>
          </a:extLst>
        </xdr:cNvPr>
        <xdr:cNvSpPr txBox="1"/>
      </xdr:nvSpPr>
      <xdr:spPr>
        <a:xfrm>
          <a:off x="16370300" y="6461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114268</xdr:rowOff>
    </xdr:from>
    <xdr:to>
      <xdr:col>86</xdr:col>
      <xdr:colOff>25400</xdr:colOff>
      <xdr:row>37</xdr:row>
      <xdr:rowOff>114268</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6230600" y="6457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47401</xdr:rowOff>
    </xdr:from>
    <xdr:ext cx="534377" cy="259045"/>
    <xdr:sp macro="" textlink="">
      <xdr:nvSpPr>
        <xdr:cNvPr id="513" name="消防費最大値テキスト">
          <a:extLst>
            <a:ext uri="{FF2B5EF4-FFF2-40B4-BE49-F238E27FC236}">
              <a16:creationId xmlns:a16="http://schemas.microsoft.com/office/drawing/2014/main" id="{00000000-0008-0000-0700-000001020000}"/>
            </a:ext>
          </a:extLst>
        </xdr:cNvPr>
        <xdr:cNvSpPr txBox="1"/>
      </xdr:nvSpPr>
      <xdr:spPr>
        <a:xfrm>
          <a:off x="16370300" y="5019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78,046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100724</xdr:rowOff>
    </xdr:from>
    <xdr:to>
      <xdr:col>86</xdr:col>
      <xdr:colOff>25400</xdr:colOff>
      <xdr:row>30</xdr:row>
      <xdr:rowOff>100724</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6230600" y="5244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26714</xdr:rowOff>
    </xdr:from>
    <xdr:to>
      <xdr:col>85</xdr:col>
      <xdr:colOff>127000</xdr:colOff>
      <xdr:row>37</xdr:row>
      <xdr:rowOff>39783</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5481300" y="6370364"/>
          <a:ext cx="838200" cy="13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54875</xdr:rowOff>
    </xdr:from>
    <xdr:ext cx="534377" cy="259045"/>
    <xdr:sp macro="" textlink="">
      <xdr:nvSpPr>
        <xdr:cNvPr id="516" name="消防費平均値テキスト">
          <a:extLst>
            <a:ext uri="{FF2B5EF4-FFF2-40B4-BE49-F238E27FC236}">
              <a16:creationId xmlns:a16="http://schemas.microsoft.com/office/drawing/2014/main" id="{00000000-0008-0000-0700-000004020000}"/>
            </a:ext>
          </a:extLst>
        </xdr:cNvPr>
        <xdr:cNvSpPr txBox="1"/>
      </xdr:nvSpPr>
      <xdr:spPr>
        <a:xfrm>
          <a:off x="16370300" y="60556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31998</xdr:rowOff>
    </xdr:from>
    <xdr:to>
      <xdr:col>85</xdr:col>
      <xdr:colOff>177800</xdr:colOff>
      <xdr:row>36</xdr:row>
      <xdr:rowOff>133598</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6268700" y="6204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37802</xdr:rowOff>
    </xdr:from>
    <xdr:to>
      <xdr:col>81</xdr:col>
      <xdr:colOff>50800</xdr:colOff>
      <xdr:row>37</xdr:row>
      <xdr:rowOff>39783</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4592300" y="6381452"/>
          <a:ext cx="889000" cy="1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3118</xdr:rowOff>
    </xdr:from>
    <xdr:to>
      <xdr:col>81</xdr:col>
      <xdr:colOff>101600</xdr:colOff>
      <xdr:row>36</xdr:row>
      <xdr:rowOff>104718</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5430500" y="6175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121245</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5214111" y="5950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37802</xdr:rowOff>
    </xdr:from>
    <xdr:to>
      <xdr:col>76</xdr:col>
      <xdr:colOff>114300</xdr:colOff>
      <xdr:row>37</xdr:row>
      <xdr:rowOff>45707</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3703300" y="6381452"/>
          <a:ext cx="889000" cy="7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20853</xdr:rowOff>
    </xdr:from>
    <xdr:to>
      <xdr:col>76</xdr:col>
      <xdr:colOff>165100</xdr:colOff>
      <xdr:row>36</xdr:row>
      <xdr:rowOff>122453</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4541500" y="6193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138980</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4325111" y="5968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45707</xdr:rowOff>
    </xdr:from>
    <xdr:to>
      <xdr:col>71</xdr:col>
      <xdr:colOff>177800</xdr:colOff>
      <xdr:row>37</xdr:row>
      <xdr:rowOff>60166</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2814300" y="6389357"/>
          <a:ext cx="889000" cy="14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43256</xdr:rowOff>
    </xdr:from>
    <xdr:to>
      <xdr:col>72</xdr:col>
      <xdr:colOff>38100</xdr:colOff>
      <xdr:row>36</xdr:row>
      <xdr:rowOff>144856</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3652500" y="6215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161383</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3436111" y="5990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85452</xdr:rowOff>
    </xdr:from>
    <xdr:to>
      <xdr:col>67</xdr:col>
      <xdr:colOff>101600</xdr:colOff>
      <xdr:row>37</xdr:row>
      <xdr:rowOff>15602</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2763500" y="6257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32129</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2547111" y="6032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147364</xdr:rowOff>
    </xdr:from>
    <xdr:to>
      <xdr:col>85</xdr:col>
      <xdr:colOff>177800</xdr:colOff>
      <xdr:row>37</xdr:row>
      <xdr:rowOff>77514</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6268700" y="631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62291</xdr:rowOff>
    </xdr:from>
    <xdr:ext cx="534377" cy="259045"/>
    <xdr:sp macro="" textlink="">
      <xdr:nvSpPr>
        <xdr:cNvPr id="535" name="消防費該当値テキスト">
          <a:extLst>
            <a:ext uri="{FF2B5EF4-FFF2-40B4-BE49-F238E27FC236}">
              <a16:creationId xmlns:a16="http://schemas.microsoft.com/office/drawing/2014/main" id="{00000000-0008-0000-0700-000017020000}"/>
            </a:ext>
          </a:extLst>
        </xdr:cNvPr>
        <xdr:cNvSpPr txBox="1"/>
      </xdr:nvSpPr>
      <xdr:spPr>
        <a:xfrm>
          <a:off x="16370300" y="6234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160433</xdr:rowOff>
    </xdr:from>
    <xdr:to>
      <xdr:col>81</xdr:col>
      <xdr:colOff>101600</xdr:colOff>
      <xdr:row>37</xdr:row>
      <xdr:rowOff>90583</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5430500" y="6332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81710</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14111" y="6425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158452</xdr:rowOff>
    </xdr:from>
    <xdr:to>
      <xdr:col>76</xdr:col>
      <xdr:colOff>165100</xdr:colOff>
      <xdr:row>37</xdr:row>
      <xdr:rowOff>88602</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4541500" y="6330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79729</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325111" y="6423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166357</xdr:rowOff>
    </xdr:from>
    <xdr:to>
      <xdr:col>72</xdr:col>
      <xdr:colOff>38100</xdr:colOff>
      <xdr:row>37</xdr:row>
      <xdr:rowOff>96507</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3652500" y="633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87634</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3436111" y="6431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9366</xdr:rowOff>
    </xdr:from>
    <xdr:to>
      <xdr:col>67</xdr:col>
      <xdr:colOff>101600</xdr:colOff>
      <xdr:row>37</xdr:row>
      <xdr:rowOff>110966</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2763500" y="6353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102093</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547111" y="6445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a:extLst>
            <a:ext uri="{FF2B5EF4-FFF2-40B4-BE49-F238E27FC236}">
              <a16:creationId xmlns:a16="http://schemas.microsoft.com/office/drawing/2014/main" id="{00000000-0008-0000-07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110198</xdr:rowOff>
    </xdr:from>
    <xdr:to>
      <xdr:col>85</xdr:col>
      <xdr:colOff>126364</xdr:colOff>
      <xdr:row>58</xdr:row>
      <xdr:rowOff>165836</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flipV="1">
          <a:off x="16317595" y="8682698"/>
          <a:ext cx="1269" cy="1427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169663</xdr:rowOff>
    </xdr:from>
    <xdr:ext cx="534377" cy="259045"/>
    <xdr:sp macro="" textlink="">
      <xdr:nvSpPr>
        <xdr:cNvPr id="569" name="教育費最小値テキスト">
          <a:extLst>
            <a:ext uri="{FF2B5EF4-FFF2-40B4-BE49-F238E27FC236}">
              <a16:creationId xmlns:a16="http://schemas.microsoft.com/office/drawing/2014/main" id="{00000000-0008-0000-0700-000039020000}"/>
            </a:ext>
          </a:extLst>
        </xdr:cNvPr>
        <xdr:cNvSpPr txBox="1"/>
      </xdr:nvSpPr>
      <xdr:spPr>
        <a:xfrm>
          <a:off x="16370300" y="10113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165836</xdr:rowOff>
    </xdr:from>
    <xdr:to>
      <xdr:col>86</xdr:col>
      <xdr:colOff>25400</xdr:colOff>
      <xdr:row>58</xdr:row>
      <xdr:rowOff>165836</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6230600" y="10109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56875</xdr:rowOff>
    </xdr:from>
    <xdr:ext cx="599010" cy="259045"/>
    <xdr:sp macro="" textlink="">
      <xdr:nvSpPr>
        <xdr:cNvPr id="571" name="教育費最大値テキスト">
          <a:extLst>
            <a:ext uri="{FF2B5EF4-FFF2-40B4-BE49-F238E27FC236}">
              <a16:creationId xmlns:a16="http://schemas.microsoft.com/office/drawing/2014/main" id="{00000000-0008-0000-0700-00003B020000}"/>
            </a:ext>
          </a:extLst>
        </xdr:cNvPr>
        <xdr:cNvSpPr txBox="1"/>
      </xdr:nvSpPr>
      <xdr:spPr>
        <a:xfrm>
          <a:off x="16370300" y="8457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146,323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110198</xdr:rowOff>
    </xdr:from>
    <xdr:to>
      <xdr:col>86</xdr:col>
      <xdr:colOff>25400</xdr:colOff>
      <xdr:row>50</xdr:row>
      <xdr:rowOff>110198</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8682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41796</xdr:rowOff>
    </xdr:from>
    <xdr:to>
      <xdr:col>85</xdr:col>
      <xdr:colOff>127000</xdr:colOff>
      <xdr:row>58</xdr:row>
      <xdr:rowOff>54445</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5481300" y="9642996"/>
          <a:ext cx="838200" cy="355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85069</xdr:rowOff>
    </xdr:from>
    <xdr:ext cx="534377" cy="259045"/>
    <xdr:sp macro="" textlink="">
      <xdr:nvSpPr>
        <xdr:cNvPr id="574" name="教育費平均値テキスト">
          <a:extLst>
            <a:ext uri="{FF2B5EF4-FFF2-40B4-BE49-F238E27FC236}">
              <a16:creationId xmlns:a16="http://schemas.microsoft.com/office/drawing/2014/main" id="{00000000-0008-0000-0700-00003E020000}"/>
            </a:ext>
          </a:extLst>
        </xdr:cNvPr>
        <xdr:cNvSpPr txBox="1"/>
      </xdr:nvSpPr>
      <xdr:spPr>
        <a:xfrm>
          <a:off x="16370300" y="96862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106642</xdr:rowOff>
    </xdr:from>
    <xdr:to>
      <xdr:col>85</xdr:col>
      <xdr:colOff>177800</xdr:colOff>
      <xdr:row>57</xdr:row>
      <xdr:rowOff>36792</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6268700" y="9707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54445</xdr:rowOff>
    </xdr:from>
    <xdr:to>
      <xdr:col>81</xdr:col>
      <xdr:colOff>50800</xdr:colOff>
      <xdr:row>58</xdr:row>
      <xdr:rowOff>170434</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4592300" y="9998545"/>
          <a:ext cx="889000" cy="115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160300</xdr:rowOff>
    </xdr:from>
    <xdr:to>
      <xdr:col>81</xdr:col>
      <xdr:colOff>101600</xdr:colOff>
      <xdr:row>57</xdr:row>
      <xdr:rowOff>90450</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5430500" y="976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106977</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5214111" y="9536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56667</xdr:rowOff>
    </xdr:from>
    <xdr:to>
      <xdr:col>76</xdr:col>
      <xdr:colOff>114300</xdr:colOff>
      <xdr:row>58</xdr:row>
      <xdr:rowOff>170434</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3703300" y="10000767"/>
          <a:ext cx="889000" cy="113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109715</xdr:rowOff>
    </xdr:from>
    <xdr:to>
      <xdr:col>76</xdr:col>
      <xdr:colOff>165100</xdr:colOff>
      <xdr:row>57</xdr:row>
      <xdr:rowOff>39865</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4541500" y="9710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56392</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4325111" y="9486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56667</xdr:rowOff>
    </xdr:from>
    <xdr:to>
      <xdr:col>71</xdr:col>
      <xdr:colOff>177800</xdr:colOff>
      <xdr:row>59</xdr:row>
      <xdr:rowOff>51918</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2814300" y="10000767"/>
          <a:ext cx="889000" cy="166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68428</xdr:rowOff>
    </xdr:from>
    <xdr:to>
      <xdr:col>72</xdr:col>
      <xdr:colOff>38100</xdr:colOff>
      <xdr:row>56</xdr:row>
      <xdr:rowOff>170028</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3652500" y="9669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15105</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3436111" y="9444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149682</xdr:rowOff>
    </xdr:from>
    <xdr:to>
      <xdr:col>67</xdr:col>
      <xdr:colOff>101600</xdr:colOff>
      <xdr:row>57</xdr:row>
      <xdr:rowOff>79832</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2763500" y="9750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96359</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2547111" y="9526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162446</xdr:rowOff>
    </xdr:from>
    <xdr:to>
      <xdr:col>85</xdr:col>
      <xdr:colOff>177800</xdr:colOff>
      <xdr:row>56</xdr:row>
      <xdr:rowOff>92596</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6268700" y="9592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13873</xdr:rowOff>
    </xdr:from>
    <xdr:ext cx="534377" cy="259045"/>
    <xdr:sp macro="" textlink="">
      <xdr:nvSpPr>
        <xdr:cNvPr id="593" name="教育費該当値テキスト">
          <a:extLst>
            <a:ext uri="{FF2B5EF4-FFF2-40B4-BE49-F238E27FC236}">
              <a16:creationId xmlns:a16="http://schemas.microsoft.com/office/drawing/2014/main" id="{00000000-0008-0000-0700-000051020000}"/>
            </a:ext>
          </a:extLst>
        </xdr:cNvPr>
        <xdr:cNvSpPr txBox="1"/>
      </xdr:nvSpPr>
      <xdr:spPr>
        <a:xfrm>
          <a:off x="16370300" y="9443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3645</xdr:rowOff>
    </xdr:from>
    <xdr:to>
      <xdr:col>81</xdr:col>
      <xdr:colOff>101600</xdr:colOff>
      <xdr:row>58</xdr:row>
      <xdr:rowOff>105245</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5430500" y="9947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96372</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5214111" y="10040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119634</xdr:rowOff>
    </xdr:from>
    <xdr:to>
      <xdr:col>76</xdr:col>
      <xdr:colOff>165100</xdr:colOff>
      <xdr:row>59</xdr:row>
      <xdr:rowOff>49784</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4541500" y="10063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40911</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325111" y="10156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5867</xdr:rowOff>
    </xdr:from>
    <xdr:to>
      <xdr:col>72</xdr:col>
      <xdr:colOff>38100</xdr:colOff>
      <xdr:row>58</xdr:row>
      <xdr:rowOff>107467</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3652500" y="9949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98594</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436111" y="10042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1118</xdr:rowOff>
    </xdr:from>
    <xdr:to>
      <xdr:col>67</xdr:col>
      <xdr:colOff>101600</xdr:colOff>
      <xdr:row>59</xdr:row>
      <xdr:rowOff>102718</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2763500" y="1011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93845</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547111" y="10209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災害復旧費グラフ枠">
          <a:extLst>
            <a:ext uri="{FF2B5EF4-FFF2-40B4-BE49-F238E27FC236}">
              <a16:creationId xmlns:a16="http://schemas.microsoft.com/office/drawing/2014/main" id="{00000000-0008-0000-0700-00007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32769</xdr:rowOff>
    </xdr:from>
    <xdr:to>
      <xdr:col>85</xdr:col>
      <xdr:colOff>126364</xdr:colOff>
      <xdr:row>79</xdr:row>
      <xdr:rowOff>98879</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flipV="1">
          <a:off x="16317595" y="12034269"/>
          <a:ext cx="1269" cy="1609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8" name="災害復旧費最小値テキスト">
          <a:extLst>
            <a:ext uri="{FF2B5EF4-FFF2-40B4-BE49-F238E27FC236}">
              <a16:creationId xmlns:a16="http://schemas.microsoft.com/office/drawing/2014/main" id="{00000000-0008-0000-0700-000074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150896</xdr:rowOff>
    </xdr:from>
    <xdr:ext cx="599010" cy="259045"/>
    <xdr:sp macro="" textlink="">
      <xdr:nvSpPr>
        <xdr:cNvPr id="630" name="災害復旧費最大値テキスト">
          <a:extLst>
            <a:ext uri="{FF2B5EF4-FFF2-40B4-BE49-F238E27FC236}">
              <a16:creationId xmlns:a16="http://schemas.microsoft.com/office/drawing/2014/main" id="{00000000-0008-0000-0700-000076020000}"/>
            </a:ext>
          </a:extLst>
        </xdr:cNvPr>
        <xdr:cNvSpPr txBox="1"/>
      </xdr:nvSpPr>
      <xdr:spPr>
        <a:xfrm>
          <a:off x="16370300" y="11809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147,823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32769</xdr:rowOff>
    </xdr:from>
    <xdr:to>
      <xdr:col>86</xdr:col>
      <xdr:colOff>25400</xdr:colOff>
      <xdr:row>70</xdr:row>
      <xdr:rowOff>32769</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2034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84978</xdr:rowOff>
    </xdr:from>
    <xdr:to>
      <xdr:col>85</xdr:col>
      <xdr:colOff>127000</xdr:colOff>
      <xdr:row>79</xdr:row>
      <xdr:rowOff>85108</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5481300" y="13629528"/>
          <a:ext cx="838200" cy="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141691</xdr:rowOff>
    </xdr:from>
    <xdr:ext cx="469744" cy="259045"/>
    <xdr:sp macro="" textlink="">
      <xdr:nvSpPr>
        <xdr:cNvPr id="633" name="災害復旧費平均値テキスト">
          <a:extLst>
            <a:ext uri="{FF2B5EF4-FFF2-40B4-BE49-F238E27FC236}">
              <a16:creationId xmlns:a16="http://schemas.microsoft.com/office/drawing/2014/main" id="{00000000-0008-0000-0700-000079020000}"/>
            </a:ext>
          </a:extLst>
        </xdr:cNvPr>
        <xdr:cNvSpPr txBox="1"/>
      </xdr:nvSpPr>
      <xdr:spPr>
        <a:xfrm>
          <a:off x="16370300" y="133433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118814</xdr:rowOff>
    </xdr:from>
    <xdr:to>
      <xdr:col>85</xdr:col>
      <xdr:colOff>177800</xdr:colOff>
      <xdr:row>79</xdr:row>
      <xdr:rowOff>48964</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6268700" y="1349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84978</xdr:rowOff>
    </xdr:from>
    <xdr:to>
      <xdr:col>81</xdr:col>
      <xdr:colOff>50800</xdr:colOff>
      <xdr:row>79</xdr:row>
      <xdr:rowOff>98868</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flipV="1">
          <a:off x="14592300" y="13629528"/>
          <a:ext cx="889000" cy="13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167103</xdr:rowOff>
    </xdr:from>
    <xdr:to>
      <xdr:col>81</xdr:col>
      <xdr:colOff>101600</xdr:colOff>
      <xdr:row>79</xdr:row>
      <xdr:rowOff>97253</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5430500" y="13540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113780</xdr:rowOff>
    </xdr:from>
    <xdr:ext cx="469744"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5246428" y="13315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98868</xdr:rowOff>
    </xdr:from>
    <xdr:to>
      <xdr:col>76</xdr:col>
      <xdr:colOff>114300</xdr:colOff>
      <xdr:row>79</xdr:row>
      <xdr:rowOff>98868</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3703300" y="1364341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157251</xdr:rowOff>
    </xdr:from>
    <xdr:to>
      <xdr:col>76</xdr:col>
      <xdr:colOff>165100</xdr:colOff>
      <xdr:row>79</xdr:row>
      <xdr:rowOff>87401</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4541500" y="13530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103928</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4357428" y="13305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98868</xdr:rowOff>
    </xdr:from>
    <xdr:to>
      <xdr:col>71</xdr:col>
      <xdr:colOff>177800</xdr:colOff>
      <xdr:row>79</xdr:row>
      <xdr:rowOff>98868</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2814300" y="1364341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137700</xdr:rowOff>
    </xdr:from>
    <xdr:to>
      <xdr:col>72</xdr:col>
      <xdr:colOff>38100</xdr:colOff>
      <xdr:row>79</xdr:row>
      <xdr:rowOff>67850</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3652500" y="1351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84377</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3468428" y="13286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149293</xdr:rowOff>
    </xdr:from>
    <xdr:to>
      <xdr:col>67</xdr:col>
      <xdr:colOff>101600</xdr:colOff>
      <xdr:row>79</xdr:row>
      <xdr:rowOff>79443</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2763500" y="13522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95970</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2579428" y="13297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34308</xdr:rowOff>
    </xdr:from>
    <xdr:to>
      <xdr:col>85</xdr:col>
      <xdr:colOff>177800</xdr:colOff>
      <xdr:row>79</xdr:row>
      <xdr:rowOff>135908</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6268700" y="13578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120685</xdr:rowOff>
    </xdr:from>
    <xdr:ext cx="469744" cy="259045"/>
    <xdr:sp macro="" textlink="">
      <xdr:nvSpPr>
        <xdr:cNvPr id="652" name="災害復旧費該当値テキスト">
          <a:extLst>
            <a:ext uri="{FF2B5EF4-FFF2-40B4-BE49-F238E27FC236}">
              <a16:creationId xmlns:a16="http://schemas.microsoft.com/office/drawing/2014/main" id="{00000000-0008-0000-0700-00008C020000}"/>
            </a:ext>
          </a:extLst>
        </xdr:cNvPr>
        <xdr:cNvSpPr txBox="1"/>
      </xdr:nvSpPr>
      <xdr:spPr>
        <a:xfrm>
          <a:off x="16370300" y="13493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34178</xdr:rowOff>
    </xdr:from>
    <xdr:to>
      <xdr:col>81</xdr:col>
      <xdr:colOff>101600</xdr:colOff>
      <xdr:row>79</xdr:row>
      <xdr:rowOff>135778</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5430500" y="13578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126905</xdr:rowOff>
    </xdr:from>
    <xdr:ext cx="469744"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5246428" y="13671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48068</xdr:rowOff>
    </xdr:from>
    <xdr:to>
      <xdr:col>76</xdr:col>
      <xdr:colOff>165100</xdr:colOff>
      <xdr:row>79</xdr:row>
      <xdr:rowOff>149668</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4541500" y="13592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140795</xdr:rowOff>
    </xdr:from>
    <xdr:ext cx="249299"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4467650" y="136853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48068</xdr:rowOff>
    </xdr:from>
    <xdr:to>
      <xdr:col>72</xdr:col>
      <xdr:colOff>38100</xdr:colOff>
      <xdr:row>79</xdr:row>
      <xdr:rowOff>149668</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3652500" y="13592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140795</xdr:rowOff>
    </xdr:from>
    <xdr:ext cx="249299"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3578650" y="136853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48068</xdr:rowOff>
    </xdr:from>
    <xdr:to>
      <xdr:col>67</xdr:col>
      <xdr:colOff>101600</xdr:colOff>
      <xdr:row>79</xdr:row>
      <xdr:rowOff>149668</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2763500" y="13592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140795</xdr:rowOff>
    </xdr:from>
    <xdr:ext cx="249299"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2689650" y="136853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a:extLst>
            <a:ext uri="{FF2B5EF4-FFF2-40B4-BE49-F238E27FC236}">
              <a16:creationId xmlns:a16="http://schemas.microsoft.com/office/drawing/2014/main" id="{00000000-0008-0000-0700-0000A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86170</xdr:rowOff>
    </xdr:from>
    <xdr:to>
      <xdr:col>85</xdr:col>
      <xdr:colOff>126364</xdr:colOff>
      <xdr:row>98</xdr:row>
      <xdr:rowOff>24752</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flipV="1">
          <a:off x="16317595" y="15516670"/>
          <a:ext cx="1269" cy="1310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28579</xdr:rowOff>
    </xdr:from>
    <xdr:ext cx="534377" cy="259045"/>
    <xdr:sp macro="" textlink="">
      <xdr:nvSpPr>
        <xdr:cNvPr id="685" name="公債費最小値テキスト">
          <a:extLst>
            <a:ext uri="{FF2B5EF4-FFF2-40B4-BE49-F238E27FC236}">
              <a16:creationId xmlns:a16="http://schemas.microsoft.com/office/drawing/2014/main" id="{00000000-0008-0000-0700-0000AD020000}"/>
            </a:ext>
          </a:extLst>
        </xdr:cNvPr>
        <xdr:cNvSpPr txBox="1"/>
      </xdr:nvSpPr>
      <xdr:spPr>
        <a:xfrm>
          <a:off x="16370300" y="16830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24752</xdr:rowOff>
    </xdr:from>
    <xdr:to>
      <xdr:col>86</xdr:col>
      <xdr:colOff>25400</xdr:colOff>
      <xdr:row>98</xdr:row>
      <xdr:rowOff>24752</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6230600" y="16826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32847</xdr:rowOff>
    </xdr:from>
    <xdr:ext cx="599010" cy="259045"/>
    <xdr:sp macro="" textlink="">
      <xdr:nvSpPr>
        <xdr:cNvPr id="687" name="公債費最大値テキスト">
          <a:extLst>
            <a:ext uri="{FF2B5EF4-FFF2-40B4-BE49-F238E27FC236}">
              <a16:creationId xmlns:a16="http://schemas.microsoft.com/office/drawing/2014/main" id="{00000000-0008-0000-0700-0000AF020000}"/>
            </a:ext>
          </a:extLst>
        </xdr:cNvPr>
        <xdr:cNvSpPr txBox="1"/>
      </xdr:nvSpPr>
      <xdr:spPr>
        <a:xfrm>
          <a:off x="16370300" y="15291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197,025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86170</xdr:rowOff>
    </xdr:from>
    <xdr:to>
      <xdr:col>86</xdr:col>
      <xdr:colOff>25400</xdr:colOff>
      <xdr:row>90</xdr:row>
      <xdr:rowOff>86170</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6230600" y="15516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147069</xdr:rowOff>
    </xdr:from>
    <xdr:to>
      <xdr:col>85</xdr:col>
      <xdr:colOff>127000</xdr:colOff>
      <xdr:row>97</xdr:row>
      <xdr:rowOff>148592</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5481300" y="16777719"/>
          <a:ext cx="838200" cy="1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100415</xdr:rowOff>
    </xdr:from>
    <xdr:ext cx="534377" cy="259045"/>
    <xdr:sp macro="" textlink="">
      <xdr:nvSpPr>
        <xdr:cNvPr id="690" name="公債費平均値テキスト">
          <a:extLst>
            <a:ext uri="{FF2B5EF4-FFF2-40B4-BE49-F238E27FC236}">
              <a16:creationId xmlns:a16="http://schemas.microsoft.com/office/drawing/2014/main" id="{00000000-0008-0000-0700-0000B2020000}"/>
            </a:ext>
          </a:extLst>
        </xdr:cNvPr>
        <xdr:cNvSpPr txBox="1"/>
      </xdr:nvSpPr>
      <xdr:spPr>
        <a:xfrm>
          <a:off x="16370300" y="163881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77538</xdr:rowOff>
    </xdr:from>
    <xdr:to>
      <xdr:col>85</xdr:col>
      <xdr:colOff>177800</xdr:colOff>
      <xdr:row>97</xdr:row>
      <xdr:rowOff>7688</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6268700" y="16536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148592</xdr:rowOff>
    </xdr:from>
    <xdr:to>
      <xdr:col>81</xdr:col>
      <xdr:colOff>50800</xdr:colOff>
      <xdr:row>97</xdr:row>
      <xdr:rowOff>158086</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4592300" y="16779242"/>
          <a:ext cx="889000" cy="9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65019</xdr:rowOff>
    </xdr:from>
    <xdr:to>
      <xdr:col>81</xdr:col>
      <xdr:colOff>101600</xdr:colOff>
      <xdr:row>96</xdr:row>
      <xdr:rowOff>166619</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5430500" y="16524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11696</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5214111" y="16299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151420</xdr:rowOff>
    </xdr:from>
    <xdr:to>
      <xdr:col>76</xdr:col>
      <xdr:colOff>114300</xdr:colOff>
      <xdr:row>97</xdr:row>
      <xdr:rowOff>158086</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3703300" y="16782070"/>
          <a:ext cx="889000" cy="6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46351</xdr:rowOff>
    </xdr:from>
    <xdr:to>
      <xdr:col>76</xdr:col>
      <xdr:colOff>165100</xdr:colOff>
      <xdr:row>96</xdr:row>
      <xdr:rowOff>147951</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4541500" y="1650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164478</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4325111" y="16280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146580</xdr:rowOff>
    </xdr:from>
    <xdr:to>
      <xdr:col>71</xdr:col>
      <xdr:colOff>177800</xdr:colOff>
      <xdr:row>97</xdr:row>
      <xdr:rowOff>151420</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2814300" y="16777230"/>
          <a:ext cx="889000" cy="4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75961</xdr:rowOff>
    </xdr:from>
    <xdr:to>
      <xdr:col>72</xdr:col>
      <xdr:colOff>38100</xdr:colOff>
      <xdr:row>97</xdr:row>
      <xdr:rowOff>6111</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3652500" y="16535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22638</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3436111" y="16310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135268</xdr:rowOff>
    </xdr:from>
    <xdr:to>
      <xdr:col>67</xdr:col>
      <xdr:colOff>101600</xdr:colOff>
      <xdr:row>97</xdr:row>
      <xdr:rowOff>65418</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2763500" y="16594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81945</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2547111" y="16369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96269</xdr:rowOff>
    </xdr:from>
    <xdr:to>
      <xdr:col>85</xdr:col>
      <xdr:colOff>177800</xdr:colOff>
      <xdr:row>98</xdr:row>
      <xdr:rowOff>26419</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6268700" y="16726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11196</xdr:rowOff>
    </xdr:from>
    <xdr:ext cx="534377" cy="259045"/>
    <xdr:sp macro="" textlink="">
      <xdr:nvSpPr>
        <xdr:cNvPr id="709" name="公債費該当値テキスト">
          <a:extLst>
            <a:ext uri="{FF2B5EF4-FFF2-40B4-BE49-F238E27FC236}">
              <a16:creationId xmlns:a16="http://schemas.microsoft.com/office/drawing/2014/main" id="{00000000-0008-0000-0700-0000C5020000}"/>
            </a:ext>
          </a:extLst>
        </xdr:cNvPr>
        <xdr:cNvSpPr txBox="1"/>
      </xdr:nvSpPr>
      <xdr:spPr>
        <a:xfrm>
          <a:off x="16370300" y="16641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97792</xdr:rowOff>
    </xdr:from>
    <xdr:to>
      <xdr:col>81</xdr:col>
      <xdr:colOff>101600</xdr:colOff>
      <xdr:row>98</xdr:row>
      <xdr:rowOff>27942</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5430500" y="16728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19069</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5214111" y="16821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107286</xdr:rowOff>
    </xdr:from>
    <xdr:to>
      <xdr:col>76</xdr:col>
      <xdr:colOff>165100</xdr:colOff>
      <xdr:row>98</xdr:row>
      <xdr:rowOff>37436</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4541500" y="1673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28563</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4325111" y="16830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100620</xdr:rowOff>
    </xdr:from>
    <xdr:to>
      <xdr:col>72</xdr:col>
      <xdr:colOff>38100</xdr:colOff>
      <xdr:row>98</xdr:row>
      <xdr:rowOff>30770</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3652500" y="16731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21897</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3436111" y="16823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95780</xdr:rowOff>
    </xdr:from>
    <xdr:to>
      <xdr:col>67</xdr:col>
      <xdr:colOff>101600</xdr:colOff>
      <xdr:row>98</xdr:row>
      <xdr:rowOff>25930</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2763500" y="16726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17057</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2547111" y="16819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36</xdr:row>
      <xdr:rowOff>35577</xdr:rowOff>
    </xdr:from>
    <xdr:ext cx="312906"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975094" y="6207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168927</xdr:rowOff>
    </xdr:from>
    <xdr:ext cx="37702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130827</xdr:rowOff>
    </xdr:from>
    <xdr:ext cx="377026"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92727</xdr:rowOff>
    </xdr:from>
    <xdr:ext cx="377026"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910974" y="506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a:extLst>
            <a:ext uri="{FF2B5EF4-FFF2-40B4-BE49-F238E27FC236}">
              <a16:creationId xmlns:a16="http://schemas.microsoft.com/office/drawing/2014/main" id="{00000000-0008-0000-0700-0000E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38</xdr:row>
      <xdr:rowOff>71120</xdr:rowOff>
    </xdr:from>
    <xdr:to>
      <xdr:col>116</xdr:col>
      <xdr:colOff>62864</xdr:colOff>
      <xdr:row>39</xdr:row>
      <xdr:rowOff>44450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flipV="1">
          <a:off x="22159595" y="6586220"/>
          <a:ext cx="1269" cy="144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91457</xdr:rowOff>
    </xdr:from>
    <xdr:ext cx="249299" cy="259045"/>
    <xdr:sp macro="" textlink="">
      <xdr:nvSpPr>
        <xdr:cNvPr id="742" name="諸支出金最小値テキスト">
          <a:extLst>
            <a:ext uri="{FF2B5EF4-FFF2-40B4-BE49-F238E27FC236}">
              <a16:creationId xmlns:a16="http://schemas.microsoft.com/office/drawing/2014/main" id="{00000000-0008-0000-0700-0000E6020000}"/>
            </a:ext>
          </a:extLst>
        </xdr:cNvPr>
        <xdr:cNvSpPr txBox="1"/>
      </xdr:nvSpPr>
      <xdr:spPr>
        <a:xfrm>
          <a:off x="22212300" y="67780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17797</xdr:rowOff>
    </xdr:from>
    <xdr:ext cx="313932" cy="259045"/>
    <xdr:sp macro="" textlink="">
      <xdr:nvSpPr>
        <xdr:cNvPr id="744" name="諸支出金最大値テキスト">
          <a:extLst>
            <a:ext uri="{FF2B5EF4-FFF2-40B4-BE49-F238E27FC236}">
              <a16:creationId xmlns:a16="http://schemas.microsoft.com/office/drawing/2014/main" id="{00000000-0008-0000-0700-0000E8020000}"/>
            </a:ext>
          </a:extLst>
        </xdr:cNvPr>
        <xdr:cNvSpPr txBox="1"/>
      </xdr:nvSpPr>
      <xdr:spPr>
        <a:xfrm>
          <a:off x="22212300" y="63614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38</xdr:row>
      <xdr:rowOff>71120</xdr:rowOff>
    </xdr:from>
    <xdr:to>
      <xdr:col>116</xdr:col>
      <xdr:colOff>152400</xdr:colOff>
      <xdr:row>38</xdr:row>
      <xdr:rowOff>71120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6586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8907</xdr:rowOff>
    </xdr:from>
    <xdr:ext cx="249299" cy="259045"/>
    <xdr:sp macro="" textlink="">
      <xdr:nvSpPr>
        <xdr:cNvPr id="747" name="諸支出金平均値テキスト">
          <a:extLst>
            <a:ext uri="{FF2B5EF4-FFF2-40B4-BE49-F238E27FC236}">
              <a16:creationId xmlns:a16="http://schemas.microsoft.com/office/drawing/2014/main" id="{00000000-0008-0000-0700-0000EB020000}"/>
            </a:ext>
          </a:extLst>
        </xdr:cNvPr>
        <xdr:cNvSpPr txBox="1"/>
      </xdr:nvSpPr>
      <xdr:spPr>
        <a:xfrm>
          <a:off x="22212300" y="652400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157480</xdr:rowOff>
    </xdr:from>
    <xdr:to>
      <xdr:col>116</xdr:col>
      <xdr:colOff>114300</xdr:colOff>
      <xdr:row>39</xdr:row>
      <xdr:rowOff>87630</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2110700" y="667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142240</xdr:rowOff>
    </xdr:from>
    <xdr:to>
      <xdr:col>112</xdr:col>
      <xdr:colOff>38100</xdr:colOff>
      <xdr:row>39</xdr:row>
      <xdr:rowOff>72390</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12725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88917</xdr:rowOff>
    </xdr:from>
    <xdr:ext cx="249299"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1198650" y="64325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30</xdr:row>
      <xdr:rowOff>27940</xdr:rowOff>
    </xdr:from>
    <xdr:to>
      <xdr:col>107</xdr:col>
      <xdr:colOff>101600</xdr:colOff>
      <xdr:row>30</xdr:row>
      <xdr:rowOff>129540</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0383500" y="517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28</xdr:row>
      <xdr:rowOff>146067</xdr:rowOff>
    </xdr:from>
    <xdr:ext cx="378565"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0245017" y="49466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34</xdr:row>
      <xdr:rowOff>73660</xdr:rowOff>
    </xdr:from>
    <xdr:to>
      <xdr:col>102</xdr:col>
      <xdr:colOff>165100</xdr:colOff>
      <xdr:row>35</xdr:row>
      <xdr:rowOff>3810</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19494500" y="5902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33</xdr:row>
      <xdr:rowOff>20337</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9356017" y="56781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20320</xdr:rowOff>
    </xdr:from>
    <xdr:to>
      <xdr:col>98</xdr:col>
      <xdr:colOff>38100</xdr:colOff>
      <xdr:row>36</xdr:row>
      <xdr:rowOff>121920</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8605500" y="6192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34</xdr:row>
      <xdr:rowOff>138447</xdr:rowOff>
    </xdr:from>
    <xdr:ext cx="313932"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499333" y="59677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135907</xdr:rowOff>
    </xdr:from>
    <xdr:ext cx="249299" cy="259045"/>
    <xdr:sp macro="" textlink="">
      <xdr:nvSpPr>
        <xdr:cNvPr id="766" name="諸支出金該当値テキスト">
          <a:extLst>
            <a:ext uri="{FF2B5EF4-FFF2-40B4-BE49-F238E27FC236}">
              <a16:creationId xmlns:a16="http://schemas.microsoft.com/office/drawing/2014/main" id="{00000000-0008-0000-0700-0000FE020000}"/>
            </a:ext>
          </a:extLst>
        </xdr:cNvPr>
        <xdr:cNvSpPr txBox="1"/>
      </xdr:nvSpPr>
      <xdr:spPr>
        <a:xfrm>
          <a:off x="22212300" y="66510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前年度繰上充用金グラフ枠">
          <a:extLst>
            <a:ext uri="{FF2B5EF4-FFF2-40B4-BE49-F238E27FC236}">
              <a16:creationId xmlns:a16="http://schemas.microsoft.com/office/drawing/2014/main" id="{00000000-0008-0000-07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1" name="前年度繰上充用金最小値テキスト">
          <a:extLst>
            <a:ext uri="{FF2B5EF4-FFF2-40B4-BE49-F238E27FC236}">
              <a16:creationId xmlns:a16="http://schemas.microsoft.com/office/drawing/2014/main" id="{00000000-0008-0000-0700-000017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3" name="前年度繰上充用金最大値テキスト">
          <a:extLst>
            <a:ext uri="{FF2B5EF4-FFF2-40B4-BE49-F238E27FC236}">
              <a16:creationId xmlns:a16="http://schemas.microsoft.com/office/drawing/2014/main" id="{00000000-0008-0000-0700-000019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6" name="前年度繰上充用金平均値テキスト">
          <a:extLst>
            <a:ext uri="{FF2B5EF4-FFF2-40B4-BE49-F238E27FC236}">
              <a16:creationId xmlns:a16="http://schemas.microsoft.com/office/drawing/2014/main" id="{00000000-0008-0000-0700-00001C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5" name="前年度繰上充用金該当値テキスト">
          <a:extLst>
            <a:ext uri="{FF2B5EF4-FFF2-40B4-BE49-F238E27FC236}">
              <a16:creationId xmlns:a16="http://schemas.microsoft.com/office/drawing/2014/main" id="{00000000-0008-0000-0700-00002F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5" name="正方形/長方形 824">
          <a:extLst>
            <a:ext uri="{FF2B5EF4-FFF2-40B4-BE49-F238E27FC236}">
              <a16:creationId xmlns:a16="http://schemas.microsoft.com/office/drawing/2014/main" id="{00000000-0008-0000-0700-00003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住民一人当たりの総務費は</a:t>
          </a:r>
          <a:r>
            <a:rPr kumimoji="1" lang="ja-JP" altLang="en-US" sz="1100">
              <a:solidFill>
                <a:schemeClr val="dk1"/>
              </a:solidFill>
              <a:effectLst/>
              <a:latin typeface="+mn-lt"/>
              <a:ea typeface="+mn-ea"/>
              <a:cs typeface="+mn-cs"/>
            </a:rPr>
            <a:t>４８，８９１</a:t>
          </a:r>
          <a:r>
            <a:rPr kumimoji="1" lang="ja-JP" altLang="ja-JP" sz="1100">
              <a:solidFill>
                <a:schemeClr val="dk1"/>
              </a:solidFill>
              <a:effectLst/>
              <a:latin typeface="+mn-lt"/>
              <a:ea typeface="+mn-ea"/>
              <a:cs typeface="+mn-cs"/>
            </a:rPr>
            <a:t>円で、類似団体平均より</a:t>
          </a:r>
          <a:r>
            <a:rPr kumimoji="1" lang="ja-JP" altLang="en-US" sz="1100">
              <a:solidFill>
                <a:schemeClr val="dk1"/>
              </a:solidFill>
              <a:effectLst/>
              <a:latin typeface="+mn-lt"/>
              <a:ea typeface="+mn-ea"/>
              <a:cs typeface="+mn-cs"/>
            </a:rPr>
            <a:t>５８，０２６</a:t>
          </a:r>
          <a:r>
            <a:rPr kumimoji="1" lang="ja-JP" altLang="ja-JP" sz="1100">
              <a:solidFill>
                <a:schemeClr val="dk1"/>
              </a:solidFill>
              <a:effectLst/>
              <a:latin typeface="+mn-lt"/>
              <a:ea typeface="+mn-ea"/>
              <a:cs typeface="+mn-cs"/>
            </a:rPr>
            <a:t>円下回っており、５６団体中</a:t>
          </a:r>
          <a:r>
            <a:rPr kumimoji="1" lang="ja-JP" altLang="en-US" sz="1100">
              <a:solidFill>
                <a:schemeClr val="dk1"/>
              </a:solidFill>
              <a:effectLst/>
              <a:latin typeface="+mn-lt"/>
              <a:ea typeface="+mn-ea"/>
              <a:cs typeface="+mn-cs"/>
            </a:rPr>
            <a:t>５５</a:t>
          </a:r>
          <a:r>
            <a:rPr kumimoji="1" lang="ja-JP" altLang="ja-JP" sz="1100">
              <a:solidFill>
                <a:schemeClr val="dk1"/>
              </a:solidFill>
              <a:effectLst/>
              <a:latin typeface="+mn-lt"/>
              <a:ea typeface="+mn-ea"/>
              <a:cs typeface="+mn-cs"/>
            </a:rPr>
            <a:t>位となっている。民生費では</a:t>
          </a:r>
          <a:r>
            <a:rPr kumimoji="1" lang="ja-JP" altLang="en-US" sz="1100">
              <a:solidFill>
                <a:schemeClr val="dk1"/>
              </a:solidFill>
              <a:effectLst/>
              <a:latin typeface="+mn-lt"/>
              <a:ea typeface="+mn-ea"/>
              <a:cs typeface="+mn-cs"/>
            </a:rPr>
            <a:t>１０２，３２４</a:t>
          </a:r>
          <a:r>
            <a:rPr kumimoji="1" lang="ja-JP" altLang="ja-JP" sz="1100">
              <a:solidFill>
                <a:schemeClr val="dk1"/>
              </a:solidFill>
              <a:effectLst/>
              <a:latin typeface="+mn-lt"/>
              <a:ea typeface="+mn-ea"/>
              <a:cs typeface="+mn-cs"/>
            </a:rPr>
            <a:t>円で類似団体平均を</a:t>
          </a:r>
          <a:r>
            <a:rPr kumimoji="1" lang="ja-JP" altLang="en-US" sz="1100">
              <a:solidFill>
                <a:schemeClr val="dk1"/>
              </a:solidFill>
              <a:effectLst/>
              <a:latin typeface="+mn-lt"/>
              <a:ea typeface="+mn-ea"/>
              <a:cs typeface="+mn-cs"/>
            </a:rPr>
            <a:t>４３，６２２</a:t>
          </a:r>
          <a:r>
            <a:rPr kumimoji="1" lang="ja-JP" altLang="ja-JP" sz="1100">
              <a:solidFill>
                <a:schemeClr val="dk1"/>
              </a:solidFill>
              <a:effectLst/>
              <a:latin typeface="+mn-lt"/>
              <a:ea typeface="+mn-ea"/>
              <a:cs typeface="+mn-cs"/>
            </a:rPr>
            <a:t>円下回っており５６団体中５５位となっている。</a:t>
          </a:r>
          <a:endParaRPr lang="ja-JP" altLang="ja-JP">
            <a:effectLst/>
          </a:endParaRPr>
        </a:p>
        <a:p>
          <a:r>
            <a:rPr kumimoji="1" lang="ja-JP" altLang="ja-JP" sz="1100">
              <a:solidFill>
                <a:schemeClr val="dk1"/>
              </a:solidFill>
              <a:effectLst/>
              <a:latin typeface="+mn-lt"/>
              <a:ea typeface="+mn-ea"/>
              <a:cs typeface="+mn-cs"/>
            </a:rPr>
            <a:t>総務費については、全国平均や千葉県平均と比較しても大きな開きはないが、民生費では全国平均や千葉県平均より大きく下回っている。民生費については保育事業を民間委託していることから、人件費等の経費が抑えられたためと思われる。</a:t>
          </a:r>
          <a:endParaRPr kumimoji="1" lang="en-US" altLang="ja-JP" sz="1100">
            <a:solidFill>
              <a:schemeClr val="dk1"/>
            </a:solidFill>
            <a:effectLst/>
            <a:latin typeface="+mn-lt"/>
            <a:ea typeface="+mn-ea"/>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千葉県東庄町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その他特定目的基金の金額は、</a:t>
          </a:r>
          <a:r>
            <a:rPr kumimoji="1" lang="ja-JP" altLang="ja-JP" sz="1100">
              <a:solidFill>
                <a:schemeClr val="dk1"/>
              </a:solidFill>
              <a:effectLst/>
              <a:latin typeface="+mn-lt"/>
              <a:ea typeface="+mn-ea"/>
              <a:cs typeface="+mn-cs"/>
            </a:rPr>
            <a:t>平成２９年度は義務教育施設整備事業での基金取り崩しを行い</a:t>
          </a:r>
          <a:r>
            <a:rPr kumimoji="1" lang="ja-JP" altLang="en-US" sz="1100">
              <a:solidFill>
                <a:schemeClr val="dk1"/>
              </a:solidFill>
              <a:effectLst/>
              <a:latin typeface="+mn-lt"/>
              <a:ea typeface="+mn-ea"/>
              <a:cs typeface="+mn-cs"/>
            </a:rPr>
            <a:t>減となったが、平成３０年度は、公共施設整備基金やふるさと応援基金等を積立て、５１，２２５千円増の２４８，８２９千円となっている</a:t>
          </a:r>
          <a:r>
            <a:rPr kumimoji="1" lang="ja-JP" altLang="ja-JP" sz="1100">
              <a:solidFill>
                <a:schemeClr val="dk1"/>
              </a:solidFill>
              <a:effectLst/>
              <a:latin typeface="+mn-lt"/>
              <a:ea typeface="+mn-ea"/>
              <a:cs typeface="+mn-cs"/>
            </a:rPr>
            <a:t>。今後とも災害時等の臨時経費に備えて、適正規模での基金運用に努める。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千葉県東庄町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すべての会計において平成</a:t>
          </a:r>
          <a:r>
            <a:rPr kumimoji="1" lang="ja-JP" altLang="en-US" sz="1100">
              <a:solidFill>
                <a:schemeClr val="dk1"/>
              </a:solidFill>
              <a:effectLst/>
              <a:latin typeface="+mn-lt"/>
              <a:ea typeface="+mn-ea"/>
              <a:cs typeface="+mn-cs"/>
            </a:rPr>
            <a:t>２６</a:t>
          </a:r>
          <a:r>
            <a:rPr kumimoji="1" lang="ja-JP" altLang="ja-JP" sz="1100">
              <a:solidFill>
                <a:schemeClr val="dk1"/>
              </a:solidFill>
              <a:effectLst/>
              <a:latin typeface="+mn-lt"/>
              <a:ea typeface="+mn-ea"/>
              <a:cs typeface="+mn-cs"/>
            </a:rPr>
            <a:t>年度から平成</a:t>
          </a:r>
          <a:r>
            <a:rPr kumimoji="1" lang="ja-JP" altLang="en-US" sz="1100">
              <a:solidFill>
                <a:schemeClr val="dk1"/>
              </a:solidFill>
              <a:effectLst/>
              <a:latin typeface="+mn-lt"/>
              <a:ea typeface="+mn-ea"/>
              <a:cs typeface="+mn-cs"/>
            </a:rPr>
            <a:t>３０</a:t>
          </a:r>
          <a:r>
            <a:rPr kumimoji="1" lang="ja-JP" altLang="ja-JP" sz="1100">
              <a:solidFill>
                <a:schemeClr val="dk1"/>
              </a:solidFill>
              <a:effectLst/>
              <a:latin typeface="+mn-lt"/>
              <a:ea typeface="+mn-ea"/>
              <a:cs typeface="+mn-cs"/>
            </a:rPr>
            <a:t>年度の間、黒字となっている。うち一般会計では、単年度での上下はあるものの、各年度とも９％以上での推移となっている。</a:t>
          </a:r>
          <a:endParaRPr lang="ja-JP" altLang="ja-JP" sz="1400">
            <a:effectLst/>
          </a:endParaRPr>
        </a:p>
        <a:p>
          <a:r>
            <a:rPr kumimoji="1" lang="ja-JP" altLang="ja-JP" sz="1100">
              <a:solidFill>
                <a:schemeClr val="dk1"/>
              </a:solidFill>
              <a:effectLst/>
              <a:latin typeface="+mn-lt"/>
              <a:ea typeface="+mn-ea"/>
              <a:cs typeface="+mn-cs"/>
            </a:rPr>
            <a:t>水道事業会計においては起債を行っていない</a:t>
          </a:r>
          <a:r>
            <a:rPr kumimoji="1" lang="ja-JP" altLang="en-US" sz="1100">
              <a:solidFill>
                <a:schemeClr val="dk1"/>
              </a:solidFill>
              <a:effectLst/>
              <a:latin typeface="+mn-lt"/>
              <a:ea typeface="+mn-ea"/>
              <a:cs typeface="+mn-cs"/>
            </a:rPr>
            <a:t>ことも</a:t>
          </a:r>
          <a:r>
            <a:rPr kumimoji="1" lang="ja-JP" altLang="ja-JP" sz="1100">
              <a:solidFill>
                <a:schemeClr val="dk1"/>
              </a:solidFill>
              <a:effectLst/>
              <a:latin typeface="+mn-lt"/>
              <a:ea typeface="+mn-ea"/>
              <a:cs typeface="+mn-cs"/>
            </a:rPr>
            <a:t>あり</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年々比率が増加傾向にある。また</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国保</a:t>
          </a:r>
          <a:r>
            <a:rPr kumimoji="1" lang="ja-JP" altLang="en-US" sz="1100">
              <a:solidFill>
                <a:schemeClr val="dk1"/>
              </a:solidFill>
              <a:effectLst/>
              <a:latin typeface="+mn-lt"/>
              <a:ea typeface="+mn-ea"/>
              <a:cs typeface="+mn-cs"/>
            </a:rPr>
            <a:t>東庄</a:t>
          </a:r>
          <a:r>
            <a:rPr kumimoji="1" lang="ja-JP" altLang="ja-JP" sz="1100">
              <a:solidFill>
                <a:schemeClr val="dk1"/>
              </a:solidFill>
              <a:effectLst/>
              <a:latin typeface="+mn-lt"/>
              <a:ea typeface="+mn-ea"/>
              <a:cs typeface="+mn-cs"/>
            </a:rPr>
            <a:t>病院事業会計は単年度での上下はあるものの、良好な経営となっている。</a:t>
          </a:r>
          <a:endParaRPr lang="ja-JP" altLang="ja-JP" sz="1400">
            <a:effectLst/>
          </a:endParaRPr>
        </a:p>
        <a:p>
          <a:r>
            <a:rPr kumimoji="1" lang="ja-JP" altLang="ja-JP" sz="1100">
              <a:solidFill>
                <a:schemeClr val="dk1"/>
              </a:solidFill>
              <a:effectLst/>
              <a:latin typeface="+mn-lt"/>
              <a:ea typeface="+mn-ea"/>
              <a:cs typeface="+mn-cs"/>
            </a:rPr>
            <a:t>その他、訪問看護</a:t>
          </a:r>
          <a:r>
            <a:rPr kumimoji="1" lang="ja-JP" altLang="en-US" sz="1100">
              <a:solidFill>
                <a:schemeClr val="dk1"/>
              </a:solidFill>
              <a:effectLst/>
              <a:latin typeface="+mn-lt"/>
              <a:ea typeface="+mn-ea"/>
              <a:cs typeface="+mn-cs"/>
            </a:rPr>
            <a:t>ステーション</a:t>
          </a:r>
          <a:r>
            <a:rPr kumimoji="1" lang="ja-JP" altLang="ja-JP" sz="1100">
              <a:solidFill>
                <a:schemeClr val="dk1"/>
              </a:solidFill>
              <a:effectLst/>
              <a:latin typeface="+mn-lt"/>
              <a:ea typeface="+mn-ea"/>
              <a:cs typeface="+mn-cs"/>
            </a:rPr>
            <a:t>特別会計、食肉センター特別会計、後期高齢者医療特別会計は会計規模が小さいため、比率も小さい状態となっている。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9"/>
  <sheetViews>
    <sheetView showGridLines="0" zoomScaleNormal="100" workbookViewId="0"/>
  </sheetViews>
  <sheetFormatPr defaultColWidth="0" defaultRowHeight="11.25" zeroHeight="1" x14ac:dyDescent="0.15"/>
  <cols>
    <col min="1" max="11" width="2.125" style="181" customWidth="1"/>
    <col min="12" max="12" width="2.25" style="181" customWidth="1"/>
    <col min="13" max="17" width="2.375" style="181" customWidth="1"/>
    <col min="18" max="119" width="2.125" style="181" customWidth="1"/>
    <col min="120" max="16384" width="0" style="181" hidden="1"/>
  </cols>
  <sheetData>
    <row r="1" spans="1:119" ht="33" customHeight="1" x14ac:dyDescent="0.15">
      <c r="A1" s="179"/>
      <c r="B1" s="433" t="s">
        <v>80</v>
      </c>
      <c r="C1" s="433"/>
      <c r="D1" s="433"/>
      <c r="E1" s="433"/>
      <c r="F1" s="433"/>
      <c r="G1" s="433"/>
      <c r="H1" s="433"/>
      <c r="I1" s="433"/>
      <c r="J1" s="433"/>
      <c r="K1" s="433"/>
      <c r="L1" s="433"/>
      <c r="M1" s="433"/>
      <c r="N1" s="433"/>
      <c r="O1" s="433"/>
      <c r="P1" s="433"/>
      <c r="Q1" s="433"/>
      <c r="R1" s="433"/>
      <c r="S1" s="433"/>
      <c r="T1" s="433"/>
      <c r="U1" s="433"/>
      <c r="V1" s="433"/>
      <c r="W1" s="433"/>
      <c r="X1" s="433"/>
      <c r="Y1" s="433"/>
      <c r="Z1" s="433"/>
      <c r="AA1" s="433"/>
      <c r="AB1" s="433"/>
      <c r="AC1" s="433"/>
      <c r="AD1" s="433"/>
      <c r="AE1" s="433"/>
      <c r="AF1" s="433"/>
      <c r="AG1" s="433"/>
      <c r="AH1" s="433"/>
      <c r="AI1" s="433"/>
      <c r="AJ1" s="433"/>
      <c r="AK1" s="433"/>
      <c r="AL1" s="433"/>
      <c r="AM1" s="433"/>
      <c r="AN1" s="433"/>
      <c r="AO1" s="433"/>
      <c r="AP1" s="433"/>
      <c r="AQ1" s="433"/>
      <c r="AR1" s="433"/>
      <c r="AS1" s="433"/>
      <c r="AT1" s="433"/>
      <c r="AU1" s="433"/>
      <c r="AV1" s="433"/>
      <c r="AW1" s="433"/>
      <c r="AX1" s="433"/>
      <c r="AY1" s="433"/>
      <c r="AZ1" s="433"/>
      <c r="BA1" s="433"/>
      <c r="BB1" s="433"/>
      <c r="BC1" s="433"/>
      <c r="BD1" s="433"/>
      <c r="BE1" s="433"/>
      <c r="BF1" s="433"/>
      <c r="BG1" s="433"/>
      <c r="BH1" s="433"/>
      <c r="BI1" s="433"/>
      <c r="BJ1" s="433"/>
      <c r="BK1" s="433"/>
      <c r="BL1" s="433"/>
      <c r="BM1" s="433"/>
      <c r="BN1" s="433"/>
      <c r="BO1" s="433"/>
      <c r="BP1" s="433"/>
      <c r="BQ1" s="433"/>
      <c r="BR1" s="433"/>
      <c r="BS1" s="433"/>
      <c r="BT1" s="433"/>
      <c r="BU1" s="433"/>
      <c r="BV1" s="433"/>
      <c r="BW1" s="433"/>
      <c r="BX1" s="433"/>
      <c r="BY1" s="433"/>
      <c r="BZ1" s="433"/>
      <c r="CA1" s="433"/>
      <c r="CB1" s="433"/>
      <c r="CC1" s="433"/>
      <c r="CD1" s="433"/>
      <c r="CE1" s="433"/>
      <c r="CF1" s="433"/>
      <c r="CG1" s="433"/>
      <c r="CH1" s="433"/>
      <c r="CI1" s="433"/>
      <c r="CJ1" s="433"/>
      <c r="CK1" s="433"/>
      <c r="CL1" s="433"/>
      <c r="CM1" s="433"/>
      <c r="CN1" s="433"/>
      <c r="CO1" s="433"/>
      <c r="CP1" s="433"/>
      <c r="CQ1" s="433"/>
      <c r="CR1" s="433"/>
      <c r="CS1" s="433"/>
      <c r="CT1" s="433"/>
      <c r="CU1" s="433"/>
      <c r="CV1" s="433"/>
      <c r="CW1" s="433"/>
      <c r="CX1" s="433"/>
      <c r="CY1" s="433"/>
      <c r="CZ1" s="433"/>
      <c r="DA1" s="433"/>
      <c r="DB1" s="433"/>
      <c r="DC1" s="433"/>
      <c r="DD1" s="433"/>
      <c r="DE1" s="433"/>
      <c r="DF1" s="433"/>
      <c r="DG1" s="433"/>
      <c r="DH1" s="433"/>
      <c r="DI1" s="433"/>
      <c r="DJ1" s="180"/>
      <c r="DK1" s="180"/>
      <c r="DL1" s="180"/>
      <c r="DM1" s="180"/>
      <c r="DN1" s="180"/>
      <c r="DO1" s="180"/>
    </row>
    <row r="2" spans="1:119" ht="24.75" thickBot="1" x14ac:dyDescent="0.2">
      <c r="A2" s="179"/>
      <c r="B2" s="182" t="s">
        <v>81</v>
      </c>
      <c r="C2" s="182"/>
      <c r="D2" s="183"/>
      <c r="E2" s="179"/>
      <c r="F2" s="179"/>
      <c r="G2" s="179"/>
      <c r="H2" s="179"/>
      <c r="I2" s="179"/>
      <c r="J2" s="179"/>
      <c r="K2" s="179"/>
      <c r="L2" s="179"/>
      <c r="M2" s="179"/>
      <c r="N2" s="179"/>
      <c r="O2" s="179"/>
      <c r="P2" s="179"/>
      <c r="Q2" s="179"/>
      <c r="R2" s="179"/>
      <c r="S2" s="179"/>
      <c r="T2" s="179"/>
      <c r="U2" s="179"/>
      <c r="V2" s="179"/>
      <c r="W2" s="179"/>
      <c r="X2" s="179"/>
      <c r="Y2" s="179"/>
      <c r="Z2" s="179"/>
      <c r="AA2" s="179"/>
      <c r="AB2" s="179"/>
      <c r="AC2" s="179"/>
      <c r="AD2" s="179"/>
      <c r="AE2" s="179"/>
      <c r="AF2" s="179"/>
      <c r="AG2" s="179"/>
      <c r="AH2" s="179"/>
      <c r="AI2" s="179"/>
      <c r="AJ2" s="179"/>
      <c r="AK2" s="179"/>
      <c r="AL2" s="179"/>
      <c r="AM2" s="179"/>
      <c r="AN2" s="179"/>
      <c r="AO2" s="179"/>
      <c r="AP2" s="179"/>
      <c r="AQ2" s="179"/>
      <c r="AR2" s="179"/>
      <c r="AS2" s="179"/>
      <c r="AT2" s="179"/>
      <c r="AU2" s="179"/>
      <c r="AV2" s="179"/>
      <c r="AW2" s="179"/>
      <c r="AX2" s="179"/>
      <c r="AY2" s="179"/>
      <c r="AZ2" s="179"/>
      <c r="BA2" s="179"/>
      <c r="BB2" s="179"/>
      <c r="BC2" s="179"/>
      <c r="BD2" s="179"/>
      <c r="BE2" s="179"/>
      <c r="BF2" s="179"/>
      <c r="BG2" s="179"/>
      <c r="BH2" s="179"/>
      <c r="BI2" s="179"/>
      <c r="BJ2" s="179"/>
      <c r="BK2" s="179"/>
      <c r="BL2" s="179"/>
      <c r="BM2" s="179"/>
      <c r="BN2" s="179"/>
      <c r="BO2" s="179"/>
      <c r="BP2" s="179"/>
      <c r="BQ2" s="179"/>
      <c r="BR2" s="179"/>
      <c r="BS2" s="179"/>
      <c r="BT2" s="179"/>
      <c r="BU2" s="179"/>
      <c r="BV2" s="179"/>
      <c r="BW2" s="179"/>
      <c r="BX2" s="179"/>
      <c r="BY2" s="179"/>
      <c r="BZ2" s="179"/>
      <c r="CA2" s="179"/>
      <c r="CB2" s="179"/>
      <c r="CC2" s="179"/>
      <c r="CD2" s="179"/>
      <c r="CE2" s="179"/>
      <c r="CF2" s="179"/>
      <c r="CG2" s="179"/>
      <c r="CH2" s="179"/>
      <c r="CI2" s="179"/>
      <c r="CJ2" s="179"/>
      <c r="CK2" s="179"/>
      <c r="CL2" s="179"/>
      <c r="CM2" s="179"/>
      <c r="CN2" s="179"/>
      <c r="CO2" s="179"/>
      <c r="CP2" s="179"/>
      <c r="CQ2" s="179"/>
      <c r="CR2" s="179"/>
      <c r="CS2" s="179"/>
      <c r="CT2" s="179"/>
      <c r="CU2" s="179"/>
      <c r="CV2" s="179"/>
      <c r="CW2" s="179"/>
      <c r="CX2" s="179"/>
      <c r="CY2" s="179"/>
      <c r="CZ2" s="179"/>
      <c r="DA2" s="179"/>
      <c r="DB2" s="179"/>
      <c r="DC2" s="179"/>
      <c r="DD2" s="179"/>
      <c r="DE2" s="179"/>
      <c r="DF2" s="179"/>
      <c r="DG2" s="179"/>
      <c r="DH2" s="179"/>
      <c r="DI2" s="179"/>
      <c r="DJ2" s="179"/>
      <c r="DK2" s="179"/>
      <c r="DL2" s="179"/>
      <c r="DM2" s="179"/>
      <c r="DN2" s="179"/>
      <c r="DO2" s="179"/>
    </row>
    <row r="3" spans="1:119" ht="18.75" customHeight="1" thickBot="1" x14ac:dyDescent="0.2">
      <c r="A3" s="180"/>
      <c r="B3" s="434" t="s">
        <v>82</v>
      </c>
      <c r="C3" s="435"/>
      <c r="D3" s="435"/>
      <c r="E3" s="436"/>
      <c r="F3" s="436"/>
      <c r="G3" s="436"/>
      <c r="H3" s="436"/>
      <c r="I3" s="436"/>
      <c r="J3" s="436"/>
      <c r="K3" s="436"/>
      <c r="L3" s="436" t="s">
        <v>83</v>
      </c>
      <c r="M3" s="436"/>
      <c r="N3" s="436"/>
      <c r="O3" s="436"/>
      <c r="P3" s="436"/>
      <c r="Q3" s="436"/>
      <c r="R3" s="443"/>
      <c r="S3" s="443"/>
      <c r="T3" s="443"/>
      <c r="U3" s="443"/>
      <c r="V3" s="444"/>
      <c r="W3" s="418" t="s">
        <v>84</v>
      </c>
      <c r="X3" s="419"/>
      <c r="Y3" s="419"/>
      <c r="Z3" s="419"/>
      <c r="AA3" s="419"/>
      <c r="AB3" s="435"/>
      <c r="AC3" s="443" t="s">
        <v>85</v>
      </c>
      <c r="AD3" s="419"/>
      <c r="AE3" s="419"/>
      <c r="AF3" s="419"/>
      <c r="AG3" s="419"/>
      <c r="AH3" s="419"/>
      <c r="AI3" s="419"/>
      <c r="AJ3" s="419"/>
      <c r="AK3" s="419"/>
      <c r="AL3" s="420"/>
      <c r="AM3" s="418" t="s">
        <v>86</v>
      </c>
      <c r="AN3" s="419"/>
      <c r="AO3" s="419"/>
      <c r="AP3" s="419"/>
      <c r="AQ3" s="419"/>
      <c r="AR3" s="419"/>
      <c r="AS3" s="419"/>
      <c r="AT3" s="419"/>
      <c r="AU3" s="419"/>
      <c r="AV3" s="419"/>
      <c r="AW3" s="419"/>
      <c r="AX3" s="420"/>
      <c r="AY3" s="455" t="s">
        <v>1</v>
      </c>
      <c r="AZ3" s="456"/>
      <c r="BA3" s="456"/>
      <c r="BB3" s="456"/>
      <c r="BC3" s="456"/>
      <c r="BD3" s="456"/>
      <c r="BE3" s="456"/>
      <c r="BF3" s="456"/>
      <c r="BG3" s="456"/>
      <c r="BH3" s="456"/>
      <c r="BI3" s="456"/>
      <c r="BJ3" s="456"/>
      <c r="BK3" s="456"/>
      <c r="BL3" s="456"/>
      <c r="BM3" s="457"/>
      <c r="BN3" s="418" t="s">
        <v>87</v>
      </c>
      <c r="BO3" s="419"/>
      <c r="BP3" s="419"/>
      <c r="BQ3" s="419"/>
      <c r="BR3" s="419"/>
      <c r="BS3" s="419"/>
      <c r="BT3" s="419"/>
      <c r="BU3" s="420"/>
      <c r="BV3" s="418" t="s">
        <v>88</v>
      </c>
      <c r="BW3" s="419"/>
      <c r="BX3" s="419"/>
      <c r="BY3" s="419"/>
      <c r="BZ3" s="419"/>
      <c r="CA3" s="419"/>
      <c r="CB3" s="419"/>
      <c r="CC3" s="420"/>
      <c r="CD3" s="455" t="s">
        <v>1</v>
      </c>
      <c r="CE3" s="456"/>
      <c r="CF3" s="456"/>
      <c r="CG3" s="456"/>
      <c r="CH3" s="456"/>
      <c r="CI3" s="456"/>
      <c r="CJ3" s="456"/>
      <c r="CK3" s="456"/>
      <c r="CL3" s="456"/>
      <c r="CM3" s="456"/>
      <c r="CN3" s="456"/>
      <c r="CO3" s="456"/>
      <c r="CP3" s="456"/>
      <c r="CQ3" s="456"/>
      <c r="CR3" s="456"/>
      <c r="CS3" s="457"/>
      <c r="CT3" s="418" t="s">
        <v>89</v>
      </c>
      <c r="CU3" s="419"/>
      <c r="CV3" s="419"/>
      <c r="CW3" s="419"/>
      <c r="CX3" s="419"/>
      <c r="CY3" s="419"/>
      <c r="CZ3" s="419"/>
      <c r="DA3" s="420"/>
      <c r="DB3" s="418" t="s">
        <v>90</v>
      </c>
      <c r="DC3" s="419"/>
      <c r="DD3" s="419"/>
      <c r="DE3" s="419"/>
      <c r="DF3" s="419"/>
      <c r="DG3" s="419"/>
      <c r="DH3" s="419"/>
      <c r="DI3" s="420"/>
      <c r="DJ3" s="179"/>
      <c r="DK3" s="179"/>
      <c r="DL3" s="179"/>
      <c r="DM3" s="179"/>
      <c r="DN3" s="179"/>
      <c r="DO3" s="179"/>
    </row>
    <row r="4" spans="1:119" ht="18.75" customHeight="1" x14ac:dyDescent="0.15">
      <c r="A4" s="180"/>
      <c r="B4" s="437"/>
      <c r="C4" s="438"/>
      <c r="D4" s="438"/>
      <c r="E4" s="439"/>
      <c r="F4" s="439"/>
      <c r="G4" s="439"/>
      <c r="H4" s="439"/>
      <c r="I4" s="439"/>
      <c r="J4" s="439"/>
      <c r="K4" s="439"/>
      <c r="L4" s="439"/>
      <c r="M4" s="439"/>
      <c r="N4" s="439"/>
      <c r="O4" s="439"/>
      <c r="P4" s="439"/>
      <c r="Q4" s="439"/>
      <c r="R4" s="445"/>
      <c r="S4" s="445"/>
      <c r="T4" s="445"/>
      <c r="U4" s="445"/>
      <c r="V4" s="446"/>
      <c r="W4" s="449"/>
      <c r="X4" s="450"/>
      <c r="Y4" s="450"/>
      <c r="Z4" s="450"/>
      <c r="AA4" s="450"/>
      <c r="AB4" s="438"/>
      <c r="AC4" s="445"/>
      <c r="AD4" s="450"/>
      <c r="AE4" s="450"/>
      <c r="AF4" s="450"/>
      <c r="AG4" s="450"/>
      <c r="AH4" s="450"/>
      <c r="AI4" s="450"/>
      <c r="AJ4" s="450"/>
      <c r="AK4" s="450"/>
      <c r="AL4" s="453"/>
      <c r="AM4" s="451"/>
      <c r="AN4" s="452"/>
      <c r="AO4" s="452"/>
      <c r="AP4" s="452"/>
      <c r="AQ4" s="452"/>
      <c r="AR4" s="452"/>
      <c r="AS4" s="452"/>
      <c r="AT4" s="452"/>
      <c r="AU4" s="452"/>
      <c r="AV4" s="452"/>
      <c r="AW4" s="452"/>
      <c r="AX4" s="454"/>
      <c r="AY4" s="421" t="s">
        <v>91</v>
      </c>
      <c r="AZ4" s="422"/>
      <c r="BA4" s="422"/>
      <c r="BB4" s="422"/>
      <c r="BC4" s="422"/>
      <c r="BD4" s="422"/>
      <c r="BE4" s="422"/>
      <c r="BF4" s="422"/>
      <c r="BG4" s="422"/>
      <c r="BH4" s="422"/>
      <c r="BI4" s="422"/>
      <c r="BJ4" s="422"/>
      <c r="BK4" s="422"/>
      <c r="BL4" s="422"/>
      <c r="BM4" s="423"/>
      <c r="BN4" s="424">
        <v>5931962</v>
      </c>
      <c r="BO4" s="425"/>
      <c r="BP4" s="425"/>
      <c r="BQ4" s="425"/>
      <c r="BR4" s="425"/>
      <c r="BS4" s="425"/>
      <c r="BT4" s="425"/>
      <c r="BU4" s="426"/>
      <c r="BV4" s="424">
        <v>5447098</v>
      </c>
      <c r="BW4" s="425"/>
      <c r="BX4" s="425"/>
      <c r="BY4" s="425"/>
      <c r="BZ4" s="425"/>
      <c r="CA4" s="425"/>
      <c r="CB4" s="425"/>
      <c r="CC4" s="426"/>
      <c r="CD4" s="427" t="s">
        <v>92</v>
      </c>
      <c r="CE4" s="428"/>
      <c r="CF4" s="428"/>
      <c r="CG4" s="428"/>
      <c r="CH4" s="428"/>
      <c r="CI4" s="428"/>
      <c r="CJ4" s="428"/>
      <c r="CK4" s="428"/>
      <c r="CL4" s="428"/>
      <c r="CM4" s="428"/>
      <c r="CN4" s="428"/>
      <c r="CO4" s="428"/>
      <c r="CP4" s="428"/>
      <c r="CQ4" s="428"/>
      <c r="CR4" s="428"/>
      <c r="CS4" s="429"/>
      <c r="CT4" s="430">
        <v>10.199999999999999</v>
      </c>
      <c r="CU4" s="431"/>
      <c r="CV4" s="431"/>
      <c r="CW4" s="431"/>
      <c r="CX4" s="431"/>
      <c r="CY4" s="431"/>
      <c r="CZ4" s="431"/>
      <c r="DA4" s="432"/>
      <c r="DB4" s="430">
        <v>9.6</v>
      </c>
      <c r="DC4" s="431"/>
      <c r="DD4" s="431"/>
      <c r="DE4" s="431"/>
      <c r="DF4" s="431"/>
      <c r="DG4" s="431"/>
      <c r="DH4" s="431"/>
      <c r="DI4" s="432"/>
      <c r="DJ4" s="179"/>
      <c r="DK4" s="179"/>
      <c r="DL4" s="179"/>
      <c r="DM4" s="179"/>
      <c r="DN4" s="179"/>
      <c r="DO4" s="179"/>
    </row>
    <row r="5" spans="1:119" ht="18.75" customHeight="1" x14ac:dyDescent="0.15">
      <c r="A5" s="180"/>
      <c r="B5" s="440"/>
      <c r="C5" s="441"/>
      <c r="D5" s="441"/>
      <c r="E5" s="442"/>
      <c r="F5" s="442"/>
      <c r="G5" s="442"/>
      <c r="H5" s="442"/>
      <c r="I5" s="442"/>
      <c r="J5" s="442"/>
      <c r="K5" s="442"/>
      <c r="L5" s="442"/>
      <c r="M5" s="442"/>
      <c r="N5" s="442"/>
      <c r="O5" s="442"/>
      <c r="P5" s="442"/>
      <c r="Q5" s="442"/>
      <c r="R5" s="447"/>
      <c r="S5" s="447"/>
      <c r="T5" s="447"/>
      <c r="U5" s="447"/>
      <c r="V5" s="448"/>
      <c r="W5" s="451"/>
      <c r="X5" s="452"/>
      <c r="Y5" s="452"/>
      <c r="Z5" s="452"/>
      <c r="AA5" s="452"/>
      <c r="AB5" s="441"/>
      <c r="AC5" s="447"/>
      <c r="AD5" s="452"/>
      <c r="AE5" s="452"/>
      <c r="AF5" s="452"/>
      <c r="AG5" s="452"/>
      <c r="AH5" s="452"/>
      <c r="AI5" s="452"/>
      <c r="AJ5" s="452"/>
      <c r="AK5" s="452"/>
      <c r="AL5" s="454"/>
      <c r="AM5" s="490" t="s">
        <v>93</v>
      </c>
      <c r="AN5" s="491"/>
      <c r="AO5" s="491"/>
      <c r="AP5" s="491"/>
      <c r="AQ5" s="491"/>
      <c r="AR5" s="491"/>
      <c r="AS5" s="491"/>
      <c r="AT5" s="492"/>
      <c r="AU5" s="493" t="s">
        <v>94</v>
      </c>
      <c r="AV5" s="494"/>
      <c r="AW5" s="494"/>
      <c r="AX5" s="494"/>
      <c r="AY5" s="495" t="s">
        <v>95</v>
      </c>
      <c r="AZ5" s="496"/>
      <c r="BA5" s="496"/>
      <c r="BB5" s="496"/>
      <c r="BC5" s="496"/>
      <c r="BD5" s="496"/>
      <c r="BE5" s="496"/>
      <c r="BF5" s="496"/>
      <c r="BG5" s="496"/>
      <c r="BH5" s="496"/>
      <c r="BI5" s="496"/>
      <c r="BJ5" s="496"/>
      <c r="BK5" s="496"/>
      <c r="BL5" s="496"/>
      <c r="BM5" s="497"/>
      <c r="BN5" s="461">
        <v>5456942</v>
      </c>
      <c r="BO5" s="462"/>
      <c r="BP5" s="462"/>
      <c r="BQ5" s="462"/>
      <c r="BR5" s="462"/>
      <c r="BS5" s="462"/>
      <c r="BT5" s="462"/>
      <c r="BU5" s="463"/>
      <c r="BV5" s="461">
        <v>4985931</v>
      </c>
      <c r="BW5" s="462"/>
      <c r="BX5" s="462"/>
      <c r="BY5" s="462"/>
      <c r="BZ5" s="462"/>
      <c r="CA5" s="462"/>
      <c r="CB5" s="462"/>
      <c r="CC5" s="463"/>
      <c r="CD5" s="464" t="s">
        <v>96</v>
      </c>
      <c r="CE5" s="465"/>
      <c r="CF5" s="465"/>
      <c r="CG5" s="465"/>
      <c r="CH5" s="465"/>
      <c r="CI5" s="465"/>
      <c r="CJ5" s="465"/>
      <c r="CK5" s="465"/>
      <c r="CL5" s="465"/>
      <c r="CM5" s="465"/>
      <c r="CN5" s="465"/>
      <c r="CO5" s="465"/>
      <c r="CP5" s="465"/>
      <c r="CQ5" s="465"/>
      <c r="CR5" s="465"/>
      <c r="CS5" s="466"/>
      <c r="CT5" s="458">
        <v>89.9</v>
      </c>
      <c r="CU5" s="459"/>
      <c r="CV5" s="459"/>
      <c r="CW5" s="459"/>
      <c r="CX5" s="459"/>
      <c r="CY5" s="459"/>
      <c r="CZ5" s="459"/>
      <c r="DA5" s="460"/>
      <c r="DB5" s="458">
        <v>85.5</v>
      </c>
      <c r="DC5" s="459"/>
      <c r="DD5" s="459"/>
      <c r="DE5" s="459"/>
      <c r="DF5" s="459"/>
      <c r="DG5" s="459"/>
      <c r="DH5" s="459"/>
      <c r="DI5" s="460"/>
      <c r="DJ5" s="179"/>
      <c r="DK5" s="179"/>
      <c r="DL5" s="179"/>
      <c r="DM5" s="179"/>
      <c r="DN5" s="179"/>
      <c r="DO5" s="179"/>
    </row>
    <row r="6" spans="1:119" ht="18.75" customHeight="1" x14ac:dyDescent="0.15">
      <c r="A6" s="180"/>
      <c r="B6" s="467" t="s">
        <v>97</v>
      </c>
      <c r="C6" s="468"/>
      <c r="D6" s="468"/>
      <c r="E6" s="469"/>
      <c r="F6" s="469"/>
      <c r="G6" s="469"/>
      <c r="H6" s="469"/>
      <c r="I6" s="469"/>
      <c r="J6" s="469"/>
      <c r="K6" s="469"/>
      <c r="L6" s="469" t="s">
        <v>98</v>
      </c>
      <c r="M6" s="469"/>
      <c r="N6" s="469"/>
      <c r="O6" s="469"/>
      <c r="P6" s="469"/>
      <c r="Q6" s="469"/>
      <c r="R6" s="473"/>
      <c r="S6" s="473"/>
      <c r="T6" s="473"/>
      <c r="U6" s="473"/>
      <c r="V6" s="474"/>
      <c r="W6" s="477" t="s">
        <v>99</v>
      </c>
      <c r="X6" s="478"/>
      <c r="Y6" s="478"/>
      <c r="Z6" s="478"/>
      <c r="AA6" s="478"/>
      <c r="AB6" s="468"/>
      <c r="AC6" s="481" t="s">
        <v>100</v>
      </c>
      <c r="AD6" s="482"/>
      <c r="AE6" s="482"/>
      <c r="AF6" s="482"/>
      <c r="AG6" s="482"/>
      <c r="AH6" s="482"/>
      <c r="AI6" s="482"/>
      <c r="AJ6" s="482"/>
      <c r="AK6" s="482"/>
      <c r="AL6" s="483"/>
      <c r="AM6" s="490" t="s">
        <v>101</v>
      </c>
      <c r="AN6" s="491"/>
      <c r="AO6" s="491"/>
      <c r="AP6" s="491"/>
      <c r="AQ6" s="491"/>
      <c r="AR6" s="491"/>
      <c r="AS6" s="491"/>
      <c r="AT6" s="492"/>
      <c r="AU6" s="493" t="s">
        <v>94</v>
      </c>
      <c r="AV6" s="494"/>
      <c r="AW6" s="494"/>
      <c r="AX6" s="494"/>
      <c r="AY6" s="495" t="s">
        <v>102</v>
      </c>
      <c r="AZ6" s="496"/>
      <c r="BA6" s="496"/>
      <c r="BB6" s="496"/>
      <c r="BC6" s="496"/>
      <c r="BD6" s="496"/>
      <c r="BE6" s="496"/>
      <c r="BF6" s="496"/>
      <c r="BG6" s="496"/>
      <c r="BH6" s="496"/>
      <c r="BI6" s="496"/>
      <c r="BJ6" s="496"/>
      <c r="BK6" s="496"/>
      <c r="BL6" s="496"/>
      <c r="BM6" s="497"/>
      <c r="BN6" s="461">
        <v>475020</v>
      </c>
      <c r="BO6" s="462"/>
      <c r="BP6" s="462"/>
      <c r="BQ6" s="462"/>
      <c r="BR6" s="462"/>
      <c r="BS6" s="462"/>
      <c r="BT6" s="462"/>
      <c r="BU6" s="463"/>
      <c r="BV6" s="461">
        <v>461167</v>
      </c>
      <c r="BW6" s="462"/>
      <c r="BX6" s="462"/>
      <c r="BY6" s="462"/>
      <c r="BZ6" s="462"/>
      <c r="CA6" s="462"/>
      <c r="CB6" s="462"/>
      <c r="CC6" s="463"/>
      <c r="CD6" s="464" t="s">
        <v>103</v>
      </c>
      <c r="CE6" s="465"/>
      <c r="CF6" s="465"/>
      <c r="CG6" s="465"/>
      <c r="CH6" s="465"/>
      <c r="CI6" s="465"/>
      <c r="CJ6" s="465"/>
      <c r="CK6" s="465"/>
      <c r="CL6" s="465"/>
      <c r="CM6" s="465"/>
      <c r="CN6" s="465"/>
      <c r="CO6" s="465"/>
      <c r="CP6" s="465"/>
      <c r="CQ6" s="465"/>
      <c r="CR6" s="465"/>
      <c r="CS6" s="466"/>
      <c r="CT6" s="498">
        <v>95.1</v>
      </c>
      <c r="CU6" s="499"/>
      <c r="CV6" s="499"/>
      <c r="CW6" s="499"/>
      <c r="CX6" s="499"/>
      <c r="CY6" s="499"/>
      <c r="CZ6" s="499"/>
      <c r="DA6" s="500"/>
      <c r="DB6" s="498">
        <v>89.3</v>
      </c>
      <c r="DC6" s="499"/>
      <c r="DD6" s="499"/>
      <c r="DE6" s="499"/>
      <c r="DF6" s="499"/>
      <c r="DG6" s="499"/>
      <c r="DH6" s="499"/>
      <c r="DI6" s="500"/>
      <c r="DJ6" s="179"/>
      <c r="DK6" s="179"/>
      <c r="DL6" s="179"/>
      <c r="DM6" s="179"/>
      <c r="DN6" s="179"/>
      <c r="DO6" s="179"/>
    </row>
    <row r="7" spans="1:119" ht="18.75" customHeight="1" x14ac:dyDescent="0.15">
      <c r="A7" s="180"/>
      <c r="B7" s="437"/>
      <c r="C7" s="438"/>
      <c r="D7" s="438"/>
      <c r="E7" s="439"/>
      <c r="F7" s="439"/>
      <c r="G7" s="439"/>
      <c r="H7" s="439"/>
      <c r="I7" s="439"/>
      <c r="J7" s="439"/>
      <c r="K7" s="439"/>
      <c r="L7" s="439"/>
      <c r="M7" s="439"/>
      <c r="N7" s="439"/>
      <c r="O7" s="439"/>
      <c r="P7" s="439"/>
      <c r="Q7" s="439"/>
      <c r="R7" s="445"/>
      <c r="S7" s="445"/>
      <c r="T7" s="445"/>
      <c r="U7" s="445"/>
      <c r="V7" s="446"/>
      <c r="W7" s="449"/>
      <c r="X7" s="450"/>
      <c r="Y7" s="450"/>
      <c r="Z7" s="450"/>
      <c r="AA7" s="450"/>
      <c r="AB7" s="438"/>
      <c r="AC7" s="484"/>
      <c r="AD7" s="485"/>
      <c r="AE7" s="485"/>
      <c r="AF7" s="485"/>
      <c r="AG7" s="485"/>
      <c r="AH7" s="485"/>
      <c r="AI7" s="485"/>
      <c r="AJ7" s="485"/>
      <c r="AK7" s="485"/>
      <c r="AL7" s="486"/>
      <c r="AM7" s="490" t="s">
        <v>104</v>
      </c>
      <c r="AN7" s="491"/>
      <c r="AO7" s="491"/>
      <c r="AP7" s="491"/>
      <c r="AQ7" s="491"/>
      <c r="AR7" s="491"/>
      <c r="AS7" s="491"/>
      <c r="AT7" s="492"/>
      <c r="AU7" s="493" t="s">
        <v>105</v>
      </c>
      <c r="AV7" s="494"/>
      <c r="AW7" s="494"/>
      <c r="AX7" s="494"/>
      <c r="AY7" s="495" t="s">
        <v>106</v>
      </c>
      <c r="AZ7" s="496"/>
      <c r="BA7" s="496"/>
      <c r="BB7" s="496"/>
      <c r="BC7" s="496"/>
      <c r="BD7" s="496"/>
      <c r="BE7" s="496"/>
      <c r="BF7" s="496"/>
      <c r="BG7" s="496"/>
      <c r="BH7" s="496"/>
      <c r="BI7" s="496"/>
      <c r="BJ7" s="496"/>
      <c r="BK7" s="496"/>
      <c r="BL7" s="496"/>
      <c r="BM7" s="497"/>
      <c r="BN7" s="461">
        <v>111000</v>
      </c>
      <c r="BO7" s="462"/>
      <c r="BP7" s="462"/>
      <c r="BQ7" s="462"/>
      <c r="BR7" s="462"/>
      <c r="BS7" s="462"/>
      <c r="BT7" s="462"/>
      <c r="BU7" s="463"/>
      <c r="BV7" s="461">
        <v>117131</v>
      </c>
      <c r="BW7" s="462"/>
      <c r="BX7" s="462"/>
      <c r="BY7" s="462"/>
      <c r="BZ7" s="462"/>
      <c r="CA7" s="462"/>
      <c r="CB7" s="462"/>
      <c r="CC7" s="463"/>
      <c r="CD7" s="464" t="s">
        <v>107</v>
      </c>
      <c r="CE7" s="465"/>
      <c r="CF7" s="465"/>
      <c r="CG7" s="465"/>
      <c r="CH7" s="465"/>
      <c r="CI7" s="465"/>
      <c r="CJ7" s="465"/>
      <c r="CK7" s="465"/>
      <c r="CL7" s="465"/>
      <c r="CM7" s="465"/>
      <c r="CN7" s="465"/>
      <c r="CO7" s="465"/>
      <c r="CP7" s="465"/>
      <c r="CQ7" s="465"/>
      <c r="CR7" s="465"/>
      <c r="CS7" s="466"/>
      <c r="CT7" s="461">
        <v>3571467</v>
      </c>
      <c r="CU7" s="462"/>
      <c r="CV7" s="462"/>
      <c r="CW7" s="462"/>
      <c r="CX7" s="462"/>
      <c r="CY7" s="462"/>
      <c r="CZ7" s="462"/>
      <c r="DA7" s="463"/>
      <c r="DB7" s="461">
        <v>3595370</v>
      </c>
      <c r="DC7" s="462"/>
      <c r="DD7" s="462"/>
      <c r="DE7" s="462"/>
      <c r="DF7" s="462"/>
      <c r="DG7" s="462"/>
      <c r="DH7" s="462"/>
      <c r="DI7" s="463"/>
      <c r="DJ7" s="179"/>
      <c r="DK7" s="179"/>
      <c r="DL7" s="179"/>
      <c r="DM7" s="179"/>
      <c r="DN7" s="179"/>
      <c r="DO7" s="179"/>
    </row>
    <row r="8" spans="1:119" ht="18.75" customHeight="1" thickBot="1" x14ac:dyDescent="0.2">
      <c r="A8" s="180"/>
      <c r="B8" s="470"/>
      <c r="C8" s="471"/>
      <c r="D8" s="471"/>
      <c r="E8" s="472"/>
      <c r="F8" s="472"/>
      <c r="G8" s="472"/>
      <c r="H8" s="472"/>
      <c r="I8" s="472"/>
      <c r="J8" s="472"/>
      <c r="K8" s="472"/>
      <c r="L8" s="472"/>
      <c r="M8" s="472"/>
      <c r="N8" s="472"/>
      <c r="O8" s="472"/>
      <c r="P8" s="472"/>
      <c r="Q8" s="472"/>
      <c r="R8" s="475"/>
      <c r="S8" s="475"/>
      <c r="T8" s="475"/>
      <c r="U8" s="475"/>
      <c r="V8" s="476"/>
      <c r="W8" s="479"/>
      <c r="X8" s="480"/>
      <c r="Y8" s="480"/>
      <c r="Z8" s="480"/>
      <c r="AA8" s="480"/>
      <c r="AB8" s="471"/>
      <c r="AC8" s="487"/>
      <c r="AD8" s="488"/>
      <c r="AE8" s="488"/>
      <c r="AF8" s="488"/>
      <c r="AG8" s="488"/>
      <c r="AH8" s="488"/>
      <c r="AI8" s="488"/>
      <c r="AJ8" s="488"/>
      <c r="AK8" s="488"/>
      <c r="AL8" s="489"/>
      <c r="AM8" s="490" t="s">
        <v>108</v>
      </c>
      <c r="AN8" s="491"/>
      <c r="AO8" s="491"/>
      <c r="AP8" s="491"/>
      <c r="AQ8" s="491"/>
      <c r="AR8" s="491"/>
      <c r="AS8" s="491"/>
      <c r="AT8" s="492"/>
      <c r="AU8" s="493" t="s">
        <v>109</v>
      </c>
      <c r="AV8" s="494"/>
      <c r="AW8" s="494"/>
      <c r="AX8" s="494"/>
      <c r="AY8" s="495" t="s">
        <v>110</v>
      </c>
      <c r="AZ8" s="496"/>
      <c r="BA8" s="496"/>
      <c r="BB8" s="496"/>
      <c r="BC8" s="496"/>
      <c r="BD8" s="496"/>
      <c r="BE8" s="496"/>
      <c r="BF8" s="496"/>
      <c r="BG8" s="496"/>
      <c r="BH8" s="496"/>
      <c r="BI8" s="496"/>
      <c r="BJ8" s="496"/>
      <c r="BK8" s="496"/>
      <c r="BL8" s="496"/>
      <c r="BM8" s="497"/>
      <c r="BN8" s="461">
        <v>364020</v>
      </c>
      <c r="BO8" s="462"/>
      <c r="BP8" s="462"/>
      <c r="BQ8" s="462"/>
      <c r="BR8" s="462"/>
      <c r="BS8" s="462"/>
      <c r="BT8" s="462"/>
      <c r="BU8" s="463"/>
      <c r="BV8" s="461">
        <v>344036</v>
      </c>
      <c r="BW8" s="462"/>
      <c r="BX8" s="462"/>
      <c r="BY8" s="462"/>
      <c r="BZ8" s="462"/>
      <c r="CA8" s="462"/>
      <c r="CB8" s="462"/>
      <c r="CC8" s="463"/>
      <c r="CD8" s="464" t="s">
        <v>111</v>
      </c>
      <c r="CE8" s="465"/>
      <c r="CF8" s="465"/>
      <c r="CG8" s="465"/>
      <c r="CH8" s="465"/>
      <c r="CI8" s="465"/>
      <c r="CJ8" s="465"/>
      <c r="CK8" s="465"/>
      <c r="CL8" s="465"/>
      <c r="CM8" s="465"/>
      <c r="CN8" s="465"/>
      <c r="CO8" s="465"/>
      <c r="CP8" s="465"/>
      <c r="CQ8" s="465"/>
      <c r="CR8" s="465"/>
      <c r="CS8" s="466"/>
      <c r="CT8" s="501">
        <v>0.47</v>
      </c>
      <c r="CU8" s="502"/>
      <c r="CV8" s="502"/>
      <c r="CW8" s="502"/>
      <c r="CX8" s="502"/>
      <c r="CY8" s="502"/>
      <c r="CZ8" s="502"/>
      <c r="DA8" s="503"/>
      <c r="DB8" s="501">
        <v>0.47</v>
      </c>
      <c r="DC8" s="502"/>
      <c r="DD8" s="502"/>
      <c r="DE8" s="502"/>
      <c r="DF8" s="502"/>
      <c r="DG8" s="502"/>
      <c r="DH8" s="502"/>
      <c r="DI8" s="503"/>
      <c r="DJ8" s="179"/>
      <c r="DK8" s="179"/>
      <c r="DL8" s="179"/>
      <c r="DM8" s="179"/>
      <c r="DN8" s="179"/>
      <c r="DO8" s="179"/>
    </row>
    <row r="9" spans="1:119" ht="18.75" customHeight="1" thickBot="1" x14ac:dyDescent="0.2">
      <c r="A9" s="180"/>
      <c r="B9" s="455" t="s">
        <v>112</v>
      </c>
      <c r="C9" s="456"/>
      <c r="D9" s="456"/>
      <c r="E9" s="456"/>
      <c r="F9" s="456"/>
      <c r="G9" s="456"/>
      <c r="H9" s="456"/>
      <c r="I9" s="456"/>
      <c r="J9" s="456"/>
      <c r="K9" s="504"/>
      <c r="L9" s="505" t="s">
        <v>113</v>
      </c>
      <c r="M9" s="506"/>
      <c r="N9" s="506"/>
      <c r="O9" s="506"/>
      <c r="P9" s="506"/>
      <c r="Q9" s="507"/>
      <c r="R9" s="508">
        <v>14152</v>
      </c>
      <c r="S9" s="509"/>
      <c r="T9" s="509"/>
      <c r="U9" s="509"/>
      <c r="V9" s="510"/>
      <c r="W9" s="418" t="s">
        <v>114</v>
      </c>
      <c r="X9" s="419"/>
      <c r="Y9" s="419"/>
      <c r="Z9" s="419"/>
      <c r="AA9" s="419"/>
      <c r="AB9" s="419"/>
      <c r="AC9" s="419"/>
      <c r="AD9" s="419"/>
      <c r="AE9" s="419"/>
      <c r="AF9" s="419"/>
      <c r="AG9" s="419"/>
      <c r="AH9" s="419"/>
      <c r="AI9" s="419"/>
      <c r="AJ9" s="419"/>
      <c r="AK9" s="419"/>
      <c r="AL9" s="420"/>
      <c r="AM9" s="490" t="s">
        <v>115</v>
      </c>
      <c r="AN9" s="491"/>
      <c r="AO9" s="491"/>
      <c r="AP9" s="491"/>
      <c r="AQ9" s="491"/>
      <c r="AR9" s="491"/>
      <c r="AS9" s="491"/>
      <c r="AT9" s="492"/>
      <c r="AU9" s="493" t="s">
        <v>109</v>
      </c>
      <c r="AV9" s="494"/>
      <c r="AW9" s="494"/>
      <c r="AX9" s="494"/>
      <c r="AY9" s="495" t="s">
        <v>116</v>
      </c>
      <c r="AZ9" s="496"/>
      <c r="BA9" s="496"/>
      <c r="BB9" s="496"/>
      <c r="BC9" s="496"/>
      <c r="BD9" s="496"/>
      <c r="BE9" s="496"/>
      <c r="BF9" s="496"/>
      <c r="BG9" s="496"/>
      <c r="BH9" s="496"/>
      <c r="BI9" s="496"/>
      <c r="BJ9" s="496"/>
      <c r="BK9" s="496"/>
      <c r="BL9" s="496"/>
      <c r="BM9" s="497"/>
      <c r="BN9" s="461">
        <v>19984</v>
      </c>
      <c r="BO9" s="462"/>
      <c r="BP9" s="462"/>
      <c r="BQ9" s="462"/>
      <c r="BR9" s="462"/>
      <c r="BS9" s="462"/>
      <c r="BT9" s="462"/>
      <c r="BU9" s="463"/>
      <c r="BV9" s="461">
        <v>-91620</v>
      </c>
      <c r="BW9" s="462"/>
      <c r="BX9" s="462"/>
      <c r="BY9" s="462"/>
      <c r="BZ9" s="462"/>
      <c r="CA9" s="462"/>
      <c r="CB9" s="462"/>
      <c r="CC9" s="463"/>
      <c r="CD9" s="464" t="s">
        <v>117</v>
      </c>
      <c r="CE9" s="465"/>
      <c r="CF9" s="465"/>
      <c r="CG9" s="465"/>
      <c r="CH9" s="465"/>
      <c r="CI9" s="465"/>
      <c r="CJ9" s="465"/>
      <c r="CK9" s="465"/>
      <c r="CL9" s="465"/>
      <c r="CM9" s="465"/>
      <c r="CN9" s="465"/>
      <c r="CO9" s="465"/>
      <c r="CP9" s="465"/>
      <c r="CQ9" s="465"/>
      <c r="CR9" s="465"/>
      <c r="CS9" s="466"/>
      <c r="CT9" s="458">
        <v>10.1</v>
      </c>
      <c r="CU9" s="459"/>
      <c r="CV9" s="459"/>
      <c r="CW9" s="459"/>
      <c r="CX9" s="459"/>
      <c r="CY9" s="459"/>
      <c r="CZ9" s="459"/>
      <c r="DA9" s="460"/>
      <c r="DB9" s="458">
        <v>10.3</v>
      </c>
      <c r="DC9" s="459"/>
      <c r="DD9" s="459"/>
      <c r="DE9" s="459"/>
      <c r="DF9" s="459"/>
      <c r="DG9" s="459"/>
      <c r="DH9" s="459"/>
      <c r="DI9" s="460"/>
      <c r="DJ9" s="179"/>
      <c r="DK9" s="179"/>
      <c r="DL9" s="179"/>
      <c r="DM9" s="179"/>
      <c r="DN9" s="179"/>
      <c r="DO9" s="179"/>
    </row>
    <row r="10" spans="1:119" ht="18.75" customHeight="1" thickBot="1" x14ac:dyDescent="0.2">
      <c r="A10" s="180"/>
      <c r="B10" s="455"/>
      <c r="C10" s="456"/>
      <c r="D10" s="456"/>
      <c r="E10" s="456"/>
      <c r="F10" s="456"/>
      <c r="G10" s="456"/>
      <c r="H10" s="456"/>
      <c r="I10" s="456"/>
      <c r="J10" s="456"/>
      <c r="K10" s="504"/>
      <c r="L10" s="511" t="s">
        <v>118</v>
      </c>
      <c r="M10" s="491"/>
      <c r="N10" s="491"/>
      <c r="O10" s="491"/>
      <c r="P10" s="491"/>
      <c r="Q10" s="492"/>
      <c r="R10" s="512">
        <v>15154</v>
      </c>
      <c r="S10" s="513"/>
      <c r="T10" s="513"/>
      <c r="U10" s="513"/>
      <c r="V10" s="514"/>
      <c r="W10" s="449"/>
      <c r="X10" s="450"/>
      <c r="Y10" s="450"/>
      <c r="Z10" s="450"/>
      <c r="AA10" s="450"/>
      <c r="AB10" s="450"/>
      <c r="AC10" s="450"/>
      <c r="AD10" s="450"/>
      <c r="AE10" s="450"/>
      <c r="AF10" s="450"/>
      <c r="AG10" s="450"/>
      <c r="AH10" s="450"/>
      <c r="AI10" s="450"/>
      <c r="AJ10" s="450"/>
      <c r="AK10" s="450"/>
      <c r="AL10" s="453"/>
      <c r="AM10" s="490" t="s">
        <v>119</v>
      </c>
      <c r="AN10" s="491"/>
      <c r="AO10" s="491"/>
      <c r="AP10" s="491"/>
      <c r="AQ10" s="491"/>
      <c r="AR10" s="491"/>
      <c r="AS10" s="491"/>
      <c r="AT10" s="492"/>
      <c r="AU10" s="493" t="s">
        <v>120</v>
      </c>
      <c r="AV10" s="494"/>
      <c r="AW10" s="494"/>
      <c r="AX10" s="494"/>
      <c r="AY10" s="495" t="s">
        <v>121</v>
      </c>
      <c r="AZ10" s="496"/>
      <c r="BA10" s="496"/>
      <c r="BB10" s="496"/>
      <c r="BC10" s="496"/>
      <c r="BD10" s="496"/>
      <c r="BE10" s="496"/>
      <c r="BF10" s="496"/>
      <c r="BG10" s="496"/>
      <c r="BH10" s="496"/>
      <c r="BI10" s="496"/>
      <c r="BJ10" s="496"/>
      <c r="BK10" s="496"/>
      <c r="BL10" s="496"/>
      <c r="BM10" s="497"/>
      <c r="BN10" s="461">
        <v>376</v>
      </c>
      <c r="BO10" s="462"/>
      <c r="BP10" s="462"/>
      <c r="BQ10" s="462"/>
      <c r="BR10" s="462"/>
      <c r="BS10" s="462"/>
      <c r="BT10" s="462"/>
      <c r="BU10" s="463"/>
      <c r="BV10" s="461">
        <v>404</v>
      </c>
      <c r="BW10" s="462"/>
      <c r="BX10" s="462"/>
      <c r="BY10" s="462"/>
      <c r="BZ10" s="462"/>
      <c r="CA10" s="462"/>
      <c r="CB10" s="462"/>
      <c r="CC10" s="463"/>
      <c r="CD10" s="184" t="s">
        <v>122</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c r="DJ10" s="179"/>
      <c r="DK10" s="179"/>
      <c r="DL10" s="179"/>
      <c r="DM10" s="179"/>
      <c r="DN10" s="179"/>
      <c r="DO10" s="179"/>
    </row>
    <row r="11" spans="1:119" ht="18.75" customHeight="1" thickBot="1" x14ac:dyDescent="0.2">
      <c r="A11" s="180"/>
      <c r="B11" s="455"/>
      <c r="C11" s="456"/>
      <c r="D11" s="456"/>
      <c r="E11" s="456"/>
      <c r="F11" s="456"/>
      <c r="G11" s="456"/>
      <c r="H11" s="456"/>
      <c r="I11" s="456"/>
      <c r="J11" s="456"/>
      <c r="K11" s="504"/>
      <c r="L11" s="515" t="s">
        <v>123</v>
      </c>
      <c r="M11" s="516"/>
      <c r="N11" s="516"/>
      <c r="O11" s="516"/>
      <c r="P11" s="516"/>
      <c r="Q11" s="517"/>
      <c r="R11" s="518" t="s">
        <v>124</v>
      </c>
      <c r="S11" s="519"/>
      <c r="T11" s="519"/>
      <c r="U11" s="519"/>
      <c r="V11" s="520"/>
      <c r="W11" s="449"/>
      <c r="X11" s="450"/>
      <c r="Y11" s="450"/>
      <c r="Z11" s="450"/>
      <c r="AA11" s="450"/>
      <c r="AB11" s="450"/>
      <c r="AC11" s="450"/>
      <c r="AD11" s="450"/>
      <c r="AE11" s="450"/>
      <c r="AF11" s="450"/>
      <c r="AG11" s="450"/>
      <c r="AH11" s="450"/>
      <c r="AI11" s="450"/>
      <c r="AJ11" s="450"/>
      <c r="AK11" s="450"/>
      <c r="AL11" s="453"/>
      <c r="AM11" s="490" t="s">
        <v>125</v>
      </c>
      <c r="AN11" s="491"/>
      <c r="AO11" s="491"/>
      <c r="AP11" s="491"/>
      <c r="AQ11" s="491"/>
      <c r="AR11" s="491"/>
      <c r="AS11" s="491"/>
      <c r="AT11" s="492"/>
      <c r="AU11" s="493" t="s">
        <v>126</v>
      </c>
      <c r="AV11" s="494"/>
      <c r="AW11" s="494"/>
      <c r="AX11" s="494"/>
      <c r="AY11" s="495" t="s">
        <v>127</v>
      </c>
      <c r="AZ11" s="496"/>
      <c r="BA11" s="496"/>
      <c r="BB11" s="496"/>
      <c r="BC11" s="496"/>
      <c r="BD11" s="496"/>
      <c r="BE11" s="496"/>
      <c r="BF11" s="496"/>
      <c r="BG11" s="496"/>
      <c r="BH11" s="496"/>
      <c r="BI11" s="496"/>
      <c r="BJ11" s="496"/>
      <c r="BK11" s="496"/>
      <c r="BL11" s="496"/>
      <c r="BM11" s="497"/>
      <c r="BN11" s="461">
        <v>0</v>
      </c>
      <c r="BO11" s="462"/>
      <c r="BP11" s="462"/>
      <c r="BQ11" s="462"/>
      <c r="BR11" s="462"/>
      <c r="BS11" s="462"/>
      <c r="BT11" s="462"/>
      <c r="BU11" s="463"/>
      <c r="BV11" s="461">
        <v>0</v>
      </c>
      <c r="BW11" s="462"/>
      <c r="BX11" s="462"/>
      <c r="BY11" s="462"/>
      <c r="BZ11" s="462"/>
      <c r="CA11" s="462"/>
      <c r="CB11" s="462"/>
      <c r="CC11" s="463"/>
      <c r="CD11" s="464" t="s">
        <v>128</v>
      </c>
      <c r="CE11" s="465"/>
      <c r="CF11" s="465"/>
      <c r="CG11" s="465"/>
      <c r="CH11" s="465"/>
      <c r="CI11" s="465"/>
      <c r="CJ11" s="465"/>
      <c r="CK11" s="465"/>
      <c r="CL11" s="465"/>
      <c r="CM11" s="465"/>
      <c r="CN11" s="465"/>
      <c r="CO11" s="465"/>
      <c r="CP11" s="465"/>
      <c r="CQ11" s="465"/>
      <c r="CR11" s="465"/>
      <c r="CS11" s="466"/>
      <c r="CT11" s="501" t="s">
        <v>129</v>
      </c>
      <c r="CU11" s="502"/>
      <c r="CV11" s="502"/>
      <c r="CW11" s="502"/>
      <c r="CX11" s="502"/>
      <c r="CY11" s="502"/>
      <c r="CZ11" s="502"/>
      <c r="DA11" s="503"/>
      <c r="DB11" s="501" t="s">
        <v>129</v>
      </c>
      <c r="DC11" s="502"/>
      <c r="DD11" s="502"/>
      <c r="DE11" s="502"/>
      <c r="DF11" s="502"/>
      <c r="DG11" s="502"/>
      <c r="DH11" s="502"/>
      <c r="DI11" s="503"/>
      <c r="DJ11" s="179"/>
      <c r="DK11" s="179"/>
      <c r="DL11" s="179"/>
      <c r="DM11" s="179"/>
      <c r="DN11" s="179"/>
      <c r="DO11" s="179"/>
    </row>
    <row r="12" spans="1:119" ht="18.75" customHeight="1" x14ac:dyDescent="0.15">
      <c r="A12" s="180"/>
      <c r="B12" s="521" t="s">
        <v>130</v>
      </c>
      <c r="C12" s="522"/>
      <c r="D12" s="522"/>
      <c r="E12" s="522"/>
      <c r="F12" s="522"/>
      <c r="G12" s="522"/>
      <c r="H12" s="522"/>
      <c r="I12" s="522"/>
      <c r="J12" s="522"/>
      <c r="K12" s="523"/>
      <c r="L12" s="530" t="s">
        <v>131</v>
      </c>
      <c r="M12" s="531"/>
      <c r="N12" s="531"/>
      <c r="O12" s="531"/>
      <c r="P12" s="531"/>
      <c r="Q12" s="532"/>
      <c r="R12" s="533">
        <v>14088</v>
      </c>
      <c r="S12" s="534"/>
      <c r="T12" s="534"/>
      <c r="U12" s="534"/>
      <c r="V12" s="535"/>
      <c r="W12" s="536" t="s">
        <v>1</v>
      </c>
      <c r="X12" s="494"/>
      <c r="Y12" s="494"/>
      <c r="Z12" s="494"/>
      <c r="AA12" s="494"/>
      <c r="AB12" s="537"/>
      <c r="AC12" s="493" t="s">
        <v>132</v>
      </c>
      <c r="AD12" s="494"/>
      <c r="AE12" s="494"/>
      <c r="AF12" s="494"/>
      <c r="AG12" s="537"/>
      <c r="AH12" s="493" t="s">
        <v>133</v>
      </c>
      <c r="AI12" s="494"/>
      <c r="AJ12" s="494"/>
      <c r="AK12" s="494"/>
      <c r="AL12" s="538"/>
      <c r="AM12" s="490" t="s">
        <v>134</v>
      </c>
      <c r="AN12" s="491"/>
      <c r="AO12" s="491"/>
      <c r="AP12" s="491"/>
      <c r="AQ12" s="491"/>
      <c r="AR12" s="491"/>
      <c r="AS12" s="491"/>
      <c r="AT12" s="492"/>
      <c r="AU12" s="493" t="s">
        <v>135</v>
      </c>
      <c r="AV12" s="494"/>
      <c r="AW12" s="494"/>
      <c r="AX12" s="494"/>
      <c r="AY12" s="495" t="s">
        <v>136</v>
      </c>
      <c r="AZ12" s="496"/>
      <c r="BA12" s="496"/>
      <c r="BB12" s="496"/>
      <c r="BC12" s="496"/>
      <c r="BD12" s="496"/>
      <c r="BE12" s="496"/>
      <c r="BF12" s="496"/>
      <c r="BG12" s="496"/>
      <c r="BH12" s="496"/>
      <c r="BI12" s="496"/>
      <c r="BJ12" s="496"/>
      <c r="BK12" s="496"/>
      <c r="BL12" s="496"/>
      <c r="BM12" s="497"/>
      <c r="BN12" s="461">
        <v>180000</v>
      </c>
      <c r="BO12" s="462"/>
      <c r="BP12" s="462"/>
      <c r="BQ12" s="462"/>
      <c r="BR12" s="462"/>
      <c r="BS12" s="462"/>
      <c r="BT12" s="462"/>
      <c r="BU12" s="463"/>
      <c r="BV12" s="461">
        <v>140000</v>
      </c>
      <c r="BW12" s="462"/>
      <c r="BX12" s="462"/>
      <c r="BY12" s="462"/>
      <c r="BZ12" s="462"/>
      <c r="CA12" s="462"/>
      <c r="CB12" s="462"/>
      <c r="CC12" s="463"/>
      <c r="CD12" s="464" t="s">
        <v>137</v>
      </c>
      <c r="CE12" s="465"/>
      <c r="CF12" s="465"/>
      <c r="CG12" s="465"/>
      <c r="CH12" s="465"/>
      <c r="CI12" s="465"/>
      <c r="CJ12" s="465"/>
      <c r="CK12" s="465"/>
      <c r="CL12" s="465"/>
      <c r="CM12" s="465"/>
      <c r="CN12" s="465"/>
      <c r="CO12" s="465"/>
      <c r="CP12" s="465"/>
      <c r="CQ12" s="465"/>
      <c r="CR12" s="465"/>
      <c r="CS12" s="466"/>
      <c r="CT12" s="501" t="s">
        <v>138</v>
      </c>
      <c r="CU12" s="502"/>
      <c r="CV12" s="502"/>
      <c r="CW12" s="502"/>
      <c r="CX12" s="502"/>
      <c r="CY12" s="502"/>
      <c r="CZ12" s="502"/>
      <c r="DA12" s="503"/>
      <c r="DB12" s="501" t="s">
        <v>138</v>
      </c>
      <c r="DC12" s="502"/>
      <c r="DD12" s="502"/>
      <c r="DE12" s="502"/>
      <c r="DF12" s="502"/>
      <c r="DG12" s="502"/>
      <c r="DH12" s="502"/>
      <c r="DI12" s="503"/>
      <c r="DJ12" s="179"/>
      <c r="DK12" s="179"/>
      <c r="DL12" s="179"/>
      <c r="DM12" s="179"/>
      <c r="DN12" s="179"/>
      <c r="DO12" s="179"/>
    </row>
    <row r="13" spans="1:119" ht="18.75" customHeight="1" x14ac:dyDescent="0.15">
      <c r="A13" s="180"/>
      <c r="B13" s="524"/>
      <c r="C13" s="525"/>
      <c r="D13" s="525"/>
      <c r="E13" s="525"/>
      <c r="F13" s="525"/>
      <c r="G13" s="525"/>
      <c r="H13" s="525"/>
      <c r="I13" s="525"/>
      <c r="J13" s="525"/>
      <c r="K13" s="526"/>
      <c r="L13" s="190"/>
      <c r="M13" s="549" t="s">
        <v>139</v>
      </c>
      <c r="N13" s="550"/>
      <c r="O13" s="550"/>
      <c r="P13" s="550"/>
      <c r="Q13" s="551"/>
      <c r="R13" s="542">
        <v>13811</v>
      </c>
      <c r="S13" s="543"/>
      <c r="T13" s="543"/>
      <c r="U13" s="543"/>
      <c r="V13" s="544"/>
      <c r="W13" s="477" t="s">
        <v>140</v>
      </c>
      <c r="X13" s="478"/>
      <c r="Y13" s="478"/>
      <c r="Z13" s="478"/>
      <c r="AA13" s="478"/>
      <c r="AB13" s="468"/>
      <c r="AC13" s="512">
        <v>1122</v>
      </c>
      <c r="AD13" s="513"/>
      <c r="AE13" s="513"/>
      <c r="AF13" s="513"/>
      <c r="AG13" s="552"/>
      <c r="AH13" s="512">
        <v>1155</v>
      </c>
      <c r="AI13" s="513"/>
      <c r="AJ13" s="513"/>
      <c r="AK13" s="513"/>
      <c r="AL13" s="514"/>
      <c r="AM13" s="490" t="s">
        <v>141</v>
      </c>
      <c r="AN13" s="491"/>
      <c r="AO13" s="491"/>
      <c r="AP13" s="491"/>
      <c r="AQ13" s="491"/>
      <c r="AR13" s="491"/>
      <c r="AS13" s="491"/>
      <c r="AT13" s="492"/>
      <c r="AU13" s="493" t="s">
        <v>142</v>
      </c>
      <c r="AV13" s="494"/>
      <c r="AW13" s="494"/>
      <c r="AX13" s="494"/>
      <c r="AY13" s="495" t="s">
        <v>143</v>
      </c>
      <c r="AZ13" s="496"/>
      <c r="BA13" s="496"/>
      <c r="BB13" s="496"/>
      <c r="BC13" s="496"/>
      <c r="BD13" s="496"/>
      <c r="BE13" s="496"/>
      <c r="BF13" s="496"/>
      <c r="BG13" s="496"/>
      <c r="BH13" s="496"/>
      <c r="BI13" s="496"/>
      <c r="BJ13" s="496"/>
      <c r="BK13" s="496"/>
      <c r="BL13" s="496"/>
      <c r="BM13" s="497"/>
      <c r="BN13" s="461">
        <v>-159640</v>
      </c>
      <c r="BO13" s="462"/>
      <c r="BP13" s="462"/>
      <c r="BQ13" s="462"/>
      <c r="BR13" s="462"/>
      <c r="BS13" s="462"/>
      <c r="BT13" s="462"/>
      <c r="BU13" s="463"/>
      <c r="BV13" s="461">
        <v>-231216</v>
      </c>
      <c r="BW13" s="462"/>
      <c r="BX13" s="462"/>
      <c r="BY13" s="462"/>
      <c r="BZ13" s="462"/>
      <c r="CA13" s="462"/>
      <c r="CB13" s="462"/>
      <c r="CC13" s="463"/>
      <c r="CD13" s="464" t="s">
        <v>144</v>
      </c>
      <c r="CE13" s="465"/>
      <c r="CF13" s="465"/>
      <c r="CG13" s="465"/>
      <c r="CH13" s="465"/>
      <c r="CI13" s="465"/>
      <c r="CJ13" s="465"/>
      <c r="CK13" s="465"/>
      <c r="CL13" s="465"/>
      <c r="CM13" s="465"/>
      <c r="CN13" s="465"/>
      <c r="CO13" s="465"/>
      <c r="CP13" s="465"/>
      <c r="CQ13" s="465"/>
      <c r="CR13" s="465"/>
      <c r="CS13" s="466"/>
      <c r="CT13" s="458">
        <v>6.8</v>
      </c>
      <c r="CU13" s="459"/>
      <c r="CV13" s="459"/>
      <c r="CW13" s="459"/>
      <c r="CX13" s="459"/>
      <c r="CY13" s="459"/>
      <c r="CZ13" s="459"/>
      <c r="DA13" s="460"/>
      <c r="DB13" s="458">
        <v>6.2</v>
      </c>
      <c r="DC13" s="459"/>
      <c r="DD13" s="459"/>
      <c r="DE13" s="459"/>
      <c r="DF13" s="459"/>
      <c r="DG13" s="459"/>
      <c r="DH13" s="459"/>
      <c r="DI13" s="460"/>
      <c r="DJ13" s="179"/>
      <c r="DK13" s="179"/>
      <c r="DL13" s="179"/>
      <c r="DM13" s="179"/>
      <c r="DN13" s="179"/>
      <c r="DO13" s="179"/>
    </row>
    <row r="14" spans="1:119" ht="18.75" customHeight="1" thickBot="1" x14ac:dyDescent="0.2">
      <c r="A14" s="180"/>
      <c r="B14" s="524"/>
      <c r="C14" s="525"/>
      <c r="D14" s="525"/>
      <c r="E14" s="525"/>
      <c r="F14" s="525"/>
      <c r="G14" s="525"/>
      <c r="H14" s="525"/>
      <c r="I14" s="525"/>
      <c r="J14" s="525"/>
      <c r="K14" s="526"/>
      <c r="L14" s="539" t="s">
        <v>145</v>
      </c>
      <c r="M14" s="540"/>
      <c r="N14" s="540"/>
      <c r="O14" s="540"/>
      <c r="P14" s="540"/>
      <c r="Q14" s="541"/>
      <c r="R14" s="542">
        <v>14311</v>
      </c>
      <c r="S14" s="543"/>
      <c r="T14" s="543"/>
      <c r="U14" s="543"/>
      <c r="V14" s="544"/>
      <c r="W14" s="451"/>
      <c r="X14" s="452"/>
      <c r="Y14" s="452"/>
      <c r="Z14" s="452"/>
      <c r="AA14" s="452"/>
      <c r="AB14" s="441"/>
      <c r="AC14" s="545">
        <v>15.9</v>
      </c>
      <c r="AD14" s="546"/>
      <c r="AE14" s="546"/>
      <c r="AF14" s="546"/>
      <c r="AG14" s="547"/>
      <c r="AH14" s="545">
        <v>15.8</v>
      </c>
      <c r="AI14" s="546"/>
      <c r="AJ14" s="546"/>
      <c r="AK14" s="546"/>
      <c r="AL14" s="548"/>
      <c r="AM14" s="490"/>
      <c r="AN14" s="491"/>
      <c r="AO14" s="491"/>
      <c r="AP14" s="491"/>
      <c r="AQ14" s="491"/>
      <c r="AR14" s="491"/>
      <c r="AS14" s="491"/>
      <c r="AT14" s="492"/>
      <c r="AU14" s="493"/>
      <c r="AV14" s="494"/>
      <c r="AW14" s="494"/>
      <c r="AX14" s="494"/>
      <c r="AY14" s="495"/>
      <c r="AZ14" s="496"/>
      <c r="BA14" s="496"/>
      <c r="BB14" s="496"/>
      <c r="BC14" s="496"/>
      <c r="BD14" s="496"/>
      <c r="BE14" s="496"/>
      <c r="BF14" s="496"/>
      <c r="BG14" s="496"/>
      <c r="BH14" s="496"/>
      <c r="BI14" s="496"/>
      <c r="BJ14" s="496"/>
      <c r="BK14" s="496"/>
      <c r="BL14" s="496"/>
      <c r="BM14" s="497"/>
      <c r="BN14" s="461"/>
      <c r="BO14" s="462"/>
      <c r="BP14" s="462"/>
      <c r="BQ14" s="462"/>
      <c r="BR14" s="462"/>
      <c r="BS14" s="462"/>
      <c r="BT14" s="462"/>
      <c r="BU14" s="463"/>
      <c r="BV14" s="461"/>
      <c r="BW14" s="462"/>
      <c r="BX14" s="462"/>
      <c r="BY14" s="462"/>
      <c r="BZ14" s="462"/>
      <c r="CA14" s="462"/>
      <c r="CB14" s="462"/>
      <c r="CC14" s="463"/>
      <c r="CD14" s="553" t="s">
        <v>146</v>
      </c>
      <c r="CE14" s="554"/>
      <c r="CF14" s="554"/>
      <c r="CG14" s="554"/>
      <c r="CH14" s="554"/>
      <c r="CI14" s="554"/>
      <c r="CJ14" s="554"/>
      <c r="CK14" s="554"/>
      <c r="CL14" s="554"/>
      <c r="CM14" s="554"/>
      <c r="CN14" s="554"/>
      <c r="CO14" s="554"/>
      <c r="CP14" s="554"/>
      <c r="CQ14" s="554"/>
      <c r="CR14" s="554"/>
      <c r="CS14" s="555"/>
      <c r="CT14" s="556" t="s">
        <v>138</v>
      </c>
      <c r="CU14" s="557"/>
      <c r="CV14" s="557"/>
      <c r="CW14" s="557"/>
      <c r="CX14" s="557"/>
      <c r="CY14" s="557"/>
      <c r="CZ14" s="557"/>
      <c r="DA14" s="558"/>
      <c r="DB14" s="556" t="s">
        <v>138</v>
      </c>
      <c r="DC14" s="557"/>
      <c r="DD14" s="557"/>
      <c r="DE14" s="557"/>
      <c r="DF14" s="557"/>
      <c r="DG14" s="557"/>
      <c r="DH14" s="557"/>
      <c r="DI14" s="558"/>
      <c r="DJ14" s="179"/>
      <c r="DK14" s="179"/>
      <c r="DL14" s="179"/>
      <c r="DM14" s="179"/>
      <c r="DN14" s="179"/>
      <c r="DO14" s="179"/>
    </row>
    <row r="15" spans="1:119" ht="18.75" customHeight="1" x14ac:dyDescent="0.15">
      <c r="A15" s="180"/>
      <c r="B15" s="524"/>
      <c r="C15" s="525"/>
      <c r="D15" s="525"/>
      <c r="E15" s="525"/>
      <c r="F15" s="525"/>
      <c r="G15" s="525"/>
      <c r="H15" s="525"/>
      <c r="I15" s="525"/>
      <c r="J15" s="525"/>
      <c r="K15" s="526"/>
      <c r="L15" s="190"/>
      <c r="M15" s="549" t="s">
        <v>139</v>
      </c>
      <c r="N15" s="550"/>
      <c r="O15" s="550"/>
      <c r="P15" s="550"/>
      <c r="Q15" s="551"/>
      <c r="R15" s="542">
        <v>14040</v>
      </c>
      <c r="S15" s="543"/>
      <c r="T15" s="543"/>
      <c r="U15" s="543"/>
      <c r="V15" s="544"/>
      <c r="W15" s="477" t="s">
        <v>147</v>
      </c>
      <c r="X15" s="478"/>
      <c r="Y15" s="478"/>
      <c r="Z15" s="478"/>
      <c r="AA15" s="478"/>
      <c r="AB15" s="468"/>
      <c r="AC15" s="512">
        <v>2214</v>
      </c>
      <c r="AD15" s="513"/>
      <c r="AE15" s="513"/>
      <c r="AF15" s="513"/>
      <c r="AG15" s="552"/>
      <c r="AH15" s="512">
        <v>2318</v>
      </c>
      <c r="AI15" s="513"/>
      <c r="AJ15" s="513"/>
      <c r="AK15" s="513"/>
      <c r="AL15" s="514"/>
      <c r="AM15" s="490"/>
      <c r="AN15" s="491"/>
      <c r="AO15" s="491"/>
      <c r="AP15" s="491"/>
      <c r="AQ15" s="491"/>
      <c r="AR15" s="491"/>
      <c r="AS15" s="491"/>
      <c r="AT15" s="492"/>
      <c r="AU15" s="493"/>
      <c r="AV15" s="494"/>
      <c r="AW15" s="494"/>
      <c r="AX15" s="494"/>
      <c r="AY15" s="421" t="s">
        <v>148</v>
      </c>
      <c r="AZ15" s="422"/>
      <c r="BA15" s="422"/>
      <c r="BB15" s="422"/>
      <c r="BC15" s="422"/>
      <c r="BD15" s="422"/>
      <c r="BE15" s="422"/>
      <c r="BF15" s="422"/>
      <c r="BG15" s="422"/>
      <c r="BH15" s="422"/>
      <c r="BI15" s="422"/>
      <c r="BJ15" s="422"/>
      <c r="BK15" s="422"/>
      <c r="BL15" s="422"/>
      <c r="BM15" s="423"/>
      <c r="BN15" s="424">
        <v>1428123</v>
      </c>
      <c r="BO15" s="425"/>
      <c r="BP15" s="425"/>
      <c r="BQ15" s="425"/>
      <c r="BR15" s="425"/>
      <c r="BS15" s="425"/>
      <c r="BT15" s="425"/>
      <c r="BU15" s="426"/>
      <c r="BV15" s="424">
        <v>1430476</v>
      </c>
      <c r="BW15" s="425"/>
      <c r="BX15" s="425"/>
      <c r="BY15" s="425"/>
      <c r="BZ15" s="425"/>
      <c r="CA15" s="425"/>
      <c r="CB15" s="425"/>
      <c r="CC15" s="426"/>
      <c r="CD15" s="559" t="s">
        <v>149</v>
      </c>
      <c r="CE15" s="560"/>
      <c r="CF15" s="560"/>
      <c r="CG15" s="560"/>
      <c r="CH15" s="560"/>
      <c r="CI15" s="560"/>
      <c r="CJ15" s="560"/>
      <c r="CK15" s="560"/>
      <c r="CL15" s="560"/>
      <c r="CM15" s="560"/>
      <c r="CN15" s="560"/>
      <c r="CO15" s="560"/>
      <c r="CP15" s="560"/>
      <c r="CQ15" s="560"/>
      <c r="CR15" s="560"/>
      <c r="CS15" s="561"/>
      <c r="CT15" s="191"/>
      <c r="CU15" s="192"/>
      <c r="CV15" s="192"/>
      <c r="CW15" s="192"/>
      <c r="CX15" s="192"/>
      <c r="CY15" s="192"/>
      <c r="CZ15" s="192"/>
      <c r="DA15" s="193"/>
      <c r="DB15" s="191"/>
      <c r="DC15" s="192"/>
      <c r="DD15" s="192"/>
      <c r="DE15" s="192"/>
      <c r="DF15" s="192"/>
      <c r="DG15" s="192"/>
      <c r="DH15" s="192"/>
      <c r="DI15" s="193"/>
      <c r="DJ15" s="179"/>
      <c r="DK15" s="179"/>
      <c r="DL15" s="179"/>
      <c r="DM15" s="179"/>
      <c r="DN15" s="179"/>
      <c r="DO15" s="179"/>
    </row>
    <row r="16" spans="1:119" ht="18.75" customHeight="1" x14ac:dyDescent="0.15">
      <c r="A16" s="180"/>
      <c r="B16" s="524"/>
      <c r="C16" s="525"/>
      <c r="D16" s="525"/>
      <c r="E16" s="525"/>
      <c r="F16" s="525"/>
      <c r="G16" s="525"/>
      <c r="H16" s="525"/>
      <c r="I16" s="525"/>
      <c r="J16" s="525"/>
      <c r="K16" s="526"/>
      <c r="L16" s="539" t="s">
        <v>150</v>
      </c>
      <c r="M16" s="570"/>
      <c r="N16" s="570"/>
      <c r="O16" s="570"/>
      <c r="P16" s="570"/>
      <c r="Q16" s="571"/>
      <c r="R16" s="562" t="s">
        <v>151</v>
      </c>
      <c r="S16" s="563"/>
      <c r="T16" s="563"/>
      <c r="U16" s="563"/>
      <c r="V16" s="564"/>
      <c r="W16" s="451"/>
      <c r="X16" s="452"/>
      <c r="Y16" s="452"/>
      <c r="Z16" s="452"/>
      <c r="AA16" s="452"/>
      <c r="AB16" s="441"/>
      <c r="AC16" s="545">
        <v>31.4</v>
      </c>
      <c r="AD16" s="546"/>
      <c r="AE16" s="546"/>
      <c r="AF16" s="546"/>
      <c r="AG16" s="547"/>
      <c r="AH16" s="545">
        <v>31.7</v>
      </c>
      <c r="AI16" s="546"/>
      <c r="AJ16" s="546"/>
      <c r="AK16" s="546"/>
      <c r="AL16" s="548"/>
      <c r="AM16" s="490"/>
      <c r="AN16" s="491"/>
      <c r="AO16" s="491"/>
      <c r="AP16" s="491"/>
      <c r="AQ16" s="491"/>
      <c r="AR16" s="491"/>
      <c r="AS16" s="491"/>
      <c r="AT16" s="492"/>
      <c r="AU16" s="493"/>
      <c r="AV16" s="494"/>
      <c r="AW16" s="494"/>
      <c r="AX16" s="494"/>
      <c r="AY16" s="495" t="s">
        <v>152</v>
      </c>
      <c r="AZ16" s="496"/>
      <c r="BA16" s="496"/>
      <c r="BB16" s="496"/>
      <c r="BC16" s="496"/>
      <c r="BD16" s="496"/>
      <c r="BE16" s="496"/>
      <c r="BF16" s="496"/>
      <c r="BG16" s="496"/>
      <c r="BH16" s="496"/>
      <c r="BI16" s="496"/>
      <c r="BJ16" s="496"/>
      <c r="BK16" s="496"/>
      <c r="BL16" s="496"/>
      <c r="BM16" s="497"/>
      <c r="BN16" s="461">
        <v>3002608</v>
      </c>
      <c r="BO16" s="462"/>
      <c r="BP16" s="462"/>
      <c r="BQ16" s="462"/>
      <c r="BR16" s="462"/>
      <c r="BS16" s="462"/>
      <c r="BT16" s="462"/>
      <c r="BU16" s="463"/>
      <c r="BV16" s="461">
        <v>3014195</v>
      </c>
      <c r="BW16" s="462"/>
      <c r="BX16" s="462"/>
      <c r="BY16" s="462"/>
      <c r="BZ16" s="462"/>
      <c r="CA16" s="462"/>
      <c r="CB16" s="462"/>
      <c r="CC16" s="463"/>
      <c r="CD16" s="194"/>
      <c r="CE16" s="568"/>
      <c r="CF16" s="568"/>
      <c r="CG16" s="568"/>
      <c r="CH16" s="568"/>
      <c r="CI16" s="568"/>
      <c r="CJ16" s="568"/>
      <c r="CK16" s="568"/>
      <c r="CL16" s="568"/>
      <c r="CM16" s="568"/>
      <c r="CN16" s="568"/>
      <c r="CO16" s="568"/>
      <c r="CP16" s="568"/>
      <c r="CQ16" s="568"/>
      <c r="CR16" s="568"/>
      <c r="CS16" s="569"/>
      <c r="CT16" s="458"/>
      <c r="CU16" s="459"/>
      <c r="CV16" s="459"/>
      <c r="CW16" s="459"/>
      <c r="CX16" s="459"/>
      <c r="CY16" s="459"/>
      <c r="CZ16" s="459"/>
      <c r="DA16" s="460"/>
      <c r="DB16" s="458"/>
      <c r="DC16" s="459"/>
      <c r="DD16" s="459"/>
      <c r="DE16" s="459"/>
      <c r="DF16" s="459"/>
      <c r="DG16" s="459"/>
      <c r="DH16" s="459"/>
      <c r="DI16" s="460"/>
      <c r="DJ16" s="179"/>
      <c r="DK16" s="179"/>
      <c r="DL16" s="179"/>
      <c r="DM16" s="179"/>
      <c r="DN16" s="179"/>
      <c r="DO16" s="179"/>
    </row>
    <row r="17" spans="1:119" ht="18.75" customHeight="1" thickBot="1" x14ac:dyDescent="0.2">
      <c r="A17" s="180"/>
      <c r="B17" s="527"/>
      <c r="C17" s="528"/>
      <c r="D17" s="528"/>
      <c r="E17" s="528"/>
      <c r="F17" s="528"/>
      <c r="G17" s="528"/>
      <c r="H17" s="528"/>
      <c r="I17" s="528"/>
      <c r="J17" s="528"/>
      <c r="K17" s="529"/>
      <c r="L17" s="195"/>
      <c r="M17" s="565" t="s">
        <v>153</v>
      </c>
      <c r="N17" s="566"/>
      <c r="O17" s="566"/>
      <c r="P17" s="566"/>
      <c r="Q17" s="567"/>
      <c r="R17" s="562" t="s">
        <v>151</v>
      </c>
      <c r="S17" s="563"/>
      <c r="T17" s="563"/>
      <c r="U17" s="563"/>
      <c r="V17" s="564"/>
      <c r="W17" s="477" t="s">
        <v>154</v>
      </c>
      <c r="X17" s="478"/>
      <c r="Y17" s="478"/>
      <c r="Z17" s="478"/>
      <c r="AA17" s="478"/>
      <c r="AB17" s="468"/>
      <c r="AC17" s="512">
        <v>3719</v>
      </c>
      <c r="AD17" s="513"/>
      <c r="AE17" s="513"/>
      <c r="AF17" s="513"/>
      <c r="AG17" s="552"/>
      <c r="AH17" s="512">
        <v>3847</v>
      </c>
      <c r="AI17" s="513"/>
      <c r="AJ17" s="513"/>
      <c r="AK17" s="513"/>
      <c r="AL17" s="514"/>
      <c r="AM17" s="490"/>
      <c r="AN17" s="491"/>
      <c r="AO17" s="491"/>
      <c r="AP17" s="491"/>
      <c r="AQ17" s="491"/>
      <c r="AR17" s="491"/>
      <c r="AS17" s="491"/>
      <c r="AT17" s="492"/>
      <c r="AU17" s="493"/>
      <c r="AV17" s="494"/>
      <c r="AW17" s="494"/>
      <c r="AX17" s="494"/>
      <c r="AY17" s="495" t="s">
        <v>155</v>
      </c>
      <c r="AZ17" s="496"/>
      <c r="BA17" s="496"/>
      <c r="BB17" s="496"/>
      <c r="BC17" s="496"/>
      <c r="BD17" s="496"/>
      <c r="BE17" s="496"/>
      <c r="BF17" s="496"/>
      <c r="BG17" s="496"/>
      <c r="BH17" s="496"/>
      <c r="BI17" s="496"/>
      <c r="BJ17" s="496"/>
      <c r="BK17" s="496"/>
      <c r="BL17" s="496"/>
      <c r="BM17" s="497"/>
      <c r="BN17" s="461">
        <v>1798519</v>
      </c>
      <c r="BO17" s="462"/>
      <c r="BP17" s="462"/>
      <c r="BQ17" s="462"/>
      <c r="BR17" s="462"/>
      <c r="BS17" s="462"/>
      <c r="BT17" s="462"/>
      <c r="BU17" s="463"/>
      <c r="BV17" s="461">
        <v>1807931</v>
      </c>
      <c r="BW17" s="462"/>
      <c r="BX17" s="462"/>
      <c r="BY17" s="462"/>
      <c r="BZ17" s="462"/>
      <c r="CA17" s="462"/>
      <c r="CB17" s="462"/>
      <c r="CC17" s="463"/>
      <c r="CD17" s="194"/>
      <c r="CE17" s="568"/>
      <c r="CF17" s="568"/>
      <c r="CG17" s="568"/>
      <c r="CH17" s="568"/>
      <c r="CI17" s="568"/>
      <c r="CJ17" s="568"/>
      <c r="CK17" s="568"/>
      <c r="CL17" s="568"/>
      <c r="CM17" s="568"/>
      <c r="CN17" s="568"/>
      <c r="CO17" s="568"/>
      <c r="CP17" s="568"/>
      <c r="CQ17" s="568"/>
      <c r="CR17" s="568"/>
      <c r="CS17" s="569"/>
      <c r="CT17" s="458"/>
      <c r="CU17" s="459"/>
      <c r="CV17" s="459"/>
      <c r="CW17" s="459"/>
      <c r="CX17" s="459"/>
      <c r="CY17" s="459"/>
      <c r="CZ17" s="459"/>
      <c r="DA17" s="460"/>
      <c r="DB17" s="458"/>
      <c r="DC17" s="459"/>
      <c r="DD17" s="459"/>
      <c r="DE17" s="459"/>
      <c r="DF17" s="459"/>
      <c r="DG17" s="459"/>
      <c r="DH17" s="459"/>
      <c r="DI17" s="460"/>
      <c r="DJ17" s="179"/>
      <c r="DK17" s="179"/>
      <c r="DL17" s="179"/>
      <c r="DM17" s="179"/>
      <c r="DN17" s="179"/>
      <c r="DO17" s="179"/>
    </row>
    <row r="18" spans="1:119" ht="18.75" customHeight="1" thickBot="1" x14ac:dyDescent="0.2">
      <c r="A18" s="180"/>
      <c r="B18" s="572" t="s">
        <v>156</v>
      </c>
      <c r="C18" s="504"/>
      <c r="D18" s="504"/>
      <c r="E18" s="573"/>
      <c r="F18" s="573"/>
      <c r="G18" s="573"/>
      <c r="H18" s="573"/>
      <c r="I18" s="573"/>
      <c r="J18" s="573"/>
      <c r="K18" s="573"/>
      <c r="L18" s="574">
        <v>46.25</v>
      </c>
      <c r="M18" s="574"/>
      <c r="N18" s="574"/>
      <c r="O18" s="574"/>
      <c r="P18" s="574"/>
      <c r="Q18" s="574"/>
      <c r="R18" s="575"/>
      <c r="S18" s="575"/>
      <c r="T18" s="575"/>
      <c r="U18" s="575"/>
      <c r="V18" s="576"/>
      <c r="W18" s="479"/>
      <c r="X18" s="480"/>
      <c r="Y18" s="480"/>
      <c r="Z18" s="480"/>
      <c r="AA18" s="480"/>
      <c r="AB18" s="471"/>
      <c r="AC18" s="577">
        <v>52.7</v>
      </c>
      <c r="AD18" s="578"/>
      <c r="AE18" s="578"/>
      <c r="AF18" s="578"/>
      <c r="AG18" s="579"/>
      <c r="AH18" s="577">
        <v>52.6</v>
      </c>
      <c r="AI18" s="578"/>
      <c r="AJ18" s="578"/>
      <c r="AK18" s="578"/>
      <c r="AL18" s="580"/>
      <c r="AM18" s="490"/>
      <c r="AN18" s="491"/>
      <c r="AO18" s="491"/>
      <c r="AP18" s="491"/>
      <c r="AQ18" s="491"/>
      <c r="AR18" s="491"/>
      <c r="AS18" s="491"/>
      <c r="AT18" s="492"/>
      <c r="AU18" s="493"/>
      <c r="AV18" s="494"/>
      <c r="AW18" s="494"/>
      <c r="AX18" s="494"/>
      <c r="AY18" s="495" t="s">
        <v>157</v>
      </c>
      <c r="AZ18" s="496"/>
      <c r="BA18" s="496"/>
      <c r="BB18" s="496"/>
      <c r="BC18" s="496"/>
      <c r="BD18" s="496"/>
      <c r="BE18" s="496"/>
      <c r="BF18" s="496"/>
      <c r="BG18" s="496"/>
      <c r="BH18" s="496"/>
      <c r="BI18" s="496"/>
      <c r="BJ18" s="496"/>
      <c r="BK18" s="496"/>
      <c r="BL18" s="496"/>
      <c r="BM18" s="497"/>
      <c r="BN18" s="461">
        <v>3256426</v>
      </c>
      <c r="BO18" s="462"/>
      <c r="BP18" s="462"/>
      <c r="BQ18" s="462"/>
      <c r="BR18" s="462"/>
      <c r="BS18" s="462"/>
      <c r="BT18" s="462"/>
      <c r="BU18" s="463"/>
      <c r="BV18" s="461">
        <v>3048681</v>
      </c>
      <c r="BW18" s="462"/>
      <c r="BX18" s="462"/>
      <c r="BY18" s="462"/>
      <c r="BZ18" s="462"/>
      <c r="CA18" s="462"/>
      <c r="CB18" s="462"/>
      <c r="CC18" s="463"/>
      <c r="CD18" s="194"/>
      <c r="CE18" s="568"/>
      <c r="CF18" s="568"/>
      <c r="CG18" s="568"/>
      <c r="CH18" s="568"/>
      <c r="CI18" s="568"/>
      <c r="CJ18" s="568"/>
      <c r="CK18" s="568"/>
      <c r="CL18" s="568"/>
      <c r="CM18" s="568"/>
      <c r="CN18" s="568"/>
      <c r="CO18" s="568"/>
      <c r="CP18" s="568"/>
      <c r="CQ18" s="568"/>
      <c r="CR18" s="568"/>
      <c r="CS18" s="569"/>
      <c r="CT18" s="458"/>
      <c r="CU18" s="459"/>
      <c r="CV18" s="459"/>
      <c r="CW18" s="459"/>
      <c r="CX18" s="459"/>
      <c r="CY18" s="459"/>
      <c r="CZ18" s="459"/>
      <c r="DA18" s="460"/>
      <c r="DB18" s="458"/>
      <c r="DC18" s="459"/>
      <c r="DD18" s="459"/>
      <c r="DE18" s="459"/>
      <c r="DF18" s="459"/>
      <c r="DG18" s="459"/>
      <c r="DH18" s="459"/>
      <c r="DI18" s="460"/>
      <c r="DJ18" s="179"/>
      <c r="DK18" s="179"/>
      <c r="DL18" s="179"/>
      <c r="DM18" s="179"/>
      <c r="DN18" s="179"/>
      <c r="DO18" s="179"/>
    </row>
    <row r="19" spans="1:119" ht="18.75" customHeight="1" thickBot="1" x14ac:dyDescent="0.2">
      <c r="A19" s="180"/>
      <c r="B19" s="572" t="s">
        <v>158</v>
      </c>
      <c r="C19" s="504"/>
      <c r="D19" s="504"/>
      <c r="E19" s="573"/>
      <c r="F19" s="573"/>
      <c r="G19" s="573"/>
      <c r="H19" s="573"/>
      <c r="I19" s="573"/>
      <c r="J19" s="573"/>
      <c r="K19" s="573"/>
      <c r="L19" s="581">
        <v>306</v>
      </c>
      <c r="M19" s="581"/>
      <c r="N19" s="581"/>
      <c r="O19" s="581"/>
      <c r="P19" s="581"/>
      <c r="Q19" s="581"/>
      <c r="R19" s="582"/>
      <c r="S19" s="582"/>
      <c r="T19" s="582"/>
      <c r="U19" s="582"/>
      <c r="V19" s="583"/>
      <c r="W19" s="418"/>
      <c r="X19" s="419"/>
      <c r="Y19" s="419"/>
      <c r="Z19" s="419"/>
      <c r="AA19" s="419"/>
      <c r="AB19" s="419"/>
      <c r="AC19" s="590"/>
      <c r="AD19" s="590"/>
      <c r="AE19" s="590"/>
      <c r="AF19" s="590"/>
      <c r="AG19" s="590"/>
      <c r="AH19" s="590"/>
      <c r="AI19" s="590"/>
      <c r="AJ19" s="590"/>
      <c r="AK19" s="590"/>
      <c r="AL19" s="591"/>
      <c r="AM19" s="490"/>
      <c r="AN19" s="491"/>
      <c r="AO19" s="491"/>
      <c r="AP19" s="491"/>
      <c r="AQ19" s="491"/>
      <c r="AR19" s="491"/>
      <c r="AS19" s="491"/>
      <c r="AT19" s="492"/>
      <c r="AU19" s="493"/>
      <c r="AV19" s="494"/>
      <c r="AW19" s="494"/>
      <c r="AX19" s="494"/>
      <c r="AY19" s="495" t="s">
        <v>159</v>
      </c>
      <c r="AZ19" s="496"/>
      <c r="BA19" s="496"/>
      <c r="BB19" s="496"/>
      <c r="BC19" s="496"/>
      <c r="BD19" s="496"/>
      <c r="BE19" s="496"/>
      <c r="BF19" s="496"/>
      <c r="BG19" s="496"/>
      <c r="BH19" s="496"/>
      <c r="BI19" s="496"/>
      <c r="BJ19" s="496"/>
      <c r="BK19" s="496"/>
      <c r="BL19" s="496"/>
      <c r="BM19" s="497"/>
      <c r="BN19" s="461">
        <v>4419850</v>
      </c>
      <c r="BO19" s="462"/>
      <c r="BP19" s="462"/>
      <c r="BQ19" s="462"/>
      <c r="BR19" s="462"/>
      <c r="BS19" s="462"/>
      <c r="BT19" s="462"/>
      <c r="BU19" s="463"/>
      <c r="BV19" s="461">
        <v>4342098</v>
      </c>
      <c r="BW19" s="462"/>
      <c r="BX19" s="462"/>
      <c r="BY19" s="462"/>
      <c r="BZ19" s="462"/>
      <c r="CA19" s="462"/>
      <c r="CB19" s="462"/>
      <c r="CC19" s="463"/>
      <c r="CD19" s="194"/>
      <c r="CE19" s="568"/>
      <c r="CF19" s="568"/>
      <c r="CG19" s="568"/>
      <c r="CH19" s="568"/>
      <c r="CI19" s="568"/>
      <c r="CJ19" s="568"/>
      <c r="CK19" s="568"/>
      <c r="CL19" s="568"/>
      <c r="CM19" s="568"/>
      <c r="CN19" s="568"/>
      <c r="CO19" s="568"/>
      <c r="CP19" s="568"/>
      <c r="CQ19" s="568"/>
      <c r="CR19" s="568"/>
      <c r="CS19" s="569"/>
      <c r="CT19" s="458"/>
      <c r="CU19" s="459"/>
      <c r="CV19" s="459"/>
      <c r="CW19" s="459"/>
      <c r="CX19" s="459"/>
      <c r="CY19" s="459"/>
      <c r="CZ19" s="459"/>
      <c r="DA19" s="460"/>
      <c r="DB19" s="458"/>
      <c r="DC19" s="459"/>
      <c r="DD19" s="459"/>
      <c r="DE19" s="459"/>
      <c r="DF19" s="459"/>
      <c r="DG19" s="459"/>
      <c r="DH19" s="459"/>
      <c r="DI19" s="460"/>
      <c r="DJ19" s="179"/>
      <c r="DK19" s="179"/>
      <c r="DL19" s="179"/>
      <c r="DM19" s="179"/>
      <c r="DN19" s="179"/>
      <c r="DO19" s="179"/>
    </row>
    <row r="20" spans="1:119" ht="18.75" customHeight="1" thickBot="1" x14ac:dyDescent="0.2">
      <c r="A20" s="180"/>
      <c r="B20" s="572" t="s">
        <v>160</v>
      </c>
      <c r="C20" s="504"/>
      <c r="D20" s="504"/>
      <c r="E20" s="573"/>
      <c r="F20" s="573"/>
      <c r="G20" s="573"/>
      <c r="H20" s="573"/>
      <c r="I20" s="573"/>
      <c r="J20" s="573"/>
      <c r="K20" s="573"/>
      <c r="L20" s="581">
        <v>4562</v>
      </c>
      <c r="M20" s="581"/>
      <c r="N20" s="581"/>
      <c r="O20" s="581"/>
      <c r="P20" s="581"/>
      <c r="Q20" s="581"/>
      <c r="R20" s="582"/>
      <c r="S20" s="582"/>
      <c r="T20" s="582"/>
      <c r="U20" s="582"/>
      <c r="V20" s="583"/>
      <c r="W20" s="479"/>
      <c r="X20" s="480"/>
      <c r="Y20" s="480"/>
      <c r="Z20" s="480"/>
      <c r="AA20" s="480"/>
      <c r="AB20" s="480"/>
      <c r="AC20" s="584"/>
      <c r="AD20" s="584"/>
      <c r="AE20" s="584"/>
      <c r="AF20" s="584"/>
      <c r="AG20" s="584"/>
      <c r="AH20" s="584"/>
      <c r="AI20" s="584"/>
      <c r="AJ20" s="584"/>
      <c r="AK20" s="584"/>
      <c r="AL20" s="585"/>
      <c r="AM20" s="586"/>
      <c r="AN20" s="516"/>
      <c r="AO20" s="516"/>
      <c r="AP20" s="516"/>
      <c r="AQ20" s="516"/>
      <c r="AR20" s="516"/>
      <c r="AS20" s="516"/>
      <c r="AT20" s="517"/>
      <c r="AU20" s="587"/>
      <c r="AV20" s="588"/>
      <c r="AW20" s="588"/>
      <c r="AX20" s="589"/>
      <c r="AY20" s="495"/>
      <c r="AZ20" s="496"/>
      <c r="BA20" s="496"/>
      <c r="BB20" s="496"/>
      <c r="BC20" s="496"/>
      <c r="BD20" s="496"/>
      <c r="BE20" s="496"/>
      <c r="BF20" s="496"/>
      <c r="BG20" s="496"/>
      <c r="BH20" s="496"/>
      <c r="BI20" s="496"/>
      <c r="BJ20" s="496"/>
      <c r="BK20" s="496"/>
      <c r="BL20" s="496"/>
      <c r="BM20" s="497"/>
      <c r="BN20" s="461"/>
      <c r="BO20" s="462"/>
      <c r="BP20" s="462"/>
      <c r="BQ20" s="462"/>
      <c r="BR20" s="462"/>
      <c r="BS20" s="462"/>
      <c r="BT20" s="462"/>
      <c r="BU20" s="463"/>
      <c r="BV20" s="461"/>
      <c r="BW20" s="462"/>
      <c r="BX20" s="462"/>
      <c r="BY20" s="462"/>
      <c r="BZ20" s="462"/>
      <c r="CA20" s="462"/>
      <c r="CB20" s="462"/>
      <c r="CC20" s="463"/>
      <c r="CD20" s="194"/>
      <c r="CE20" s="568"/>
      <c r="CF20" s="568"/>
      <c r="CG20" s="568"/>
      <c r="CH20" s="568"/>
      <c r="CI20" s="568"/>
      <c r="CJ20" s="568"/>
      <c r="CK20" s="568"/>
      <c r="CL20" s="568"/>
      <c r="CM20" s="568"/>
      <c r="CN20" s="568"/>
      <c r="CO20" s="568"/>
      <c r="CP20" s="568"/>
      <c r="CQ20" s="568"/>
      <c r="CR20" s="568"/>
      <c r="CS20" s="569"/>
      <c r="CT20" s="458"/>
      <c r="CU20" s="459"/>
      <c r="CV20" s="459"/>
      <c r="CW20" s="459"/>
      <c r="CX20" s="459"/>
      <c r="CY20" s="459"/>
      <c r="CZ20" s="459"/>
      <c r="DA20" s="460"/>
      <c r="DB20" s="458"/>
      <c r="DC20" s="459"/>
      <c r="DD20" s="459"/>
      <c r="DE20" s="459"/>
      <c r="DF20" s="459"/>
      <c r="DG20" s="459"/>
      <c r="DH20" s="459"/>
      <c r="DI20" s="460"/>
      <c r="DJ20" s="179"/>
      <c r="DK20" s="179"/>
      <c r="DL20" s="179"/>
      <c r="DM20" s="179"/>
      <c r="DN20" s="179"/>
      <c r="DO20" s="179"/>
    </row>
    <row r="21" spans="1:119" ht="18.75" customHeight="1" x14ac:dyDescent="0.15">
      <c r="A21" s="180"/>
      <c r="B21" s="592" t="s">
        <v>161</v>
      </c>
      <c r="C21" s="593"/>
      <c r="D21" s="593"/>
      <c r="E21" s="593"/>
      <c r="F21" s="593"/>
      <c r="G21" s="593"/>
      <c r="H21" s="593"/>
      <c r="I21" s="593"/>
      <c r="J21" s="593"/>
      <c r="K21" s="593"/>
      <c r="L21" s="593"/>
      <c r="M21" s="593"/>
      <c r="N21" s="593"/>
      <c r="O21" s="593"/>
      <c r="P21" s="593"/>
      <c r="Q21" s="593"/>
      <c r="R21" s="593"/>
      <c r="S21" s="593"/>
      <c r="T21" s="593"/>
      <c r="U21" s="593"/>
      <c r="V21" s="593"/>
      <c r="W21" s="593"/>
      <c r="X21" s="593"/>
      <c r="Y21" s="593"/>
      <c r="Z21" s="593"/>
      <c r="AA21" s="593"/>
      <c r="AB21" s="593"/>
      <c r="AC21" s="593"/>
      <c r="AD21" s="593"/>
      <c r="AE21" s="593"/>
      <c r="AF21" s="593"/>
      <c r="AG21" s="593"/>
      <c r="AH21" s="593"/>
      <c r="AI21" s="593"/>
      <c r="AJ21" s="593"/>
      <c r="AK21" s="593"/>
      <c r="AL21" s="593"/>
      <c r="AM21" s="593"/>
      <c r="AN21" s="593"/>
      <c r="AO21" s="593"/>
      <c r="AP21" s="593"/>
      <c r="AQ21" s="593"/>
      <c r="AR21" s="593"/>
      <c r="AS21" s="593"/>
      <c r="AT21" s="593"/>
      <c r="AU21" s="593"/>
      <c r="AV21" s="593"/>
      <c r="AW21" s="593"/>
      <c r="AX21" s="594"/>
      <c r="AY21" s="495"/>
      <c r="AZ21" s="496"/>
      <c r="BA21" s="496"/>
      <c r="BB21" s="496"/>
      <c r="BC21" s="496"/>
      <c r="BD21" s="496"/>
      <c r="BE21" s="496"/>
      <c r="BF21" s="496"/>
      <c r="BG21" s="496"/>
      <c r="BH21" s="496"/>
      <c r="BI21" s="496"/>
      <c r="BJ21" s="496"/>
      <c r="BK21" s="496"/>
      <c r="BL21" s="496"/>
      <c r="BM21" s="497"/>
      <c r="BN21" s="461"/>
      <c r="BO21" s="462"/>
      <c r="BP21" s="462"/>
      <c r="BQ21" s="462"/>
      <c r="BR21" s="462"/>
      <c r="BS21" s="462"/>
      <c r="BT21" s="462"/>
      <c r="BU21" s="463"/>
      <c r="BV21" s="461"/>
      <c r="BW21" s="462"/>
      <c r="BX21" s="462"/>
      <c r="BY21" s="462"/>
      <c r="BZ21" s="462"/>
      <c r="CA21" s="462"/>
      <c r="CB21" s="462"/>
      <c r="CC21" s="463"/>
      <c r="CD21" s="194"/>
      <c r="CE21" s="568"/>
      <c r="CF21" s="568"/>
      <c r="CG21" s="568"/>
      <c r="CH21" s="568"/>
      <c r="CI21" s="568"/>
      <c r="CJ21" s="568"/>
      <c r="CK21" s="568"/>
      <c r="CL21" s="568"/>
      <c r="CM21" s="568"/>
      <c r="CN21" s="568"/>
      <c r="CO21" s="568"/>
      <c r="CP21" s="568"/>
      <c r="CQ21" s="568"/>
      <c r="CR21" s="568"/>
      <c r="CS21" s="569"/>
      <c r="CT21" s="458"/>
      <c r="CU21" s="459"/>
      <c r="CV21" s="459"/>
      <c r="CW21" s="459"/>
      <c r="CX21" s="459"/>
      <c r="CY21" s="459"/>
      <c r="CZ21" s="459"/>
      <c r="DA21" s="460"/>
      <c r="DB21" s="458"/>
      <c r="DC21" s="459"/>
      <c r="DD21" s="459"/>
      <c r="DE21" s="459"/>
      <c r="DF21" s="459"/>
      <c r="DG21" s="459"/>
      <c r="DH21" s="459"/>
      <c r="DI21" s="460"/>
      <c r="DJ21" s="179"/>
      <c r="DK21" s="179"/>
      <c r="DL21" s="179"/>
      <c r="DM21" s="179"/>
      <c r="DN21" s="179"/>
      <c r="DO21" s="179"/>
    </row>
    <row r="22" spans="1:119" ht="18.75" customHeight="1" thickBot="1" x14ac:dyDescent="0.2">
      <c r="A22" s="180"/>
      <c r="B22" s="595" t="s">
        <v>162</v>
      </c>
      <c r="C22" s="596"/>
      <c r="D22" s="597"/>
      <c r="E22" s="473" t="s">
        <v>1</v>
      </c>
      <c r="F22" s="478"/>
      <c r="G22" s="478"/>
      <c r="H22" s="478"/>
      <c r="I22" s="478"/>
      <c r="J22" s="478"/>
      <c r="K22" s="468"/>
      <c r="L22" s="473" t="s">
        <v>163</v>
      </c>
      <c r="M22" s="478"/>
      <c r="N22" s="478"/>
      <c r="O22" s="478"/>
      <c r="P22" s="468"/>
      <c r="Q22" s="604" t="s">
        <v>164</v>
      </c>
      <c r="R22" s="605"/>
      <c r="S22" s="605"/>
      <c r="T22" s="605"/>
      <c r="U22" s="605"/>
      <c r="V22" s="606"/>
      <c r="W22" s="610" t="s">
        <v>165</v>
      </c>
      <c r="X22" s="596"/>
      <c r="Y22" s="597"/>
      <c r="Z22" s="473" t="s">
        <v>1</v>
      </c>
      <c r="AA22" s="478"/>
      <c r="AB22" s="478"/>
      <c r="AC22" s="478"/>
      <c r="AD22" s="478"/>
      <c r="AE22" s="478"/>
      <c r="AF22" s="478"/>
      <c r="AG22" s="468"/>
      <c r="AH22" s="623" t="s">
        <v>166</v>
      </c>
      <c r="AI22" s="478"/>
      <c r="AJ22" s="478"/>
      <c r="AK22" s="478"/>
      <c r="AL22" s="468"/>
      <c r="AM22" s="623" t="s">
        <v>167</v>
      </c>
      <c r="AN22" s="624"/>
      <c r="AO22" s="624"/>
      <c r="AP22" s="624"/>
      <c r="AQ22" s="624"/>
      <c r="AR22" s="625"/>
      <c r="AS22" s="604" t="s">
        <v>164</v>
      </c>
      <c r="AT22" s="605"/>
      <c r="AU22" s="605"/>
      <c r="AV22" s="605"/>
      <c r="AW22" s="605"/>
      <c r="AX22" s="629"/>
      <c r="AY22" s="631"/>
      <c r="AZ22" s="632"/>
      <c r="BA22" s="632"/>
      <c r="BB22" s="632"/>
      <c r="BC22" s="632"/>
      <c r="BD22" s="632"/>
      <c r="BE22" s="632"/>
      <c r="BF22" s="632"/>
      <c r="BG22" s="632"/>
      <c r="BH22" s="632"/>
      <c r="BI22" s="632"/>
      <c r="BJ22" s="632"/>
      <c r="BK22" s="632"/>
      <c r="BL22" s="632"/>
      <c r="BM22" s="633"/>
      <c r="BN22" s="634"/>
      <c r="BO22" s="635"/>
      <c r="BP22" s="635"/>
      <c r="BQ22" s="635"/>
      <c r="BR22" s="635"/>
      <c r="BS22" s="635"/>
      <c r="BT22" s="635"/>
      <c r="BU22" s="636"/>
      <c r="BV22" s="634"/>
      <c r="BW22" s="635"/>
      <c r="BX22" s="635"/>
      <c r="BY22" s="635"/>
      <c r="BZ22" s="635"/>
      <c r="CA22" s="635"/>
      <c r="CB22" s="635"/>
      <c r="CC22" s="636"/>
      <c r="CD22" s="194"/>
      <c r="CE22" s="568"/>
      <c r="CF22" s="568"/>
      <c r="CG22" s="568"/>
      <c r="CH22" s="568"/>
      <c r="CI22" s="568"/>
      <c r="CJ22" s="568"/>
      <c r="CK22" s="568"/>
      <c r="CL22" s="568"/>
      <c r="CM22" s="568"/>
      <c r="CN22" s="568"/>
      <c r="CO22" s="568"/>
      <c r="CP22" s="568"/>
      <c r="CQ22" s="568"/>
      <c r="CR22" s="568"/>
      <c r="CS22" s="569"/>
      <c r="CT22" s="458"/>
      <c r="CU22" s="459"/>
      <c r="CV22" s="459"/>
      <c r="CW22" s="459"/>
      <c r="CX22" s="459"/>
      <c r="CY22" s="459"/>
      <c r="CZ22" s="459"/>
      <c r="DA22" s="460"/>
      <c r="DB22" s="458"/>
      <c r="DC22" s="459"/>
      <c r="DD22" s="459"/>
      <c r="DE22" s="459"/>
      <c r="DF22" s="459"/>
      <c r="DG22" s="459"/>
      <c r="DH22" s="459"/>
      <c r="DI22" s="460"/>
      <c r="DJ22" s="179"/>
      <c r="DK22" s="179"/>
      <c r="DL22" s="179"/>
      <c r="DM22" s="179"/>
      <c r="DN22" s="179"/>
      <c r="DO22" s="179"/>
    </row>
    <row r="23" spans="1:119" ht="18.75" customHeight="1" x14ac:dyDescent="0.15">
      <c r="A23" s="180"/>
      <c r="B23" s="598"/>
      <c r="C23" s="599"/>
      <c r="D23" s="600"/>
      <c r="E23" s="447"/>
      <c r="F23" s="452"/>
      <c r="G23" s="452"/>
      <c r="H23" s="452"/>
      <c r="I23" s="452"/>
      <c r="J23" s="452"/>
      <c r="K23" s="441"/>
      <c r="L23" s="447"/>
      <c r="M23" s="452"/>
      <c r="N23" s="452"/>
      <c r="O23" s="452"/>
      <c r="P23" s="441"/>
      <c r="Q23" s="607"/>
      <c r="R23" s="608"/>
      <c r="S23" s="608"/>
      <c r="T23" s="608"/>
      <c r="U23" s="608"/>
      <c r="V23" s="609"/>
      <c r="W23" s="611"/>
      <c r="X23" s="599"/>
      <c r="Y23" s="600"/>
      <c r="Z23" s="447"/>
      <c r="AA23" s="452"/>
      <c r="AB23" s="452"/>
      <c r="AC23" s="452"/>
      <c r="AD23" s="452"/>
      <c r="AE23" s="452"/>
      <c r="AF23" s="452"/>
      <c r="AG23" s="441"/>
      <c r="AH23" s="447"/>
      <c r="AI23" s="452"/>
      <c r="AJ23" s="452"/>
      <c r="AK23" s="452"/>
      <c r="AL23" s="441"/>
      <c r="AM23" s="626"/>
      <c r="AN23" s="627"/>
      <c r="AO23" s="627"/>
      <c r="AP23" s="627"/>
      <c r="AQ23" s="627"/>
      <c r="AR23" s="628"/>
      <c r="AS23" s="607"/>
      <c r="AT23" s="608"/>
      <c r="AU23" s="608"/>
      <c r="AV23" s="608"/>
      <c r="AW23" s="608"/>
      <c r="AX23" s="630"/>
      <c r="AY23" s="421" t="s">
        <v>168</v>
      </c>
      <c r="AZ23" s="422"/>
      <c r="BA23" s="422"/>
      <c r="BB23" s="422"/>
      <c r="BC23" s="422"/>
      <c r="BD23" s="422"/>
      <c r="BE23" s="422"/>
      <c r="BF23" s="422"/>
      <c r="BG23" s="422"/>
      <c r="BH23" s="422"/>
      <c r="BI23" s="422"/>
      <c r="BJ23" s="422"/>
      <c r="BK23" s="422"/>
      <c r="BL23" s="422"/>
      <c r="BM23" s="423"/>
      <c r="BN23" s="461">
        <v>3554620</v>
      </c>
      <c r="BO23" s="462"/>
      <c r="BP23" s="462"/>
      <c r="BQ23" s="462"/>
      <c r="BR23" s="462"/>
      <c r="BS23" s="462"/>
      <c r="BT23" s="462"/>
      <c r="BU23" s="463"/>
      <c r="BV23" s="461">
        <v>3176639</v>
      </c>
      <c r="BW23" s="462"/>
      <c r="BX23" s="462"/>
      <c r="BY23" s="462"/>
      <c r="BZ23" s="462"/>
      <c r="CA23" s="462"/>
      <c r="CB23" s="462"/>
      <c r="CC23" s="463"/>
      <c r="CD23" s="194"/>
      <c r="CE23" s="568"/>
      <c r="CF23" s="568"/>
      <c r="CG23" s="568"/>
      <c r="CH23" s="568"/>
      <c r="CI23" s="568"/>
      <c r="CJ23" s="568"/>
      <c r="CK23" s="568"/>
      <c r="CL23" s="568"/>
      <c r="CM23" s="568"/>
      <c r="CN23" s="568"/>
      <c r="CO23" s="568"/>
      <c r="CP23" s="568"/>
      <c r="CQ23" s="568"/>
      <c r="CR23" s="568"/>
      <c r="CS23" s="569"/>
      <c r="CT23" s="458"/>
      <c r="CU23" s="459"/>
      <c r="CV23" s="459"/>
      <c r="CW23" s="459"/>
      <c r="CX23" s="459"/>
      <c r="CY23" s="459"/>
      <c r="CZ23" s="459"/>
      <c r="DA23" s="460"/>
      <c r="DB23" s="458"/>
      <c r="DC23" s="459"/>
      <c r="DD23" s="459"/>
      <c r="DE23" s="459"/>
      <c r="DF23" s="459"/>
      <c r="DG23" s="459"/>
      <c r="DH23" s="459"/>
      <c r="DI23" s="460"/>
      <c r="DJ23" s="179"/>
      <c r="DK23" s="179"/>
      <c r="DL23" s="179"/>
      <c r="DM23" s="179"/>
      <c r="DN23" s="179"/>
      <c r="DO23" s="179"/>
    </row>
    <row r="24" spans="1:119" ht="18.75" customHeight="1" thickBot="1" x14ac:dyDescent="0.2">
      <c r="A24" s="180"/>
      <c r="B24" s="598"/>
      <c r="C24" s="599"/>
      <c r="D24" s="600"/>
      <c r="E24" s="511" t="s">
        <v>169</v>
      </c>
      <c r="F24" s="491"/>
      <c r="G24" s="491"/>
      <c r="H24" s="491"/>
      <c r="I24" s="491"/>
      <c r="J24" s="491"/>
      <c r="K24" s="492"/>
      <c r="L24" s="512">
        <v>1</v>
      </c>
      <c r="M24" s="513"/>
      <c r="N24" s="513"/>
      <c r="O24" s="513"/>
      <c r="P24" s="552"/>
      <c r="Q24" s="512">
        <v>7850</v>
      </c>
      <c r="R24" s="513"/>
      <c r="S24" s="513"/>
      <c r="T24" s="513"/>
      <c r="U24" s="513"/>
      <c r="V24" s="552"/>
      <c r="W24" s="611"/>
      <c r="X24" s="599"/>
      <c r="Y24" s="600"/>
      <c r="Z24" s="511" t="s">
        <v>170</v>
      </c>
      <c r="AA24" s="491"/>
      <c r="AB24" s="491"/>
      <c r="AC24" s="491"/>
      <c r="AD24" s="491"/>
      <c r="AE24" s="491"/>
      <c r="AF24" s="491"/>
      <c r="AG24" s="492"/>
      <c r="AH24" s="512">
        <v>99</v>
      </c>
      <c r="AI24" s="513"/>
      <c r="AJ24" s="513"/>
      <c r="AK24" s="513"/>
      <c r="AL24" s="552"/>
      <c r="AM24" s="512">
        <v>303237</v>
      </c>
      <c r="AN24" s="513"/>
      <c r="AO24" s="513"/>
      <c r="AP24" s="513"/>
      <c r="AQ24" s="513"/>
      <c r="AR24" s="552"/>
      <c r="AS24" s="512">
        <v>3063</v>
      </c>
      <c r="AT24" s="513"/>
      <c r="AU24" s="513"/>
      <c r="AV24" s="513"/>
      <c r="AW24" s="513"/>
      <c r="AX24" s="514"/>
      <c r="AY24" s="631" t="s">
        <v>171</v>
      </c>
      <c r="AZ24" s="632"/>
      <c r="BA24" s="632"/>
      <c r="BB24" s="632"/>
      <c r="BC24" s="632"/>
      <c r="BD24" s="632"/>
      <c r="BE24" s="632"/>
      <c r="BF24" s="632"/>
      <c r="BG24" s="632"/>
      <c r="BH24" s="632"/>
      <c r="BI24" s="632"/>
      <c r="BJ24" s="632"/>
      <c r="BK24" s="632"/>
      <c r="BL24" s="632"/>
      <c r="BM24" s="633"/>
      <c r="BN24" s="461">
        <v>3132773</v>
      </c>
      <c r="BO24" s="462"/>
      <c r="BP24" s="462"/>
      <c r="BQ24" s="462"/>
      <c r="BR24" s="462"/>
      <c r="BS24" s="462"/>
      <c r="BT24" s="462"/>
      <c r="BU24" s="463"/>
      <c r="BV24" s="461">
        <v>2672149</v>
      </c>
      <c r="BW24" s="462"/>
      <c r="BX24" s="462"/>
      <c r="BY24" s="462"/>
      <c r="BZ24" s="462"/>
      <c r="CA24" s="462"/>
      <c r="CB24" s="462"/>
      <c r="CC24" s="463"/>
      <c r="CD24" s="194"/>
      <c r="CE24" s="568"/>
      <c r="CF24" s="568"/>
      <c r="CG24" s="568"/>
      <c r="CH24" s="568"/>
      <c r="CI24" s="568"/>
      <c r="CJ24" s="568"/>
      <c r="CK24" s="568"/>
      <c r="CL24" s="568"/>
      <c r="CM24" s="568"/>
      <c r="CN24" s="568"/>
      <c r="CO24" s="568"/>
      <c r="CP24" s="568"/>
      <c r="CQ24" s="568"/>
      <c r="CR24" s="568"/>
      <c r="CS24" s="569"/>
      <c r="CT24" s="458"/>
      <c r="CU24" s="459"/>
      <c r="CV24" s="459"/>
      <c r="CW24" s="459"/>
      <c r="CX24" s="459"/>
      <c r="CY24" s="459"/>
      <c r="CZ24" s="459"/>
      <c r="DA24" s="460"/>
      <c r="DB24" s="458"/>
      <c r="DC24" s="459"/>
      <c r="DD24" s="459"/>
      <c r="DE24" s="459"/>
      <c r="DF24" s="459"/>
      <c r="DG24" s="459"/>
      <c r="DH24" s="459"/>
      <c r="DI24" s="460"/>
      <c r="DJ24" s="179"/>
      <c r="DK24" s="179"/>
      <c r="DL24" s="179"/>
      <c r="DM24" s="179"/>
      <c r="DN24" s="179"/>
      <c r="DO24" s="179"/>
    </row>
    <row r="25" spans="1:119" s="179" customFormat="1" ht="18.75" customHeight="1" x14ac:dyDescent="0.15">
      <c r="A25" s="180"/>
      <c r="B25" s="598"/>
      <c r="C25" s="599"/>
      <c r="D25" s="600"/>
      <c r="E25" s="511" t="s">
        <v>172</v>
      </c>
      <c r="F25" s="491"/>
      <c r="G25" s="491"/>
      <c r="H25" s="491"/>
      <c r="I25" s="491"/>
      <c r="J25" s="491"/>
      <c r="K25" s="492"/>
      <c r="L25" s="512">
        <v>1</v>
      </c>
      <c r="M25" s="513"/>
      <c r="N25" s="513"/>
      <c r="O25" s="513"/>
      <c r="P25" s="552"/>
      <c r="Q25" s="512">
        <v>6440</v>
      </c>
      <c r="R25" s="513"/>
      <c r="S25" s="513"/>
      <c r="T25" s="513"/>
      <c r="U25" s="513"/>
      <c r="V25" s="552"/>
      <c r="W25" s="611"/>
      <c r="X25" s="599"/>
      <c r="Y25" s="600"/>
      <c r="Z25" s="511" t="s">
        <v>173</v>
      </c>
      <c r="AA25" s="491"/>
      <c r="AB25" s="491"/>
      <c r="AC25" s="491"/>
      <c r="AD25" s="491"/>
      <c r="AE25" s="491"/>
      <c r="AF25" s="491"/>
      <c r="AG25" s="492"/>
      <c r="AH25" s="512" t="s">
        <v>129</v>
      </c>
      <c r="AI25" s="513"/>
      <c r="AJ25" s="513"/>
      <c r="AK25" s="513"/>
      <c r="AL25" s="552"/>
      <c r="AM25" s="512" t="s">
        <v>174</v>
      </c>
      <c r="AN25" s="513"/>
      <c r="AO25" s="513"/>
      <c r="AP25" s="513"/>
      <c r="AQ25" s="513"/>
      <c r="AR25" s="552"/>
      <c r="AS25" s="512" t="s">
        <v>175</v>
      </c>
      <c r="AT25" s="513"/>
      <c r="AU25" s="513"/>
      <c r="AV25" s="513"/>
      <c r="AW25" s="513"/>
      <c r="AX25" s="514"/>
      <c r="AY25" s="421" t="s">
        <v>176</v>
      </c>
      <c r="AZ25" s="422"/>
      <c r="BA25" s="422"/>
      <c r="BB25" s="422"/>
      <c r="BC25" s="422"/>
      <c r="BD25" s="422"/>
      <c r="BE25" s="422"/>
      <c r="BF25" s="422"/>
      <c r="BG25" s="422"/>
      <c r="BH25" s="422"/>
      <c r="BI25" s="422"/>
      <c r="BJ25" s="422"/>
      <c r="BK25" s="422"/>
      <c r="BL25" s="422"/>
      <c r="BM25" s="423"/>
      <c r="BN25" s="424">
        <v>25918</v>
      </c>
      <c r="BO25" s="425"/>
      <c r="BP25" s="425"/>
      <c r="BQ25" s="425"/>
      <c r="BR25" s="425"/>
      <c r="BS25" s="425"/>
      <c r="BT25" s="425"/>
      <c r="BU25" s="426"/>
      <c r="BV25" s="424">
        <v>14494</v>
      </c>
      <c r="BW25" s="425"/>
      <c r="BX25" s="425"/>
      <c r="BY25" s="425"/>
      <c r="BZ25" s="425"/>
      <c r="CA25" s="425"/>
      <c r="CB25" s="425"/>
      <c r="CC25" s="426"/>
      <c r="CD25" s="194"/>
      <c r="CE25" s="568"/>
      <c r="CF25" s="568"/>
      <c r="CG25" s="568"/>
      <c r="CH25" s="568"/>
      <c r="CI25" s="568"/>
      <c r="CJ25" s="568"/>
      <c r="CK25" s="568"/>
      <c r="CL25" s="568"/>
      <c r="CM25" s="568"/>
      <c r="CN25" s="568"/>
      <c r="CO25" s="568"/>
      <c r="CP25" s="568"/>
      <c r="CQ25" s="568"/>
      <c r="CR25" s="568"/>
      <c r="CS25" s="569"/>
      <c r="CT25" s="458"/>
      <c r="CU25" s="459"/>
      <c r="CV25" s="459"/>
      <c r="CW25" s="459"/>
      <c r="CX25" s="459"/>
      <c r="CY25" s="459"/>
      <c r="CZ25" s="459"/>
      <c r="DA25" s="460"/>
      <c r="DB25" s="458"/>
      <c r="DC25" s="459"/>
      <c r="DD25" s="459"/>
      <c r="DE25" s="459"/>
      <c r="DF25" s="459"/>
      <c r="DG25" s="459"/>
      <c r="DH25" s="459"/>
      <c r="DI25" s="460"/>
    </row>
    <row r="26" spans="1:119" s="179" customFormat="1" ht="18.75" customHeight="1" x14ac:dyDescent="0.15">
      <c r="A26" s="180"/>
      <c r="B26" s="598"/>
      <c r="C26" s="599"/>
      <c r="D26" s="600"/>
      <c r="E26" s="511" t="s">
        <v>177</v>
      </c>
      <c r="F26" s="491"/>
      <c r="G26" s="491"/>
      <c r="H26" s="491"/>
      <c r="I26" s="491"/>
      <c r="J26" s="491"/>
      <c r="K26" s="492"/>
      <c r="L26" s="512">
        <v>1</v>
      </c>
      <c r="M26" s="513"/>
      <c r="N26" s="513"/>
      <c r="O26" s="513"/>
      <c r="P26" s="552"/>
      <c r="Q26" s="512">
        <v>5650</v>
      </c>
      <c r="R26" s="513"/>
      <c r="S26" s="513"/>
      <c r="T26" s="513"/>
      <c r="U26" s="513"/>
      <c r="V26" s="552"/>
      <c r="W26" s="611"/>
      <c r="X26" s="599"/>
      <c r="Y26" s="600"/>
      <c r="Z26" s="511" t="s">
        <v>178</v>
      </c>
      <c r="AA26" s="621"/>
      <c r="AB26" s="621"/>
      <c r="AC26" s="621"/>
      <c r="AD26" s="621"/>
      <c r="AE26" s="621"/>
      <c r="AF26" s="621"/>
      <c r="AG26" s="622"/>
      <c r="AH26" s="512">
        <v>6</v>
      </c>
      <c r="AI26" s="513"/>
      <c r="AJ26" s="513"/>
      <c r="AK26" s="513"/>
      <c r="AL26" s="552"/>
      <c r="AM26" s="512">
        <v>15126</v>
      </c>
      <c r="AN26" s="513"/>
      <c r="AO26" s="513"/>
      <c r="AP26" s="513"/>
      <c r="AQ26" s="513"/>
      <c r="AR26" s="552"/>
      <c r="AS26" s="512">
        <v>2521</v>
      </c>
      <c r="AT26" s="513"/>
      <c r="AU26" s="513"/>
      <c r="AV26" s="513"/>
      <c r="AW26" s="513"/>
      <c r="AX26" s="514"/>
      <c r="AY26" s="464" t="s">
        <v>179</v>
      </c>
      <c r="AZ26" s="465"/>
      <c r="BA26" s="465"/>
      <c r="BB26" s="465"/>
      <c r="BC26" s="465"/>
      <c r="BD26" s="465"/>
      <c r="BE26" s="465"/>
      <c r="BF26" s="465"/>
      <c r="BG26" s="465"/>
      <c r="BH26" s="465"/>
      <c r="BI26" s="465"/>
      <c r="BJ26" s="465"/>
      <c r="BK26" s="465"/>
      <c r="BL26" s="465"/>
      <c r="BM26" s="466"/>
      <c r="BN26" s="461" t="s">
        <v>138</v>
      </c>
      <c r="BO26" s="462"/>
      <c r="BP26" s="462"/>
      <c r="BQ26" s="462"/>
      <c r="BR26" s="462"/>
      <c r="BS26" s="462"/>
      <c r="BT26" s="462"/>
      <c r="BU26" s="463"/>
      <c r="BV26" s="461" t="s">
        <v>174</v>
      </c>
      <c r="BW26" s="462"/>
      <c r="BX26" s="462"/>
      <c r="BY26" s="462"/>
      <c r="BZ26" s="462"/>
      <c r="CA26" s="462"/>
      <c r="CB26" s="462"/>
      <c r="CC26" s="463"/>
      <c r="CD26" s="194"/>
      <c r="CE26" s="568"/>
      <c r="CF26" s="568"/>
      <c r="CG26" s="568"/>
      <c r="CH26" s="568"/>
      <c r="CI26" s="568"/>
      <c r="CJ26" s="568"/>
      <c r="CK26" s="568"/>
      <c r="CL26" s="568"/>
      <c r="CM26" s="568"/>
      <c r="CN26" s="568"/>
      <c r="CO26" s="568"/>
      <c r="CP26" s="568"/>
      <c r="CQ26" s="568"/>
      <c r="CR26" s="568"/>
      <c r="CS26" s="569"/>
      <c r="CT26" s="458"/>
      <c r="CU26" s="459"/>
      <c r="CV26" s="459"/>
      <c r="CW26" s="459"/>
      <c r="CX26" s="459"/>
      <c r="CY26" s="459"/>
      <c r="CZ26" s="459"/>
      <c r="DA26" s="460"/>
      <c r="DB26" s="458"/>
      <c r="DC26" s="459"/>
      <c r="DD26" s="459"/>
      <c r="DE26" s="459"/>
      <c r="DF26" s="459"/>
      <c r="DG26" s="459"/>
      <c r="DH26" s="459"/>
      <c r="DI26" s="460"/>
    </row>
    <row r="27" spans="1:119" ht="18.75" customHeight="1" thickBot="1" x14ac:dyDescent="0.2">
      <c r="A27" s="180"/>
      <c r="B27" s="598"/>
      <c r="C27" s="599"/>
      <c r="D27" s="600"/>
      <c r="E27" s="511" t="s">
        <v>180</v>
      </c>
      <c r="F27" s="491"/>
      <c r="G27" s="491"/>
      <c r="H27" s="491"/>
      <c r="I27" s="491"/>
      <c r="J27" s="491"/>
      <c r="K27" s="492"/>
      <c r="L27" s="512">
        <v>1</v>
      </c>
      <c r="M27" s="513"/>
      <c r="N27" s="513"/>
      <c r="O27" s="513"/>
      <c r="P27" s="552"/>
      <c r="Q27" s="512">
        <v>2980</v>
      </c>
      <c r="R27" s="513"/>
      <c r="S27" s="513"/>
      <c r="T27" s="513"/>
      <c r="U27" s="513"/>
      <c r="V27" s="552"/>
      <c r="W27" s="611"/>
      <c r="X27" s="599"/>
      <c r="Y27" s="600"/>
      <c r="Z27" s="511" t="s">
        <v>181</v>
      </c>
      <c r="AA27" s="491"/>
      <c r="AB27" s="491"/>
      <c r="AC27" s="491"/>
      <c r="AD27" s="491"/>
      <c r="AE27" s="491"/>
      <c r="AF27" s="491"/>
      <c r="AG27" s="492"/>
      <c r="AH27" s="512">
        <v>8</v>
      </c>
      <c r="AI27" s="513"/>
      <c r="AJ27" s="513"/>
      <c r="AK27" s="513"/>
      <c r="AL27" s="552"/>
      <c r="AM27" s="512">
        <v>26040</v>
      </c>
      <c r="AN27" s="513"/>
      <c r="AO27" s="513"/>
      <c r="AP27" s="513"/>
      <c r="AQ27" s="513"/>
      <c r="AR27" s="552"/>
      <c r="AS27" s="512">
        <v>3255</v>
      </c>
      <c r="AT27" s="513"/>
      <c r="AU27" s="513"/>
      <c r="AV27" s="513"/>
      <c r="AW27" s="513"/>
      <c r="AX27" s="514"/>
      <c r="AY27" s="553" t="s">
        <v>182</v>
      </c>
      <c r="AZ27" s="554"/>
      <c r="BA27" s="554"/>
      <c r="BB27" s="554"/>
      <c r="BC27" s="554"/>
      <c r="BD27" s="554"/>
      <c r="BE27" s="554"/>
      <c r="BF27" s="554"/>
      <c r="BG27" s="554"/>
      <c r="BH27" s="554"/>
      <c r="BI27" s="554"/>
      <c r="BJ27" s="554"/>
      <c r="BK27" s="554"/>
      <c r="BL27" s="554"/>
      <c r="BM27" s="555"/>
      <c r="BN27" s="634">
        <v>165816</v>
      </c>
      <c r="BO27" s="635"/>
      <c r="BP27" s="635"/>
      <c r="BQ27" s="635"/>
      <c r="BR27" s="635"/>
      <c r="BS27" s="635"/>
      <c r="BT27" s="635"/>
      <c r="BU27" s="636"/>
      <c r="BV27" s="634">
        <v>165816</v>
      </c>
      <c r="BW27" s="635"/>
      <c r="BX27" s="635"/>
      <c r="BY27" s="635"/>
      <c r="BZ27" s="635"/>
      <c r="CA27" s="635"/>
      <c r="CB27" s="635"/>
      <c r="CC27" s="636"/>
      <c r="CD27" s="196"/>
      <c r="CE27" s="568"/>
      <c r="CF27" s="568"/>
      <c r="CG27" s="568"/>
      <c r="CH27" s="568"/>
      <c r="CI27" s="568"/>
      <c r="CJ27" s="568"/>
      <c r="CK27" s="568"/>
      <c r="CL27" s="568"/>
      <c r="CM27" s="568"/>
      <c r="CN27" s="568"/>
      <c r="CO27" s="568"/>
      <c r="CP27" s="568"/>
      <c r="CQ27" s="568"/>
      <c r="CR27" s="568"/>
      <c r="CS27" s="569"/>
      <c r="CT27" s="458"/>
      <c r="CU27" s="459"/>
      <c r="CV27" s="459"/>
      <c r="CW27" s="459"/>
      <c r="CX27" s="459"/>
      <c r="CY27" s="459"/>
      <c r="CZ27" s="459"/>
      <c r="DA27" s="460"/>
      <c r="DB27" s="458"/>
      <c r="DC27" s="459"/>
      <c r="DD27" s="459"/>
      <c r="DE27" s="459"/>
      <c r="DF27" s="459"/>
      <c r="DG27" s="459"/>
      <c r="DH27" s="459"/>
      <c r="DI27" s="460"/>
      <c r="DJ27" s="179"/>
      <c r="DK27" s="179"/>
      <c r="DL27" s="179"/>
      <c r="DM27" s="179"/>
      <c r="DN27" s="179"/>
      <c r="DO27" s="179"/>
    </row>
    <row r="28" spans="1:119" ht="18.75" customHeight="1" x14ac:dyDescent="0.15">
      <c r="A28" s="180"/>
      <c r="B28" s="598"/>
      <c r="C28" s="599"/>
      <c r="D28" s="600"/>
      <c r="E28" s="511" t="s">
        <v>183</v>
      </c>
      <c r="F28" s="491"/>
      <c r="G28" s="491"/>
      <c r="H28" s="491"/>
      <c r="I28" s="491"/>
      <c r="J28" s="491"/>
      <c r="K28" s="492"/>
      <c r="L28" s="512">
        <v>1</v>
      </c>
      <c r="M28" s="513"/>
      <c r="N28" s="513"/>
      <c r="O28" s="513"/>
      <c r="P28" s="552"/>
      <c r="Q28" s="512">
        <v>2430</v>
      </c>
      <c r="R28" s="513"/>
      <c r="S28" s="513"/>
      <c r="T28" s="513"/>
      <c r="U28" s="513"/>
      <c r="V28" s="552"/>
      <c r="W28" s="611"/>
      <c r="X28" s="599"/>
      <c r="Y28" s="600"/>
      <c r="Z28" s="511" t="s">
        <v>184</v>
      </c>
      <c r="AA28" s="491"/>
      <c r="AB28" s="491"/>
      <c r="AC28" s="491"/>
      <c r="AD28" s="491"/>
      <c r="AE28" s="491"/>
      <c r="AF28" s="491"/>
      <c r="AG28" s="492"/>
      <c r="AH28" s="512" t="s">
        <v>185</v>
      </c>
      <c r="AI28" s="513"/>
      <c r="AJ28" s="513"/>
      <c r="AK28" s="513"/>
      <c r="AL28" s="552"/>
      <c r="AM28" s="512" t="s">
        <v>175</v>
      </c>
      <c r="AN28" s="513"/>
      <c r="AO28" s="513"/>
      <c r="AP28" s="513"/>
      <c r="AQ28" s="513"/>
      <c r="AR28" s="552"/>
      <c r="AS28" s="512" t="s">
        <v>138</v>
      </c>
      <c r="AT28" s="513"/>
      <c r="AU28" s="513"/>
      <c r="AV28" s="513"/>
      <c r="AW28" s="513"/>
      <c r="AX28" s="514"/>
      <c r="AY28" s="637" t="s">
        <v>186</v>
      </c>
      <c r="AZ28" s="638"/>
      <c r="BA28" s="638"/>
      <c r="BB28" s="639"/>
      <c r="BC28" s="421" t="s">
        <v>48</v>
      </c>
      <c r="BD28" s="422"/>
      <c r="BE28" s="422"/>
      <c r="BF28" s="422"/>
      <c r="BG28" s="422"/>
      <c r="BH28" s="422"/>
      <c r="BI28" s="422"/>
      <c r="BJ28" s="422"/>
      <c r="BK28" s="422"/>
      <c r="BL28" s="422"/>
      <c r="BM28" s="423"/>
      <c r="BN28" s="424">
        <v>1186338</v>
      </c>
      <c r="BO28" s="425"/>
      <c r="BP28" s="425"/>
      <c r="BQ28" s="425"/>
      <c r="BR28" s="425"/>
      <c r="BS28" s="425"/>
      <c r="BT28" s="425"/>
      <c r="BU28" s="426"/>
      <c r="BV28" s="424">
        <v>1365962</v>
      </c>
      <c r="BW28" s="425"/>
      <c r="BX28" s="425"/>
      <c r="BY28" s="425"/>
      <c r="BZ28" s="425"/>
      <c r="CA28" s="425"/>
      <c r="CB28" s="425"/>
      <c r="CC28" s="426"/>
      <c r="CD28" s="194"/>
      <c r="CE28" s="568"/>
      <c r="CF28" s="568"/>
      <c r="CG28" s="568"/>
      <c r="CH28" s="568"/>
      <c r="CI28" s="568"/>
      <c r="CJ28" s="568"/>
      <c r="CK28" s="568"/>
      <c r="CL28" s="568"/>
      <c r="CM28" s="568"/>
      <c r="CN28" s="568"/>
      <c r="CO28" s="568"/>
      <c r="CP28" s="568"/>
      <c r="CQ28" s="568"/>
      <c r="CR28" s="568"/>
      <c r="CS28" s="569"/>
      <c r="CT28" s="458"/>
      <c r="CU28" s="459"/>
      <c r="CV28" s="459"/>
      <c r="CW28" s="459"/>
      <c r="CX28" s="459"/>
      <c r="CY28" s="459"/>
      <c r="CZ28" s="459"/>
      <c r="DA28" s="460"/>
      <c r="DB28" s="458"/>
      <c r="DC28" s="459"/>
      <c r="DD28" s="459"/>
      <c r="DE28" s="459"/>
      <c r="DF28" s="459"/>
      <c r="DG28" s="459"/>
      <c r="DH28" s="459"/>
      <c r="DI28" s="460"/>
      <c r="DJ28" s="179"/>
      <c r="DK28" s="179"/>
      <c r="DL28" s="179"/>
      <c r="DM28" s="179"/>
      <c r="DN28" s="179"/>
      <c r="DO28" s="179"/>
    </row>
    <row r="29" spans="1:119" ht="18.75" customHeight="1" x14ac:dyDescent="0.15">
      <c r="A29" s="180"/>
      <c r="B29" s="598"/>
      <c r="C29" s="599"/>
      <c r="D29" s="600"/>
      <c r="E29" s="511" t="s">
        <v>187</v>
      </c>
      <c r="F29" s="491"/>
      <c r="G29" s="491"/>
      <c r="H29" s="491"/>
      <c r="I29" s="491"/>
      <c r="J29" s="491"/>
      <c r="K29" s="492"/>
      <c r="L29" s="512">
        <v>12</v>
      </c>
      <c r="M29" s="513"/>
      <c r="N29" s="513"/>
      <c r="O29" s="513"/>
      <c r="P29" s="552"/>
      <c r="Q29" s="512">
        <v>2200</v>
      </c>
      <c r="R29" s="513"/>
      <c r="S29" s="513"/>
      <c r="T29" s="513"/>
      <c r="U29" s="513"/>
      <c r="V29" s="552"/>
      <c r="W29" s="612"/>
      <c r="X29" s="613"/>
      <c r="Y29" s="614"/>
      <c r="Z29" s="511" t="s">
        <v>188</v>
      </c>
      <c r="AA29" s="491"/>
      <c r="AB29" s="491"/>
      <c r="AC29" s="491"/>
      <c r="AD29" s="491"/>
      <c r="AE29" s="491"/>
      <c r="AF29" s="491"/>
      <c r="AG29" s="492"/>
      <c r="AH29" s="512">
        <v>107</v>
      </c>
      <c r="AI29" s="513"/>
      <c r="AJ29" s="513"/>
      <c r="AK29" s="513"/>
      <c r="AL29" s="552"/>
      <c r="AM29" s="512">
        <v>329277</v>
      </c>
      <c r="AN29" s="513"/>
      <c r="AO29" s="513"/>
      <c r="AP29" s="513"/>
      <c r="AQ29" s="513"/>
      <c r="AR29" s="552"/>
      <c r="AS29" s="512">
        <v>3077</v>
      </c>
      <c r="AT29" s="513"/>
      <c r="AU29" s="513"/>
      <c r="AV29" s="513"/>
      <c r="AW29" s="513"/>
      <c r="AX29" s="514"/>
      <c r="AY29" s="640"/>
      <c r="AZ29" s="641"/>
      <c r="BA29" s="641"/>
      <c r="BB29" s="642"/>
      <c r="BC29" s="495" t="s">
        <v>189</v>
      </c>
      <c r="BD29" s="496"/>
      <c r="BE29" s="496"/>
      <c r="BF29" s="496"/>
      <c r="BG29" s="496"/>
      <c r="BH29" s="496"/>
      <c r="BI29" s="496"/>
      <c r="BJ29" s="496"/>
      <c r="BK29" s="496"/>
      <c r="BL29" s="496"/>
      <c r="BM29" s="497"/>
      <c r="BN29" s="461">
        <v>50129</v>
      </c>
      <c r="BO29" s="462"/>
      <c r="BP29" s="462"/>
      <c r="BQ29" s="462"/>
      <c r="BR29" s="462"/>
      <c r="BS29" s="462"/>
      <c r="BT29" s="462"/>
      <c r="BU29" s="463"/>
      <c r="BV29" s="461">
        <v>50129</v>
      </c>
      <c r="BW29" s="462"/>
      <c r="BX29" s="462"/>
      <c r="BY29" s="462"/>
      <c r="BZ29" s="462"/>
      <c r="CA29" s="462"/>
      <c r="CB29" s="462"/>
      <c r="CC29" s="463"/>
      <c r="CD29" s="196"/>
      <c r="CE29" s="568"/>
      <c r="CF29" s="568"/>
      <c r="CG29" s="568"/>
      <c r="CH29" s="568"/>
      <c r="CI29" s="568"/>
      <c r="CJ29" s="568"/>
      <c r="CK29" s="568"/>
      <c r="CL29" s="568"/>
      <c r="CM29" s="568"/>
      <c r="CN29" s="568"/>
      <c r="CO29" s="568"/>
      <c r="CP29" s="568"/>
      <c r="CQ29" s="568"/>
      <c r="CR29" s="568"/>
      <c r="CS29" s="569"/>
      <c r="CT29" s="458"/>
      <c r="CU29" s="459"/>
      <c r="CV29" s="459"/>
      <c r="CW29" s="459"/>
      <c r="CX29" s="459"/>
      <c r="CY29" s="459"/>
      <c r="CZ29" s="459"/>
      <c r="DA29" s="460"/>
      <c r="DB29" s="458"/>
      <c r="DC29" s="459"/>
      <c r="DD29" s="459"/>
      <c r="DE29" s="459"/>
      <c r="DF29" s="459"/>
      <c r="DG29" s="459"/>
      <c r="DH29" s="459"/>
      <c r="DI29" s="460"/>
      <c r="DJ29" s="179"/>
      <c r="DK29" s="179"/>
      <c r="DL29" s="179"/>
      <c r="DM29" s="179"/>
      <c r="DN29" s="179"/>
      <c r="DO29" s="179"/>
    </row>
    <row r="30" spans="1:119" ht="18.75" customHeight="1" thickBot="1" x14ac:dyDescent="0.2">
      <c r="A30" s="180"/>
      <c r="B30" s="601"/>
      <c r="C30" s="602"/>
      <c r="D30" s="603"/>
      <c r="E30" s="515"/>
      <c r="F30" s="516"/>
      <c r="G30" s="516"/>
      <c r="H30" s="516"/>
      <c r="I30" s="516"/>
      <c r="J30" s="516"/>
      <c r="K30" s="517"/>
      <c r="L30" s="615"/>
      <c r="M30" s="616"/>
      <c r="N30" s="616"/>
      <c r="O30" s="616"/>
      <c r="P30" s="617"/>
      <c r="Q30" s="615"/>
      <c r="R30" s="616"/>
      <c r="S30" s="616"/>
      <c r="T30" s="616"/>
      <c r="U30" s="616"/>
      <c r="V30" s="617"/>
      <c r="W30" s="618" t="s">
        <v>190</v>
      </c>
      <c r="X30" s="619"/>
      <c r="Y30" s="619"/>
      <c r="Z30" s="619"/>
      <c r="AA30" s="619"/>
      <c r="AB30" s="619"/>
      <c r="AC30" s="619"/>
      <c r="AD30" s="619"/>
      <c r="AE30" s="619"/>
      <c r="AF30" s="619"/>
      <c r="AG30" s="620"/>
      <c r="AH30" s="577">
        <v>100.3</v>
      </c>
      <c r="AI30" s="578"/>
      <c r="AJ30" s="578"/>
      <c r="AK30" s="578"/>
      <c r="AL30" s="578"/>
      <c r="AM30" s="578"/>
      <c r="AN30" s="578"/>
      <c r="AO30" s="578"/>
      <c r="AP30" s="578"/>
      <c r="AQ30" s="578"/>
      <c r="AR30" s="578"/>
      <c r="AS30" s="578"/>
      <c r="AT30" s="578"/>
      <c r="AU30" s="578"/>
      <c r="AV30" s="578"/>
      <c r="AW30" s="578"/>
      <c r="AX30" s="580"/>
      <c r="AY30" s="643"/>
      <c r="AZ30" s="644"/>
      <c r="BA30" s="644"/>
      <c r="BB30" s="645"/>
      <c r="BC30" s="631" t="s">
        <v>50</v>
      </c>
      <c r="BD30" s="632"/>
      <c r="BE30" s="632"/>
      <c r="BF30" s="632"/>
      <c r="BG30" s="632"/>
      <c r="BH30" s="632"/>
      <c r="BI30" s="632"/>
      <c r="BJ30" s="632"/>
      <c r="BK30" s="632"/>
      <c r="BL30" s="632"/>
      <c r="BM30" s="633"/>
      <c r="BN30" s="634">
        <v>248829</v>
      </c>
      <c r="BO30" s="635"/>
      <c r="BP30" s="635"/>
      <c r="BQ30" s="635"/>
      <c r="BR30" s="635"/>
      <c r="BS30" s="635"/>
      <c r="BT30" s="635"/>
      <c r="BU30" s="636"/>
      <c r="BV30" s="634">
        <v>197604</v>
      </c>
      <c r="BW30" s="635"/>
      <c r="BX30" s="635"/>
      <c r="BY30" s="635"/>
      <c r="BZ30" s="635"/>
      <c r="CA30" s="635"/>
      <c r="CB30" s="635"/>
      <c r="CC30" s="636"/>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c r="DJ30" s="179"/>
      <c r="DK30" s="179"/>
      <c r="DL30" s="179"/>
      <c r="DM30" s="179"/>
      <c r="DN30" s="179"/>
      <c r="DO30" s="179"/>
    </row>
    <row r="31" spans="1:119" ht="13.5" customHeight="1" x14ac:dyDescent="0.15">
      <c r="A31" s="180"/>
      <c r="B31" s="203"/>
      <c r="C31" s="204"/>
      <c r="D31" s="204"/>
      <c r="E31" s="204"/>
      <c r="F31" s="204"/>
      <c r="G31" s="204"/>
      <c r="H31" s="204"/>
      <c r="I31" s="204"/>
      <c r="J31" s="204"/>
      <c r="K31" s="204"/>
      <c r="L31" s="204"/>
      <c r="M31" s="204"/>
      <c r="N31" s="204"/>
      <c r="O31" s="204"/>
      <c r="P31" s="204"/>
      <c r="Q31" s="204"/>
      <c r="R31" s="204"/>
      <c r="S31" s="204"/>
      <c r="T31" s="204"/>
      <c r="U31" s="204"/>
      <c r="V31" s="204"/>
      <c r="W31" s="204"/>
      <c r="X31" s="204"/>
      <c r="Y31" s="204"/>
      <c r="Z31" s="204"/>
      <c r="AA31" s="204"/>
      <c r="AB31" s="204"/>
      <c r="AC31" s="204"/>
      <c r="AD31" s="204"/>
      <c r="AE31" s="204"/>
      <c r="AF31" s="204"/>
      <c r="AG31" s="204"/>
      <c r="AH31" s="204"/>
      <c r="AI31" s="204"/>
      <c r="AJ31" s="204"/>
      <c r="AK31" s="204"/>
      <c r="AL31" s="204"/>
      <c r="AM31" s="204"/>
      <c r="AN31" s="204"/>
      <c r="AO31" s="204"/>
      <c r="AP31" s="204"/>
      <c r="AQ31" s="204"/>
      <c r="AR31" s="204"/>
      <c r="AS31" s="204"/>
      <c r="AT31" s="204"/>
      <c r="AU31" s="204"/>
      <c r="AV31" s="204"/>
      <c r="AW31" s="204"/>
      <c r="AX31" s="204"/>
      <c r="AY31" s="204"/>
      <c r="AZ31" s="204"/>
      <c r="BA31" s="204"/>
      <c r="BB31" s="204"/>
      <c r="BC31" s="204"/>
      <c r="BD31" s="204"/>
      <c r="BE31" s="204"/>
      <c r="BF31" s="204"/>
      <c r="BG31" s="204"/>
      <c r="BH31" s="204"/>
      <c r="BI31" s="204"/>
      <c r="BJ31" s="204"/>
      <c r="BK31" s="204"/>
      <c r="BL31" s="204"/>
      <c r="BM31" s="204"/>
      <c r="BN31" s="204"/>
      <c r="BO31" s="204"/>
      <c r="BP31" s="204"/>
      <c r="BQ31" s="204"/>
      <c r="BR31" s="204"/>
      <c r="BS31" s="204"/>
      <c r="BT31" s="204"/>
      <c r="BU31" s="204"/>
      <c r="BV31" s="204"/>
      <c r="BW31" s="204"/>
      <c r="BX31" s="204"/>
      <c r="BY31" s="204"/>
      <c r="BZ31" s="204"/>
      <c r="CA31" s="204"/>
      <c r="CB31" s="204"/>
      <c r="CC31" s="204"/>
      <c r="CD31" s="204"/>
      <c r="CE31" s="204"/>
      <c r="CF31" s="204"/>
      <c r="CG31" s="204"/>
      <c r="CH31" s="204"/>
      <c r="CI31" s="204"/>
      <c r="CJ31" s="204"/>
      <c r="CK31" s="204"/>
      <c r="CL31" s="204"/>
      <c r="CM31" s="204"/>
      <c r="CN31" s="204"/>
      <c r="CO31" s="204"/>
      <c r="CP31" s="204"/>
      <c r="CQ31" s="204"/>
      <c r="CR31" s="204"/>
      <c r="CS31" s="204"/>
      <c r="CT31" s="204"/>
      <c r="CU31" s="204"/>
      <c r="CV31" s="204"/>
      <c r="CW31" s="204"/>
      <c r="CX31" s="204"/>
      <c r="CY31" s="204"/>
      <c r="CZ31" s="204"/>
      <c r="DA31" s="204"/>
      <c r="DB31" s="204"/>
      <c r="DC31" s="204"/>
      <c r="DD31" s="204"/>
      <c r="DE31" s="204"/>
      <c r="DF31" s="204"/>
      <c r="DG31" s="204"/>
      <c r="DH31" s="204"/>
      <c r="DI31" s="205"/>
      <c r="DJ31" s="179"/>
      <c r="DK31" s="179"/>
      <c r="DL31" s="179"/>
      <c r="DM31" s="179"/>
      <c r="DN31" s="179"/>
      <c r="DO31" s="179"/>
    </row>
    <row r="32" spans="1:119" ht="13.5" customHeight="1" x14ac:dyDescent="0.15">
      <c r="A32" s="180"/>
      <c r="B32" s="206"/>
      <c r="C32" s="207" t="s">
        <v>191</v>
      </c>
      <c r="D32" s="207"/>
      <c r="E32" s="207"/>
      <c r="F32" s="204"/>
      <c r="G32" s="204"/>
      <c r="H32" s="204"/>
      <c r="I32" s="204"/>
      <c r="J32" s="204"/>
      <c r="K32" s="204"/>
      <c r="L32" s="204"/>
      <c r="M32" s="204"/>
      <c r="N32" s="204"/>
      <c r="O32" s="204"/>
      <c r="P32" s="204"/>
      <c r="Q32" s="204"/>
      <c r="R32" s="204"/>
      <c r="S32" s="204"/>
      <c r="T32" s="204"/>
      <c r="U32" s="204" t="s">
        <v>192</v>
      </c>
      <c r="V32" s="204"/>
      <c r="W32" s="204"/>
      <c r="X32" s="204"/>
      <c r="Y32" s="204"/>
      <c r="Z32" s="204"/>
      <c r="AA32" s="204"/>
      <c r="AB32" s="204"/>
      <c r="AC32" s="204"/>
      <c r="AD32" s="204"/>
      <c r="AE32" s="204"/>
      <c r="AF32" s="204"/>
      <c r="AG32" s="204"/>
      <c r="AH32" s="204"/>
      <c r="AI32" s="204"/>
      <c r="AJ32" s="204"/>
      <c r="AK32" s="204"/>
      <c r="AL32" s="204"/>
      <c r="AM32" s="208" t="s">
        <v>193</v>
      </c>
      <c r="AN32" s="204"/>
      <c r="AO32" s="204"/>
      <c r="AP32" s="204"/>
      <c r="AQ32" s="204"/>
      <c r="AR32" s="204"/>
      <c r="AS32" s="208"/>
      <c r="AT32" s="208"/>
      <c r="AU32" s="208"/>
      <c r="AV32" s="208"/>
      <c r="AW32" s="208"/>
      <c r="AX32" s="208"/>
      <c r="AY32" s="208"/>
      <c r="AZ32" s="208"/>
      <c r="BA32" s="208"/>
      <c r="BB32" s="204"/>
      <c r="BC32" s="208"/>
      <c r="BD32" s="204"/>
      <c r="BE32" s="208" t="s">
        <v>194</v>
      </c>
      <c r="BF32" s="204"/>
      <c r="BG32" s="204"/>
      <c r="BH32" s="204"/>
      <c r="BI32" s="204"/>
      <c r="BJ32" s="208"/>
      <c r="BK32" s="208"/>
      <c r="BL32" s="208"/>
      <c r="BM32" s="208"/>
      <c r="BN32" s="208"/>
      <c r="BO32" s="208"/>
      <c r="BP32" s="208"/>
      <c r="BQ32" s="208"/>
      <c r="BR32" s="204"/>
      <c r="BS32" s="204"/>
      <c r="BT32" s="204"/>
      <c r="BU32" s="204"/>
      <c r="BV32" s="204"/>
      <c r="BW32" s="204" t="s">
        <v>195</v>
      </c>
      <c r="BX32" s="204"/>
      <c r="BY32" s="204"/>
      <c r="BZ32" s="204"/>
      <c r="CA32" s="204"/>
      <c r="CB32" s="208"/>
      <c r="CC32" s="208"/>
      <c r="CD32" s="208"/>
      <c r="CE32" s="208"/>
      <c r="CF32" s="208"/>
      <c r="CG32" s="208"/>
      <c r="CH32" s="208"/>
      <c r="CI32" s="208"/>
      <c r="CJ32" s="208"/>
      <c r="CK32" s="208"/>
      <c r="CL32" s="208"/>
      <c r="CM32" s="208"/>
      <c r="CN32" s="208"/>
      <c r="CO32" s="208" t="s">
        <v>196</v>
      </c>
      <c r="CP32" s="208"/>
      <c r="CQ32" s="208"/>
      <c r="CR32" s="208"/>
      <c r="CS32" s="208"/>
      <c r="CT32" s="208"/>
      <c r="CU32" s="208"/>
      <c r="CV32" s="208"/>
      <c r="CW32" s="208"/>
      <c r="CX32" s="208"/>
      <c r="CY32" s="208"/>
      <c r="CZ32" s="208"/>
      <c r="DA32" s="208"/>
      <c r="DB32" s="208"/>
      <c r="DC32" s="208"/>
      <c r="DD32" s="208"/>
      <c r="DE32" s="208"/>
      <c r="DF32" s="208"/>
      <c r="DG32" s="208"/>
      <c r="DH32" s="208"/>
      <c r="DI32" s="205"/>
      <c r="DJ32" s="179"/>
      <c r="DK32" s="179"/>
      <c r="DL32" s="179"/>
      <c r="DM32" s="179"/>
      <c r="DN32" s="179"/>
      <c r="DO32" s="179"/>
    </row>
    <row r="33" spans="1:119" ht="13.5" customHeight="1" x14ac:dyDescent="0.15">
      <c r="A33" s="180"/>
      <c r="B33" s="206"/>
      <c r="C33" s="485" t="s">
        <v>197</v>
      </c>
      <c r="D33" s="485"/>
      <c r="E33" s="450" t="s">
        <v>198</v>
      </c>
      <c r="F33" s="450"/>
      <c r="G33" s="450"/>
      <c r="H33" s="450"/>
      <c r="I33" s="450"/>
      <c r="J33" s="450"/>
      <c r="K33" s="450"/>
      <c r="L33" s="450"/>
      <c r="M33" s="450"/>
      <c r="N33" s="450"/>
      <c r="O33" s="450"/>
      <c r="P33" s="450"/>
      <c r="Q33" s="450"/>
      <c r="R33" s="450"/>
      <c r="S33" s="450"/>
      <c r="T33" s="209"/>
      <c r="U33" s="485" t="s">
        <v>197</v>
      </c>
      <c r="V33" s="485"/>
      <c r="W33" s="450" t="s">
        <v>198</v>
      </c>
      <c r="X33" s="450"/>
      <c r="Y33" s="450"/>
      <c r="Z33" s="450"/>
      <c r="AA33" s="450"/>
      <c r="AB33" s="450"/>
      <c r="AC33" s="450"/>
      <c r="AD33" s="450"/>
      <c r="AE33" s="450"/>
      <c r="AF33" s="450"/>
      <c r="AG33" s="450"/>
      <c r="AH33" s="450"/>
      <c r="AI33" s="450"/>
      <c r="AJ33" s="450"/>
      <c r="AK33" s="450"/>
      <c r="AL33" s="209"/>
      <c r="AM33" s="485" t="s">
        <v>199</v>
      </c>
      <c r="AN33" s="485"/>
      <c r="AO33" s="450" t="s">
        <v>200</v>
      </c>
      <c r="AP33" s="450"/>
      <c r="AQ33" s="450"/>
      <c r="AR33" s="450"/>
      <c r="AS33" s="450"/>
      <c r="AT33" s="450"/>
      <c r="AU33" s="450"/>
      <c r="AV33" s="450"/>
      <c r="AW33" s="450"/>
      <c r="AX33" s="450"/>
      <c r="AY33" s="450"/>
      <c r="AZ33" s="450"/>
      <c r="BA33" s="450"/>
      <c r="BB33" s="450"/>
      <c r="BC33" s="450"/>
      <c r="BD33" s="210"/>
      <c r="BE33" s="450" t="s">
        <v>201</v>
      </c>
      <c r="BF33" s="450"/>
      <c r="BG33" s="450" t="s">
        <v>202</v>
      </c>
      <c r="BH33" s="450"/>
      <c r="BI33" s="450"/>
      <c r="BJ33" s="450"/>
      <c r="BK33" s="450"/>
      <c r="BL33" s="450"/>
      <c r="BM33" s="450"/>
      <c r="BN33" s="450"/>
      <c r="BO33" s="450"/>
      <c r="BP33" s="450"/>
      <c r="BQ33" s="450"/>
      <c r="BR33" s="450"/>
      <c r="BS33" s="450"/>
      <c r="BT33" s="450"/>
      <c r="BU33" s="450"/>
      <c r="BV33" s="210"/>
      <c r="BW33" s="485" t="s">
        <v>201</v>
      </c>
      <c r="BX33" s="485"/>
      <c r="BY33" s="450" t="s">
        <v>203</v>
      </c>
      <c r="BZ33" s="450"/>
      <c r="CA33" s="450"/>
      <c r="CB33" s="450"/>
      <c r="CC33" s="450"/>
      <c r="CD33" s="450"/>
      <c r="CE33" s="450"/>
      <c r="CF33" s="450"/>
      <c r="CG33" s="450"/>
      <c r="CH33" s="450"/>
      <c r="CI33" s="450"/>
      <c r="CJ33" s="450"/>
      <c r="CK33" s="450"/>
      <c r="CL33" s="450"/>
      <c r="CM33" s="450"/>
      <c r="CN33" s="209"/>
      <c r="CO33" s="485" t="s">
        <v>204</v>
      </c>
      <c r="CP33" s="485"/>
      <c r="CQ33" s="450" t="s">
        <v>205</v>
      </c>
      <c r="CR33" s="450"/>
      <c r="CS33" s="450"/>
      <c r="CT33" s="450"/>
      <c r="CU33" s="450"/>
      <c r="CV33" s="450"/>
      <c r="CW33" s="450"/>
      <c r="CX33" s="450"/>
      <c r="CY33" s="450"/>
      <c r="CZ33" s="450"/>
      <c r="DA33" s="450"/>
      <c r="DB33" s="450"/>
      <c r="DC33" s="450"/>
      <c r="DD33" s="450"/>
      <c r="DE33" s="450"/>
      <c r="DF33" s="209"/>
      <c r="DG33" s="646" t="s">
        <v>206</v>
      </c>
      <c r="DH33" s="646"/>
      <c r="DI33" s="211"/>
      <c r="DJ33" s="179"/>
      <c r="DK33" s="179"/>
      <c r="DL33" s="179"/>
      <c r="DM33" s="179"/>
      <c r="DN33" s="179"/>
      <c r="DO33" s="179"/>
    </row>
    <row r="34" spans="1:119" ht="32.25" customHeight="1" x14ac:dyDescent="0.15">
      <c r="A34" s="180"/>
      <c r="B34" s="206"/>
      <c r="C34" s="647">
        <f>IF(E34="","",1)</f>
        <v>1</v>
      </c>
      <c r="D34" s="647"/>
      <c r="E34" s="648" t="str">
        <f>IF('各会計、関係団体の財政状況及び健全化判断比率'!B7="","",'各会計、関係団体の財政状況及び健全化判断比率'!B7)</f>
        <v>一般会計</v>
      </c>
      <c r="F34" s="648"/>
      <c r="G34" s="648"/>
      <c r="H34" s="648"/>
      <c r="I34" s="648"/>
      <c r="J34" s="648"/>
      <c r="K34" s="648"/>
      <c r="L34" s="648"/>
      <c r="M34" s="648"/>
      <c r="N34" s="648"/>
      <c r="O34" s="648"/>
      <c r="P34" s="648"/>
      <c r="Q34" s="648"/>
      <c r="R34" s="648"/>
      <c r="S34" s="648"/>
      <c r="T34" s="207"/>
      <c r="U34" s="647">
        <f>IF(W34="","",MAX(C34:D43)+1)</f>
        <v>2</v>
      </c>
      <c r="V34" s="647"/>
      <c r="W34" s="648" t="str">
        <f>IF('各会計、関係団体の財政状況及び健全化判断比率'!B28="","",'各会計、関係団体の財政状況及び健全化判断比率'!B28)</f>
        <v>国民健康保険特別会計</v>
      </c>
      <c r="X34" s="648"/>
      <c r="Y34" s="648"/>
      <c r="Z34" s="648"/>
      <c r="AA34" s="648"/>
      <c r="AB34" s="648"/>
      <c r="AC34" s="648"/>
      <c r="AD34" s="648"/>
      <c r="AE34" s="648"/>
      <c r="AF34" s="648"/>
      <c r="AG34" s="648"/>
      <c r="AH34" s="648"/>
      <c r="AI34" s="648"/>
      <c r="AJ34" s="648"/>
      <c r="AK34" s="648"/>
      <c r="AL34" s="207"/>
      <c r="AM34" s="647">
        <f>IF(AO34="","",MAX(C34:D43,U34:V43)+1)</f>
        <v>6</v>
      </c>
      <c r="AN34" s="647"/>
      <c r="AO34" s="648" t="str">
        <f>IF('各会計、関係団体の財政状況及び健全化判断比率'!B32="","",'各会計、関係団体の財政状況及び健全化判断比率'!B32)</f>
        <v>水道事業会計</v>
      </c>
      <c r="AP34" s="648"/>
      <c r="AQ34" s="648"/>
      <c r="AR34" s="648"/>
      <c r="AS34" s="648"/>
      <c r="AT34" s="648"/>
      <c r="AU34" s="648"/>
      <c r="AV34" s="648"/>
      <c r="AW34" s="648"/>
      <c r="AX34" s="648"/>
      <c r="AY34" s="648"/>
      <c r="AZ34" s="648"/>
      <c r="BA34" s="648"/>
      <c r="BB34" s="648"/>
      <c r="BC34" s="648"/>
      <c r="BD34" s="207"/>
      <c r="BE34" s="647">
        <f>IF(BG34="","",MAX(C34:D43,U34:V43,AM34:AN43)+1)</f>
        <v>8</v>
      </c>
      <c r="BF34" s="647"/>
      <c r="BG34" s="648" t="str">
        <f>IF('各会計、関係団体の財政状況及び健全化判断比率'!B34="","",'各会計、関係団体の財政状況及び健全化判断比率'!B34)</f>
        <v>食肉センター特別会計</v>
      </c>
      <c r="BH34" s="648"/>
      <c r="BI34" s="648"/>
      <c r="BJ34" s="648"/>
      <c r="BK34" s="648"/>
      <c r="BL34" s="648"/>
      <c r="BM34" s="648"/>
      <c r="BN34" s="648"/>
      <c r="BO34" s="648"/>
      <c r="BP34" s="648"/>
      <c r="BQ34" s="648"/>
      <c r="BR34" s="648"/>
      <c r="BS34" s="648"/>
      <c r="BT34" s="648"/>
      <c r="BU34" s="648"/>
      <c r="BV34" s="207"/>
      <c r="BW34" s="647">
        <f>IF(BY34="","",MAX(C34:D43,U34:V43,AM34:AN43,BE34:BF43)+1)</f>
        <v>9</v>
      </c>
      <c r="BX34" s="647"/>
      <c r="BY34" s="648" t="str">
        <f>IF('各会計、関係団体の財政状況及び健全化判断比率'!B68="","",'各会計、関係団体の財政状況及び健全化判断比率'!B68)</f>
        <v>千葉県市町村総合事務組合(一般会計)</v>
      </c>
      <c r="BZ34" s="648"/>
      <c r="CA34" s="648"/>
      <c r="CB34" s="648"/>
      <c r="CC34" s="648"/>
      <c r="CD34" s="648"/>
      <c r="CE34" s="648"/>
      <c r="CF34" s="648"/>
      <c r="CG34" s="648"/>
      <c r="CH34" s="648"/>
      <c r="CI34" s="648"/>
      <c r="CJ34" s="648"/>
      <c r="CK34" s="648"/>
      <c r="CL34" s="648"/>
      <c r="CM34" s="648"/>
      <c r="CN34" s="207"/>
      <c r="CO34" s="647" t="str">
        <f>IF(CQ34="","",MAX(C34:D43,U34:V43,AM34:AN43,BE34:BF43,BW34:BX43)+1)</f>
        <v/>
      </c>
      <c r="CP34" s="647"/>
      <c r="CQ34" s="648" t="str">
        <f>IF('各会計、関係団体の財政状況及び健全化判断比率'!BS7="","",'各会計、関係団体の財政状況及び健全化判断比率'!BS7)</f>
        <v/>
      </c>
      <c r="CR34" s="648"/>
      <c r="CS34" s="648"/>
      <c r="CT34" s="648"/>
      <c r="CU34" s="648"/>
      <c r="CV34" s="648"/>
      <c r="CW34" s="648"/>
      <c r="CX34" s="648"/>
      <c r="CY34" s="648"/>
      <c r="CZ34" s="648"/>
      <c r="DA34" s="648"/>
      <c r="DB34" s="648"/>
      <c r="DC34" s="648"/>
      <c r="DD34" s="648"/>
      <c r="DE34" s="648"/>
      <c r="DF34" s="204"/>
      <c r="DG34" s="649" t="str">
        <f>IF('各会計、関係団体の財政状況及び健全化判断比率'!BR7="","",'各会計、関係団体の財政状況及び健全化判断比率'!BR7)</f>
        <v/>
      </c>
      <c r="DH34" s="649"/>
      <c r="DI34" s="211"/>
      <c r="DJ34" s="179"/>
      <c r="DK34" s="179"/>
      <c r="DL34" s="179"/>
      <c r="DM34" s="179"/>
      <c r="DN34" s="179"/>
      <c r="DO34" s="179"/>
    </row>
    <row r="35" spans="1:119" ht="32.25" customHeight="1" x14ac:dyDescent="0.15">
      <c r="A35" s="180"/>
      <c r="B35" s="206"/>
      <c r="C35" s="647" t="str">
        <f>IF(E35="","",C34+1)</f>
        <v/>
      </c>
      <c r="D35" s="647"/>
      <c r="E35" s="648" t="str">
        <f>IF('各会計、関係団体の財政状況及び健全化判断比率'!B8="","",'各会計、関係団体の財政状況及び健全化判断比率'!B8)</f>
        <v/>
      </c>
      <c r="F35" s="648"/>
      <c r="G35" s="648"/>
      <c r="H35" s="648"/>
      <c r="I35" s="648"/>
      <c r="J35" s="648"/>
      <c r="K35" s="648"/>
      <c r="L35" s="648"/>
      <c r="M35" s="648"/>
      <c r="N35" s="648"/>
      <c r="O35" s="648"/>
      <c r="P35" s="648"/>
      <c r="Q35" s="648"/>
      <c r="R35" s="648"/>
      <c r="S35" s="648"/>
      <c r="T35" s="207"/>
      <c r="U35" s="647">
        <f>IF(W35="","",U34+1)</f>
        <v>3</v>
      </c>
      <c r="V35" s="647"/>
      <c r="W35" s="648" t="str">
        <f>IF('各会計、関係団体の財政状況及び健全化判断比率'!B29="","",'各会計、関係団体の財政状況及び健全化判断比率'!B29)</f>
        <v>後期高齢者医療特別会計</v>
      </c>
      <c r="X35" s="648"/>
      <c r="Y35" s="648"/>
      <c r="Z35" s="648"/>
      <c r="AA35" s="648"/>
      <c r="AB35" s="648"/>
      <c r="AC35" s="648"/>
      <c r="AD35" s="648"/>
      <c r="AE35" s="648"/>
      <c r="AF35" s="648"/>
      <c r="AG35" s="648"/>
      <c r="AH35" s="648"/>
      <c r="AI35" s="648"/>
      <c r="AJ35" s="648"/>
      <c r="AK35" s="648"/>
      <c r="AL35" s="207"/>
      <c r="AM35" s="647">
        <f t="shared" ref="AM35:AM43" si="0">IF(AO35="","",AM34+1)</f>
        <v>7</v>
      </c>
      <c r="AN35" s="647"/>
      <c r="AO35" s="648" t="str">
        <f>IF('各会計、関係団体の財政状況及び健全化判断比率'!B33="","",'各会計、関係団体の財政状況及び健全化判断比率'!B33)</f>
        <v>国民健康保険東庄病院事業会計</v>
      </c>
      <c r="AP35" s="648"/>
      <c r="AQ35" s="648"/>
      <c r="AR35" s="648"/>
      <c r="AS35" s="648"/>
      <c r="AT35" s="648"/>
      <c r="AU35" s="648"/>
      <c r="AV35" s="648"/>
      <c r="AW35" s="648"/>
      <c r="AX35" s="648"/>
      <c r="AY35" s="648"/>
      <c r="AZ35" s="648"/>
      <c r="BA35" s="648"/>
      <c r="BB35" s="648"/>
      <c r="BC35" s="648"/>
      <c r="BD35" s="207"/>
      <c r="BE35" s="647" t="str">
        <f t="shared" ref="BE35:BE43" si="1">IF(BG35="","",BE34+1)</f>
        <v/>
      </c>
      <c r="BF35" s="647"/>
      <c r="BG35" s="648"/>
      <c r="BH35" s="648"/>
      <c r="BI35" s="648"/>
      <c r="BJ35" s="648"/>
      <c r="BK35" s="648"/>
      <c r="BL35" s="648"/>
      <c r="BM35" s="648"/>
      <c r="BN35" s="648"/>
      <c r="BO35" s="648"/>
      <c r="BP35" s="648"/>
      <c r="BQ35" s="648"/>
      <c r="BR35" s="648"/>
      <c r="BS35" s="648"/>
      <c r="BT35" s="648"/>
      <c r="BU35" s="648"/>
      <c r="BV35" s="207"/>
      <c r="BW35" s="647">
        <f t="shared" ref="BW35:BW43" si="2">IF(BY35="","",BW34+1)</f>
        <v>10</v>
      </c>
      <c r="BX35" s="647"/>
      <c r="BY35" s="648" t="str">
        <f>IF('各会計、関係団体の財政状況及び健全化判断比率'!B69="","",'各会計、関係団体の財政状況及び健全化判断比率'!B69)</f>
        <v>千葉県市町村総合事務組合(千葉県自治会館管理運営特別会計)</v>
      </c>
      <c r="BZ35" s="648"/>
      <c r="CA35" s="648"/>
      <c r="CB35" s="648"/>
      <c r="CC35" s="648"/>
      <c r="CD35" s="648"/>
      <c r="CE35" s="648"/>
      <c r="CF35" s="648"/>
      <c r="CG35" s="648"/>
      <c r="CH35" s="648"/>
      <c r="CI35" s="648"/>
      <c r="CJ35" s="648"/>
      <c r="CK35" s="648"/>
      <c r="CL35" s="648"/>
      <c r="CM35" s="648"/>
      <c r="CN35" s="207"/>
      <c r="CO35" s="647" t="str">
        <f t="shared" ref="CO35:CO43" si="3">IF(CQ35="","",CO34+1)</f>
        <v/>
      </c>
      <c r="CP35" s="647"/>
      <c r="CQ35" s="648" t="str">
        <f>IF('各会計、関係団体の財政状況及び健全化判断比率'!BS8="","",'各会計、関係団体の財政状況及び健全化判断比率'!BS8)</f>
        <v/>
      </c>
      <c r="CR35" s="648"/>
      <c r="CS35" s="648"/>
      <c r="CT35" s="648"/>
      <c r="CU35" s="648"/>
      <c r="CV35" s="648"/>
      <c r="CW35" s="648"/>
      <c r="CX35" s="648"/>
      <c r="CY35" s="648"/>
      <c r="CZ35" s="648"/>
      <c r="DA35" s="648"/>
      <c r="DB35" s="648"/>
      <c r="DC35" s="648"/>
      <c r="DD35" s="648"/>
      <c r="DE35" s="648"/>
      <c r="DF35" s="204"/>
      <c r="DG35" s="649" t="str">
        <f>IF('各会計、関係団体の財政状況及び健全化判断比率'!BR8="","",'各会計、関係団体の財政状況及び健全化判断比率'!BR8)</f>
        <v/>
      </c>
      <c r="DH35" s="649"/>
      <c r="DI35" s="211"/>
      <c r="DJ35" s="179"/>
      <c r="DK35" s="179"/>
      <c r="DL35" s="179"/>
      <c r="DM35" s="179"/>
      <c r="DN35" s="179"/>
      <c r="DO35" s="179"/>
    </row>
    <row r="36" spans="1:119" ht="32.25" customHeight="1" x14ac:dyDescent="0.15">
      <c r="A36" s="180"/>
      <c r="B36" s="206"/>
      <c r="C36" s="647" t="str">
        <f>IF(E36="","",C35+1)</f>
        <v/>
      </c>
      <c r="D36" s="647"/>
      <c r="E36" s="648" t="str">
        <f>IF('各会計、関係団体の財政状況及び健全化判断比率'!B9="","",'各会計、関係団体の財政状況及び健全化判断比率'!B9)</f>
        <v/>
      </c>
      <c r="F36" s="648"/>
      <c r="G36" s="648"/>
      <c r="H36" s="648"/>
      <c r="I36" s="648"/>
      <c r="J36" s="648"/>
      <c r="K36" s="648"/>
      <c r="L36" s="648"/>
      <c r="M36" s="648"/>
      <c r="N36" s="648"/>
      <c r="O36" s="648"/>
      <c r="P36" s="648"/>
      <c r="Q36" s="648"/>
      <c r="R36" s="648"/>
      <c r="S36" s="648"/>
      <c r="T36" s="207"/>
      <c r="U36" s="647">
        <f t="shared" ref="U36:U43" si="4">IF(W36="","",U35+1)</f>
        <v>4</v>
      </c>
      <c r="V36" s="647"/>
      <c r="W36" s="648" t="str">
        <f>IF('各会計、関係団体の財政状況及び健全化判断比率'!B30="","",'各会計、関係団体の財政状況及び健全化判断比率'!B30)</f>
        <v>訪問看護ステーション特別会計</v>
      </c>
      <c r="X36" s="648"/>
      <c r="Y36" s="648"/>
      <c r="Z36" s="648"/>
      <c r="AA36" s="648"/>
      <c r="AB36" s="648"/>
      <c r="AC36" s="648"/>
      <c r="AD36" s="648"/>
      <c r="AE36" s="648"/>
      <c r="AF36" s="648"/>
      <c r="AG36" s="648"/>
      <c r="AH36" s="648"/>
      <c r="AI36" s="648"/>
      <c r="AJ36" s="648"/>
      <c r="AK36" s="648"/>
      <c r="AL36" s="207"/>
      <c r="AM36" s="647" t="str">
        <f t="shared" si="0"/>
        <v/>
      </c>
      <c r="AN36" s="647"/>
      <c r="AO36" s="648"/>
      <c r="AP36" s="648"/>
      <c r="AQ36" s="648"/>
      <c r="AR36" s="648"/>
      <c r="AS36" s="648"/>
      <c r="AT36" s="648"/>
      <c r="AU36" s="648"/>
      <c r="AV36" s="648"/>
      <c r="AW36" s="648"/>
      <c r="AX36" s="648"/>
      <c r="AY36" s="648"/>
      <c r="AZ36" s="648"/>
      <c r="BA36" s="648"/>
      <c r="BB36" s="648"/>
      <c r="BC36" s="648"/>
      <c r="BD36" s="207"/>
      <c r="BE36" s="647" t="str">
        <f t="shared" si="1"/>
        <v/>
      </c>
      <c r="BF36" s="647"/>
      <c r="BG36" s="648"/>
      <c r="BH36" s="648"/>
      <c r="BI36" s="648"/>
      <c r="BJ36" s="648"/>
      <c r="BK36" s="648"/>
      <c r="BL36" s="648"/>
      <c r="BM36" s="648"/>
      <c r="BN36" s="648"/>
      <c r="BO36" s="648"/>
      <c r="BP36" s="648"/>
      <c r="BQ36" s="648"/>
      <c r="BR36" s="648"/>
      <c r="BS36" s="648"/>
      <c r="BT36" s="648"/>
      <c r="BU36" s="648"/>
      <c r="BV36" s="207"/>
      <c r="BW36" s="647">
        <f t="shared" si="2"/>
        <v>11</v>
      </c>
      <c r="BX36" s="647"/>
      <c r="BY36" s="648" t="str">
        <f>IF('各会計、関係団体の財政状況及び健全化判断比率'!B70="","",'各会計、関係団体の財政状況及び健全化判断比率'!B70)</f>
        <v>千葉県市町村総合事務組合(千葉県自治研修センター特別会計)</v>
      </c>
      <c r="BZ36" s="648"/>
      <c r="CA36" s="648"/>
      <c r="CB36" s="648"/>
      <c r="CC36" s="648"/>
      <c r="CD36" s="648"/>
      <c r="CE36" s="648"/>
      <c r="CF36" s="648"/>
      <c r="CG36" s="648"/>
      <c r="CH36" s="648"/>
      <c r="CI36" s="648"/>
      <c r="CJ36" s="648"/>
      <c r="CK36" s="648"/>
      <c r="CL36" s="648"/>
      <c r="CM36" s="648"/>
      <c r="CN36" s="207"/>
      <c r="CO36" s="647" t="str">
        <f t="shared" si="3"/>
        <v/>
      </c>
      <c r="CP36" s="647"/>
      <c r="CQ36" s="648" t="str">
        <f>IF('各会計、関係団体の財政状況及び健全化判断比率'!BS9="","",'各会計、関係団体の財政状況及び健全化判断比率'!BS9)</f>
        <v/>
      </c>
      <c r="CR36" s="648"/>
      <c r="CS36" s="648"/>
      <c r="CT36" s="648"/>
      <c r="CU36" s="648"/>
      <c r="CV36" s="648"/>
      <c r="CW36" s="648"/>
      <c r="CX36" s="648"/>
      <c r="CY36" s="648"/>
      <c r="CZ36" s="648"/>
      <c r="DA36" s="648"/>
      <c r="DB36" s="648"/>
      <c r="DC36" s="648"/>
      <c r="DD36" s="648"/>
      <c r="DE36" s="648"/>
      <c r="DF36" s="204"/>
      <c r="DG36" s="649" t="str">
        <f>IF('各会計、関係団体の財政状況及び健全化判断比率'!BR9="","",'各会計、関係団体の財政状況及び健全化判断比率'!BR9)</f>
        <v/>
      </c>
      <c r="DH36" s="649"/>
      <c r="DI36" s="211"/>
      <c r="DJ36" s="179"/>
      <c r="DK36" s="179"/>
      <c r="DL36" s="179"/>
      <c r="DM36" s="179"/>
      <c r="DN36" s="179"/>
      <c r="DO36" s="179"/>
    </row>
    <row r="37" spans="1:119" ht="32.25" customHeight="1" x14ac:dyDescent="0.15">
      <c r="A37" s="180"/>
      <c r="B37" s="206"/>
      <c r="C37" s="647" t="str">
        <f>IF(E37="","",C36+1)</f>
        <v/>
      </c>
      <c r="D37" s="647"/>
      <c r="E37" s="648" t="str">
        <f>IF('各会計、関係団体の財政状況及び健全化判断比率'!B10="","",'各会計、関係団体の財政状況及び健全化判断比率'!B10)</f>
        <v/>
      </c>
      <c r="F37" s="648"/>
      <c r="G37" s="648"/>
      <c r="H37" s="648"/>
      <c r="I37" s="648"/>
      <c r="J37" s="648"/>
      <c r="K37" s="648"/>
      <c r="L37" s="648"/>
      <c r="M37" s="648"/>
      <c r="N37" s="648"/>
      <c r="O37" s="648"/>
      <c r="P37" s="648"/>
      <c r="Q37" s="648"/>
      <c r="R37" s="648"/>
      <c r="S37" s="648"/>
      <c r="T37" s="207"/>
      <c r="U37" s="647">
        <f t="shared" si="4"/>
        <v>5</v>
      </c>
      <c r="V37" s="647"/>
      <c r="W37" s="648" t="str">
        <f>IF('各会計、関係団体の財政状況及び健全化判断比率'!B31="","",'各会計、関係団体の財政状況及び健全化判断比率'!B31)</f>
        <v>介護保険特別会計</v>
      </c>
      <c r="X37" s="648"/>
      <c r="Y37" s="648"/>
      <c r="Z37" s="648"/>
      <c r="AA37" s="648"/>
      <c r="AB37" s="648"/>
      <c r="AC37" s="648"/>
      <c r="AD37" s="648"/>
      <c r="AE37" s="648"/>
      <c r="AF37" s="648"/>
      <c r="AG37" s="648"/>
      <c r="AH37" s="648"/>
      <c r="AI37" s="648"/>
      <c r="AJ37" s="648"/>
      <c r="AK37" s="648"/>
      <c r="AL37" s="207"/>
      <c r="AM37" s="647" t="str">
        <f t="shared" si="0"/>
        <v/>
      </c>
      <c r="AN37" s="647"/>
      <c r="AO37" s="648"/>
      <c r="AP37" s="648"/>
      <c r="AQ37" s="648"/>
      <c r="AR37" s="648"/>
      <c r="AS37" s="648"/>
      <c r="AT37" s="648"/>
      <c r="AU37" s="648"/>
      <c r="AV37" s="648"/>
      <c r="AW37" s="648"/>
      <c r="AX37" s="648"/>
      <c r="AY37" s="648"/>
      <c r="AZ37" s="648"/>
      <c r="BA37" s="648"/>
      <c r="BB37" s="648"/>
      <c r="BC37" s="648"/>
      <c r="BD37" s="207"/>
      <c r="BE37" s="647" t="str">
        <f t="shared" si="1"/>
        <v/>
      </c>
      <c r="BF37" s="647"/>
      <c r="BG37" s="648"/>
      <c r="BH37" s="648"/>
      <c r="BI37" s="648"/>
      <c r="BJ37" s="648"/>
      <c r="BK37" s="648"/>
      <c r="BL37" s="648"/>
      <c r="BM37" s="648"/>
      <c r="BN37" s="648"/>
      <c r="BO37" s="648"/>
      <c r="BP37" s="648"/>
      <c r="BQ37" s="648"/>
      <c r="BR37" s="648"/>
      <c r="BS37" s="648"/>
      <c r="BT37" s="648"/>
      <c r="BU37" s="648"/>
      <c r="BV37" s="207"/>
      <c r="BW37" s="647">
        <f t="shared" si="2"/>
        <v>12</v>
      </c>
      <c r="BX37" s="647"/>
      <c r="BY37" s="648" t="str">
        <f>IF('各会計、関係団体の財政状況及び健全化判断比率'!B71="","",'各会計、関係団体の財政状況及び健全化判断比率'!B71)</f>
        <v>千葉県市町村総合事務組合(千葉県市町村交通災害共済特別会計)</v>
      </c>
      <c r="BZ37" s="648"/>
      <c r="CA37" s="648"/>
      <c r="CB37" s="648"/>
      <c r="CC37" s="648"/>
      <c r="CD37" s="648"/>
      <c r="CE37" s="648"/>
      <c r="CF37" s="648"/>
      <c r="CG37" s="648"/>
      <c r="CH37" s="648"/>
      <c r="CI37" s="648"/>
      <c r="CJ37" s="648"/>
      <c r="CK37" s="648"/>
      <c r="CL37" s="648"/>
      <c r="CM37" s="648"/>
      <c r="CN37" s="207"/>
      <c r="CO37" s="647" t="str">
        <f t="shared" si="3"/>
        <v/>
      </c>
      <c r="CP37" s="647"/>
      <c r="CQ37" s="648" t="str">
        <f>IF('各会計、関係団体の財政状況及び健全化判断比率'!BS10="","",'各会計、関係団体の財政状況及び健全化判断比率'!BS10)</f>
        <v/>
      </c>
      <c r="CR37" s="648"/>
      <c r="CS37" s="648"/>
      <c r="CT37" s="648"/>
      <c r="CU37" s="648"/>
      <c r="CV37" s="648"/>
      <c r="CW37" s="648"/>
      <c r="CX37" s="648"/>
      <c r="CY37" s="648"/>
      <c r="CZ37" s="648"/>
      <c r="DA37" s="648"/>
      <c r="DB37" s="648"/>
      <c r="DC37" s="648"/>
      <c r="DD37" s="648"/>
      <c r="DE37" s="648"/>
      <c r="DF37" s="204"/>
      <c r="DG37" s="649" t="str">
        <f>IF('各会計、関係団体の財政状況及び健全化判断比率'!BR10="","",'各会計、関係団体の財政状況及び健全化判断比率'!BR10)</f>
        <v/>
      </c>
      <c r="DH37" s="649"/>
      <c r="DI37" s="211"/>
      <c r="DJ37" s="179"/>
      <c r="DK37" s="179"/>
      <c r="DL37" s="179"/>
      <c r="DM37" s="179"/>
      <c r="DN37" s="179"/>
      <c r="DO37" s="179"/>
    </row>
    <row r="38" spans="1:119" ht="32.25" customHeight="1" x14ac:dyDescent="0.15">
      <c r="A38" s="180"/>
      <c r="B38" s="206"/>
      <c r="C38" s="647" t="str">
        <f t="shared" ref="C38:C43" si="5">IF(E38="","",C37+1)</f>
        <v/>
      </c>
      <c r="D38" s="647"/>
      <c r="E38" s="648" t="str">
        <f>IF('各会計、関係団体の財政状況及び健全化判断比率'!B11="","",'各会計、関係団体の財政状況及び健全化判断比率'!B11)</f>
        <v/>
      </c>
      <c r="F38" s="648"/>
      <c r="G38" s="648"/>
      <c r="H38" s="648"/>
      <c r="I38" s="648"/>
      <c r="J38" s="648"/>
      <c r="K38" s="648"/>
      <c r="L38" s="648"/>
      <c r="M38" s="648"/>
      <c r="N38" s="648"/>
      <c r="O38" s="648"/>
      <c r="P38" s="648"/>
      <c r="Q38" s="648"/>
      <c r="R38" s="648"/>
      <c r="S38" s="648"/>
      <c r="T38" s="207"/>
      <c r="U38" s="647" t="str">
        <f t="shared" si="4"/>
        <v/>
      </c>
      <c r="V38" s="647"/>
      <c r="W38" s="648"/>
      <c r="X38" s="648"/>
      <c r="Y38" s="648"/>
      <c r="Z38" s="648"/>
      <c r="AA38" s="648"/>
      <c r="AB38" s="648"/>
      <c r="AC38" s="648"/>
      <c r="AD38" s="648"/>
      <c r="AE38" s="648"/>
      <c r="AF38" s="648"/>
      <c r="AG38" s="648"/>
      <c r="AH38" s="648"/>
      <c r="AI38" s="648"/>
      <c r="AJ38" s="648"/>
      <c r="AK38" s="648"/>
      <c r="AL38" s="207"/>
      <c r="AM38" s="647" t="str">
        <f t="shared" si="0"/>
        <v/>
      </c>
      <c r="AN38" s="647"/>
      <c r="AO38" s="648"/>
      <c r="AP38" s="648"/>
      <c r="AQ38" s="648"/>
      <c r="AR38" s="648"/>
      <c r="AS38" s="648"/>
      <c r="AT38" s="648"/>
      <c r="AU38" s="648"/>
      <c r="AV38" s="648"/>
      <c r="AW38" s="648"/>
      <c r="AX38" s="648"/>
      <c r="AY38" s="648"/>
      <c r="AZ38" s="648"/>
      <c r="BA38" s="648"/>
      <c r="BB38" s="648"/>
      <c r="BC38" s="648"/>
      <c r="BD38" s="207"/>
      <c r="BE38" s="647" t="str">
        <f t="shared" si="1"/>
        <v/>
      </c>
      <c r="BF38" s="647"/>
      <c r="BG38" s="648"/>
      <c r="BH38" s="648"/>
      <c r="BI38" s="648"/>
      <c r="BJ38" s="648"/>
      <c r="BK38" s="648"/>
      <c r="BL38" s="648"/>
      <c r="BM38" s="648"/>
      <c r="BN38" s="648"/>
      <c r="BO38" s="648"/>
      <c r="BP38" s="648"/>
      <c r="BQ38" s="648"/>
      <c r="BR38" s="648"/>
      <c r="BS38" s="648"/>
      <c r="BT38" s="648"/>
      <c r="BU38" s="648"/>
      <c r="BV38" s="207"/>
      <c r="BW38" s="647">
        <f t="shared" si="2"/>
        <v>13</v>
      </c>
      <c r="BX38" s="647"/>
      <c r="BY38" s="648" t="str">
        <f>IF('各会計、関係団体の財政状況及び健全化判断比率'!B72="","",'各会計、関係団体の財政状況及び健全化判断比率'!B72)</f>
        <v>千葉県後期高齢医療広域連合(一般会計)</v>
      </c>
      <c r="BZ38" s="648"/>
      <c r="CA38" s="648"/>
      <c r="CB38" s="648"/>
      <c r="CC38" s="648"/>
      <c r="CD38" s="648"/>
      <c r="CE38" s="648"/>
      <c r="CF38" s="648"/>
      <c r="CG38" s="648"/>
      <c r="CH38" s="648"/>
      <c r="CI38" s="648"/>
      <c r="CJ38" s="648"/>
      <c r="CK38" s="648"/>
      <c r="CL38" s="648"/>
      <c r="CM38" s="648"/>
      <c r="CN38" s="207"/>
      <c r="CO38" s="647" t="str">
        <f t="shared" si="3"/>
        <v/>
      </c>
      <c r="CP38" s="647"/>
      <c r="CQ38" s="648" t="str">
        <f>IF('各会計、関係団体の財政状況及び健全化判断比率'!BS11="","",'各会計、関係団体の財政状況及び健全化判断比率'!BS11)</f>
        <v/>
      </c>
      <c r="CR38" s="648"/>
      <c r="CS38" s="648"/>
      <c r="CT38" s="648"/>
      <c r="CU38" s="648"/>
      <c r="CV38" s="648"/>
      <c r="CW38" s="648"/>
      <c r="CX38" s="648"/>
      <c r="CY38" s="648"/>
      <c r="CZ38" s="648"/>
      <c r="DA38" s="648"/>
      <c r="DB38" s="648"/>
      <c r="DC38" s="648"/>
      <c r="DD38" s="648"/>
      <c r="DE38" s="648"/>
      <c r="DF38" s="204"/>
      <c r="DG38" s="649" t="str">
        <f>IF('各会計、関係団体の財政状況及び健全化判断比率'!BR11="","",'各会計、関係団体の財政状況及び健全化判断比率'!BR11)</f>
        <v/>
      </c>
      <c r="DH38" s="649"/>
      <c r="DI38" s="211"/>
      <c r="DJ38" s="179"/>
      <c r="DK38" s="179"/>
      <c r="DL38" s="179"/>
      <c r="DM38" s="179"/>
      <c r="DN38" s="179"/>
      <c r="DO38" s="179"/>
    </row>
    <row r="39" spans="1:119" ht="32.25" customHeight="1" x14ac:dyDescent="0.15">
      <c r="A39" s="180"/>
      <c r="B39" s="206"/>
      <c r="C39" s="647" t="str">
        <f t="shared" si="5"/>
        <v/>
      </c>
      <c r="D39" s="647"/>
      <c r="E39" s="648" t="str">
        <f>IF('各会計、関係団体の財政状況及び健全化判断比率'!B12="","",'各会計、関係団体の財政状況及び健全化判断比率'!B12)</f>
        <v/>
      </c>
      <c r="F39" s="648"/>
      <c r="G39" s="648"/>
      <c r="H39" s="648"/>
      <c r="I39" s="648"/>
      <c r="J39" s="648"/>
      <c r="K39" s="648"/>
      <c r="L39" s="648"/>
      <c r="M39" s="648"/>
      <c r="N39" s="648"/>
      <c r="O39" s="648"/>
      <c r="P39" s="648"/>
      <c r="Q39" s="648"/>
      <c r="R39" s="648"/>
      <c r="S39" s="648"/>
      <c r="T39" s="207"/>
      <c r="U39" s="647" t="str">
        <f t="shared" si="4"/>
        <v/>
      </c>
      <c r="V39" s="647"/>
      <c r="W39" s="648"/>
      <c r="X39" s="648"/>
      <c r="Y39" s="648"/>
      <c r="Z39" s="648"/>
      <c r="AA39" s="648"/>
      <c r="AB39" s="648"/>
      <c r="AC39" s="648"/>
      <c r="AD39" s="648"/>
      <c r="AE39" s="648"/>
      <c r="AF39" s="648"/>
      <c r="AG39" s="648"/>
      <c r="AH39" s="648"/>
      <c r="AI39" s="648"/>
      <c r="AJ39" s="648"/>
      <c r="AK39" s="648"/>
      <c r="AL39" s="207"/>
      <c r="AM39" s="647" t="str">
        <f t="shared" si="0"/>
        <v/>
      </c>
      <c r="AN39" s="647"/>
      <c r="AO39" s="648"/>
      <c r="AP39" s="648"/>
      <c r="AQ39" s="648"/>
      <c r="AR39" s="648"/>
      <c r="AS39" s="648"/>
      <c r="AT39" s="648"/>
      <c r="AU39" s="648"/>
      <c r="AV39" s="648"/>
      <c r="AW39" s="648"/>
      <c r="AX39" s="648"/>
      <c r="AY39" s="648"/>
      <c r="AZ39" s="648"/>
      <c r="BA39" s="648"/>
      <c r="BB39" s="648"/>
      <c r="BC39" s="648"/>
      <c r="BD39" s="207"/>
      <c r="BE39" s="647" t="str">
        <f t="shared" si="1"/>
        <v/>
      </c>
      <c r="BF39" s="647"/>
      <c r="BG39" s="648"/>
      <c r="BH39" s="648"/>
      <c r="BI39" s="648"/>
      <c r="BJ39" s="648"/>
      <c r="BK39" s="648"/>
      <c r="BL39" s="648"/>
      <c r="BM39" s="648"/>
      <c r="BN39" s="648"/>
      <c r="BO39" s="648"/>
      <c r="BP39" s="648"/>
      <c r="BQ39" s="648"/>
      <c r="BR39" s="648"/>
      <c r="BS39" s="648"/>
      <c r="BT39" s="648"/>
      <c r="BU39" s="648"/>
      <c r="BV39" s="207"/>
      <c r="BW39" s="647">
        <f t="shared" si="2"/>
        <v>14</v>
      </c>
      <c r="BX39" s="647"/>
      <c r="BY39" s="648" t="str">
        <f>IF('各会計、関係団体の財政状況及び健全化判断比率'!B73="","",'各会計、関係団体の財政状況及び健全化判断比率'!B73)</f>
        <v>千葉県後期高齢医療広域連合(特別会計)</v>
      </c>
      <c r="BZ39" s="648"/>
      <c r="CA39" s="648"/>
      <c r="CB39" s="648"/>
      <c r="CC39" s="648"/>
      <c r="CD39" s="648"/>
      <c r="CE39" s="648"/>
      <c r="CF39" s="648"/>
      <c r="CG39" s="648"/>
      <c r="CH39" s="648"/>
      <c r="CI39" s="648"/>
      <c r="CJ39" s="648"/>
      <c r="CK39" s="648"/>
      <c r="CL39" s="648"/>
      <c r="CM39" s="648"/>
      <c r="CN39" s="207"/>
      <c r="CO39" s="647" t="str">
        <f t="shared" si="3"/>
        <v/>
      </c>
      <c r="CP39" s="647"/>
      <c r="CQ39" s="648" t="str">
        <f>IF('各会計、関係団体の財政状況及び健全化判断比率'!BS12="","",'各会計、関係団体の財政状況及び健全化判断比率'!BS12)</f>
        <v/>
      </c>
      <c r="CR39" s="648"/>
      <c r="CS39" s="648"/>
      <c r="CT39" s="648"/>
      <c r="CU39" s="648"/>
      <c r="CV39" s="648"/>
      <c r="CW39" s="648"/>
      <c r="CX39" s="648"/>
      <c r="CY39" s="648"/>
      <c r="CZ39" s="648"/>
      <c r="DA39" s="648"/>
      <c r="DB39" s="648"/>
      <c r="DC39" s="648"/>
      <c r="DD39" s="648"/>
      <c r="DE39" s="648"/>
      <c r="DF39" s="204"/>
      <c r="DG39" s="649" t="str">
        <f>IF('各会計、関係団体の財政状況及び健全化判断比率'!BR12="","",'各会計、関係団体の財政状況及び健全化判断比率'!BR12)</f>
        <v/>
      </c>
      <c r="DH39" s="649"/>
      <c r="DI39" s="211"/>
      <c r="DJ39" s="179"/>
      <c r="DK39" s="179"/>
      <c r="DL39" s="179"/>
      <c r="DM39" s="179"/>
      <c r="DN39" s="179"/>
      <c r="DO39" s="179"/>
    </row>
    <row r="40" spans="1:119" ht="32.25" customHeight="1" x14ac:dyDescent="0.15">
      <c r="A40" s="180"/>
      <c r="B40" s="206"/>
      <c r="C40" s="647" t="str">
        <f t="shared" si="5"/>
        <v/>
      </c>
      <c r="D40" s="647"/>
      <c r="E40" s="648" t="str">
        <f>IF('各会計、関係団体の財政状況及び健全化判断比率'!B13="","",'各会計、関係団体の財政状況及び健全化判断比率'!B13)</f>
        <v/>
      </c>
      <c r="F40" s="648"/>
      <c r="G40" s="648"/>
      <c r="H40" s="648"/>
      <c r="I40" s="648"/>
      <c r="J40" s="648"/>
      <c r="K40" s="648"/>
      <c r="L40" s="648"/>
      <c r="M40" s="648"/>
      <c r="N40" s="648"/>
      <c r="O40" s="648"/>
      <c r="P40" s="648"/>
      <c r="Q40" s="648"/>
      <c r="R40" s="648"/>
      <c r="S40" s="648"/>
      <c r="T40" s="207"/>
      <c r="U40" s="647" t="str">
        <f t="shared" si="4"/>
        <v/>
      </c>
      <c r="V40" s="647"/>
      <c r="W40" s="648"/>
      <c r="X40" s="648"/>
      <c r="Y40" s="648"/>
      <c r="Z40" s="648"/>
      <c r="AA40" s="648"/>
      <c r="AB40" s="648"/>
      <c r="AC40" s="648"/>
      <c r="AD40" s="648"/>
      <c r="AE40" s="648"/>
      <c r="AF40" s="648"/>
      <c r="AG40" s="648"/>
      <c r="AH40" s="648"/>
      <c r="AI40" s="648"/>
      <c r="AJ40" s="648"/>
      <c r="AK40" s="648"/>
      <c r="AL40" s="207"/>
      <c r="AM40" s="647" t="str">
        <f t="shared" si="0"/>
        <v/>
      </c>
      <c r="AN40" s="647"/>
      <c r="AO40" s="648"/>
      <c r="AP40" s="648"/>
      <c r="AQ40" s="648"/>
      <c r="AR40" s="648"/>
      <c r="AS40" s="648"/>
      <c r="AT40" s="648"/>
      <c r="AU40" s="648"/>
      <c r="AV40" s="648"/>
      <c r="AW40" s="648"/>
      <c r="AX40" s="648"/>
      <c r="AY40" s="648"/>
      <c r="AZ40" s="648"/>
      <c r="BA40" s="648"/>
      <c r="BB40" s="648"/>
      <c r="BC40" s="648"/>
      <c r="BD40" s="207"/>
      <c r="BE40" s="647" t="str">
        <f t="shared" si="1"/>
        <v/>
      </c>
      <c r="BF40" s="647"/>
      <c r="BG40" s="648"/>
      <c r="BH40" s="648"/>
      <c r="BI40" s="648"/>
      <c r="BJ40" s="648"/>
      <c r="BK40" s="648"/>
      <c r="BL40" s="648"/>
      <c r="BM40" s="648"/>
      <c r="BN40" s="648"/>
      <c r="BO40" s="648"/>
      <c r="BP40" s="648"/>
      <c r="BQ40" s="648"/>
      <c r="BR40" s="648"/>
      <c r="BS40" s="648"/>
      <c r="BT40" s="648"/>
      <c r="BU40" s="648"/>
      <c r="BV40" s="207"/>
      <c r="BW40" s="647">
        <f t="shared" si="2"/>
        <v>15</v>
      </c>
      <c r="BX40" s="647"/>
      <c r="BY40" s="648" t="str">
        <f>IF('各会計、関係団体の財政状況及び健全化判断比率'!B74="","",'各会計、関係団体の財政状況及び健全化判断比率'!B74)</f>
        <v>香取広域市町村圏事務組合(一般会計)</v>
      </c>
      <c r="BZ40" s="648"/>
      <c r="CA40" s="648"/>
      <c r="CB40" s="648"/>
      <c r="CC40" s="648"/>
      <c r="CD40" s="648"/>
      <c r="CE40" s="648"/>
      <c r="CF40" s="648"/>
      <c r="CG40" s="648"/>
      <c r="CH40" s="648"/>
      <c r="CI40" s="648"/>
      <c r="CJ40" s="648"/>
      <c r="CK40" s="648"/>
      <c r="CL40" s="648"/>
      <c r="CM40" s="648"/>
      <c r="CN40" s="207"/>
      <c r="CO40" s="647" t="str">
        <f t="shared" si="3"/>
        <v/>
      </c>
      <c r="CP40" s="647"/>
      <c r="CQ40" s="648" t="str">
        <f>IF('各会計、関係団体の財政状況及び健全化判断比率'!BS13="","",'各会計、関係団体の財政状況及び健全化判断比率'!BS13)</f>
        <v/>
      </c>
      <c r="CR40" s="648"/>
      <c r="CS40" s="648"/>
      <c r="CT40" s="648"/>
      <c r="CU40" s="648"/>
      <c r="CV40" s="648"/>
      <c r="CW40" s="648"/>
      <c r="CX40" s="648"/>
      <c r="CY40" s="648"/>
      <c r="CZ40" s="648"/>
      <c r="DA40" s="648"/>
      <c r="DB40" s="648"/>
      <c r="DC40" s="648"/>
      <c r="DD40" s="648"/>
      <c r="DE40" s="648"/>
      <c r="DF40" s="204"/>
      <c r="DG40" s="649" t="str">
        <f>IF('各会計、関係団体の財政状況及び健全化判断比率'!BR13="","",'各会計、関係団体の財政状況及び健全化判断比率'!BR13)</f>
        <v/>
      </c>
      <c r="DH40" s="649"/>
      <c r="DI40" s="211"/>
      <c r="DJ40" s="179"/>
      <c r="DK40" s="179"/>
      <c r="DL40" s="179"/>
      <c r="DM40" s="179"/>
      <c r="DN40" s="179"/>
      <c r="DO40" s="179"/>
    </row>
    <row r="41" spans="1:119" ht="32.25" customHeight="1" x14ac:dyDescent="0.15">
      <c r="A41" s="180"/>
      <c r="B41" s="206"/>
      <c r="C41" s="647" t="str">
        <f t="shared" si="5"/>
        <v/>
      </c>
      <c r="D41" s="647"/>
      <c r="E41" s="648" t="str">
        <f>IF('各会計、関係団体の財政状況及び健全化判断比率'!B14="","",'各会計、関係団体の財政状況及び健全化判断比率'!B14)</f>
        <v/>
      </c>
      <c r="F41" s="648"/>
      <c r="G41" s="648"/>
      <c r="H41" s="648"/>
      <c r="I41" s="648"/>
      <c r="J41" s="648"/>
      <c r="K41" s="648"/>
      <c r="L41" s="648"/>
      <c r="M41" s="648"/>
      <c r="N41" s="648"/>
      <c r="O41" s="648"/>
      <c r="P41" s="648"/>
      <c r="Q41" s="648"/>
      <c r="R41" s="648"/>
      <c r="S41" s="648"/>
      <c r="T41" s="207"/>
      <c r="U41" s="647" t="str">
        <f t="shared" si="4"/>
        <v/>
      </c>
      <c r="V41" s="647"/>
      <c r="W41" s="648"/>
      <c r="X41" s="648"/>
      <c r="Y41" s="648"/>
      <c r="Z41" s="648"/>
      <c r="AA41" s="648"/>
      <c r="AB41" s="648"/>
      <c r="AC41" s="648"/>
      <c r="AD41" s="648"/>
      <c r="AE41" s="648"/>
      <c r="AF41" s="648"/>
      <c r="AG41" s="648"/>
      <c r="AH41" s="648"/>
      <c r="AI41" s="648"/>
      <c r="AJ41" s="648"/>
      <c r="AK41" s="648"/>
      <c r="AL41" s="207"/>
      <c r="AM41" s="647" t="str">
        <f t="shared" si="0"/>
        <v/>
      </c>
      <c r="AN41" s="647"/>
      <c r="AO41" s="648"/>
      <c r="AP41" s="648"/>
      <c r="AQ41" s="648"/>
      <c r="AR41" s="648"/>
      <c r="AS41" s="648"/>
      <c r="AT41" s="648"/>
      <c r="AU41" s="648"/>
      <c r="AV41" s="648"/>
      <c r="AW41" s="648"/>
      <c r="AX41" s="648"/>
      <c r="AY41" s="648"/>
      <c r="AZ41" s="648"/>
      <c r="BA41" s="648"/>
      <c r="BB41" s="648"/>
      <c r="BC41" s="648"/>
      <c r="BD41" s="207"/>
      <c r="BE41" s="647" t="str">
        <f t="shared" si="1"/>
        <v/>
      </c>
      <c r="BF41" s="647"/>
      <c r="BG41" s="648"/>
      <c r="BH41" s="648"/>
      <c r="BI41" s="648"/>
      <c r="BJ41" s="648"/>
      <c r="BK41" s="648"/>
      <c r="BL41" s="648"/>
      <c r="BM41" s="648"/>
      <c r="BN41" s="648"/>
      <c r="BO41" s="648"/>
      <c r="BP41" s="648"/>
      <c r="BQ41" s="648"/>
      <c r="BR41" s="648"/>
      <c r="BS41" s="648"/>
      <c r="BT41" s="648"/>
      <c r="BU41" s="648"/>
      <c r="BV41" s="207"/>
      <c r="BW41" s="647">
        <f t="shared" si="2"/>
        <v>16</v>
      </c>
      <c r="BX41" s="647"/>
      <c r="BY41" s="648" t="str">
        <f>IF('各会計、関係団体の財政状況及び健全化判断比率'!B75="","",'各会計、関係団体の財政状況及び健全化判断比率'!B75)</f>
        <v>香取市東庄町病院組合(病院事業会計)</v>
      </c>
      <c r="BZ41" s="648"/>
      <c r="CA41" s="648"/>
      <c r="CB41" s="648"/>
      <c r="CC41" s="648"/>
      <c r="CD41" s="648"/>
      <c r="CE41" s="648"/>
      <c r="CF41" s="648"/>
      <c r="CG41" s="648"/>
      <c r="CH41" s="648"/>
      <c r="CI41" s="648"/>
      <c r="CJ41" s="648"/>
      <c r="CK41" s="648"/>
      <c r="CL41" s="648"/>
      <c r="CM41" s="648"/>
      <c r="CN41" s="207"/>
      <c r="CO41" s="647" t="str">
        <f t="shared" si="3"/>
        <v/>
      </c>
      <c r="CP41" s="647"/>
      <c r="CQ41" s="648" t="str">
        <f>IF('各会計、関係団体の財政状況及び健全化判断比率'!BS14="","",'各会計、関係団体の財政状況及び健全化判断比率'!BS14)</f>
        <v/>
      </c>
      <c r="CR41" s="648"/>
      <c r="CS41" s="648"/>
      <c r="CT41" s="648"/>
      <c r="CU41" s="648"/>
      <c r="CV41" s="648"/>
      <c r="CW41" s="648"/>
      <c r="CX41" s="648"/>
      <c r="CY41" s="648"/>
      <c r="CZ41" s="648"/>
      <c r="DA41" s="648"/>
      <c r="DB41" s="648"/>
      <c r="DC41" s="648"/>
      <c r="DD41" s="648"/>
      <c r="DE41" s="648"/>
      <c r="DF41" s="204"/>
      <c r="DG41" s="649" t="str">
        <f>IF('各会計、関係団体の財政状況及び健全化判断比率'!BR14="","",'各会計、関係団体の財政状況及び健全化判断比率'!BR14)</f>
        <v/>
      </c>
      <c r="DH41" s="649"/>
      <c r="DI41" s="211"/>
      <c r="DJ41" s="179"/>
      <c r="DK41" s="179"/>
      <c r="DL41" s="179"/>
      <c r="DM41" s="179"/>
      <c r="DN41" s="179"/>
      <c r="DO41" s="179"/>
    </row>
    <row r="42" spans="1:119" ht="32.25" customHeight="1" x14ac:dyDescent="0.15">
      <c r="A42" s="179"/>
      <c r="B42" s="206"/>
      <c r="C42" s="647" t="str">
        <f t="shared" si="5"/>
        <v/>
      </c>
      <c r="D42" s="647"/>
      <c r="E42" s="648" t="str">
        <f>IF('各会計、関係団体の財政状況及び健全化判断比率'!B15="","",'各会計、関係団体の財政状況及び健全化判断比率'!B15)</f>
        <v/>
      </c>
      <c r="F42" s="648"/>
      <c r="G42" s="648"/>
      <c r="H42" s="648"/>
      <c r="I42" s="648"/>
      <c r="J42" s="648"/>
      <c r="K42" s="648"/>
      <c r="L42" s="648"/>
      <c r="M42" s="648"/>
      <c r="N42" s="648"/>
      <c r="O42" s="648"/>
      <c r="P42" s="648"/>
      <c r="Q42" s="648"/>
      <c r="R42" s="648"/>
      <c r="S42" s="648"/>
      <c r="T42" s="207"/>
      <c r="U42" s="647" t="str">
        <f t="shared" si="4"/>
        <v/>
      </c>
      <c r="V42" s="647"/>
      <c r="W42" s="648"/>
      <c r="X42" s="648"/>
      <c r="Y42" s="648"/>
      <c r="Z42" s="648"/>
      <c r="AA42" s="648"/>
      <c r="AB42" s="648"/>
      <c r="AC42" s="648"/>
      <c r="AD42" s="648"/>
      <c r="AE42" s="648"/>
      <c r="AF42" s="648"/>
      <c r="AG42" s="648"/>
      <c r="AH42" s="648"/>
      <c r="AI42" s="648"/>
      <c r="AJ42" s="648"/>
      <c r="AK42" s="648"/>
      <c r="AL42" s="207"/>
      <c r="AM42" s="647" t="str">
        <f t="shared" si="0"/>
        <v/>
      </c>
      <c r="AN42" s="647"/>
      <c r="AO42" s="648"/>
      <c r="AP42" s="648"/>
      <c r="AQ42" s="648"/>
      <c r="AR42" s="648"/>
      <c r="AS42" s="648"/>
      <c r="AT42" s="648"/>
      <c r="AU42" s="648"/>
      <c r="AV42" s="648"/>
      <c r="AW42" s="648"/>
      <c r="AX42" s="648"/>
      <c r="AY42" s="648"/>
      <c r="AZ42" s="648"/>
      <c r="BA42" s="648"/>
      <c r="BB42" s="648"/>
      <c r="BC42" s="648"/>
      <c r="BD42" s="207"/>
      <c r="BE42" s="647" t="str">
        <f t="shared" si="1"/>
        <v/>
      </c>
      <c r="BF42" s="647"/>
      <c r="BG42" s="648"/>
      <c r="BH42" s="648"/>
      <c r="BI42" s="648"/>
      <c r="BJ42" s="648"/>
      <c r="BK42" s="648"/>
      <c r="BL42" s="648"/>
      <c r="BM42" s="648"/>
      <c r="BN42" s="648"/>
      <c r="BO42" s="648"/>
      <c r="BP42" s="648"/>
      <c r="BQ42" s="648"/>
      <c r="BR42" s="648"/>
      <c r="BS42" s="648"/>
      <c r="BT42" s="648"/>
      <c r="BU42" s="648"/>
      <c r="BV42" s="207"/>
      <c r="BW42" s="647">
        <f t="shared" si="2"/>
        <v>17</v>
      </c>
      <c r="BX42" s="647"/>
      <c r="BY42" s="648" t="str">
        <f>IF('各会計、関係団体の財政状況及び健全化判断比率'!B76="","",'各会計、関係団体の財政状況及び健全化判断比率'!B76)</f>
        <v>東総広域水道企業団(水道用水事業会計)</v>
      </c>
      <c r="BZ42" s="648"/>
      <c r="CA42" s="648"/>
      <c r="CB42" s="648"/>
      <c r="CC42" s="648"/>
      <c r="CD42" s="648"/>
      <c r="CE42" s="648"/>
      <c r="CF42" s="648"/>
      <c r="CG42" s="648"/>
      <c r="CH42" s="648"/>
      <c r="CI42" s="648"/>
      <c r="CJ42" s="648"/>
      <c r="CK42" s="648"/>
      <c r="CL42" s="648"/>
      <c r="CM42" s="648"/>
      <c r="CN42" s="207"/>
      <c r="CO42" s="647" t="str">
        <f t="shared" si="3"/>
        <v/>
      </c>
      <c r="CP42" s="647"/>
      <c r="CQ42" s="648" t="str">
        <f>IF('各会計、関係団体の財政状況及び健全化判断比率'!BS15="","",'各会計、関係団体の財政状況及び健全化判断比率'!BS15)</f>
        <v/>
      </c>
      <c r="CR42" s="648"/>
      <c r="CS42" s="648"/>
      <c r="CT42" s="648"/>
      <c r="CU42" s="648"/>
      <c r="CV42" s="648"/>
      <c r="CW42" s="648"/>
      <c r="CX42" s="648"/>
      <c r="CY42" s="648"/>
      <c r="CZ42" s="648"/>
      <c r="DA42" s="648"/>
      <c r="DB42" s="648"/>
      <c r="DC42" s="648"/>
      <c r="DD42" s="648"/>
      <c r="DE42" s="648"/>
      <c r="DF42" s="204"/>
      <c r="DG42" s="649" t="str">
        <f>IF('各会計、関係団体の財政状況及び健全化判断比率'!BR15="","",'各会計、関係団体の財政状況及び健全化判断比率'!BR15)</f>
        <v/>
      </c>
      <c r="DH42" s="649"/>
      <c r="DI42" s="211"/>
      <c r="DJ42" s="179"/>
      <c r="DK42" s="179"/>
      <c r="DL42" s="179"/>
      <c r="DM42" s="179"/>
      <c r="DN42" s="179"/>
      <c r="DO42" s="179"/>
    </row>
    <row r="43" spans="1:119" ht="32.25" customHeight="1" x14ac:dyDescent="0.15">
      <c r="A43" s="179"/>
      <c r="B43" s="206"/>
      <c r="C43" s="647" t="str">
        <f t="shared" si="5"/>
        <v/>
      </c>
      <c r="D43" s="647"/>
      <c r="E43" s="648" t="str">
        <f>IF('各会計、関係団体の財政状況及び健全化判断比率'!B16="","",'各会計、関係団体の財政状況及び健全化判断比率'!B16)</f>
        <v/>
      </c>
      <c r="F43" s="648"/>
      <c r="G43" s="648"/>
      <c r="H43" s="648"/>
      <c r="I43" s="648"/>
      <c r="J43" s="648"/>
      <c r="K43" s="648"/>
      <c r="L43" s="648"/>
      <c r="M43" s="648"/>
      <c r="N43" s="648"/>
      <c r="O43" s="648"/>
      <c r="P43" s="648"/>
      <c r="Q43" s="648"/>
      <c r="R43" s="648"/>
      <c r="S43" s="648"/>
      <c r="T43" s="207"/>
      <c r="U43" s="647" t="str">
        <f t="shared" si="4"/>
        <v/>
      </c>
      <c r="V43" s="647"/>
      <c r="W43" s="648"/>
      <c r="X43" s="648"/>
      <c r="Y43" s="648"/>
      <c r="Z43" s="648"/>
      <c r="AA43" s="648"/>
      <c r="AB43" s="648"/>
      <c r="AC43" s="648"/>
      <c r="AD43" s="648"/>
      <c r="AE43" s="648"/>
      <c r="AF43" s="648"/>
      <c r="AG43" s="648"/>
      <c r="AH43" s="648"/>
      <c r="AI43" s="648"/>
      <c r="AJ43" s="648"/>
      <c r="AK43" s="648"/>
      <c r="AL43" s="207"/>
      <c r="AM43" s="647" t="str">
        <f t="shared" si="0"/>
        <v/>
      </c>
      <c r="AN43" s="647"/>
      <c r="AO43" s="648"/>
      <c r="AP43" s="648"/>
      <c r="AQ43" s="648"/>
      <c r="AR43" s="648"/>
      <c r="AS43" s="648"/>
      <c r="AT43" s="648"/>
      <c r="AU43" s="648"/>
      <c r="AV43" s="648"/>
      <c r="AW43" s="648"/>
      <c r="AX43" s="648"/>
      <c r="AY43" s="648"/>
      <c r="AZ43" s="648"/>
      <c r="BA43" s="648"/>
      <c r="BB43" s="648"/>
      <c r="BC43" s="648"/>
      <c r="BD43" s="207"/>
      <c r="BE43" s="647" t="str">
        <f t="shared" si="1"/>
        <v/>
      </c>
      <c r="BF43" s="647"/>
      <c r="BG43" s="648"/>
      <c r="BH43" s="648"/>
      <c r="BI43" s="648"/>
      <c r="BJ43" s="648"/>
      <c r="BK43" s="648"/>
      <c r="BL43" s="648"/>
      <c r="BM43" s="648"/>
      <c r="BN43" s="648"/>
      <c r="BO43" s="648"/>
      <c r="BP43" s="648"/>
      <c r="BQ43" s="648"/>
      <c r="BR43" s="648"/>
      <c r="BS43" s="648"/>
      <c r="BT43" s="648"/>
      <c r="BU43" s="648"/>
      <c r="BV43" s="207"/>
      <c r="BW43" s="647" t="str">
        <f t="shared" si="2"/>
        <v/>
      </c>
      <c r="BX43" s="647"/>
      <c r="BY43" s="648" t="str">
        <f>IF('各会計、関係団体の財政状況及び健全化判断比率'!B77="","",'各会計、関係団体の財政状況及び健全化判断比率'!B77)</f>
        <v/>
      </c>
      <c r="BZ43" s="648"/>
      <c r="CA43" s="648"/>
      <c r="CB43" s="648"/>
      <c r="CC43" s="648"/>
      <c r="CD43" s="648"/>
      <c r="CE43" s="648"/>
      <c r="CF43" s="648"/>
      <c r="CG43" s="648"/>
      <c r="CH43" s="648"/>
      <c r="CI43" s="648"/>
      <c r="CJ43" s="648"/>
      <c r="CK43" s="648"/>
      <c r="CL43" s="648"/>
      <c r="CM43" s="648"/>
      <c r="CN43" s="207"/>
      <c r="CO43" s="647" t="str">
        <f t="shared" si="3"/>
        <v/>
      </c>
      <c r="CP43" s="647"/>
      <c r="CQ43" s="648" t="str">
        <f>IF('各会計、関係団体の財政状況及び健全化判断比率'!BS16="","",'各会計、関係団体の財政状況及び健全化判断比率'!BS16)</f>
        <v/>
      </c>
      <c r="CR43" s="648"/>
      <c r="CS43" s="648"/>
      <c r="CT43" s="648"/>
      <c r="CU43" s="648"/>
      <c r="CV43" s="648"/>
      <c r="CW43" s="648"/>
      <c r="CX43" s="648"/>
      <c r="CY43" s="648"/>
      <c r="CZ43" s="648"/>
      <c r="DA43" s="648"/>
      <c r="DB43" s="648"/>
      <c r="DC43" s="648"/>
      <c r="DD43" s="648"/>
      <c r="DE43" s="648"/>
      <c r="DF43" s="204"/>
      <c r="DG43" s="649" t="str">
        <f>IF('各会計、関係団体の財政状況及び健全化判断比率'!BR16="","",'各会計、関係団体の財政状況及び健全化判断比率'!BR16)</f>
        <v/>
      </c>
      <c r="DH43" s="649"/>
      <c r="DI43" s="211"/>
      <c r="DJ43" s="179"/>
      <c r="DK43" s="179"/>
      <c r="DL43" s="179"/>
      <c r="DM43" s="179"/>
      <c r="DN43" s="179"/>
      <c r="DO43" s="179"/>
    </row>
    <row r="44" spans="1:119" ht="13.5" customHeight="1" thickBot="1" x14ac:dyDescent="0.2">
      <c r="A44" s="179"/>
      <c r="B44" s="212"/>
      <c r="C44" s="213"/>
      <c r="D44" s="213"/>
      <c r="E44" s="213"/>
      <c r="F44" s="213"/>
      <c r="G44" s="213"/>
      <c r="H44" s="213"/>
      <c r="I44" s="213"/>
      <c r="J44" s="213"/>
      <c r="K44" s="213"/>
      <c r="L44" s="213"/>
      <c r="M44" s="213"/>
      <c r="N44" s="213"/>
      <c r="O44" s="213"/>
      <c r="P44" s="213"/>
      <c r="Q44" s="213"/>
      <c r="R44" s="213"/>
      <c r="S44" s="213"/>
      <c r="T44" s="213"/>
      <c r="U44" s="213"/>
      <c r="V44" s="213"/>
      <c r="W44" s="213"/>
      <c r="X44" s="213"/>
      <c r="Y44" s="213"/>
      <c r="Z44" s="213"/>
      <c r="AA44" s="213"/>
      <c r="AB44" s="213"/>
      <c r="AC44" s="213"/>
      <c r="AD44" s="213"/>
      <c r="AE44" s="213"/>
      <c r="AF44" s="213"/>
      <c r="AG44" s="213"/>
      <c r="AH44" s="213"/>
      <c r="AI44" s="213"/>
      <c r="AJ44" s="213"/>
      <c r="AK44" s="213"/>
      <c r="AL44" s="213"/>
      <c r="AM44" s="213"/>
      <c r="AN44" s="213"/>
      <c r="AO44" s="213"/>
      <c r="AP44" s="213"/>
      <c r="AQ44" s="213"/>
      <c r="AR44" s="213"/>
      <c r="AS44" s="213"/>
      <c r="AT44" s="213"/>
      <c r="AU44" s="213"/>
      <c r="AV44" s="213"/>
      <c r="AW44" s="213"/>
      <c r="AX44" s="213"/>
      <c r="AY44" s="213"/>
      <c r="AZ44" s="213"/>
      <c r="BA44" s="213"/>
      <c r="BB44" s="213"/>
      <c r="BC44" s="213"/>
      <c r="BD44" s="213"/>
      <c r="BE44" s="213"/>
      <c r="BF44" s="213"/>
      <c r="BG44" s="213"/>
      <c r="BH44" s="213"/>
      <c r="BI44" s="213"/>
      <c r="BJ44" s="213"/>
      <c r="BK44" s="213"/>
      <c r="BL44" s="213"/>
      <c r="BM44" s="213"/>
      <c r="BN44" s="213"/>
      <c r="BO44" s="213"/>
      <c r="BP44" s="213"/>
      <c r="BQ44" s="213"/>
      <c r="BR44" s="213"/>
      <c r="BS44" s="213"/>
      <c r="BT44" s="213"/>
      <c r="BU44" s="213"/>
      <c r="BV44" s="213"/>
      <c r="BW44" s="213"/>
      <c r="BX44" s="213"/>
      <c r="BY44" s="213"/>
      <c r="BZ44" s="213"/>
      <c r="CA44" s="213"/>
      <c r="CB44" s="213"/>
      <c r="CC44" s="213"/>
      <c r="CD44" s="213"/>
      <c r="CE44" s="213"/>
      <c r="CF44" s="213"/>
      <c r="CG44" s="213"/>
      <c r="CH44" s="213"/>
      <c r="CI44" s="213"/>
      <c r="CJ44" s="213"/>
      <c r="CK44" s="213"/>
      <c r="CL44" s="213"/>
      <c r="CM44" s="213"/>
      <c r="CN44" s="213"/>
      <c r="CO44" s="213"/>
      <c r="CP44" s="213"/>
      <c r="CQ44" s="213"/>
      <c r="CR44" s="213"/>
      <c r="CS44" s="213"/>
      <c r="CT44" s="213"/>
      <c r="CU44" s="213"/>
      <c r="CV44" s="213"/>
      <c r="CW44" s="213"/>
      <c r="CX44" s="213"/>
      <c r="CY44" s="213"/>
      <c r="CZ44" s="213"/>
      <c r="DA44" s="213"/>
      <c r="DB44" s="213"/>
      <c r="DC44" s="213"/>
      <c r="DD44" s="213"/>
      <c r="DE44" s="213"/>
      <c r="DF44" s="213"/>
      <c r="DG44" s="213"/>
      <c r="DH44" s="213"/>
      <c r="DI44" s="214"/>
      <c r="DJ44" s="179"/>
      <c r="DK44" s="179"/>
      <c r="DL44" s="179"/>
      <c r="DM44" s="179"/>
      <c r="DN44" s="179"/>
      <c r="DO44" s="179"/>
    </row>
    <row r="45" spans="1:119" x14ac:dyDescent="0.15">
      <c r="A45" s="179"/>
      <c r="B45" s="179"/>
      <c r="C45" s="179"/>
      <c r="D45" s="179"/>
      <c r="E45" s="179"/>
      <c r="F45" s="179"/>
      <c r="G45" s="179"/>
      <c r="H45" s="179"/>
      <c r="I45" s="179"/>
      <c r="J45" s="179"/>
      <c r="K45" s="179"/>
      <c r="L45" s="179"/>
      <c r="M45" s="179"/>
      <c r="N45" s="179"/>
      <c r="O45" s="179"/>
      <c r="P45" s="179"/>
      <c r="Q45" s="179"/>
      <c r="R45" s="179"/>
      <c r="S45" s="179"/>
      <c r="T45" s="179"/>
      <c r="U45" s="179"/>
      <c r="V45" s="179"/>
      <c r="W45" s="179"/>
      <c r="X45" s="179"/>
      <c r="Y45" s="179"/>
      <c r="Z45" s="179"/>
      <c r="AA45" s="179"/>
      <c r="AB45" s="179"/>
      <c r="AC45" s="179"/>
      <c r="AD45" s="179"/>
      <c r="AE45" s="179"/>
      <c r="AF45" s="179"/>
      <c r="AG45" s="179"/>
      <c r="AH45" s="179"/>
      <c r="AI45" s="179"/>
      <c r="AJ45" s="179"/>
      <c r="AK45" s="179"/>
      <c r="AL45" s="179"/>
      <c r="AM45" s="179"/>
      <c r="AN45" s="179"/>
      <c r="AO45" s="179"/>
      <c r="AP45" s="179"/>
      <c r="AQ45" s="179"/>
      <c r="AR45" s="179"/>
      <c r="AS45" s="179"/>
      <c r="AT45" s="179"/>
      <c r="AU45" s="179"/>
      <c r="AV45" s="179"/>
      <c r="AW45" s="179"/>
      <c r="AX45" s="179"/>
      <c r="AY45" s="179"/>
      <c r="AZ45" s="179"/>
      <c r="BA45" s="179"/>
      <c r="BB45" s="179"/>
      <c r="BC45" s="179"/>
      <c r="BD45" s="179"/>
      <c r="BE45" s="179"/>
      <c r="BF45" s="179"/>
      <c r="BG45" s="179"/>
      <c r="BH45" s="179"/>
      <c r="BI45" s="179"/>
      <c r="BJ45" s="179"/>
      <c r="BK45" s="179"/>
      <c r="BL45" s="179"/>
      <c r="BM45" s="179"/>
      <c r="BN45" s="179"/>
      <c r="BO45" s="179"/>
      <c r="BP45" s="179"/>
      <c r="BQ45" s="179"/>
      <c r="BR45" s="179"/>
      <c r="BS45" s="179"/>
      <c r="BT45" s="179"/>
      <c r="BU45" s="179"/>
      <c r="BV45" s="179"/>
      <c r="BW45" s="179"/>
      <c r="BX45" s="179"/>
      <c r="BY45" s="179"/>
      <c r="BZ45" s="179"/>
      <c r="CA45" s="179"/>
      <c r="CB45" s="179"/>
      <c r="CC45" s="179"/>
      <c r="CD45" s="179"/>
      <c r="CE45" s="179"/>
      <c r="CF45" s="179"/>
      <c r="CG45" s="179"/>
      <c r="CH45" s="179"/>
      <c r="CI45" s="179"/>
      <c r="CJ45" s="179"/>
      <c r="CK45" s="179"/>
      <c r="CL45" s="179"/>
      <c r="CM45" s="179"/>
      <c r="CN45" s="179"/>
      <c r="CO45" s="179"/>
      <c r="CP45" s="179"/>
      <c r="CQ45" s="179"/>
      <c r="CR45" s="179"/>
      <c r="CS45" s="179"/>
      <c r="CT45" s="179"/>
      <c r="CU45" s="179"/>
      <c r="CV45" s="179"/>
      <c r="CW45" s="179"/>
      <c r="CX45" s="179"/>
      <c r="CY45" s="179"/>
      <c r="CZ45" s="179"/>
      <c r="DA45" s="179"/>
      <c r="DB45" s="179"/>
      <c r="DC45" s="179"/>
      <c r="DD45" s="179"/>
      <c r="DE45" s="179"/>
      <c r="DF45" s="179"/>
      <c r="DG45" s="179"/>
      <c r="DH45" s="179"/>
      <c r="DI45" s="179"/>
      <c r="DJ45" s="179"/>
      <c r="DK45" s="179"/>
      <c r="DL45" s="179"/>
      <c r="DM45" s="179"/>
      <c r="DN45" s="179"/>
      <c r="DO45" s="179"/>
    </row>
    <row r="46" spans="1:119" x14ac:dyDescent="0.15">
      <c r="B46" s="179" t="s">
        <v>207</v>
      </c>
      <c r="C46" s="179"/>
      <c r="D46" s="179"/>
      <c r="E46" s="179" t="s">
        <v>208</v>
      </c>
      <c r="F46" s="179"/>
      <c r="G46" s="179"/>
      <c r="H46" s="179"/>
      <c r="I46" s="179"/>
      <c r="J46" s="179"/>
      <c r="K46" s="179"/>
      <c r="L46" s="179"/>
      <c r="M46" s="179"/>
      <c r="N46" s="179"/>
      <c r="O46" s="179"/>
      <c r="P46" s="179"/>
      <c r="Q46" s="179"/>
      <c r="R46" s="179"/>
      <c r="S46" s="179"/>
      <c r="T46" s="179"/>
      <c r="U46" s="179"/>
      <c r="V46" s="179"/>
      <c r="W46" s="179"/>
      <c r="X46" s="179"/>
      <c r="Y46" s="179"/>
      <c r="Z46" s="179"/>
      <c r="AA46" s="179"/>
      <c r="AB46" s="179"/>
      <c r="AC46" s="179"/>
      <c r="AD46" s="179"/>
      <c r="AE46" s="179"/>
      <c r="AF46" s="179"/>
      <c r="AG46" s="179"/>
      <c r="AH46" s="179"/>
      <c r="AI46" s="179"/>
      <c r="AJ46" s="179"/>
      <c r="AK46" s="179"/>
      <c r="AL46" s="179"/>
      <c r="AM46" s="179"/>
      <c r="AN46" s="179"/>
      <c r="AO46" s="179"/>
      <c r="AP46" s="179"/>
      <c r="AQ46" s="179"/>
      <c r="AR46" s="179"/>
      <c r="AS46" s="179"/>
      <c r="AT46" s="179"/>
      <c r="AU46" s="179"/>
      <c r="AV46" s="179"/>
      <c r="AW46" s="179"/>
      <c r="AX46" s="179"/>
      <c r="AY46" s="179"/>
      <c r="AZ46" s="179"/>
      <c r="BA46" s="179"/>
      <c r="BB46" s="179"/>
      <c r="BC46" s="179"/>
      <c r="BD46" s="179"/>
      <c r="BE46" s="179"/>
      <c r="BF46" s="179"/>
      <c r="BG46" s="179"/>
      <c r="BH46" s="179"/>
      <c r="BI46" s="179"/>
      <c r="BJ46" s="179"/>
      <c r="BK46" s="179"/>
      <c r="BL46" s="179"/>
      <c r="BM46" s="179"/>
      <c r="BN46" s="179"/>
      <c r="BO46" s="179"/>
      <c r="BP46" s="179"/>
      <c r="BQ46" s="179"/>
      <c r="BR46" s="179"/>
      <c r="BS46" s="179"/>
      <c r="BT46" s="179"/>
      <c r="BU46" s="179"/>
      <c r="BV46" s="179"/>
      <c r="BW46" s="179"/>
      <c r="BX46" s="179"/>
      <c r="BY46" s="179"/>
      <c r="BZ46" s="179"/>
      <c r="CA46" s="179"/>
      <c r="CB46" s="179"/>
      <c r="CC46" s="179"/>
      <c r="CD46" s="179"/>
      <c r="CE46" s="179"/>
      <c r="CF46" s="179"/>
      <c r="CG46" s="179"/>
      <c r="CH46" s="179"/>
      <c r="CI46" s="179"/>
      <c r="CJ46" s="179"/>
      <c r="CK46" s="179"/>
      <c r="CL46" s="179"/>
      <c r="CM46" s="179"/>
      <c r="CN46" s="179"/>
      <c r="CO46" s="179"/>
      <c r="CP46" s="179"/>
      <c r="CQ46" s="179"/>
      <c r="CR46" s="179"/>
      <c r="CS46" s="179"/>
      <c r="CT46" s="179"/>
      <c r="CU46" s="179"/>
      <c r="CV46" s="179"/>
      <c r="CW46" s="179"/>
      <c r="CX46" s="179"/>
      <c r="CY46" s="179"/>
      <c r="CZ46" s="179"/>
      <c r="DA46" s="179"/>
      <c r="DB46" s="179"/>
      <c r="DC46" s="179"/>
      <c r="DD46" s="179"/>
      <c r="DE46" s="179"/>
      <c r="DF46" s="179"/>
      <c r="DG46" s="179"/>
      <c r="DH46" s="179"/>
      <c r="DI46" s="179"/>
    </row>
    <row r="47" spans="1:119" x14ac:dyDescent="0.15">
      <c r="B47" s="179"/>
      <c r="C47" s="179"/>
      <c r="D47" s="179"/>
      <c r="E47" s="179" t="s">
        <v>209</v>
      </c>
      <c r="F47" s="179"/>
      <c r="G47" s="179"/>
      <c r="H47" s="179"/>
      <c r="I47" s="179"/>
      <c r="J47" s="179"/>
      <c r="K47" s="179"/>
      <c r="L47" s="179"/>
      <c r="M47" s="179"/>
      <c r="N47" s="179"/>
      <c r="O47" s="179"/>
      <c r="P47" s="179"/>
      <c r="Q47" s="179"/>
      <c r="R47" s="179"/>
      <c r="S47" s="179"/>
      <c r="T47" s="179"/>
      <c r="U47" s="179"/>
      <c r="V47" s="179"/>
      <c r="W47" s="179"/>
      <c r="X47" s="179"/>
      <c r="Y47" s="179"/>
      <c r="Z47" s="179"/>
      <c r="AA47" s="179"/>
      <c r="AB47" s="179"/>
      <c r="AC47" s="179"/>
      <c r="AD47" s="179"/>
      <c r="AE47" s="179"/>
      <c r="AF47" s="179"/>
      <c r="AG47" s="179"/>
      <c r="AH47" s="179"/>
      <c r="AI47" s="179"/>
      <c r="AJ47" s="179"/>
      <c r="AK47" s="179"/>
      <c r="AL47" s="179"/>
      <c r="AM47" s="179"/>
      <c r="AN47" s="179"/>
      <c r="AO47" s="179"/>
      <c r="AP47" s="179"/>
      <c r="AQ47" s="179"/>
      <c r="AR47" s="179"/>
      <c r="AS47" s="179"/>
      <c r="AT47" s="179"/>
      <c r="AU47" s="179"/>
      <c r="AV47" s="179"/>
      <c r="AW47" s="179"/>
      <c r="AX47" s="179"/>
      <c r="AY47" s="179"/>
      <c r="AZ47" s="179"/>
      <c r="BA47" s="179"/>
      <c r="BB47" s="179"/>
      <c r="BC47" s="179"/>
      <c r="BD47" s="179"/>
      <c r="BE47" s="179"/>
      <c r="BF47" s="179"/>
      <c r="BG47" s="179"/>
      <c r="BH47" s="179"/>
      <c r="BI47" s="179"/>
      <c r="BJ47" s="179"/>
      <c r="BK47" s="179"/>
      <c r="BL47" s="179"/>
      <c r="BM47" s="179"/>
      <c r="BN47" s="179"/>
      <c r="BO47" s="179"/>
      <c r="BP47" s="179"/>
      <c r="BQ47" s="179"/>
      <c r="BR47" s="179"/>
      <c r="BS47" s="179"/>
      <c r="BT47" s="179"/>
      <c r="BU47" s="179"/>
      <c r="BV47" s="179"/>
      <c r="BW47" s="179"/>
      <c r="BX47" s="179"/>
      <c r="BY47" s="179"/>
      <c r="BZ47" s="179"/>
      <c r="CA47" s="179"/>
      <c r="CB47" s="179"/>
      <c r="CC47" s="179"/>
      <c r="CD47" s="179"/>
      <c r="CE47" s="179"/>
      <c r="CF47" s="179"/>
      <c r="CG47" s="179"/>
      <c r="CH47" s="179"/>
      <c r="CI47" s="179"/>
      <c r="CJ47" s="179"/>
      <c r="CK47" s="179"/>
      <c r="CL47" s="179"/>
      <c r="CM47" s="179"/>
      <c r="CN47" s="179"/>
      <c r="CO47" s="179"/>
      <c r="CP47" s="179"/>
      <c r="CQ47" s="179"/>
      <c r="CR47" s="179"/>
      <c r="CS47" s="179"/>
      <c r="CT47" s="179"/>
      <c r="CU47" s="179"/>
      <c r="CV47" s="179"/>
      <c r="CW47" s="179"/>
      <c r="CX47" s="179"/>
      <c r="CY47" s="179"/>
      <c r="CZ47" s="179"/>
      <c r="DA47" s="179"/>
      <c r="DB47" s="179"/>
      <c r="DC47" s="179"/>
      <c r="DD47" s="179"/>
      <c r="DE47" s="179"/>
      <c r="DF47" s="179"/>
      <c r="DG47" s="179"/>
      <c r="DH47" s="179"/>
      <c r="DI47" s="179"/>
    </row>
    <row r="48" spans="1:119" x14ac:dyDescent="0.15">
      <c r="B48" s="179"/>
      <c r="C48" s="179"/>
      <c r="D48" s="179"/>
      <c r="E48" s="179" t="s">
        <v>210</v>
      </c>
      <c r="F48" s="179"/>
      <c r="G48" s="179"/>
      <c r="H48" s="179"/>
      <c r="I48" s="179"/>
      <c r="J48" s="179"/>
      <c r="K48" s="179"/>
      <c r="L48" s="179"/>
      <c r="M48" s="179"/>
      <c r="N48" s="179"/>
      <c r="O48" s="179"/>
      <c r="P48" s="179"/>
      <c r="Q48" s="179"/>
      <c r="R48" s="179"/>
      <c r="S48" s="179"/>
      <c r="T48" s="179"/>
      <c r="U48" s="179"/>
      <c r="V48" s="179"/>
      <c r="W48" s="179"/>
      <c r="X48" s="179"/>
      <c r="Y48" s="179"/>
      <c r="Z48" s="179"/>
      <c r="AA48" s="179"/>
      <c r="AB48" s="179"/>
      <c r="AC48" s="179"/>
      <c r="AD48" s="179"/>
      <c r="AE48" s="179"/>
      <c r="AF48" s="179"/>
      <c r="AG48" s="179"/>
      <c r="AH48" s="179"/>
      <c r="AI48" s="179"/>
      <c r="AJ48" s="179"/>
      <c r="AK48" s="179"/>
      <c r="AL48" s="179"/>
      <c r="AM48" s="179"/>
      <c r="AN48" s="179"/>
      <c r="AO48" s="179"/>
      <c r="AP48" s="179"/>
      <c r="AQ48" s="179"/>
      <c r="AR48" s="179"/>
      <c r="AS48" s="179"/>
      <c r="AT48" s="179"/>
      <c r="AU48" s="179"/>
      <c r="AV48" s="179"/>
      <c r="AW48" s="179"/>
      <c r="AX48" s="179"/>
      <c r="AY48" s="179"/>
      <c r="AZ48" s="179"/>
      <c r="BA48" s="179"/>
      <c r="BB48" s="179"/>
      <c r="BC48" s="179"/>
      <c r="BD48" s="179"/>
      <c r="BE48" s="179"/>
      <c r="BF48" s="179"/>
      <c r="BG48" s="179"/>
      <c r="BH48" s="179"/>
      <c r="BI48" s="179"/>
      <c r="BJ48" s="179"/>
      <c r="BK48" s="179"/>
      <c r="BL48" s="179"/>
      <c r="BM48" s="179"/>
      <c r="BN48" s="179"/>
      <c r="BO48" s="179"/>
      <c r="BP48" s="179"/>
      <c r="BQ48" s="179"/>
      <c r="BR48" s="179"/>
      <c r="BS48" s="179"/>
      <c r="BT48" s="179"/>
      <c r="BU48" s="179"/>
      <c r="BV48" s="179"/>
      <c r="BW48" s="179"/>
      <c r="BX48" s="179"/>
      <c r="BY48" s="179"/>
      <c r="BZ48" s="179"/>
      <c r="CA48" s="179"/>
      <c r="CB48" s="179"/>
      <c r="CC48" s="179"/>
      <c r="CD48" s="179"/>
      <c r="CE48" s="179"/>
      <c r="CF48" s="179"/>
      <c r="CG48" s="179"/>
      <c r="CH48" s="179"/>
      <c r="CI48" s="179"/>
      <c r="CJ48" s="179"/>
      <c r="CK48" s="179"/>
      <c r="CL48" s="179"/>
      <c r="CM48" s="179"/>
      <c r="CN48" s="179"/>
      <c r="CO48" s="179"/>
      <c r="CP48" s="179"/>
      <c r="CQ48" s="179"/>
      <c r="CR48" s="179"/>
      <c r="CS48" s="179"/>
      <c r="CT48" s="179"/>
      <c r="CU48" s="179"/>
      <c r="CV48" s="179"/>
      <c r="CW48" s="179"/>
      <c r="CX48" s="179"/>
      <c r="CY48" s="179"/>
      <c r="CZ48" s="179"/>
      <c r="DA48" s="179"/>
      <c r="DB48" s="179"/>
      <c r="DC48" s="179"/>
      <c r="DD48" s="179"/>
      <c r="DE48" s="179"/>
      <c r="DF48" s="179"/>
      <c r="DG48" s="179"/>
      <c r="DH48" s="179"/>
      <c r="DI48" s="179"/>
    </row>
    <row r="49" spans="5:5" x14ac:dyDescent="0.15">
      <c r="E49" s="215" t="s">
        <v>211</v>
      </c>
    </row>
    <row r="50" spans="5:5" x14ac:dyDescent="0.15">
      <c r="E50" s="181" t="s">
        <v>212</v>
      </c>
    </row>
    <row r="51" spans="5:5" x14ac:dyDescent="0.15">
      <c r="E51" s="181" t="s">
        <v>213</v>
      </c>
    </row>
    <row r="52" spans="5:5" x14ac:dyDescent="0.15">
      <c r="E52" s="181" t="s">
        <v>214</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ilPQrSsqAtoTwy2rskvCS9QRCGIAsM3mi2dklVgB0cjkRrNzgrE3FXkB/fi6zIHZaAe9EM1wShM0JXCz76flhg==" saltValue="0IsgSeFpRu+Ps1fbU7Bl0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573</v>
      </c>
      <c r="G33" s="29" t="s">
        <v>574</v>
      </c>
      <c r="H33" s="29" t="s">
        <v>575</v>
      </c>
      <c r="I33" s="29" t="s">
        <v>576</v>
      </c>
      <c r="J33" s="30" t="s">
        <v>577</v>
      </c>
      <c r="K33" s="22"/>
      <c r="L33" s="22"/>
      <c r="M33" s="22"/>
      <c r="N33" s="22"/>
      <c r="O33" s="22"/>
      <c r="P33" s="22"/>
    </row>
    <row r="34" spans="1:16" ht="39" customHeight="1" x14ac:dyDescent="0.15">
      <c r="A34" s="22"/>
      <c r="B34" s="31"/>
      <c r="C34" s="1239" t="s">
        <v>581</v>
      </c>
      <c r="D34" s="1239"/>
      <c r="E34" s="1240"/>
      <c r="F34" s="32">
        <v>12.25</v>
      </c>
      <c r="G34" s="33">
        <v>14.48</v>
      </c>
      <c r="H34" s="33">
        <v>17.329999999999998</v>
      </c>
      <c r="I34" s="33">
        <v>19.89</v>
      </c>
      <c r="J34" s="34">
        <v>23.3</v>
      </c>
      <c r="K34" s="22"/>
      <c r="L34" s="22"/>
      <c r="M34" s="22"/>
      <c r="N34" s="22"/>
      <c r="O34" s="22"/>
      <c r="P34" s="22"/>
    </row>
    <row r="35" spans="1:16" ht="39" customHeight="1" x14ac:dyDescent="0.15">
      <c r="A35" s="22"/>
      <c r="B35" s="35"/>
      <c r="C35" s="1233" t="s">
        <v>582</v>
      </c>
      <c r="D35" s="1234"/>
      <c r="E35" s="1235"/>
      <c r="F35" s="36">
        <v>16.239999999999998</v>
      </c>
      <c r="G35" s="37">
        <v>12.31</v>
      </c>
      <c r="H35" s="37">
        <v>12.19</v>
      </c>
      <c r="I35" s="37">
        <v>9.56</v>
      </c>
      <c r="J35" s="38">
        <v>10.19</v>
      </c>
      <c r="K35" s="22"/>
      <c r="L35" s="22"/>
      <c r="M35" s="22"/>
      <c r="N35" s="22"/>
      <c r="O35" s="22"/>
      <c r="P35" s="22"/>
    </row>
    <row r="36" spans="1:16" ht="39" customHeight="1" x14ac:dyDescent="0.15">
      <c r="A36" s="22"/>
      <c r="B36" s="35"/>
      <c r="C36" s="1233" t="s">
        <v>583</v>
      </c>
      <c r="D36" s="1234"/>
      <c r="E36" s="1235"/>
      <c r="F36" s="36">
        <v>8.85</v>
      </c>
      <c r="G36" s="37">
        <v>11.44</v>
      </c>
      <c r="H36" s="37">
        <v>10.130000000000001</v>
      </c>
      <c r="I36" s="37">
        <v>8.93</v>
      </c>
      <c r="J36" s="38">
        <v>8.67</v>
      </c>
      <c r="K36" s="22"/>
      <c r="L36" s="22"/>
      <c r="M36" s="22"/>
      <c r="N36" s="22"/>
      <c r="O36" s="22"/>
      <c r="P36" s="22"/>
    </row>
    <row r="37" spans="1:16" ht="39" customHeight="1" x14ac:dyDescent="0.15">
      <c r="A37" s="22"/>
      <c r="B37" s="35"/>
      <c r="C37" s="1233" t="s">
        <v>584</v>
      </c>
      <c r="D37" s="1234"/>
      <c r="E37" s="1235"/>
      <c r="F37" s="36">
        <v>4.5199999999999996</v>
      </c>
      <c r="G37" s="37">
        <v>5.0599999999999996</v>
      </c>
      <c r="H37" s="37">
        <v>2.99</v>
      </c>
      <c r="I37" s="37">
        <v>4.2699999999999996</v>
      </c>
      <c r="J37" s="38">
        <v>5.43</v>
      </c>
      <c r="K37" s="22"/>
      <c r="L37" s="22"/>
      <c r="M37" s="22"/>
      <c r="N37" s="22"/>
      <c r="O37" s="22"/>
      <c r="P37" s="22"/>
    </row>
    <row r="38" spans="1:16" ht="39" customHeight="1" x14ac:dyDescent="0.15">
      <c r="A38" s="22"/>
      <c r="B38" s="35"/>
      <c r="C38" s="1233" t="s">
        <v>585</v>
      </c>
      <c r="D38" s="1234"/>
      <c r="E38" s="1235"/>
      <c r="F38" s="36">
        <v>1.35</v>
      </c>
      <c r="G38" s="37">
        <v>1.84</v>
      </c>
      <c r="H38" s="37">
        <v>2.1</v>
      </c>
      <c r="I38" s="37">
        <v>1.93</v>
      </c>
      <c r="J38" s="38">
        <v>2.5099999999999998</v>
      </c>
      <c r="K38" s="22"/>
      <c r="L38" s="22"/>
      <c r="M38" s="22"/>
      <c r="N38" s="22"/>
      <c r="O38" s="22"/>
      <c r="P38" s="22"/>
    </row>
    <row r="39" spans="1:16" ht="39" customHeight="1" x14ac:dyDescent="0.15">
      <c r="A39" s="22"/>
      <c r="B39" s="35"/>
      <c r="C39" s="1233" t="s">
        <v>586</v>
      </c>
      <c r="D39" s="1234"/>
      <c r="E39" s="1235"/>
      <c r="F39" s="36">
        <v>0.15</v>
      </c>
      <c r="G39" s="37">
        <v>0.25</v>
      </c>
      <c r="H39" s="37">
        <v>0.48</v>
      </c>
      <c r="I39" s="37">
        <v>0.55000000000000004</v>
      </c>
      <c r="J39" s="38">
        <v>0.55000000000000004</v>
      </c>
      <c r="K39" s="22"/>
      <c r="L39" s="22"/>
      <c r="M39" s="22"/>
      <c r="N39" s="22"/>
      <c r="O39" s="22"/>
      <c r="P39" s="22"/>
    </row>
    <row r="40" spans="1:16" ht="39" customHeight="1" x14ac:dyDescent="0.15">
      <c r="A40" s="22"/>
      <c r="B40" s="35"/>
      <c r="C40" s="1233" t="s">
        <v>587</v>
      </c>
      <c r="D40" s="1234"/>
      <c r="E40" s="1235"/>
      <c r="F40" s="36">
        <v>0.48</v>
      </c>
      <c r="G40" s="37">
        <v>0.39</v>
      </c>
      <c r="H40" s="37">
        <v>0.32</v>
      </c>
      <c r="I40" s="37">
        <v>0.16</v>
      </c>
      <c r="J40" s="38">
        <v>0.04</v>
      </c>
      <c r="K40" s="22"/>
      <c r="L40" s="22"/>
      <c r="M40" s="22"/>
      <c r="N40" s="22"/>
      <c r="O40" s="22"/>
      <c r="P40" s="22"/>
    </row>
    <row r="41" spans="1:16" ht="39" customHeight="1" x14ac:dyDescent="0.15">
      <c r="A41" s="22"/>
      <c r="B41" s="35"/>
      <c r="C41" s="1233" t="s">
        <v>588</v>
      </c>
      <c r="D41" s="1234"/>
      <c r="E41" s="1235"/>
      <c r="F41" s="36">
        <v>0.01</v>
      </c>
      <c r="G41" s="37">
        <v>0</v>
      </c>
      <c r="H41" s="37">
        <v>0</v>
      </c>
      <c r="I41" s="37">
        <v>0.09</v>
      </c>
      <c r="J41" s="38">
        <v>0</v>
      </c>
      <c r="K41" s="22"/>
      <c r="L41" s="22"/>
      <c r="M41" s="22"/>
      <c r="N41" s="22"/>
      <c r="O41" s="22"/>
      <c r="P41" s="22"/>
    </row>
    <row r="42" spans="1:16" ht="39" customHeight="1" x14ac:dyDescent="0.15">
      <c r="A42" s="22"/>
      <c r="B42" s="39"/>
      <c r="C42" s="1233" t="s">
        <v>589</v>
      </c>
      <c r="D42" s="1234"/>
      <c r="E42" s="1235"/>
      <c r="F42" s="36" t="s">
        <v>532</v>
      </c>
      <c r="G42" s="37" t="s">
        <v>532</v>
      </c>
      <c r="H42" s="37" t="s">
        <v>532</v>
      </c>
      <c r="I42" s="37" t="s">
        <v>532</v>
      </c>
      <c r="J42" s="38" t="s">
        <v>532</v>
      </c>
      <c r="K42" s="22"/>
      <c r="L42" s="22"/>
      <c r="M42" s="22"/>
      <c r="N42" s="22"/>
      <c r="O42" s="22"/>
      <c r="P42" s="22"/>
    </row>
    <row r="43" spans="1:16" ht="39" customHeight="1" thickBot="1" x14ac:dyDescent="0.2">
      <c r="A43" s="22"/>
      <c r="B43" s="40"/>
      <c r="C43" s="1236" t="s">
        <v>590</v>
      </c>
      <c r="D43" s="1237"/>
      <c r="E43" s="1238"/>
      <c r="F43" s="41" t="s">
        <v>532</v>
      </c>
      <c r="G43" s="42" t="s">
        <v>532</v>
      </c>
      <c r="H43" s="42" t="s">
        <v>532</v>
      </c>
      <c r="I43" s="42" t="s">
        <v>532</v>
      </c>
      <c r="J43" s="43" t="s">
        <v>532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FbHo3MgR19bZzzf4M6qwUr2Ie8RJLtbKQR3FUFrCB2TV/AmG32kiXopJqjJWAQkUjN8qBslwCK33W8zrqsasng==" saltValue="aP/r4Qk5vhD+XAt3q2e+D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573</v>
      </c>
      <c r="L44" s="56" t="s">
        <v>574</v>
      </c>
      <c r="M44" s="56" t="s">
        <v>575</v>
      </c>
      <c r="N44" s="56" t="s">
        <v>576</v>
      </c>
      <c r="O44" s="57" t="s">
        <v>577</v>
      </c>
      <c r="P44" s="48"/>
      <c r="Q44" s="48"/>
      <c r="R44" s="48"/>
      <c r="S44" s="48"/>
      <c r="T44" s="48"/>
      <c r="U44" s="48"/>
    </row>
    <row r="45" spans="1:21" ht="30.75" customHeight="1" x14ac:dyDescent="0.15">
      <c r="A45" s="48"/>
      <c r="B45" s="1241" t="s">
        <v>11</v>
      </c>
      <c r="C45" s="1242"/>
      <c r="D45" s="58"/>
      <c r="E45" s="1247" t="s">
        <v>12</v>
      </c>
      <c r="F45" s="1247"/>
      <c r="G45" s="1247"/>
      <c r="H45" s="1247"/>
      <c r="I45" s="1247"/>
      <c r="J45" s="1248"/>
      <c r="K45" s="59">
        <v>469</v>
      </c>
      <c r="L45" s="60">
        <v>453</v>
      </c>
      <c r="M45" s="60">
        <v>435</v>
      </c>
      <c r="N45" s="60">
        <v>448</v>
      </c>
      <c r="O45" s="61">
        <v>444</v>
      </c>
      <c r="P45" s="48"/>
      <c r="Q45" s="48"/>
      <c r="R45" s="48"/>
      <c r="S45" s="48"/>
      <c r="T45" s="48"/>
      <c r="U45" s="48"/>
    </row>
    <row r="46" spans="1:21" ht="30.75" customHeight="1" x14ac:dyDescent="0.15">
      <c r="A46" s="48"/>
      <c r="B46" s="1243"/>
      <c r="C46" s="1244"/>
      <c r="D46" s="62"/>
      <c r="E46" s="1249" t="s">
        <v>13</v>
      </c>
      <c r="F46" s="1249"/>
      <c r="G46" s="1249"/>
      <c r="H46" s="1249"/>
      <c r="I46" s="1249"/>
      <c r="J46" s="1250"/>
      <c r="K46" s="63" t="s">
        <v>532</v>
      </c>
      <c r="L46" s="64" t="s">
        <v>532</v>
      </c>
      <c r="M46" s="64" t="s">
        <v>532</v>
      </c>
      <c r="N46" s="64" t="s">
        <v>532</v>
      </c>
      <c r="O46" s="65" t="s">
        <v>532</v>
      </c>
      <c r="P46" s="48"/>
      <c r="Q46" s="48"/>
      <c r="R46" s="48"/>
      <c r="S46" s="48"/>
      <c r="T46" s="48"/>
      <c r="U46" s="48"/>
    </row>
    <row r="47" spans="1:21" ht="30.75" customHeight="1" x14ac:dyDescent="0.15">
      <c r="A47" s="48"/>
      <c r="B47" s="1243"/>
      <c r="C47" s="1244"/>
      <c r="D47" s="62"/>
      <c r="E47" s="1249" t="s">
        <v>14</v>
      </c>
      <c r="F47" s="1249"/>
      <c r="G47" s="1249"/>
      <c r="H47" s="1249"/>
      <c r="I47" s="1249"/>
      <c r="J47" s="1250"/>
      <c r="K47" s="63" t="s">
        <v>532</v>
      </c>
      <c r="L47" s="64" t="s">
        <v>532</v>
      </c>
      <c r="M47" s="64" t="s">
        <v>532</v>
      </c>
      <c r="N47" s="64" t="s">
        <v>532</v>
      </c>
      <c r="O47" s="65" t="s">
        <v>532</v>
      </c>
      <c r="P47" s="48"/>
      <c r="Q47" s="48"/>
      <c r="R47" s="48"/>
      <c r="S47" s="48"/>
      <c r="T47" s="48"/>
      <c r="U47" s="48"/>
    </row>
    <row r="48" spans="1:21" ht="30.75" customHeight="1" x14ac:dyDescent="0.15">
      <c r="A48" s="48"/>
      <c r="B48" s="1243"/>
      <c r="C48" s="1244"/>
      <c r="D48" s="62"/>
      <c r="E48" s="1249" t="s">
        <v>15</v>
      </c>
      <c r="F48" s="1249"/>
      <c r="G48" s="1249"/>
      <c r="H48" s="1249"/>
      <c r="I48" s="1249"/>
      <c r="J48" s="1250"/>
      <c r="K48" s="63">
        <v>43</v>
      </c>
      <c r="L48" s="64">
        <v>42</v>
      </c>
      <c r="M48" s="64">
        <v>40</v>
      </c>
      <c r="N48" s="64">
        <v>34</v>
      </c>
      <c r="O48" s="65">
        <v>47</v>
      </c>
      <c r="P48" s="48"/>
      <c r="Q48" s="48"/>
      <c r="R48" s="48"/>
      <c r="S48" s="48"/>
      <c r="T48" s="48"/>
      <c r="U48" s="48"/>
    </row>
    <row r="49" spans="1:21" ht="30.75" customHeight="1" x14ac:dyDescent="0.15">
      <c r="A49" s="48"/>
      <c r="B49" s="1243"/>
      <c r="C49" s="1244"/>
      <c r="D49" s="62"/>
      <c r="E49" s="1249" t="s">
        <v>16</v>
      </c>
      <c r="F49" s="1249"/>
      <c r="G49" s="1249"/>
      <c r="H49" s="1249"/>
      <c r="I49" s="1249"/>
      <c r="J49" s="1250"/>
      <c r="K49" s="63">
        <v>50</v>
      </c>
      <c r="L49" s="64">
        <v>53</v>
      </c>
      <c r="M49" s="64">
        <v>86</v>
      </c>
      <c r="N49" s="64">
        <v>95</v>
      </c>
      <c r="O49" s="65">
        <v>99</v>
      </c>
      <c r="P49" s="48"/>
      <c r="Q49" s="48"/>
      <c r="R49" s="48"/>
      <c r="S49" s="48"/>
      <c r="T49" s="48"/>
      <c r="U49" s="48"/>
    </row>
    <row r="50" spans="1:21" ht="30.75" customHeight="1" x14ac:dyDescent="0.15">
      <c r="A50" s="48"/>
      <c r="B50" s="1243"/>
      <c r="C50" s="1244"/>
      <c r="D50" s="62"/>
      <c r="E50" s="1249" t="s">
        <v>17</v>
      </c>
      <c r="F50" s="1249"/>
      <c r="G50" s="1249"/>
      <c r="H50" s="1249"/>
      <c r="I50" s="1249"/>
      <c r="J50" s="1250"/>
      <c r="K50" s="63">
        <v>13</v>
      </c>
      <c r="L50" s="64">
        <v>13</v>
      </c>
      <c r="M50" s="64">
        <v>13</v>
      </c>
      <c r="N50" s="64">
        <v>13</v>
      </c>
      <c r="O50" s="65">
        <v>13</v>
      </c>
      <c r="P50" s="48"/>
      <c r="Q50" s="48"/>
      <c r="R50" s="48"/>
      <c r="S50" s="48"/>
      <c r="T50" s="48"/>
      <c r="U50" s="48"/>
    </row>
    <row r="51" spans="1:21" ht="30.75" customHeight="1" x14ac:dyDescent="0.15">
      <c r="A51" s="48"/>
      <c r="B51" s="1245"/>
      <c r="C51" s="1246"/>
      <c r="D51" s="66"/>
      <c r="E51" s="1249" t="s">
        <v>18</v>
      </c>
      <c r="F51" s="1249"/>
      <c r="G51" s="1249"/>
      <c r="H51" s="1249"/>
      <c r="I51" s="1249"/>
      <c r="J51" s="1250"/>
      <c r="K51" s="63" t="s">
        <v>532</v>
      </c>
      <c r="L51" s="64" t="s">
        <v>532</v>
      </c>
      <c r="M51" s="64" t="s">
        <v>532</v>
      </c>
      <c r="N51" s="64" t="s">
        <v>532</v>
      </c>
      <c r="O51" s="65" t="s">
        <v>532</v>
      </c>
      <c r="P51" s="48"/>
      <c r="Q51" s="48"/>
      <c r="R51" s="48"/>
      <c r="S51" s="48"/>
      <c r="T51" s="48"/>
      <c r="U51" s="48"/>
    </row>
    <row r="52" spans="1:21" ht="30.75" customHeight="1" x14ac:dyDescent="0.15">
      <c r="A52" s="48"/>
      <c r="B52" s="1251" t="s">
        <v>19</v>
      </c>
      <c r="C52" s="1252"/>
      <c r="D52" s="66"/>
      <c r="E52" s="1249" t="s">
        <v>20</v>
      </c>
      <c r="F52" s="1249"/>
      <c r="G52" s="1249"/>
      <c r="H52" s="1249"/>
      <c r="I52" s="1249"/>
      <c r="J52" s="1250"/>
      <c r="K52" s="63">
        <v>391</v>
      </c>
      <c r="L52" s="64">
        <v>375</v>
      </c>
      <c r="M52" s="64">
        <v>379</v>
      </c>
      <c r="N52" s="64">
        <v>367</v>
      </c>
      <c r="O52" s="65">
        <v>366</v>
      </c>
      <c r="P52" s="48"/>
      <c r="Q52" s="48"/>
      <c r="R52" s="48"/>
      <c r="S52" s="48"/>
      <c r="T52" s="48"/>
      <c r="U52" s="48"/>
    </row>
    <row r="53" spans="1:21" ht="30.75" customHeight="1" thickBot="1" x14ac:dyDescent="0.2">
      <c r="A53" s="48"/>
      <c r="B53" s="1253" t="s">
        <v>21</v>
      </c>
      <c r="C53" s="1254"/>
      <c r="D53" s="67"/>
      <c r="E53" s="1255" t="s">
        <v>22</v>
      </c>
      <c r="F53" s="1255"/>
      <c r="G53" s="1255"/>
      <c r="H53" s="1255"/>
      <c r="I53" s="1255"/>
      <c r="J53" s="1256"/>
      <c r="K53" s="68">
        <v>184</v>
      </c>
      <c r="L53" s="69">
        <v>186</v>
      </c>
      <c r="M53" s="69">
        <v>195</v>
      </c>
      <c r="N53" s="69">
        <v>223</v>
      </c>
      <c r="O53" s="70">
        <v>237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591</v>
      </c>
      <c r="L56" s="80" t="s">
        <v>592</v>
      </c>
      <c r="M56" s="80" t="s">
        <v>593</v>
      </c>
      <c r="N56" s="80" t="s">
        <v>594</v>
      </c>
      <c r="O56" s="81" t="s">
        <v>595</v>
      </c>
      <c r="P56" s="48"/>
      <c r="Q56" s="48"/>
      <c r="R56" s="48"/>
      <c r="S56" s="48"/>
      <c r="T56" s="48"/>
      <c r="U56" s="48"/>
    </row>
    <row r="57" spans="1:21" ht="31.5" customHeight="1" x14ac:dyDescent="0.15">
      <c r="B57" s="1257" t="s">
        <v>25</v>
      </c>
      <c r="C57" s="1258"/>
      <c r="D57" s="1261" t="s">
        <v>26</v>
      </c>
      <c r="E57" s="1262"/>
      <c r="F57" s="1262"/>
      <c r="G57" s="1262"/>
      <c r="H57" s="1262"/>
      <c r="I57" s="1262"/>
      <c r="J57" s="1263"/>
      <c r="K57" s="379" t="s">
        <v>532</v>
      </c>
      <c r="L57" s="379" t="s">
        <v>532</v>
      </c>
      <c r="M57" s="379" t="s">
        <v>532</v>
      </c>
      <c r="N57" s="379" t="s">
        <v>532</v>
      </c>
      <c r="O57" s="379" t="s">
        <v>532</v>
      </c>
    </row>
    <row r="58" spans="1:21" ht="31.5" customHeight="1" thickBot="1" x14ac:dyDescent="0.2">
      <c r="B58" s="1259"/>
      <c r="C58" s="1260"/>
      <c r="D58" s="1264" t="s">
        <v>27</v>
      </c>
      <c r="E58" s="1265"/>
      <c r="F58" s="1265"/>
      <c r="G58" s="1265"/>
      <c r="H58" s="1265"/>
      <c r="I58" s="1265"/>
      <c r="J58" s="1266"/>
      <c r="K58" s="379" t="s">
        <v>532</v>
      </c>
      <c r="L58" s="379" t="s">
        <v>532</v>
      </c>
      <c r="M58" s="379" t="s">
        <v>532</v>
      </c>
      <c r="N58" s="379" t="s">
        <v>532</v>
      </c>
      <c r="O58" s="379" t="s">
        <v>532</v>
      </c>
    </row>
    <row r="59" spans="1:21" ht="24" customHeight="1" x14ac:dyDescent="0.15">
      <c r="B59" s="82"/>
      <c r="C59" s="82"/>
      <c r="D59" s="83" t="s">
        <v>28</v>
      </c>
      <c r="E59" s="84"/>
      <c r="F59" s="84"/>
      <c r="G59" s="84"/>
      <c r="H59" s="84"/>
      <c r="I59" s="84"/>
      <c r="J59" s="84"/>
      <c r="K59" s="84"/>
      <c r="L59" s="84"/>
      <c r="M59" s="84"/>
      <c r="N59" s="84"/>
      <c r="O59" s="84"/>
    </row>
    <row r="60" spans="1:21" ht="24" customHeight="1" x14ac:dyDescent="0.15">
      <c r="B60" s="85"/>
      <c r="C60" s="85"/>
      <c r="D60" s="83" t="s">
        <v>29</v>
      </c>
      <c r="E60" s="84"/>
      <c r="F60" s="84"/>
      <c r="G60" s="84"/>
      <c r="H60" s="84"/>
      <c r="I60" s="84"/>
      <c r="J60" s="84"/>
      <c r="K60" s="84"/>
      <c r="L60" s="84"/>
      <c r="M60" s="84"/>
      <c r="N60" s="84"/>
      <c r="O60" s="84"/>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tamu/uFe6KQbb9XSOEw3LLMmMu4i+AfSSa7fi7PRlpvpgHBc6LPuCpYTwOKq555rN35lBftF0DPnILrb9BfTXQ==" saltValue="t54q5W6EOiT3lu+SM9QzY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86" customWidth="1"/>
    <col min="2" max="3" width="12.625" style="86" customWidth="1"/>
    <col min="4" max="4" width="11.625" style="86" customWidth="1"/>
    <col min="5" max="8" width="10.375" style="86" customWidth="1"/>
    <col min="9" max="13" width="16.375" style="86" customWidth="1"/>
    <col min="14" max="19" width="12.625" style="86" customWidth="1"/>
    <col min="20" max="16384" width="0" style="8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87" t="s">
        <v>9</v>
      </c>
    </row>
    <row r="40" spans="2:13" ht="27.75" customHeight="1" thickBot="1" x14ac:dyDescent="0.2">
      <c r="B40" s="88" t="s">
        <v>10</v>
      </c>
      <c r="C40" s="89"/>
      <c r="D40" s="89"/>
      <c r="E40" s="90"/>
      <c r="F40" s="90"/>
      <c r="G40" s="90"/>
      <c r="H40" s="91" t="s">
        <v>2</v>
      </c>
      <c r="I40" s="92" t="s">
        <v>573</v>
      </c>
      <c r="J40" s="93" t="s">
        <v>574</v>
      </c>
      <c r="K40" s="93" t="s">
        <v>575</v>
      </c>
      <c r="L40" s="93" t="s">
        <v>576</v>
      </c>
      <c r="M40" s="94" t="s">
        <v>577</v>
      </c>
    </row>
    <row r="41" spans="2:13" ht="27.75" customHeight="1" x14ac:dyDescent="0.15">
      <c r="B41" s="1267" t="s">
        <v>30</v>
      </c>
      <c r="C41" s="1268"/>
      <c r="D41" s="95"/>
      <c r="E41" s="1273" t="s">
        <v>31</v>
      </c>
      <c r="F41" s="1273"/>
      <c r="G41" s="1273"/>
      <c r="H41" s="1274"/>
      <c r="I41" s="96">
        <v>3684</v>
      </c>
      <c r="J41" s="97">
        <v>3505</v>
      </c>
      <c r="K41" s="97">
        <v>3278</v>
      </c>
      <c r="L41" s="97">
        <v>3177</v>
      </c>
      <c r="M41" s="98">
        <v>3555</v>
      </c>
    </row>
    <row r="42" spans="2:13" ht="27.75" customHeight="1" x14ac:dyDescent="0.15">
      <c r="B42" s="1269"/>
      <c r="C42" s="1270"/>
      <c r="D42" s="99"/>
      <c r="E42" s="1275" t="s">
        <v>32</v>
      </c>
      <c r="F42" s="1275"/>
      <c r="G42" s="1275"/>
      <c r="H42" s="1276"/>
      <c r="I42" s="100">
        <v>13</v>
      </c>
      <c r="J42" s="101">
        <v>13</v>
      </c>
      <c r="K42" s="101">
        <v>13</v>
      </c>
      <c r="L42" s="101">
        <v>13</v>
      </c>
      <c r="M42" s="102">
        <v>13</v>
      </c>
    </row>
    <row r="43" spans="2:13" ht="27.75" customHeight="1" x14ac:dyDescent="0.15">
      <c r="B43" s="1269"/>
      <c r="C43" s="1270"/>
      <c r="D43" s="99"/>
      <c r="E43" s="1275" t="s">
        <v>33</v>
      </c>
      <c r="F43" s="1275"/>
      <c r="G43" s="1275"/>
      <c r="H43" s="1276"/>
      <c r="I43" s="100">
        <v>537</v>
      </c>
      <c r="J43" s="101">
        <v>442</v>
      </c>
      <c r="K43" s="101">
        <v>377</v>
      </c>
      <c r="L43" s="101">
        <v>473</v>
      </c>
      <c r="M43" s="102">
        <v>300</v>
      </c>
    </row>
    <row r="44" spans="2:13" ht="27.75" customHeight="1" x14ac:dyDescent="0.15">
      <c r="B44" s="1269"/>
      <c r="C44" s="1270"/>
      <c r="D44" s="99"/>
      <c r="E44" s="1275" t="s">
        <v>34</v>
      </c>
      <c r="F44" s="1275"/>
      <c r="G44" s="1275"/>
      <c r="H44" s="1276"/>
      <c r="I44" s="100">
        <v>465</v>
      </c>
      <c r="J44" s="101">
        <v>596</v>
      </c>
      <c r="K44" s="101">
        <v>580</v>
      </c>
      <c r="L44" s="101">
        <v>561</v>
      </c>
      <c r="M44" s="102">
        <v>447</v>
      </c>
    </row>
    <row r="45" spans="2:13" ht="27.75" customHeight="1" x14ac:dyDescent="0.15">
      <c r="B45" s="1269"/>
      <c r="C45" s="1270"/>
      <c r="D45" s="99"/>
      <c r="E45" s="1275" t="s">
        <v>35</v>
      </c>
      <c r="F45" s="1275"/>
      <c r="G45" s="1275"/>
      <c r="H45" s="1276"/>
      <c r="I45" s="100">
        <v>1373</v>
      </c>
      <c r="J45" s="101">
        <v>1333</v>
      </c>
      <c r="K45" s="101">
        <v>1238</v>
      </c>
      <c r="L45" s="101">
        <v>1184</v>
      </c>
      <c r="M45" s="102">
        <v>864</v>
      </c>
    </row>
    <row r="46" spans="2:13" ht="27.75" customHeight="1" x14ac:dyDescent="0.15">
      <c r="B46" s="1269"/>
      <c r="C46" s="1270"/>
      <c r="D46" s="103"/>
      <c r="E46" s="1275" t="s">
        <v>36</v>
      </c>
      <c r="F46" s="1275"/>
      <c r="G46" s="1275"/>
      <c r="H46" s="1276"/>
      <c r="I46" s="100" t="s">
        <v>532</v>
      </c>
      <c r="J46" s="101" t="s">
        <v>532</v>
      </c>
      <c r="K46" s="101" t="s">
        <v>532</v>
      </c>
      <c r="L46" s="101" t="s">
        <v>532</v>
      </c>
      <c r="M46" s="102" t="s">
        <v>532</v>
      </c>
    </row>
    <row r="47" spans="2:13" ht="27.75" customHeight="1" x14ac:dyDescent="0.15">
      <c r="B47" s="1269"/>
      <c r="C47" s="1270"/>
      <c r="D47" s="104"/>
      <c r="E47" s="1277" t="s">
        <v>37</v>
      </c>
      <c r="F47" s="1278"/>
      <c r="G47" s="1278"/>
      <c r="H47" s="1279"/>
      <c r="I47" s="100" t="s">
        <v>532</v>
      </c>
      <c r="J47" s="101" t="s">
        <v>532</v>
      </c>
      <c r="K47" s="101" t="s">
        <v>532</v>
      </c>
      <c r="L47" s="101" t="s">
        <v>532</v>
      </c>
      <c r="M47" s="102" t="s">
        <v>532</v>
      </c>
    </row>
    <row r="48" spans="2:13" ht="27.75" customHeight="1" x14ac:dyDescent="0.15">
      <c r="B48" s="1269"/>
      <c r="C48" s="1270"/>
      <c r="D48" s="99"/>
      <c r="E48" s="1275" t="s">
        <v>38</v>
      </c>
      <c r="F48" s="1275"/>
      <c r="G48" s="1275"/>
      <c r="H48" s="1276"/>
      <c r="I48" s="100" t="s">
        <v>532</v>
      </c>
      <c r="J48" s="101" t="s">
        <v>532</v>
      </c>
      <c r="K48" s="101" t="s">
        <v>532</v>
      </c>
      <c r="L48" s="101" t="s">
        <v>532</v>
      </c>
      <c r="M48" s="102" t="s">
        <v>532</v>
      </c>
    </row>
    <row r="49" spans="2:13" ht="27.75" customHeight="1" x14ac:dyDescent="0.15">
      <c r="B49" s="1271"/>
      <c r="C49" s="1272"/>
      <c r="D49" s="99"/>
      <c r="E49" s="1275" t="s">
        <v>39</v>
      </c>
      <c r="F49" s="1275"/>
      <c r="G49" s="1275"/>
      <c r="H49" s="1276"/>
      <c r="I49" s="100" t="s">
        <v>532</v>
      </c>
      <c r="J49" s="101" t="s">
        <v>532</v>
      </c>
      <c r="K49" s="101" t="s">
        <v>532</v>
      </c>
      <c r="L49" s="101" t="s">
        <v>532</v>
      </c>
      <c r="M49" s="102" t="s">
        <v>532</v>
      </c>
    </row>
    <row r="50" spans="2:13" ht="27.75" customHeight="1" x14ac:dyDescent="0.15">
      <c r="B50" s="1280" t="s">
        <v>40</v>
      </c>
      <c r="C50" s="1281"/>
      <c r="D50" s="105"/>
      <c r="E50" s="1275" t="s">
        <v>41</v>
      </c>
      <c r="F50" s="1275"/>
      <c r="G50" s="1275"/>
      <c r="H50" s="1276"/>
      <c r="I50" s="100">
        <v>1638</v>
      </c>
      <c r="J50" s="101">
        <v>1761</v>
      </c>
      <c r="K50" s="101">
        <v>1929</v>
      </c>
      <c r="L50" s="101">
        <v>1991</v>
      </c>
      <c r="M50" s="102">
        <v>1863</v>
      </c>
    </row>
    <row r="51" spans="2:13" ht="27.75" customHeight="1" x14ac:dyDescent="0.15">
      <c r="B51" s="1269"/>
      <c r="C51" s="1270"/>
      <c r="D51" s="99"/>
      <c r="E51" s="1275" t="s">
        <v>42</v>
      </c>
      <c r="F51" s="1275"/>
      <c r="G51" s="1275"/>
      <c r="H51" s="1276"/>
      <c r="I51" s="100" t="s">
        <v>532</v>
      </c>
      <c r="J51" s="101" t="s">
        <v>532</v>
      </c>
      <c r="K51" s="101" t="s">
        <v>532</v>
      </c>
      <c r="L51" s="101" t="s">
        <v>532</v>
      </c>
      <c r="M51" s="102" t="s">
        <v>532</v>
      </c>
    </row>
    <row r="52" spans="2:13" ht="27.75" customHeight="1" x14ac:dyDescent="0.15">
      <c r="B52" s="1271"/>
      <c r="C52" s="1272"/>
      <c r="D52" s="99"/>
      <c r="E52" s="1275" t="s">
        <v>43</v>
      </c>
      <c r="F52" s="1275"/>
      <c r="G52" s="1275"/>
      <c r="H52" s="1276"/>
      <c r="I52" s="100">
        <v>4003</v>
      </c>
      <c r="J52" s="101">
        <v>4108</v>
      </c>
      <c r="K52" s="101">
        <v>3721</v>
      </c>
      <c r="L52" s="101">
        <v>4045</v>
      </c>
      <c r="M52" s="102">
        <v>4223</v>
      </c>
    </row>
    <row r="53" spans="2:13" ht="27.75" customHeight="1" thickBot="1" x14ac:dyDescent="0.2">
      <c r="B53" s="1282" t="s">
        <v>44</v>
      </c>
      <c r="C53" s="1283"/>
      <c r="D53" s="106"/>
      <c r="E53" s="1284" t="s">
        <v>45</v>
      </c>
      <c r="F53" s="1284"/>
      <c r="G53" s="1284"/>
      <c r="H53" s="1285"/>
      <c r="I53" s="107">
        <v>431</v>
      </c>
      <c r="J53" s="108">
        <v>20</v>
      </c>
      <c r="K53" s="108">
        <v>-164</v>
      </c>
      <c r="L53" s="108">
        <v>-628</v>
      </c>
      <c r="M53" s="109">
        <v>-908</v>
      </c>
    </row>
    <row r="54" spans="2:13" ht="27.75" customHeight="1" x14ac:dyDescent="0.15">
      <c r="B54" s="110" t="s">
        <v>46</v>
      </c>
      <c r="C54" s="111"/>
      <c r="D54" s="111"/>
      <c r="E54" s="112"/>
      <c r="F54" s="112"/>
      <c r="G54" s="112"/>
      <c r="H54" s="112"/>
      <c r="I54" s="113"/>
      <c r="J54" s="113"/>
      <c r="K54" s="113"/>
      <c r="L54" s="113"/>
      <c r="M54" s="113"/>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OxhDm6ByyuRyrZotEon4/hu9H63DYmfZc/tVYacsc0r07oxzX5qLGwJDdwHMXRfzpz4v3BQ4WBVUCvBfQiMChw==" saltValue="AakX+Ww49EOJnZWSCcX0s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4" t="s">
        <v>47</v>
      </c>
    </row>
    <row r="54" spans="2:8" ht="29.25" customHeight="1" thickBot="1" x14ac:dyDescent="0.25">
      <c r="B54" s="115" t="s">
        <v>1</v>
      </c>
      <c r="C54" s="116"/>
      <c r="D54" s="116"/>
      <c r="E54" s="117" t="s">
        <v>2</v>
      </c>
      <c r="F54" s="118" t="s">
        <v>575</v>
      </c>
      <c r="G54" s="118" t="s">
        <v>576</v>
      </c>
      <c r="H54" s="119" t="s">
        <v>577</v>
      </c>
    </row>
    <row r="55" spans="2:8" ht="52.5" customHeight="1" x14ac:dyDescent="0.15">
      <c r="B55" s="120"/>
      <c r="C55" s="1294" t="s">
        <v>48</v>
      </c>
      <c r="D55" s="1294"/>
      <c r="E55" s="1295"/>
      <c r="F55" s="121">
        <v>1506</v>
      </c>
      <c r="G55" s="121">
        <v>1366</v>
      </c>
      <c r="H55" s="122">
        <v>1186</v>
      </c>
    </row>
    <row r="56" spans="2:8" ht="52.5" customHeight="1" x14ac:dyDescent="0.15">
      <c r="B56" s="123"/>
      <c r="C56" s="1296" t="s">
        <v>49</v>
      </c>
      <c r="D56" s="1296"/>
      <c r="E56" s="1297"/>
      <c r="F56" s="124">
        <v>0</v>
      </c>
      <c r="G56" s="124">
        <v>50</v>
      </c>
      <c r="H56" s="125">
        <v>50</v>
      </c>
    </row>
    <row r="57" spans="2:8" ht="53.25" customHeight="1" x14ac:dyDescent="0.15">
      <c r="B57" s="123"/>
      <c r="C57" s="1298" t="s">
        <v>50</v>
      </c>
      <c r="D57" s="1298"/>
      <c r="E57" s="1299"/>
      <c r="F57" s="126">
        <v>102</v>
      </c>
      <c r="G57" s="126">
        <v>198</v>
      </c>
      <c r="H57" s="127">
        <v>249</v>
      </c>
    </row>
    <row r="58" spans="2:8" ht="45.75" customHeight="1" x14ac:dyDescent="0.15">
      <c r="B58" s="128"/>
      <c r="C58" s="1286" t="s">
        <v>605</v>
      </c>
      <c r="D58" s="1287"/>
      <c r="E58" s="1288"/>
      <c r="F58" s="129">
        <v>4</v>
      </c>
      <c r="G58" s="129">
        <v>104</v>
      </c>
      <c r="H58" s="130">
        <v>154</v>
      </c>
    </row>
    <row r="59" spans="2:8" ht="45.75" customHeight="1" x14ac:dyDescent="0.15">
      <c r="B59" s="128"/>
      <c r="C59" s="1286" t="s">
        <v>606</v>
      </c>
      <c r="D59" s="1287"/>
      <c r="E59" s="1288"/>
      <c r="F59" s="129">
        <v>57</v>
      </c>
      <c r="G59" s="129">
        <v>57</v>
      </c>
      <c r="H59" s="130">
        <v>56</v>
      </c>
    </row>
    <row r="60" spans="2:8" ht="45.75" customHeight="1" x14ac:dyDescent="0.15">
      <c r="B60" s="128"/>
      <c r="C60" s="1286" t="s">
        <v>607</v>
      </c>
      <c r="D60" s="1287"/>
      <c r="E60" s="1288"/>
      <c r="F60" s="129">
        <v>19</v>
      </c>
      <c r="G60" s="129">
        <v>19</v>
      </c>
      <c r="H60" s="130">
        <v>19</v>
      </c>
    </row>
    <row r="61" spans="2:8" ht="45.75" customHeight="1" x14ac:dyDescent="0.15">
      <c r="B61" s="128"/>
      <c r="C61" s="1286" t="s">
        <v>608</v>
      </c>
      <c r="D61" s="1287"/>
      <c r="E61" s="1288"/>
      <c r="F61" s="129">
        <v>11</v>
      </c>
      <c r="G61" s="129">
        <v>13</v>
      </c>
      <c r="H61" s="130">
        <v>15</v>
      </c>
    </row>
    <row r="62" spans="2:8" ht="45.75" customHeight="1" thickBot="1" x14ac:dyDescent="0.2">
      <c r="B62" s="131"/>
      <c r="C62" s="1289" t="s">
        <v>609</v>
      </c>
      <c r="D62" s="1290"/>
      <c r="E62" s="1291"/>
      <c r="F62" s="132">
        <v>4</v>
      </c>
      <c r="G62" s="132">
        <v>5</v>
      </c>
      <c r="H62" s="133">
        <v>5</v>
      </c>
    </row>
    <row r="63" spans="2:8" ht="52.5" customHeight="1" thickBot="1" x14ac:dyDescent="0.2">
      <c r="B63" s="134"/>
      <c r="C63" s="1292" t="s">
        <v>51</v>
      </c>
      <c r="D63" s="1292"/>
      <c r="E63" s="1293"/>
      <c r="F63" s="135">
        <v>1608</v>
      </c>
      <c r="G63" s="135">
        <v>1614</v>
      </c>
      <c r="H63" s="136">
        <v>1485</v>
      </c>
    </row>
    <row r="64" spans="2:8" ht="15" customHeight="1" x14ac:dyDescent="0.15"/>
    <row r="65" ht="0" hidden="1" customHeight="1" x14ac:dyDescent="0.15"/>
    <row r="66" ht="0" hidden="1" customHeight="1" x14ac:dyDescent="0.15"/>
  </sheetData>
  <sheetProtection algorithmName="SHA-512" hashValue="VijGZJcvVJ194KFBe+mJjDjDyFIQm0O+DFg5/W/quhGs/hEUor2ebDI5MWKwflIaJ6GdFnG140iN/33D8Xt2gA==" saltValue="PfkY10CahjGuwKF8PEzc2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7D3579-7E6E-4672-9F29-9D87841D134E}">
  <sheetPr>
    <pageSetUpPr fitToPage="1"/>
  </sheetPr>
  <dimension ref="A1:WZM191"/>
  <sheetViews>
    <sheetView showGridLines="0" topLeftCell="T1" zoomScaleNormal="100" zoomScaleSheetLayoutView="55" workbookViewId="0">
      <selection activeCell="AN65" sqref="AN65:DC69"/>
    </sheetView>
  </sheetViews>
  <sheetFormatPr defaultColWidth="0" defaultRowHeight="13.5" customHeight="1" zeroHeight="1" x14ac:dyDescent="0.15"/>
  <cols>
    <col min="1" max="1" width="6.375" style="382" customWidth="1"/>
    <col min="2" max="107" width="2.5" style="382" customWidth="1"/>
    <col min="108" max="108" width="6.125" style="390" customWidth="1"/>
    <col min="109" max="109" width="5.875" style="389" customWidth="1"/>
    <col min="110" max="110" width="19.125" style="382" hidden="1"/>
    <col min="111" max="115" width="12.625" style="382" hidden="1"/>
    <col min="116" max="349" width="8.625" style="382" hidden="1"/>
    <col min="350" max="355" width="14.875" style="382" hidden="1"/>
    <col min="356" max="357" width="15.875" style="382" hidden="1"/>
    <col min="358" max="363" width="16.125" style="382" hidden="1"/>
    <col min="364" max="364" width="6.125" style="382" hidden="1"/>
    <col min="365" max="365" width="3" style="382" hidden="1"/>
    <col min="366" max="605" width="8.625" style="382" hidden="1"/>
    <col min="606" max="611" width="14.875" style="382" hidden="1"/>
    <col min="612" max="613" width="15.875" style="382" hidden="1"/>
    <col min="614" max="619" width="16.125" style="382" hidden="1"/>
    <col min="620" max="620" width="6.125" style="382" hidden="1"/>
    <col min="621" max="621" width="3" style="382" hidden="1"/>
    <col min="622" max="861" width="8.625" style="382" hidden="1"/>
    <col min="862" max="867" width="14.875" style="382" hidden="1"/>
    <col min="868" max="869" width="15.875" style="382" hidden="1"/>
    <col min="870" max="875" width="16.125" style="382" hidden="1"/>
    <col min="876" max="876" width="6.125" style="382" hidden="1"/>
    <col min="877" max="877" width="3" style="382" hidden="1"/>
    <col min="878" max="1117" width="8.625" style="382" hidden="1"/>
    <col min="1118" max="1123" width="14.875" style="382" hidden="1"/>
    <col min="1124" max="1125" width="15.875" style="382" hidden="1"/>
    <col min="1126" max="1131" width="16.125" style="382" hidden="1"/>
    <col min="1132" max="1132" width="6.125" style="382" hidden="1"/>
    <col min="1133" max="1133" width="3" style="382" hidden="1"/>
    <col min="1134" max="1373" width="8.625" style="382" hidden="1"/>
    <col min="1374" max="1379" width="14.875" style="382" hidden="1"/>
    <col min="1380" max="1381" width="15.875" style="382" hidden="1"/>
    <col min="1382" max="1387" width="16.125" style="382" hidden="1"/>
    <col min="1388" max="1388" width="6.125" style="382" hidden="1"/>
    <col min="1389" max="1389" width="3" style="382" hidden="1"/>
    <col min="1390" max="1629" width="8.625" style="382" hidden="1"/>
    <col min="1630" max="1635" width="14.875" style="382" hidden="1"/>
    <col min="1636" max="1637" width="15.875" style="382" hidden="1"/>
    <col min="1638" max="1643" width="16.125" style="382" hidden="1"/>
    <col min="1644" max="1644" width="6.125" style="382" hidden="1"/>
    <col min="1645" max="1645" width="3" style="382" hidden="1"/>
    <col min="1646" max="1885" width="8.625" style="382" hidden="1"/>
    <col min="1886" max="1891" width="14.875" style="382" hidden="1"/>
    <col min="1892" max="1893" width="15.875" style="382" hidden="1"/>
    <col min="1894" max="1899" width="16.125" style="382" hidden="1"/>
    <col min="1900" max="1900" width="6.125" style="382" hidden="1"/>
    <col min="1901" max="1901" width="3" style="382" hidden="1"/>
    <col min="1902" max="2141" width="8.625" style="382" hidden="1"/>
    <col min="2142" max="2147" width="14.875" style="382" hidden="1"/>
    <col min="2148" max="2149" width="15.875" style="382" hidden="1"/>
    <col min="2150" max="2155" width="16.125" style="382" hidden="1"/>
    <col min="2156" max="2156" width="6.125" style="382" hidden="1"/>
    <col min="2157" max="2157" width="3" style="382" hidden="1"/>
    <col min="2158" max="2397" width="8.625" style="382" hidden="1"/>
    <col min="2398" max="2403" width="14.875" style="382" hidden="1"/>
    <col min="2404" max="2405" width="15.875" style="382" hidden="1"/>
    <col min="2406" max="2411" width="16.125" style="382" hidden="1"/>
    <col min="2412" max="2412" width="6.125" style="382" hidden="1"/>
    <col min="2413" max="2413" width="3" style="382" hidden="1"/>
    <col min="2414" max="2653" width="8.625" style="382" hidden="1"/>
    <col min="2654" max="2659" width="14.875" style="382" hidden="1"/>
    <col min="2660" max="2661" width="15.875" style="382" hidden="1"/>
    <col min="2662" max="2667" width="16.125" style="382" hidden="1"/>
    <col min="2668" max="2668" width="6.125" style="382" hidden="1"/>
    <col min="2669" max="2669" width="3" style="382" hidden="1"/>
    <col min="2670" max="2909" width="8.625" style="382" hidden="1"/>
    <col min="2910" max="2915" width="14.875" style="382" hidden="1"/>
    <col min="2916" max="2917" width="15.875" style="382" hidden="1"/>
    <col min="2918" max="2923" width="16.125" style="382" hidden="1"/>
    <col min="2924" max="2924" width="6.125" style="382" hidden="1"/>
    <col min="2925" max="2925" width="3" style="382" hidden="1"/>
    <col min="2926" max="3165" width="8.625" style="382" hidden="1"/>
    <col min="3166" max="3171" width="14.875" style="382" hidden="1"/>
    <col min="3172" max="3173" width="15.875" style="382" hidden="1"/>
    <col min="3174" max="3179" width="16.125" style="382" hidden="1"/>
    <col min="3180" max="3180" width="6.125" style="382" hidden="1"/>
    <col min="3181" max="3181" width="3" style="382" hidden="1"/>
    <col min="3182" max="3421" width="8.625" style="382" hidden="1"/>
    <col min="3422" max="3427" width="14.875" style="382" hidden="1"/>
    <col min="3428" max="3429" width="15.875" style="382" hidden="1"/>
    <col min="3430" max="3435" width="16.125" style="382" hidden="1"/>
    <col min="3436" max="3436" width="6.125" style="382" hidden="1"/>
    <col min="3437" max="3437" width="3" style="382" hidden="1"/>
    <col min="3438" max="3677" width="8.625" style="382" hidden="1"/>
    <col min="3678" max="3683" width="14.875" style="382" hidden="1"/>
    <col min="3684" max="3685" width="15.875" style="382" hidden="1"/>
    <col min="3686" max="3691" width="16.125" style="382" hidden="1"/>
    <col min="3692" max="3692" width="6.125" style="382" hidden="1"/>
    <col min="3693" max="3693" width="3" style="382" hidden="1"/>
    <col min="3694" max="3933" width="8.625" style="382" hidden="1"/>
    <col min="3934" max="3939" width="14.875" style="382" hidden="1"/>
    <col min="3940" max="3941" width="15.875" style="382" hidden="1"/>
    <col min="3942" max="3947" width="16.125" style="382" hidden="1"/>
    <col min="3948" max="3948" width="6.125" style="382" hidden="1"/>
    <col min="3949" max="3949" width="3" style="382" hidden="1"/>
    <col min="3950" max="4189" width="8.625" style="382" hidden="1"/>
    <col min="4190" max="4195" width="14.875" style="382" hidden="1"/>
    <col min="4196" max="4197" width="15.875" style="382" hidden="1"/>
    <col min="4198" max="4203" width="16.125" style="382" hidden="1"/>
    <col min="4204" max="4204" width="6.125" style="382" hidden="1"/>
    <col min="4205" max="4205" width="3" style="382" hidden="1"/>
    <col min="4206" max="4445" width="8.625" style="382" hidden="1"/>
    <col min="4446" max="4451" width="14.875" style="382" hidden="1"/>
    <col min="4452" max="4453" width="15.875" style="382" hidden="1"/>
    <col min="4454" max="4459" width="16.125" style="382" hidden="1"/>
    <col min="4460" max="4460" width="6.125" style="382" hidden="1"/>
    <col min="4461" max="4461" width="3" style="382" hidden="1"/>
    <col min="4462" max="4701" width="8.625" style="382" hidden="1"/>
    <col min="4702" max="4707" width="14.875" style="382" hidden="1"/>
    <col min="4708" max="4709" width="15.875" style="382" hidden="1"/>
    <col min="4710" max="4715" width="16.125" style="382" hidden="1"/>
    <col min="4716" max="4716" width="6.125" style="382" hidden="1"/>
    <col min="4717" max="4717" width="3" style="382" hidden="1"/>
    <col min="4718" max="4957" width="8.625" style="382" hidden="1"/>
    <col min="4958" max="4963" width="14.875" style="382" hidden="1"/>
    <col min="4964" max="4965" width="15.875" style="382" hidden="1"/>
    <col min="4966" max="4971" width="16.125" style="382" hidden="1"/>
    <col min="4972" max="4972" width="6.125" style="382" hidden="1"/>
    <col min="4973" max="4973" width="3" style="382" hidden="1"/>
    <col min="4974" max="5213" width="8.625" style="382" hidden="1"/>
    <col min="5214" max="5219" width="14.875" style="382" hidden="1"/>
    <col min="5220" max="5221" width="15.875" style="382" hidden="1"/>
    <col min="5222" max="5227" width="16.125" style="382" hidden="1"/>
    <col min="5228" max="5228" width="6.125" style="382" hidden="1"/>
    <col min="5229" max="5229" width="3" style="382" hidden="1"/>
    <col min="5230" max="5469" width="8.625" style="382" hidden="1"/>
    <col min="5470" max="5475" width="14.875" style="382" hidden="1"/>
    <col min="5476" max="5477" width="15.875" style="382" hidden="1"/>
    <col min="5478" max="5483" width="16.125" style="382" hidden="1"/>
    <col min="5484" max="5484" width="6.125" style="382" hidden="1"/>
    <col min="5485" max="5485" width="3" style="382" hidden="1"/>
    <col min="5486" max="5725" width="8.625" style="382" hidden="1"/>
    <col min="5726" max="5731" width="14.875" style="382" hidden="1"/>
    <col min="5732" max="5733" width="15.875" style="382" hidden="1"/>
    <col min="5734" max="5739" width="16.125" style="382" hidden="1"/>
    <col min="5740" max="5740" width="6.125" style="382" hidden="1"/>
    <col min="5741" max="5741" width="3" style="382" hidden="1"/>
    <col min="5742" max="5981" width="8.625" style="382" hidden="1"/>
    <col min="5982" max="5987" width="14.875" style="382" hidden="1"/>
    <col min="5988" max="5989" width="15.875" style="382" hidden="1"/>
    <col min="5990" max="5995" width="16.125" style="382" hidden="1"/>
    <col min="5996" max="5996" width="6.125" style="382" hidden="1"/>
    <col min="5997" max="5997" width="3" style="382" hidden="1"/>
    <col min="5998" max="6237" width="8.625" style="382" hidden="1"/>
    <col min="6238" max="6243" width="14.875" style="382" hidden="1"/>
    <col min="6244" max="6245" width="15.875" style="382" hidden="1"/>
    <col min="6246" max="6251" width="16.125" style="382" hidden="1"/>
    <col min="6252" max="6252" width="6.125" style="382" hidden="1"/>
    <col min="6253" max="6253" width="3" style="382" hidden="1"/>
    <col min="6254" max="6493" width="8.625" style="382" hidden="1"/>
    <col min="6494" max="6499" width="14.875" style="382" hidden="1"/>
    <col min="6500" max="6501" width="15.875" style="382" hidden="1"/>
    <col min="6502" max="6507" width="16.125" style="382" hidden="1"/>
    <col min="6508" max="6508" width="6.125" style="382" hidden="1"/>
    <col min="6509" max="6509" width="3" style="382" hidden="1"/>
    <col min="6510" max="6749" width="8.625" style="382" hidden="1"/>
    <col min="6750" max="6755" width="14.875" style="382" hidden="1"/>
    <col min="6756" max="6757" width="15.875" style="382" hidden="1"/>
    <col min="6758" max="6763" width="16.125" style="382" hidden="1"/>
    <col min="6764" max="6764" width="6.125" style="382" hidden="1"/>
    <col min="6765" max="6765" width="3" style="382" hidden="1"/>
    <col min="6766" max="7005" width="8.625" style="382" hidden="1"/>
    <col min="7006" max="7011" width="14.875" style="382" hidden="1"/>
    <col min="7012" max="7013" width="15.875" style="382" hidden="1"/>
    <col min="7014" max="7019" width="16.125" style="382" hidden="1"/>
    <col min="7020" max="7020" width="6.125" style="382" hidden="1"/>
    <col min="7021" max="7021" width="3" style="382" hidden="1"/>
    <col min="7022" max="7261" width="8.625" style="382" hidden="1"/>
    <col min="7262" max="7267" width="14.875" style="382" hidden="1"/>
    <col min="7268" max="7269" width="15.875" style="382" hidden="1"/>
    <col min="7270" max="7275" width="16.125" style="382" hidden="1"/>
    <col min="7276" max="7276" width="6.125" style="382" hidden="1"/>
    <col min="7277" max="7277" width="3" style="382" hidden="1"/>
    <col min="7278" max="7517" width="8.625" style="382" hidden="1"/>
    <col min="7518" max="7523" width="14.875" style="382" hidden="1"/>
    <col min="7524" max="7525" width="15.875" style="382" hidden="1"/>
    <col min="7526" max="7531" width="16.125" style="382" hidden="1"/>
    <col min="7532" max="7532" width="6.125" style="382" hidden="1"/>
    <col min="7533" max="7533" width="3" style="382" hidden="1"/>
    <col min="7534" max="7773" width="8.625" style="382" hidden="1"/>
    <col min="7774" max="7779" width="14.875" style="382" hidden="1"/>
    <col min="7780" max="7781" width="15.875" style="382" hidden="1"/>
    <col min="7782" max="7787" width="16.125" style="382" hidden="1"/>
    <col min="7788" max="7788" width="6.125" style="382" hidden="1"/>
    <col min="7789" max="7789" width="3" style="382" hidden="1"/>
    <col min="7790" max="8029" width="8.625" style="382" hidden="1"/>
    <col min="8030" max="8035" width="14.875" style="382" hidden="1"/>
    <col min="8036" max="8037" width="15.875" style="382" hidden="1"/>
    <col min="8038" max="8043" width="16.125" style="382" hidden="1"/>
    <col min="8044" max="8044" width="6.125" style="382" hidden="1"/>
    <col min="8045" max="8045" width="3" style="382" hidden="1"/>
    <col min="8046" max="8285" width="8.625" style="382" hidden="1"/>
    <col min="8286" max="8291" width="14.875" style="382" hidden="1"/>
    <col min="8292" max="8293" width="15.875" style="382" hidden="1"/>
    <col min="8294" max="8299" width="16.125" style="382" hidden="1"/>
    <col min="8300" max="8300" width="6.125" style="382" hidden="1"/>
    <col min="8301" max="8301" width="3" style="382" hidden="1"/>
    <col min="8302" max="8541" width="8.625" style="382" hidden="1"/>
    <col min="8542" max="8547" width="14.875" style="382" hidden="1"/>
    <col min="8548" max="8549" width="15.875" style="382" hidden="1"/>
    <col min="8550" max="8555" width="16.125" style="382" hidden="1"/>
    <col min="8556" max="8556" width="6.125" style="382" hidden="1"/>
    <col min="8557" max="8557" width="3" style="382" hidden="1"/>
    <col min="8558" max="8797" width="8.625" style="382" hidden="1"/>
    <col min="8798" max="8803" width="14.875" style="382" hidden="1"/>
    <col min="8804" max="8805" width="15.875" style="382" hidden="1"/>
    <col min="8806" max="8811" width="16.125" style="382" hidden="1"/>
    <col min="8812" max="8812" width="6.125" style="382" hidden="1"/>
    <col min="8813" max="8813" width="3" style="382" hidden="1"/>
    <col min="8814" max="9053" width="8.625" style="382" hidden="1"/>
    <col min="9054" max="9059" width="14.875" style="382" hidden="1"/>
    <col min="9060" max="9061" width="15.875" style="382" hidden="1"/>
    <col min="9062" max="9067" width="16.125" style="382" hidden="1"/>
    <col min="9068" max="9068" width="6.125" style="382" hidden="1"/>
    <col min="9069" max="9069" width="3" style="382" hidden="1"/>
    <col min="9070" max="9309" width="8.625" style="382" hidden="1"/>
    <col min="9310" max="9315" width="14.875" style="382" hidden="1"/>
    <col min="9316" max="9317" width="15.875" style="382" hidden="1"/>
    <col min="9318" max="9323" width="16.125" style="382" hidden="1"/>
    <col min="9324" max="9324" width="6.125" style="382" hidden="1"/>
    <col min="9325" max="9325" width="3" style="382" hidden="1"/>
    <col min="9326" max="9565" width="8.625" style="382" hidden="1"/>
    <col min="9566" max="9571" width="14.875" style="382" hidden="1"/>
    <col min="9572" max="9573" width="15.875" style="382" hidden="1"/>
    <col min="9574" max="9579" width="16.125" style="382" hidden="1"/>
    <col min="9580" max="9580" width="6.125" style="382" hidden="1"/>
    <col min="9581" max="9581" width="3" style="382" hidden="1"/>
    <col min="9582" max="9821" width="8.625" style="382" hidden="1"/>
    <col min="9822" max="9827" width="14.875" style="382" hidden="1"/>
    <col min="9828" max="9829" width="15.875" style="382" hidden="1"/>
    <col min="9830" max="9835" width="16.125" style="382" hidden="1"/>
    <col min="9836" max="9836" width="6.125" style="382" hidden="1"/>
    <col min="9837" max="9837" width="3" style="382" hidden="1"/>
    <col min="9838" max="10077" width="8.625" style="382" hidden="1"/>
    <col min="10078" max="10083" width="14.875" style="382" hidden="1"/>
    <col min="10084" max="10085" width="15.875" style="382" hidden="1"/>
    <col min="10086" max="10091" width="16.125" style="382" hidden="1"/>
    <col min="10092" max="10092" width="6.125" style="382" hidden="1"/>
    <col min="10093" max="10093" width="3" style="382" hidden="1"/>
    <col min="10094" max="10333" width="8.625" style="382" hidden="1"/>
    <col min="10334" max="10339" width="14.875" style="382" hidden="1"/>
    <col min="10340" max="10341" width="15.875" style="382" hidden="1"/>
    <col min="10342" max="10347" width="16.125" style="382" hidden="1"/>
    <col min="10348" max="10348" width="6.125" style="382" hidden="1"/>
    <col min="10349" max="10349" width="3" style="382" hidden="1"/>
    <col min="10350" max="10589" width="8.625" style="382" hidden="1"/>
    <col min="10590" max="10595" width="14.875" style="382" hidden="1"/>
    <col min="10596" max="10597" width="15.875" style="382" hidden="1"/>
    <col min="10598" max="10603" width="16.125" style="382" hidden="1"/>
    <col min="10604" max="10604" width="6.125" style="382" hidden="1"/>
    <col min="10605" max="10605" width="3" style="382" hidden="1"/>
    <col min="10606" max="10845" width="8.625" style="382" hidden="1"/>
    <col min="10846" max="10851" width="14.875" style="382" hidden="1"/>
    <col min="10852" max="10853" width="15.875" style="382" hidden="1"/>
    <col min="10854" max="10859" width="16.125" style="382" hidden="1"/>
    <col min="10860" max="10860" width="6.125" style="382" hidden="1"/>
    <col min="10861" max="10861" width="3" style="382" hidden="1"/>
    <col min="10862" max="11101" width="8.625" style="382" hidden="1"/>
    <col min="11102" max="11107" width="14.875" style="382" hidden="1"/>
    <col min="11108" max="11109" width="15.875" style="382" hidden="1"/>
    <col min="11110" max="11115" width="16.125" style="382" hidden="1"/>
    <col min="11116" max="11116" width="6.125" style="382" hidden="1"/>
    <col min="11117" max="11117" width="3" style="382" hidden="1"/>
    <col min="11118" max="11357" width="8.625" style="382" hidden="1"/>
    <col min="11358" max="11363" width="14.875" style="382" hidden="1"/>
    <col min="11364" max="11365" width="15.875" style="382" hidden="1"/>
    <col min="11366" max="11371" width="16.125" style="382" hidden="1"/>
    <col min="11372" max="11372" width="6.125" style="382" hidden="1"/>
    <col min="11373" max="11373" width="3" style="382" hidden="1"/>
    <col min="11374" max="11613" width="8.625" style="382" hidden="1"/>
    <col min="11614" max="11619" width="14.875" style="382" hidden="1"/>
    <col min="11620" max="11621" width="15.875" style="382" hidden="1"/>
    <col min="11622" max="11627" width="16.125" style="382" hidden="1"/>
    <col min="11628" max="11628" width="6.125" style="382" hidden="1"/>
    <col min="11629" max="11629" width="3" style="382" hidden="1"/>
    <col min="11630" max="11869" width="8.625" style="382" hidden="1"/>
    <col min="11870" max="11875" width="14.875" style="382" hidden="1"/>
    <col min="11876" max="11877" width="15.875" style="382" hidden="1"/>
    <col min="11878" max="11883" width="16.125" style="382" hidden="1"/>
    <col min="11884" max="11884" width="6.125" style="382" hidden="1"/>
    <col min="11885" max="11885" width="3" style="382" hidden="1"/>
    <col min="11886" max="12125" width="8.625" style="382" hidden="1"/>
    <col min="12126" max="12131" width="14.875" style="382" hidden="1"/>
    <col min="12132" max="12133" width="15.875" style="382" hidden="1"/>
    <col min="12134" max="12139" width="16.125" style="382" hidden="1"/>
    <col min="12140" max="12140" width="6.125" style="382" hidden="1"/>
    <col min="12141" max="12141" width="3" style="382" hidden="1"/>
    <col min="12142" max="12381" width="8.625" style="382" hidden="1"/>
    <col min="12382" max="12387" width="14.875" style="382" hidden="1"/>
    <col min="12388" max="12389" width="15.875" style="382" hidden="1"/>
    <col min="12390" max="12395" width="16.125" style="382" hidden="1"/>
    <col min="12396" max="12396" width="6.125" style="382" hidden="1"/>
    <col min="12397" max="12397" width="3" style="382" hidden="1"/>
    <col min="12398" max="12637" width="8.625" style="382" hidden="1"/>
    <col min="12638" max="12643" width="14.875" style="382" hidden="1"/>
    <col min="12644" max="12645" width="15.875" style="382" hidden="1"/>
    <col min="12646" max="12651" width="16.125" style="382" hidden="1"/>
    <col min="12652" max="12652" width="6.125" style="382" hidden="1"/>
    <col min="12653" max="12653" width="3" style="382" hidden="1"/>
    <col min="12654" max="12893" width="8.625" style="382" hidden="1"/>
    <col min="12894" max="12899" width="14.875" style="382" hidden="1"/>
    <col min="12900" max="12901" width="15.875" style="382" hidden="1"/>
    <col min="12902" max="12907" width="16.125" style="382" hidden="1"/>
    <col min="12908" max="12908" width="6.125" style="382" hidden="1"/>
    <col min="12909" max="12909" width="3" style="382" hidden="1"/>
    <col min="12910" max="13149" width="8.625" style="382" hidden="1"/>
    <col min="13150" max="13155" width="14.875" style="382" hidden="1"/>
    <col min="13156" max="13157" width="15.875" style="382" hidden="1"/>
    <col min="13158" max="13163" width="16.125" style="382" hidden="1"/>
    <col min="13164" max="13164" width="6.125" style="382" hidden="1"/>
    <col min="13165" max="13165" width="3" style="382" hidden="1"/>
    <col min="13166" max="13405" width="8.625" style="382" hidden="1"/>
    <col min="13406" max="13411" width="14.875" style="382" hidden="1"/>
    <col min="13412" max="13413" width="15.875" style="382" hidden="1"/>
    <col min="13414" max="13419" width="16.125" style="382" hidden="1"/>
    <col min="13420" max="13420" width="6.125" style="382" hidden="1"/>
    <col min="13421" max="13421" width="3" style="382" hidden="1"/>
    <col min="13422" max="13661" width="8.625" style="382" hidden="1"/>
    <col min="13662" max="13667" width="14.875" style="382" hidden="1"/>
    <col min="13668" max="13669" width="15.875" style="382" hidden="1"/>
    <col min="13670" max="13675" width="16.125" style="382" hidden="1"/>
    <col min="13676" max="13676" width="6.125" style="382" hidden="1"/>
    <col min="13677" max="13677" width="3" style="382" hidden="1"/>
    <col min="13678" max="13917" width="8.625" style="382" hidden="1"/>
    <col min="13918" max="13923" width="14.875" style="382" hidden="1"/>
    <col min="13924" max="13925" width="15.875" style="382" hidden="1"/>
    <col min="13926" max="13931" width="16.125" style="382" hidden="1"/>
    <col min="13932" max="13932" width="6.125" style="382" hidden="1"/>
    <col min="13933" max="13933" width="3" style="382" hidden="1"/>
    <col min="13934" max="14173" width="8.625" style="382" hidden="1"/>
    <col min="14174" max="14179" width="14.875" style="382" hidden="1"/>
    <col min="14180" max="14181" width="15.875" style="382" hidden="1"/>
    <col min="14182" max="14187" width="16.125" style="382" hidden="1"/>
    <col min="14188" max="14188" width="6.125" style="382" hidden="1"/>
    <col min="14189" max="14189" width="3" style="382" hidden="1"/>
    <col min="14190" max="14429" width="8.625" style="382" hidden="1"/>
    <col min="14430" max="14435" width="14.875" style="382" hidden="1"/>
    <col min="14436" max="14437" width="15.875" style="382" hidden="1"/>
    <col min="14438" max="14443" width="16.125" style="382" hidden="1"/>
    <col min="14444" max="14444" width="6.125" style="382" hidden="1"/>
    <col min="14445" max="14445" width="3" style="382" hidden="1"/>
    <col min="14446" max="14685" width="8.625" style="382" hidden="1"/>
    <col min="14686" max="14691" width="14.875" style="382" hidden="1"/>
    <col min="14692" max="14693" width="15.875" style="382" hidden="1"/>
    <col min="14694" max="14699" width="16.125" style="382" hidden="1"/>
    <col min="14700" max="14700" width="6.125" style="382" hidden="1"/>
    <col min="14701" max="14701" width="3" style="382" hidden="1"/>
    <col min="14702" max="14941" width="8.625" style="382" hidden="1"/>
    <col min="14942" max="14947" width="14.875" style="382" hidden="1"/>
    <col min="14948" max="14949" width="15.875" style="382" hidden="1"/>
    <col min="14950" max="14955" width="16.125" style="382" hidden="1"/>
    <col min="14956" max="14956" width="6.125" style="382" hidden="1"/>
    <col min="14957" max="14957" width="3" style="382" hidden="1"/>
    <col min="14958" max="15197" width="8.625" style="382" hidden="1"/>
    <col min="15198" max="15203" width="14.875" style="382" hidden="1"/>
    <col min="15204" max="15205" width="15.875" style="382" hidden="1"/>
    <col min="15206" max="15211" width="16.125" style="382" hidden="1"/>
    <col min="15212" max="15212" width="6.125" style="382" hidden="1"/>
    <col min="15213" max="15213" width="3" style="382" hidden="1"/>
    <col min="15214" max="15453" width="8.625" style="382" hidden="1"/>
    <col min="15454" max="15459" width="14.875" style="382" hidden="1"/>
    <col min="15460" max="15461" width="15.875" style="382" hidden="1"/>
    <col min="15462" max="15467" width="16.125" style="382" hidden="1"/>
    <col min="15468" max="15468" width="6.125" style="382" hidden="1"/>
    <col min="15469" max="15469" width="3" style="382" hidden="1"/>
    <col min="15470" max="15709" width="8.625" style="382" hidden="1"/>
    <col min="15710" max="15715" width="14.875" style="382" hidden="1"/>
    <col min="15716" max="15717" width="15.875" style="382" hidden="1"/>
    <col min="15718" max="15723" width="16.125" style="382" hidden="1"/>
    <col min="15724" max="15724" width="6.125" style="382" hidden="1"/>
    <col min="15725" max="15725" width="3" style="382" hidden="1"/>
    <col min="15726" max="15965" width="8.625" style="382" hidden="1"/>
    <col min="15966" max="15971" width="14.875" style="382" hidden="1"/>
    <col min="15972" max="15973" width="15.875" style="382" hidden="1"/>
    <col min="15974" max="15979" width="16.125" style="382" hidden="1"/>
    <col min="15980" max="15980" width="6.125" style="382" hidden="1"/>
    <col min="15981" max="15981" width="3" style="382" hidden="1"/>
    <col min="15982" max="16221" width="8.625" style="382" hidden="1"/>
    <col min="16222" max="16227" width="14.875" style="382" hidden="1"/>
    <col min="16228" max="16229" width="15.875" style="382" hidden="1"/>
    <col min="16230" max="16235" width="16.125" style="382" hidden="1"/>
    <col min="16236" max="16236" width="6.125" style="382" hidden="1"/>
    <col min="16237" max="16237" width="3" style="382" hidden="1"/>
    <col min="16238" max="16384" width="8.625" style="382" hidden="1"/>
  </cols>
  <sheetData>
    <row r="1" spans="1:143" ht="42.75" customHeight="1" x14ac:dyDescent="0.15">
      <c r="A1" s="380"/>
      <c r="B1" s="381"/>
      <c r="DD1" s="382"/>
      <c r="DE1" s="382"/>
    </row>
    <row r="2" spans="1:143" ht="25.5" customHeight="1" x14ac:dyDescent="0.15">
      <c r="A2" s="383"/>
      <c r="C2" s="383"/>
      <c r="O2" s="383"/>
      <c r="P2" s="383"/>
      <c r="Q2" s="383"/>
      <c r="R2" s="383"/>
      <c r="S2" s="383"/>
      <c r="T2" s="383"/>
      <c r="U2" s="383"/>
      <c r="V2" s="383"/>
      <c r="W2" s="383"/>
      <c r="X2" s="383"/>
      <c r="Y2" s="383"/>
      <c r="Z2" s="383"/>
      <c r="AA2" s="383"/>
      <c r="AB2" s="383"/>
      <c r="AC2" s="383"/>
      <c r="AD2" s="383"/>
      <c r="AE2" s="383"/>
      <c r="AF2" s="383"/>
      <c r="AG2" s="383"/>
      <c r="AH2" s="383"/>
      <c r="AI2" s="383"/>
      <c r="AU2" s="383"/>
      <c r="BG2" s="383"/>
      <c r="BS2" s="383"/>
      <c r="CE2" s="383"/>
      <c r="CQ2" s="383"/>
      <c r="DD2" s="382"/>
      <c r="DE2" s="382"/>
    </row>
    <row r="3" spans="1:143" ht="25.5" customHeight="1" x14ac:dyDescent="0.15">
      <c r="A3" s="383"/>
      <c r="C3" s="383"/>
      <c r="O3" s="383"/>
      <c r="P3" s="383"/>
      <c r="Q3" s="383"/>
      <c r="R3" s="383"/>
      <c r="S3" s="383"/>
      <c r="T3" s="383"/>
      <c r="U3" s="383"/>
      <c r="V3" s="383"/>
      <c r="W3" s="383"/>
      <c r="X3" s="383"/>
      <c r="Y3" s="383"/>
      <c r="Z3" s="383"/>
      <c r="AA3" s="383"/>
      <c r="AB3" s="383"/>
      <c r="AC3" s="383"/>
      <c r="AD3" s="383"/>
      <c r="AE3" s="383"/>
      <c r="AF3" s="383"/>
      <c r="AG3" s="383"/>
      <c r="AH3" s="383"/>
      <c r="AI3" s="383"/>
      <c r="AU3" s="383"/>
      <c r="BG3" s="383"/>
      <c r="BS3" s="383"/>
      <c r="CE3" s="383"/>
      <c r="CQ3" s="383"/>
      <c r="DD3" s="382"/>
      <c r="DE3" s="382"/>
    </row>
    <row r="4" spans="1:143" s="284" customFormat="1" x14ac:dyDescent="0.15">
      <c r="A4" s="383"/>
      <c r="B4" s="383"/>
      <c r="C4" s="383"/>
      <c r="D4" s="383"/>
      <c r="E4" s="383"/>
      <c r="F4" s="383"/>
      <c r="G4" s="383"/>
      <c r="H4" s="383"/>
      <c r="I4" s="383"/>
      <c r="J4" s="383"/>
      <c r="K4" s="383"/>
      <c r="L4" s="383"/>
      <c r="M4" s="383"/>
      <c r="N4" s="383"/>
      <c r="O4" s="383"/>
      <c r="P4" s="383"/>
      <c r="Q4" s="383"/>
      <c r="R4" s="383"/>
      <c r="S4" s="383"/>
      <c r="T4" s="383"/>
      <c r="U4" s="383"/>
      <c r="V4" s="383"/>
      <c r="W4" s="383"/>
      <c r="X4" s="383"/>
      <c r="Y4" s="383"/>
      <c r="Z4" s="383"/>
      <c r="AA4" s="383"/>
      <c r="AB4" s="383"/>
      <c r="AC4" s="383"/>
      <c r="AD4" s="383"/>
      <c r="AE4" s="383"/>
      <c r="AF4" s="383"/>
      <c r="AG4" s="383"/>
      <c r="AH4" s="383"/>
      <c r="AI4" s="383"/>
      <c r="AJ4" s="383"/>
      <c r="AK4" s="383"/>
      <c r="AL4" s="383"/>
      <c r="AM4" s="383"/>
      <c r="AN4" s="383"/>
      <c r="AO4" s="383"/>
      <c r="AP4" s="383"/>
      <c r="AQ4" s="383"/>
      <c r="AR4" s="383"/>
      <c r="AS4" s="383"/>
      <c r="AT4" s="383"/>
      <c r="AU4" s="383"/>
      <c r="AV4" s="383"/>
      <c r="AW4" s="383"/>
      <c r="AX4" s="383"/>
      <c r="AY4" s="383"/>
      <c r="AZ4" s="383"/>
      <c r="BA4" s="383"/>
      <c r="BB4" s="383"/>
      <c r="BC4" s="383"/>
      <c r="BD4" s="383"/>
      <c r="BE4" s="383"/>
      <c r="BF4" s="383"/>
      <c r="BG4" s="383"/>
      <c r="BH4" s="383"/>
      <c r="BI4" s="383"/>
      <c r="BJ4" s="383"/>
      <c r="BK4" s="383"/>
      <c r="BL4" s="383"/>
      <c r="BM4" s="383"/>
      <c r="BN4" s="383"/>
      <c r="BO4" s="383"/>
      <c r="BP4" s="383"/>
      <c r="BQ4" s="383"/>
      <c r="BR4" s="383"/>
      <c r="BS4" s="383"/>
      <c r="BT4" s="383"/>
      <c r="BU4" s="383"/>
      <c r="BV4" s="383"/>
      <c r="BW4" s="383"/>
      <c r="BX4" s="383"/>
      <c r="BY4" s="383"/>
      <c r="BZ4" s="383"/>
      <c r="CA4" s="383"/>
      <c r="CB4" s="383"/>
      <c r="CC4" s="383"/>
      <c r="CD4" s="383"/>
      <c r="CE4" s="383"/>
      <c r="CF4" s="383"/>
      <c r="CG4" s="383"/>
      <c r="CH4" s="383"/>
      <c r="CI4" s="383"/>
      <c r="CJ4" s="383"/>
      <c r="CK4" s="383"/>
      <c r="CL4" s="383"/>
      <c r="CM4" s="383"/>
      <c r="CN4" s="383"/>
      <c r="CO4" s="383"/>
      <c r="CP4" s="383"/>
      <c r="CQ4" s="383"/>
      <c r="CR4" s="383"/>
      <c r="CS4" s="383"/>
      <c r="CT4" s="383"/>
      <c r="CU4" s="383"/>
      <c r="CV4" s="383"/>
      <c r="CW4" s="383"/>
      <c r="CX4" s="383"/>
      <c r="CY4" s="383"/>
      <c r="CZ4" s="383"/>
      <c r="DA4" s="383"/>
      <c r="DB4" s="383"/>
      <c r="DC4" s="383"/>
      <c r="DD4" s="383"/>
      <c r="DE4" s="383"/>
      <c r="DF4" s="285"/>
      <c r="DG4" s="285"/>
      <c r="DH4" s="285"/>
      <c r="DI4" s="285"/>
      <c r="DJ4" s="285"/>
      <c r="DK4" s="285"/>
      <c r="DL4" s="285"/>
      <c r="DM4" s="285"/>
      <c r="DN4" s="285"/>
      <c r="DO4" s="285"/>
      <c r="DP4" s="285"/>
      <c r="DQ4" s="285"/>
      <c r="DR4" s="285"/>
      <c r="DS4" s="285"/>
      <c r="DT4" s="285"/>
      <c r="DU4" s="285"/>
      <c r="DV4" s="285"/>
      <c r="DW4" s="285"/>
    </row>
    <row r="5" spans="1:143" s="284" customFormat="1" x14ac:dyDescent="0.15">
      <c r="A5" s="383"/>
      <c r="B5" s="383"/>
      <c r="C5" s="383"/>
      <c r="D5" s="383"/>
      <c r="E5" s="383"/>
      <c r="F5" s="383"/>
      <c r="G5" s="383"/>
      <c r="H5" s="383"/>
      <c r="I5" s="383"/>
      <c r="J5" s="383"/>
      <c r="K5" s="383"/>
      <c r="L5" s="383"/>
      <c r="M5" s="383"/>
      <c r="N5" s="383"/>
      <c r="O5" s="383"/>
      <c r="P5" s="383"/>
      <c r="Q5" s="383"/>
      <c r="R5" s="383"/>
      <c r="S5" s="383"/>
      <c r="T5" s="383"/>
      <c r="U5" s="383"/>
      <c r="V5" s="383"/>
      <c r="W5" s="383"/>
      <c r="X5" s="383"/>
      <c r="Y5" s="383"/>
      <c r="Z5" s="383"/>
      <c r="AA5" s="383"/>
      <c r="AB5" s="383"/>
      <c r="AC5" s="383"/>
      <c r="AD5" s="383"/>
      <c r="AE5" s="383"/>
      <c r="AF5" s="383"/>
      <c r="AG5" s="383"/>
      <c r="AH5" s="383"/>
      <c r="AI5" s="383"/>
      <c r="AJ5" s="383"/>
      <c r="AK5" s="383"/>
      <c r="AL5" s="383"/>
      <c r="AM5" s="383"/>
      <c r="AN5" s="383"/>
      <c r="AO5" s="383"/>
      <c r="AP5" s="383"/>
      <c r="AQ5" s="383"/>
      <c r="AR5" s="383"/>
      <c r="AS5" s="383"/>
      <c r="AT5" s="383"/>
      <c r="AU5" s="383"/>
      <c r="AV5" s="383"/>
      <c r="AW5" s="383"/>
      <c r="AX5" s="383"/>
      <c r="AY5" s="383"/>
      <c r="AZ5" s="383"/>
      <c r="BA5" s="383"/>
      <c r="BB5" s="383"/>
      <c r="BC5" s="383"/>
      <c r="BD5" s="383"/>
      <c r="BE5" s="383"/>
      <c r="BF5" s="383"/>
      <c r="BG5" s="383"/>
      <c r="BH5" s="383"/>
      <c r="BI5" s="383"/>
      <c r="BJ5" s="383"/>
      <c r="BK5" s="383"/>
      <c r="BL5" s="383"/>
      <c r="BM5" s="383"/>
      <c r="BN5" s="383"/>
      <c r="BO5" s="383"/>
      <c r="BP5" s="383"/>
      <c r="BQ5" s="383"/>
      <c r="BR5" s="383"/>
      <c r="BS5" s="383"/>
      <c r="BT5" s="383"/>
      <c r="BU5" s="383"/>
      <c r="BV5" s="383"/>
      <c r="BW5" s="383"/>
      <c r="BX5" s="383"/>
      <c r="BY5" s="383"/>
      <c r="BZ5" s="383"/>
      <c r="CA5" s="383"/>
      <c r="CB5" s="383"/>
      <c r="CC5" s="383"/>
      <c r="CD5" s="383"/>
      <c r="CE5" s="383"/>
      <c r="CF5" s="383"/>
      <c r="CG5" s="383"/>
      <c r="CH5" s="383"/>
      <c r="CI5" s="383"/>
      <c r="CJ5" s="383"/>
      <c r="CK5" s="383"/>
      <c r="CL5" s="383"/>
      <c r="CM5" s="383"/>
      <c r="CN5" s="383"/>
      <c r="CO5" s="383"/>
      <c r="CP5" s="383"/>
      <c r="CQ5" s="383"/>
      <c r="CR5" s="383"/>
      <c r="CS5" s="383"/>
      <c r="CT5" s="383"/>
      <c r="CU5" s="383"/>
      <c r="CV5" s="383"/>
      <c r="CW5" s="383"/>
      <c r="CX5" s="383"/>
      <c r="CY5" s="383"/>
      <c r="CZ5" s="383"/>
      <c r="DA5" s="383"/>
      <c r="DB5" s="383"/>
      <c r="DC5" s="383"/>
      <c r="DD5" s="383"/>
      <c r="DE5" s="383"/>
      <c r="DF5" s="285"/>
      <c r="DG5" s="285"/>
      <c r="DH5" s="285"/>
      <c r="DI5" s="285"/>
      <c r="DJ5" s="285"/>
      <c r="DK5" s="285"/>
      <c r="DL5" s="285"/>
      <c r="DM5" s="285"/>
      <c r="DN5" s="285"/>
      <c r="DO5" s="285"/>
      <c r="DP5" s="285"/>
      <c r="DQ5" s="285"/>
      <c r="DR5" s="285"/>
      <c r="DS5" s="285"/>
      <c r="DT5" s="285"/>
      <c r="DU5" s="285"/>
      <c r="DV5" s="285"/>
      <c r="DW5" s="285"/>
    </row>
    <row r="6" spans="1:143" s="284" customFormat="1" x14ac:dyDescent="0.15">
      <c r="A6" s="383"/>
      <c r="B6" s="383"/>
      <c r="C6" s="383"/>
      <c r="D6" s="383"/>
      <c r="E6" s="383"/>
      <c r="F6" s="383"/>
      <c r="G6" s="383"/>
      <c r="H6" s="383"/>
      <c r="I6" s="383"/>
      <c r="J6" s="383"/>
      <c r="K6" s="383"/>
      <c r="L6" s="383"/>
      <c r="M6" s="383"/>
      <c r="N6" s="383"/>
      <c r="O6" s="383"/>
      <c r="P6" s="383"/>
      <c r="Q6" s="383"/>
      <c r="R6" s="383"/>
      <c r="S6" s="383"/>
      <c r="T6" s="383"/>
      <c r="U6" s="383"/>
      <c r="V6" s="383"/>
      <c r="W6" s="383"/>
      <c r="X6" s="383"/>
      <c r="Y6" s="383"/>
      <c r="Z6" s="383"/>
      <c r="AA6" s="383"/>
      <c r="AB6" s="383"/>
      <c r="AC6" s="383"/>
      <c r="AD6" s="383"/>
      <c r="AE6" s="383"/>
      <c r="AF6" s="383"/>
      <c r="AG6" s="383"/>
      <c r="AH6" s="383"/>
      <c r="AI6" s="383"/>
      <c r="AJ6" s="383"/>
      <c r="AK6" s="383"/>
      <c r="AL6" s="383"/>
      <c r="AM6" s="383"/>
      <c r="AN6" s="383"/>
      <c r="AO6" s="383"/>
      <c r="AP6" s="383"/>
      <c r="AQ6" s="383"/>
      <c r="AR6" s="383"/>
      <c r="AS6" s="383"/>
      <c r="AT6" s="383"/>
      <c r="AU6" s="383"/>
      <c r="AV6" s="383"/>
      <c r="AW6" s="383"/>
      <c r="AX6" s="383"/>
      <c r="AY6" s="383"/>
      <c r="AZ6" s="383"/>
      <c r="BA6" s="383"/>
      <c r="BB6" s="383"/>
      <c r="BC6" s="383"/>
      <c r="BD6" s="383"/>
      <c r="BE6" s="383"/>
      <c r="BF6" s="383"/>
      <c r="BG6" s="383"/>
      <c r="BH6" s="383"/>
      <c r="BI6" s="383"/>
      <c r="BJ6" s="383"/>
      <c r="BK6" s="383"/>
      <c r="BL6" s="383"/>
      <c r="BM6" s="383"/>
      <c r="BN6" s="383"/>
      <c r="BO6" s="383"/>
      <c r="BP6" s="383"/>
      <c r="BQ6" s="383"/>
      <c r="BR6" s="383"/>
      <c r="BS6" s="383"/>
      <c r="BT6" s="383"/>
      <c r="BU6" s="383"/>
      <c r="BV6" s="383"/>
      <c r="BW6" s="383"/>
      <c r="BX6" s="383"/>
      <c r="BY6" s="383"/>
      <c r="BZ6" s="383"/>
      <c r="CA6" s="383"/>
      <c r="CB6" s="383"/>
      <c r="CC6" s="383"/>
      <c r="CD6" s="383"/>
      <c r="CE6" s="383"/>
      <c r="CF6" s="383"/>
      <c r="CG6" s="383"/>
      <c r="CH6" s="383"/>
      <c r="CI6" s="383"/>
      <c r="CJ6" s="383"/>
      <c r="CK6" s="383"/>
      <c r="CL6" s="383"/>
      <c r="CM6" s="383"/>
      <c r="CN6" s="383"/>
      <c r="CO6" s="383"/>
      <c r="CP6" s="383"/>
      <c r="CQ6" s="383"/>
      <c r="CR6" s="383"/>
      <c r="CS6" s="383"/>
      <c r="CT6" s="383"/>
      <c r="CU6" s="383"/>
      <c r="CV6" s="383"/>
      <c r="CW6" s="383"/>
      <c r="CX6" s="383"/>
      <c r="CY6" s="383"/>
      <c r="CZ6" s="383"/>
      <c r="DA6" s="383"/>
      <c r="DB6" s="383"/>
      <c r="DC6" s="383"/>
      <c r="DD6" s="383"/>
      <c r="DE6" s="383"/>
      <c r="DF6" s="285"/>
      <c r="DG6" s="285"/>
      <c r="DH6" s="285"/>
      <c r="DI6" s="285"/>
      <c r="DJ6" s="285"/>
      <c r="DK6" s="285"/>
      <c r="DL6" s="285"/>
      <c r="DM6" s="285"/>
      <c r="DN6" s="285"/>
      <c r="DO6" s="285"/>
      <c r="DP6" s="285"/>
      <c r="DQ6" s="285"/>
      <c r="DR6" s="285"/>
      <c r="DS6" s="285"/>
      <c r="DT6" s="285"/>
      <c r="DU6" s="285"/>
      <c r="DV6" s="285"/>
      <c r="DW6" s="285"/>
    </row>
    <row r="7" spans="1:143" s="284" customFormat="1" x14ac:dyDescent="0.15">
      <c r="A7" s="383"/>
      <c r="B7" s="383"/>
      <c r="C7" s="383"/>
      <c r="D7" s="383"/>
      <c r="E7" s="383"/>
      <c r="F7" s="383"/>
      <c r="G7" s="383"/>
      <c r="H7" s="383"/>
      <c r="I7" s="383"/>
      <c r="J7" s="383"/>
      <c r="K7" s="383"/>
      <c r="L7" s="383"/>
      <c r="M7" s="383"/>
      <c r="N7" s="383"/>
      <c r="O7" s="383"/>
      <c r="P7" s="383"/>
      <c r="Q7" s="383"/>
      <c r="R7" s="383"/>
      <c r="S7" s="383"/>
      <c r="T7" s="383"/>
      <c r="U7" s="383"/>
      <c r="V7" s="383"/>
      <c r="W7" s="383"/>
      <c r="X7" s="383"/>
      <c r="Y7" s="383"/>
      <c r="Z7" s="383"/>
      <c r="AA7" s="383"/>
      <c r="AB7" s="383"/>
      <c r="AC7" s="383"/>
      <c r="AD7" s="383"/>
      <c r="AE7" s="383"/>
      <c r="AF7" s="383"/>
      <c r="AG7" s="383"/>
      <c r="AH7" s="383"/>
      <c r="AI7" s="383"/>
      <c r="AJ7" s="383"/>
      <c r="AK7" s="383"/>
      <c r="AL7" s="383"/>
      <c r="AM7" s="383"/>
      <c r="AN7" s="383"/>
      <c r="AO7" s="383"/>
      <c r="AP7" s="383"/>
      <c r="AQ7" s="383"/>
      <c r="AR7" s="383"/>
      <c r="AS7" s="383"/>
      <c r="AT7" s="383"/>
      <c r="AU7" s="383"/>
      <c r="AV7" s="383"/>
      <c r="AW7" s="383"/>
      <c r="AX7" s="383"/>
      <c r="AY7" s="383"/>
      <c r="AZ7" s="383"/>
      <c r="BA7" s="383"/>
      <c r="BB7" s="383"/>
      <c r="BC7" s="383"/>
      <c r="BD7" s="383"/>
      <c r="BE7" s="383"/>
      <c r="BF7" s="383"/>
      <c r="BG7" s="383"/>
      <c r="BH7" s="383"/>
      <c r="BI7" s="383"/>
      <c r="BJ7" s="383"/>
      <c r="BK7" s="383"/>
      <c r="BL7" s="383"/>
      <c r="BM7" s="383"/>
      <c r="BN7" s="383"/>
      <c r="BO7" s="383"/>
      <c r="BP7" s="383"/>
      <c r="BQ7" s="383"/>
      <c r="BR7" s="383"/>
      <c r="BS7" s="383"/>
      <c r="BT7" s="383"/>
      <c r="BU7" s="383"/>
      <c r="BV7" s="383"/>
      <c r="BW7" s="383"/>
      <c r="BX7" s="383"/>
      <c r="BY7" s="383"/>
      <c r="BZ7" s="383"/>
      <c r="CA7" s="383"/>
      <c r="CB7" s="383"/>
      <c r="CC7" s="383"/>
      <c r="CD7" s="383"/>
      <c r="CE7" s="383"/>
      <c r="CF7" s="383"/>
      <c r="CG7" s="383"/>
      <c r="CH7" s="383"/>
      <c r="CI7" s="383"/>
      <c r="CJ7" s="383"/>
      <c r="CK7" s="383"/>
      <c r="CL7" s="383"/>
      <c r="CM7" s="383"/>
      <c r="CN7" s="383"/>
      <c r="CO7" s="383"/>
      <c r="CP7" s="383"/>
      <c r="CQ7" s="383"/>
      <c r="CR7" s="383"/>
      <c r="CS7" s="383"/>
      <c r="CT7" s="383"/>
      <c r="CU7" s="383"/>
      <c r="CV7" s="383"/>
      <c r="CW7" s="383"/>
      <c r="CX7" s="383"/>
      <c r="CY7" s="383"/>
      <c r="CZ7" s="383"/>
      <c r="DA7" s="383"/>
      <c r="DB7" s="383"/>
      <c r="DC7" s="383"/>
      <c r="DD7" s="383"/>
      <c r="DE7" s="383"/>
      <c r="DF7" s="285"/>
      <c r="DG7" s="285"/>
      <c r="DH7" s="285"/>
      <c r="DI7" s="285"/>
      <c r="DJ7" s="285"/>
      <c r="DK7" s="285"/>
      <c r="DL7" s="285"/>
      <c r="DM7" s="285"/>
      <c r="DN7" s="285"/>
      <c r="DO7" s="285"/>
      <c r="DP7" s="285"/>
      <c r="DQ7" s="285"/>
      <c r="DR7" s="285"/>
      <c r="DS7" s="285"/>
      <c r="DT7" s="285"/>
      <c r="DU7" s="285"/>
      <c r="DV7" s="285"/>
      <c r="DW7" s="285"/>
    </row>
    <row r="8" spans="1:143" s="284" customFormat="1" x14ac:dyDescent="0.15">
      <c r="A8" s="383"/>
      <c r="B8" s="383"/>
      <c r="C8" s="383"/>
      <c r="D8" s="383"/>
      <c r="E8" s="383"/>
      <c r="F8" s="383"/>
      <c r="G8" s="383"/>
      <c r="H8" s="383"/>
      <c r="I8" s="383"/>
      <c r="J8" s="383"/>
      <c r="K8" s="383"/>
      <c r="L8" s="383"/>
      <c r="M8" s="383"/>
      <c r="N8" s="383"/>
      <c r="O8" s="383"/>
      <c r="P8" s="383"/>
      <c r="Q8" s="383"/>
      <c r="R8" s="383"/>
      <c r="S8" s="383"/>
      <c r="T8" s="383"/>
      <c r="U8" s="383"/>
      <c r="V8" s="383"/>
      <c r="W8" s="383"/>
      <c r="X8" s="383"/>
      <c r="Y8" s="383"/>
      <c r="Z8" s="383"/>
      <c r="AA8" s="383"/>
      <c r="AB8" s="383"/>
      <c r="AC8" s="383"/>
      <c r="AD8" s="383"/>
      <c r="AE8" s="383"/>
      <c r="AF8" s="383"/>
      <c r="AG8" s="383"/>
      <c r="AH8" s="383"/>
      <c r="AI8" s="383"/>
      <c r="AJ8" s="383"/>
      <c r="AK8" s="383"/>
      <c r="AL8" s="383"/>
      <c r="AM8" s="383"/>
      <c r="AN8" s="383"/>
      <c r="AO8" s="383"/>
      <c r="AP8" s="383"/>
      <c r="AQ8" s="383"/>
      <c r="AR8" s="383"/>
      <c r="AS8" s="383"/>
      <c r="AT8" s="383"/>
      <c r="AU8" s="383"/>
      <c r="AV8" s="383"/>
      <c r="AW8" s="383"/>
      <c r="AX8" s="383"/>
      <c r="AY8" s="383"/>
      <c r="AZ8" s="383"/>
      <c r="BA8" s="383"/>
      <c r="BB8" s="383"/>
      <c r="BC8" s="383"/>
      <c r="BD8" s="383"/>
      <c r="BE8" s="383"/>
      <c r="BF8" s="383"/>
      <c r="BG8" s="383"/>
      <c r="BH8" s="383"/>
      <c r="BI8" s="383"/>
      <c r="BJ8" s="383"/>
      <c r="BK8" s="383"/>
      <c r="BL8" s="383"/>
      <c r="BM8" s="383"/>
      <c r="BN8" s="383"/>
      <c r="BO8" s="383"/>
      <c r="BP8" s="383"/>
      <c r="BQ8" s="383"/>
      <c r="BR8" s="383"/>
      <c r="BS8" s="383"/>
      <c r="BT8" s="383"/>
      <c r="BU8" s="383"/>
      <c r="BV8" s="383"/>
      <c r="BW8" s="383"/>
      <c r="BX8" s="383"/>
      <c r="BY8" s="383"/>
      <c r="BZ8" s="383"/>
      <c r="CA8" s="383"/>
      <c r="CB8" s="383"/>
      <c r="CC8" s="383"/>
      <c r="CD8" s="383"/>
      <c r="CE8" s="383"/>
      <c r="CF8" s="383"/>
      <c r="CG8" s="383"/>
      <c r="CH8" s="383"/>
      <c r="CI8" s="383"/>
      <c r="CJ8" s="383"/>
      <c r="CK8" s="383"/>
      <c r="CL8" s="383"/>
      <c r="CM8" s="383"/>
      <c r="CN8" s="383"/>
      <c r="CO8" s="383"/>
      <c r="CP8" s="383"/>
      <c r="CQ8" s="383"/>
      <c r="CR8" s="383"/>
      <c r="CS8" s="383"/>
      <c r="CT8" s="383"/>
      <c r="CU8" s="383"/>
      <c r="CV8" s="383"/>
      <c r="CW8" s="383"/>
      <c r="CX8" s="383"/>
      <c r="CY8" s="383"/>
      <c r="CZ8" s="383"/>
      <c r="DA8" s="383"/>
      <c r="DB8" s="383"/>
      <c r="DC8" s="383"/>
      <c r="DD8" s="383"/>
      <c r="DE8" s="383"/>
      <c r="DF8" s="285"/>
      <c r="DG8" s="285"/>
      <c r="DH8" s="285"/>
      <c r="DI8" s="285"/>
      <c r="DJ8" s="285"/>
      <c r="DK8" s="285"/>
      <c r="DL8" s="285"/>
      <c r="DM8" s="285"/>
      <c r="DN8" s="285"/>
      <c r="DO8" s="285"/>
      <c r="DP8" s="285"/>
      <c r="DQ8" s="285"/>
      <c r="DR8" s="285"/>
      <c r="DS8" s="285"/>
      <c r="DT8" s="285"/>
      <c r="DU8" s="285"/>
      <c r="DV8" s="285"/>
      <c r="DW8" s="285"/>
    </row>
    <row r="9" spans="1:143" s="284" customFormat="1" x14ac:dyDescent="0.15">
      <c r="A9" s="383"/>
      <c r="B9" s="383"/>
      <c r="C9" s="383"/>
      <c r="D9" s="383"/>
      <c r="E9" s="383"/>
      <c r="F9" s="383"/>
      <c r="G9" s="383"/>
      <c r="H9" s="383"/>
      <c r="I9" s="383"/>
      <c r="J9" s="383"/>
      <c r="K9" s="383"/>
      <c r="L9" s="383"/>
      <c r="M9" s="383"/>
      <c r="N9" s="383"/>
      <c r="O9" s="383"/>
      <c r="P9" s="383"/>
      <c r="Q9" s="383"/>
      <c r="R9" s="383"/>
      <c r="S9" s="383"/>
      <c r="T9" s="383"/>
      <c r="U9" s="383"/>
      <c r="V9" s="383"/>
      <c r="W9" s="383"/>
      <c r="X9" s="383"/>
      <c r="Y9" s="383"/>
      <c r="Z9" s="383"/>
      <c r="AA9" s="383"/>
      <c r="AB9" s="383"/>
      <c r="AC9" s="383"/>
      <c r="AD9" s="383"/>
      <c r="AE9" s="383"/>
      <c r="AF9" s="383"/>
      <c r="AG9" s="383"/>
      <c r="AH9" s="383"/>
      <c r="AI9" s="383"/>
      <c r="AJ9" s="383"/>
      <c r="AK9" s="383"/>
      <c r="AL9" s="383"/>
      <c r="AM9" s="383"/>
      <c r="AN9" s="383"/>
      <c r="AO9" s="383"/>
      <c r="AP9" s="383"/>
      <c r="AQ9" s="383"/>
      <c r="AR9" s="383"/>
      <c r="AS9" s="383"/>
      <c r="AT9" s="383"/>
      <c r="AU9" s="383"/>
      <c r="AV9" s="383"/>
      <c r="AW9" s="383"/>
      <c r="AX9" s="383"/>
      <c r="AY9" s="383"/>
      <c r="AZ9" s="383"/>
      <c r="BA9" s="383"/>
      <c r="BB9" s="383"/>
      <c r="BC9" s="383"/>
      <c r="BD9" s="383"/>
      <c r="BE9" s="383"/>
      <c r="BF9" s="383"/>
      <c r="BG9" s="383"/>
      <c r="BH9" s="383"/>
      <c r="BI9" s="383"/>
      <c r="BJ9" s="383"/>
      <c r="BK9" s="383"/>
      <c r="BL9" s="383"/>
      <c r="BM9" s="383"/>
      <c r="BN9" s="383"/>
      <c r="BO9" s="383"/>
      <c r="BP9" s="383"/>
      <c r="BQ9" s="383"/>
      <c r="BR9" s="383"/>
      <c r="BS9" s="383"/>
      <c r="BT9" s="383"/>
      <c r="BU9" s="383"/>
      <c r="BV9" s="383"/>
      <c r="BW9" s="383"/>
      <c r="BX9" s="383"/>
      <c r="BY9" s="383"/>
      <c r="BZ9" s="383"/>
      <c r="CA9" s="383"/>
      <c r="CB9" s="383"/>
      <c r="CC9" s="383"/>
      <c r="CD9" s="383"/>
      <c r="CE9" s="383"/>
      <c r="CF9" s="383"/>
      <c r="CG9" s="383"/>
      <c r="CH9" s="383"/>
      <c r="CI9" s="383"/>
      <c r="CJ9" s="383"/>
      <c r="CK9" s="383"/>
      <c r="CL9" s="383"/>
      <c r="CM9" s="383"/>
      <c r="CN9" s="383"/>
      <c r="CO9" s="383"/>
      <c r="CP9" s="383"/>
      <c r="CQ9" s="383"/>
      <c r="CR9" s="383"/>
      <c r="CS9" s="383"/>
      <c r="CT9" s="383"/>
      <c r="CU9" s="383"/>
      <c r="CV9" s="383"/>
      <c r="CW9" s="383"/>
      <c r="CX9" s="383"/>
      <c r="CY9" s="383"/>
      <c r="CZ9" s="383"/>
      <c r="DA9" s="383"/>
      <c r="DB9" s="383"/>
      <c r="DC9" s="383"/>
      <c r="DD9" s="383"/>
      <c r="DE9" s="383"/>
      <c r="DF9" s="285"/>
      <c r="DG9" s="285"/>
      <c r="DH9" s="285"/>
      <c r="DI9" s="285"/>
      <c r="DJ9" s="285"/>
      <c r="DK9" s="285"/>
      <c r="DL9" s="285"/>
      <c r="DM9" s="285"/>
      <c r="DN9" s="285"/>
      <c r="DO9" s="285"/>
      <c r="DP9" s="285"/>
      <c r="DQ9" s="285"/>
      <c r="DR9" s="285"/>
      <c r="DS9" s="285"/>
      <c r="DT9" s="285"/>
      <c r="DU9" s="285"/>
      <c r="DV9" s="285"/>
      <c r="DW9" s="285"/>
    </row>
    <row r="10" spans="1:143" s="284" customFormat="1" x14ac:dyDescent="0.15">
      <c r="A10" s="383"/>
      <c r="B10" s="383"/>
      <c r="C10" s="383"/>
      <c r="D10" s="383"/>
      <c r="E10" s="383"/>
      <c r="F10" s="383"/>
      <c r="G10" s="383"/>
      <c r="H10" s="383"/>
      <c r="I10" s="383"/>
      <c r="J10" s="383"/>
      <c r="K10" s="383"/>
      <c r="L10" s="383"/>
      <c r="M10" s="383"/>
      <c r="N10" s="383"/>
      <c r="O10" s="383"/>
      <c r="P10" s="383"/>
      <c r="Q10" s="383"/>
      <c r="R10" s="383"/>
      <c r="S10" s="383"/>
      <c r="T10" s="383"/>
      <c r="U10" s="383"/>
      <c r="V10" s="383"/>
      <c r="W10" s="383"/>
      <c r="X10" s="383"/>
      <c r="Y10" s="383"/>
      <c r="Z10" s="383"/>
      <c r="AA10" s="383"/>
      <c r="AB10" s="383"/>
      <c r="AC10" s="383"/>
      <c r="AD10" s="383"/>
      <c r="AE10" s="383"/>
      <c r="AF10" s="383"/>
      <c r="AG10" s="383"/>
      <c r="AH10" s="383"/>
      <c r="AI10" s="383"/>
      <c r="AJ10" s="383"/>
      <c r="AK10" s="383"/>
      <c r="AL10" s="383"/>
      <c r="AM10" s="383"/>
      <c r="AN10" s="383"/>
      <c r="AO10" s="383"/>
      <c r="AP10" s="383"/>
      <c r="AQ10" s="383"/>
      <c r="AR10" s="383"/>
      <c r="AS10" s="383"/>
      <c r="AT10" s="383"/>
      <c r="AU10" s="383"/>
      <c r="AV10" s="383"/>
      <c r="AW10" s="383"/>
      <c r="AX10" s="383"/>
      <c r="AY10" s="383"/>
      <c r="AZ10" s="383"/>
      <c r="BA10" s="383"/>
      <c r="BB10" s="383"/>
      <c r="BC10" s="383"/>
      <c r="BD10" s="383"/>
      <c r="BE10" s="383"/>
      <c r="BF10" s="383"/>
      <c r="BG10" s="383"/>
      <c r="BH10" s="383"/>
      <c r="BI10" s="383"/>
      <c r="BJ10" s="383"/>
      <c r="BK10" s="383"/>
      <c r="BL10" s="383"/>
      <c r="BM10" s="383"/>
      <c r="BN10" s="383"/>
      <c r="BO10" s="383"/>
      <c r="BP10" s="383"/>
      <c r="BQ10" s="383"/>
      <c r="BR10" s="383"/>
      <c r="BS10" s="383"/>
      <c r="BT10" s="383"/>
      <c r="BU10" s="383"/>
      <c r="BV10" s="383"/>
      <c r="BW10" s="383"/>
      <c r="BX10" s="383"/>
      <c r="BY10" s="383"/>
      <c r="BZ10" s="383"/>
      <c r="CA10" s="383"/>
      <c r="CB10" s="383"/>
      <c r="CC10" s="383"/>
      <c r="CD10" s="383"/>
      <c r="CE10" s="383"/>
      <c r="CF10" s="383"/>
      <c r="CG10" s="383"/>
      <c r="CH10" s="383"/>
      <c r="CI10" s="383"/>
      <c r="CJ10" s="383"/>
      <c r="CK10" s="383"/>
      <c r="CL10" s="383"/>
      <c r="CM10" s="383"/>
      <c r="CN10" s="383"/>
      <c r="CO10" s="383"/>
      <c r="CP10" s="383"/>
      <c r="CQ10" s="383"/>
      <c r="CR10" s="383"/>
      <c r="CS10" s="383"/>
      <c r="CT10" s="383"/>
      <c r="CU10" s="383"/>
      <c r="CV10" s="383"/>
      <c r="CW10" s="383"/>
      <c r="CX10" s="383"/>
      <c r="CY10" s="383"/>
      <c r="CZ10" s="383"/>
      <c r="DA10" s="383"/>
      <c r="DB10" s="383"/>
      <c r="DC10" s="383"/>
      <c r="DD10" s="383"/>
      <c r="DE10" s="383"/>
      <c r="DF10" s="285"/>
      <c r="DG10" s="285"/>
      <c r="DH10" s="285"/>
      <c r="DI10" s="285"/>
      <c r="DJ10" s="285"/>
      <c r="DK10" s="285"/>
      <c r="DL10" s="285"/>
      <c r="DM10" s="285"/>
      <c r="DN10" s="285"/>
      <c r="DO10" s="285"/>
      <c r="DP10" s="285"/>
      <c r="DQ10" s="285"/>
      <c r="DR10" s="285"/>
      <c r="DS10" s="285"/>
      <c r="DT10" s="285"/>
      <c r="DU10" s="285"/>
      <c r="DV10" s="285"/>
      <c r="DW10" s="285"/>
      <c r="EM10" s="284" t="s">
        <v>610</v>
      </c>
    </row>
    <row r="11" spans="1:143" s="284" customFormat="1" x14ac:dyDescent="0.15">
      <c r="A11" s="383"/>
      <c r="B11" s="383"/>
      <c r="C11" s="383"/>
      <c r="D11" s="383"/>
      <c r="E11" s="383"/>
      <c r="F11" s="383"/>
      <c r="G11" s="383"/>
      <c r="H11" s="383"/>
      <c r="I11" s="383"/>
      <c r="J11" s="383"/>
      <c r="K11" s="383"/>
      <c r="L11" s="383"/>
      <c r="M11" s="383"/>
      <c r="N11" s="383"/>
      <c r="O11" s="383"/>
      <c r="P11" s="383"/>
      <c r="Q11" s="383"/>
      <c r="R11" s="383"/>
      <c r="S11" s="383"/>
      <c r="T11" s="383"/>
      <c r="U11" s="383"/>
      <c r="V11" s="383"/>
      <c r="W11" s="383"/>
      <c r="X11" s="383"/>
      <c r="Y11" s="383"/>
      <c r="Z11" s="383"/>
      <c r="AA11" s="383"/>
      <c r="AB11" s="383"/>
      <c r="AC11" s="383"/>
      <c r="AD11" s="383"/>
      <c r="AE11" s="383"/>
      <c r="AF11" s="383"/>
      <c r="AG11" s="383"/>
      <c r="AH11" s="383"/>
      <c r="AI11" s="383"/>
      <c r="AJ11" s="383"/>
      <c r="AK11" s="383"/>
      <c r="AL11" s="383"/>
      <c r="AM11" s="383"/>
      <c r="AN11" s="383"/>
      <c r="AO11" s="383"/>
      <c r="AP11" s="383"/>
      <c r="AQ11" s="383"/>
      <c r="AR11" s="383"/>
      <c r="AS11" s="383"/>
      <c r="AT11" s="383"/>
      <c r="AU11" s="383"/>
      <c r="AV11" s="383"/>
      <c r="AW11" s="383"/>
      <c r="AX11" s="383"/>
      <c r="AY11" s="383"/>
      <c r="AZ11" s="383"/>
      <c r="BA11" s="383"/>
      <c r="BB11" s="383"/>
      <c r="BC11" s="383"/>
      <c r="BD11" s="383"/>
      <c r="BE11" s="383"/>
      <c r="BF11" s="383"/>
      <c r="BG11" s="383"/>
      <c r="BH11" s="383"/>
      <c r="BI11" s="383"/>
      <c r="BJ11" s="383"/>
      <c r="BK11" s="383"/>
      <c r="BL11" s="383"/>
      <c r="BM11" s="383"/>
      <c r="BN11" s="383"/>
      <c r="BO11" s="383"/>
      <c r="BP11" s="383"/>
      <c r="BQ11" s="383"/>
      <c r="BR11" s="383"/>
      <c r="BS11" s="383"/>
      <c r="BT11" s="383"/>
      <c r="BU11" s="383"/>
      <c r="BV11" s="383"/>
      <c r="BW11" s="383"/>
      <c r="BX11" s="383"/>
      <c r="BY11" s="383"/>
      <c r="BZ11" s="383"/>
      <c r="CA11" s="383"/>
      <c r="CB11" s="383"/>
      <c r="CC11" s="383"/>
      <c r="CD11" s="383"/>
      <c r="CE11" s="383"/>
      <c r="CF11" s="383"/>
      <c r="CG11" s="383"/>
      <c r="CH11" s="383"/>
      <c r="CI11" s="383"/>
      <c r="CJ11" s="383"/>
      <c r="CK11" s="383"/>
      <c r="CL11" s="383"/>
      <c r="CM11" s="383"/>
      <c r="CN11" s="383"/>
      <c r="CO11" s="383"/>
      <c r="CP11" s="383"/>
      <c r="CQ11" s="383"/>
      <c r="CR11" s="383"/>
      <c r="CS11" s="383"/>
      <c r="CT11" s="383"/>
      <c r="CU11" s="383"/>
      <c r="CV11" s="383"/>
      <c r="CW11" s="383"/>
      <c r="CX11" s="383"/>
      <c r="CY11" s="383"/>
      <c r="CZ11" s="383"/>
      <c r="DA11" s="383"/>
      <c r="DB11" s="383"/>
      <c r="DC11" s="383"/>
      <c r="DD11" s="383"/>
      <c r="DE11" s="383"/>
      <c r="DF11" s="285"/>
      <c r="DG11" s="285"/>
      <c r="DH11" s="285"/>
      <c r="DI11" s="285"/>
      <c r="DJ11" s="285"/>
      <c r="DK11" s="285"/>
      <c r="DL11" s="285"/>
      <c r="DM11" s="285"/>
      <c r="DN11" s="285"/>
      <c r="DO11" s="285"/>
      <c r="DP11" s="285"/>
      <c r="DQ11" s="285"/>
      <c r="DR11" s="285"/>
      <c r="DS11" s="285"/>
      <c r="DT11" s="285"/>
      <c r="DU11" s="285"/>
      <c r="DV11" s="285"/>
      <c r="DW11" s="285"/>
    </row>
    <row r="12" spans="1:143" s="284" customFormat="1" x14ac:dyDescent="0.15">
      <c r="A12" s="383"/>
      <c r="B12" s="383"/>
      <c r="C12" s="383"/>
      <c r="D12" s="383"/>
      <c r="E12" s="383"/>
      <c r="F12" s="383"/>
      <c r="G12" s="383"/>
      <c r="H12" s="383"/>
      <c r="I12" s="383"/>
      <c r="J12" s="383"/>
      <c r="K12" s="383"/>
      <c r="L12" s="383"/>
      <c r="M12" s="383"/>
      <c r="N12" s="383"/>
      <c r="O12" s="383"/>
      <c r="P12" s="383"/>
      <c r="Q12" s="383"/>
      <c r="R12" s="383"/>
      <c r="S12" s="383"/>
      <c r="T12" s="383"/>
      <c r="U12" s="383"/>
      <c r="V12" s="383"/>
      <c r="W12" s="383"/>
      <c r="X12" s="383"/>
      <c r="Y12" s="383"/>
      <c r="Z12" s="383"/>
      <c r="AA12" s="383"/>
      <c r="AB12" s="383"/>
      <c r="AC12" s="383"/>
      <c r="AD12" s="383"/>
      <c r="AE12" s="383"/>
      <c r="AF12" s="383"/>
      <c r="AG12" s="383"/>
      <c r="AH12" s="383"/>
      <c r="AI12" s="383"/>
      <c r="AJ12" s="383"/>
      <c r="AK12" s="383"/>
      <c r="AL12" s="383"/>
      <c r="AM12" s="383"/>
      <c r="AN12" s="383"/>
      <c r="AO12" s="383"/>
      <c r="AP12" s="383"/>
      <c r="AQ12" s="383"/>
      <c r="AR12" s="383"/>
      <c r="AS12" s="383"/>
      <c r="AT12" s="383"/>
      <c r="AU12" s="383"/>
      <c r="AV12" s="383"/>
      <c r="AW12" s="383"/>
      <c r="AX12" s="383"/>
      <c r="AY12" s="383"/>
      <c r="AZ12" s="383"/>
      <c r="BA12" s="383"/>
      <c r="BB12" s="383"/>
      <c r="BC12" s="383"/>
      <c r="BD12" s="383"/>
      <c r="BE12" s="383"/>
      <c r="BF12" s="383"/>
      <c r="BG12" s="383"/>
      <c r="BH12" s="383"/>
      <c r="BI12" s="383"/>
      <c r="BJ12" s="383"/>
      <c r="BK12" s="383"/>
      <c r="BL12" s="383"/>
      <c r="BM12" s="383"/>
      <c r="BN12" s="383"/>
      <c r="BO12" s="383"/>
      <c r="BP12" s="383"/>
      <c r="BQ12" s="383"/>
      <c r="BR12" s="383"/>
      <c r="BS12" s="383"/>
      <c r="BT12" s="383"/>
      <c r="BU12" s="383"/>
      <c r="BV12" s="383"/>
      <c r="BW12" s="383"/>
      <c r="BX12" s="383"/>
      <c r="BY12" s="383"/>
      <c r="BZ12" s="383"/>
      <c r="CA12" s="383"/>
      <c r="CB12" s="383"/>
      <c r="CC12" s="383"/>
      <c r="CD12" s="383"/>
      <c r="CE12" s="383"/>
      <c r="CF12" s="383"/>
      <c r="CG12" s="383"/>
      <c r="CH12" s="383"/>
      <c r="CI12" s="383"/>
      <c r="CJ12" s="383"/>
      <c r="CK12" s="383"/>
      <c r="CL12" s="383"/>
      <c r="CM12" s="383"/>
      <c r="CN12" s="383"/>
      <c r="CO12" s="383"/>
      <c r="CP12" s="383"/>
      <c r="CQ12" s="383"/>
      <c r="CR12" s="383"/>
      <c r="CS12" s="383"/>
      <c r="CT12" s="383"/>
      <c r="CU12" s="383"/>
      <c r="CV12" s="383"/>
      <c r="CW12" s="383"/>
      <c r="CX12" s="383"/>
      <c r="CY12" s="383"/>
      <c r="CZ12" s="383"/>
      <c r="DA12" s="383"/>
      <c r="DB12" s="383"/>
      <c r="DC12" s="383"/>
      <c r="DD12" s="383"/>
      <c r="DE12" s="383"/>
      <c r="DF12" s="285"/>
      <c r="DG12" s="285"/>
      <c r="DH12" s="285"/>
      <c r="DI12" s="285"/>
      <c r="DJ12" s="285"/>
      <c r="DK12" s="285"/>
      <c r="DL12" s="285"/>
      <c r="DM12" s="285"/>
      <c r="DN12" s="285"/>
      <c r="DO12" s="285"/>
      <c r="DP12" s="285"/>
      <c r="DQ12" s="285"/>
      <c r="DR12" s="285"/>
      <c r="DS12" s="285"/>
      <c r="DT12" s="285"/>
      <c r="DU12" s="285"/>
      <c r="DV12" s="285"/>
      <c r="DW12" s="285"/>
      <c r="EM12" s="284" t="s">
        <v>610</v>
      </c>
    </row>
    <row r="13" spans="1:143" s="284" customFormat="1" x14ac:dyDescent="0.15">
      <c r="A13" s="383"/>
      <c r="B13" s="383"/>
      <c r="C13" s="383"/>
      <c r="D13" s="383"/>
      <c r="E13" s="383"/>
      <c r="F13" s="383"/>
      <c r="G13" s="383"/>
      <c r="H13" s="383"/>
      <c r="I13" s="383"/>
      <c r="J13" s="383"/>
      <c r="K13" s="383"/>
      <c r="L13" s="383"/>
      <c r="M13" s="383"/>
      <c r="N13" s="383"/>
      <c r="O13" s="383"/>
      <c r="P13" s="383"/>
      <c r="Q13" s="383"/>
      <c r="R13" s="383"/>
      <c r="S13" s="383"/>
      <c r="T13" s="383"/>
      <c r="U13" s="383"/>
      <c r="V13" s="383"/>
      <c r="W13" s="383"/>
      <c r="X13" s="383"/>
      <c r="Y13" s="383"/>
      <c r="Z13" s="383"/>
      <c r="AA13" s="383"/>
      <c r="AB13" s="383"/>
      <c r="AC13" s="383"/>
      <c r="AD13" s="383"/>
      <c r="AE13" s="383"/>
      <c r="AF13" s="383"/>
      <c r="AG13" s="383"/>
      <c r="AH13" s="383"/>
      <c r="AI13" s="383"/>
      <c r="AJ13" s="383"/>
      <c r="AK13" s="383"/>
      <c r="AL13" s="383"/>
      <c r="AM13" s="383"/>
      <c r="AN13" s="383"/>
      <c r="AO13" s="383"/>
      <c r="AP13" s="383"/>
      <c r="AQ13" s="383"/>
      <c r="AR13" s="383"/>
      <c r="AS13" s="383"/>
      <c r="AT13" s="383"/>
      <c r="AU13" s="383"/>
      <c r="AV13" s="383"/>
      <c r="AW13" s="383"/>
      <c r="AX13" s="383"/>
      <c r="AY13" s="383"/>
      <c r="AZ13" s="383"/>
      <c r="BA13" s="383"/>
      <c r="BB13" s="383"/>
      <c r="BC13" s="383"/>
      <c r="BD13" s="383"/>
      <c r="BE13" s="383"/>
      <c r="BF13" s="383"/>
      <c r="BG13" s="383"/>
      <c r="BH13" s="383"/>
      <c r="BI13" s="383"/>
      <c r="BJ13" s="383"/>
      <c r="BK13" s="383"/>
      <c r="BL13" s="383"/>
      <c r="BM13" s="383"/>
      <c r="BN13" s="383"/>
      <c r="BO13" s="383"/>
      <c r="BP13" s="383"/>
      <c r="BQ13" s="383"/>
      <c r="BR13" s="383"/>
      <c r="BS13" s="383"/>
      <c r="BT13" s="383"/>
      <c r="BU13" s="383"/>
      <c r="BV13" s="383"/>
      <c r="BW13" s="383"/>
      <c r="BX13" s="383"/>
      <c r="BY13" s="383"/>
      <c r="BZ13" s="383"/>
      <c r="CA13" s="383"/>
      <c r="CB13" s="383"/>
      <c r="CC13" s="383"/>
      <c r="CD13" s="383"/>
      <c r="CE13" s="383"/>
      <c r="CF13" s="383"/>
      <c r="CG13" s="383"/>
      <c r="CH13" s="383"/>
      <c r="CI13" s="383"/>
      <c r="CJ13" s="383"/>
      <c r="CK13" s="383"/>
      <c r="CL13" s="383"/>
      <c r="CM13" s="383"/>
      <c r="CN13" s="383"/>
      <c r="CO13" s="383"/>
      <c r="CP13" s="383"/>
      <c r="CQ13" s="383"/>
      <c r="CR13" s="383"/>
      <c r="CS13" s="383"/>
      <c r="CT13" s="383"/>
      <c r="CU13" s="383"/>
      <c r="CV13" s="383"/>
      <c r="CW13" s="383"/>
      <c r="CX13" s="383"/>
      <c r="CY13" s="383"/>
      <c r="CZ13" s="383"/>
      <c r="DA13" s="383"/>
      <c r="DB13" s="383"/>
      <c r="DC13" s="383"/>
      <c r="DD13" s="383"/>
      <c r="DE13" s="383"/>
      <c r="DF13" s="285"/>
      <c r="DG13" s="285"/>
      <c r="DH13" s="285"/>
      <c r="DI13" s="285"/>
      <c r="DJ13" s="285"/>
      <c r="DK13" s="285"/>
      <c r="DL13" s="285"/>
      <c r="DM13" s="285"/>
      <c r="DN13" s="285"/>
      <c r="DO13" s="285"/>
      <c r="DP13" s="285"/>
      <c r="DQ13" s="285"/>
      <c r="DR13" s="285"/>
      <c r="DS13" s="285"/>
      <c r="DT13" s="285"/>
      <c r="DU13" s="285"/>
      <c r="DV13" s="285"/>
      <c r="DW13" s="285"/>
    </row>
    <row r="14" spans="1:143" s="284" customFormat="1" x14ac:dyDescent="0.15">
      <c r="A14" s="383"/>
      <c r="B14" s="383"/>
      <c r="C14" s="383"/>
      <c r="D14" s="383"/>
      <c r="E14" s="383"/>
      <c r="F14" s="383"/>
      <c r="G14" s="383"/>
      <c r="H14" s="383"/>
      <c r="I14" s="383"/>
      <c r="J14" s="383"/>
      <c r="K14" s="383"/>
      <c r="L14" s="383"/>
      <c r="M14" s="383"/>
      <c r="N14" s="383"/>
      <c r="O14" s="383"/>
      <c r="P14" s="383"/>
      <c r="Q14" s="383"/>
      <c r="R14" s="383"/>
      <c r="S14" s="383"/>
      <c r="T14" s="383"/>
      <c r="U14" s="383"/>
      <c r="V14" s="383"/>
      <c r="W14" s="383"/>
      <c r="X14" s="383"/>
      <c r="Y14" s="383"/>
      <c r="Z14" s="383"/>
      <c r="AA14" s="383"/>
      <c r="AB14" s="383"/>
      <c r="AC14" s="383"/>
      <c r="AD14" s="383"/>
      <c r="AE14" s="383"/>
      <c r="AF14" s="383"/>
      <c r="AG14" s="383"/>
      <c r="AH14" s="383"/>
      <c r="AI14" s="383"/>
      <c r="AJ14" s="383"/>
      <c r="AK14" s="383"/>
      <c r="AL14" s="383"/>
      <c r="AM14" s="383"/>
      <c r="AN14" s="383"/>
      <c r="AO14" s="383"/>
      <c r="AP14" s="383"/>
      <c r="AQ14" s="383"/>
      <c r="AR14" s="383"/>
      <c r="AS14" s="383"/>
      <c r="AT14" s="383"/>
      <c r="AU14" s="383"/>
      <c r="AV14" s="383"/>
      <c r="AW14" s="383"/>
      <c r="AX14" s="383"/>
      <c r="AY14" s="383"/>
      <c r="AZ14" s="383"/>
      <c r="BA14" s="383"/>
      <c r="BB14" s="383"/>
      <c r="BC14" s="383"/>
      <c r="BD14" s="383"/>
      <c r="BE14" s="383"/>
      <c r="BF14" s="383"/>
      <c r="BG14" s="383"/>
      <c r="BH14" s="383"/>
      <c r="BI14" s="383"/>
      <c r="BJ14" s="383"/>
      <c r="BK14" s="383"/>
      <c r="BL14" s="383"/>
      <c r="BM14" s="383"/>
      <c r="BN14" s="383"/>
      <c r="BO14" s="383"/>
      <c r="BP14" s="383"/>
      <c r="BQ14" s="383"/>
      <c r="BR14" s="383"/>
      <c r="BS14" s="383"/>
      <c r="BT14" s="383"/>
      <c r="BU14" s="383"/>
      <c r="BV14" s="383"/>
      <c r="BW14" s="383"/>
      <c r="BX14" s="383"/>
      <c r="BY14" s="383"/>
      <c r="BZ14" s="383"/>
      <c r="CA14" s="383"/>
      <c r="CB14" s="383"/>
      <c r="CC14" s="383"/>
      <c r="CD14" s="383"/>
      <c r="CE14" s="383"/>
      <c r="CF14" s="383"/>
      <c r="CG14" s="383"/>
      <c r="CH14" s="383"/>
      <c r="CI14" s="383"/>
      <c r="CJ14" s="383"/>
      <c r="CK14" s="383"/>
      <c r="CL14" s="383"/>
      <c r="CM14" s="383"/>
      <c r="CN14" s="383"/>
      <c r="CO14" s="383"/>
      <c r="CP14" s="383"/>
      <c r="CQ14" s="383"/>
      <c r="CR14" s="383"/>
      <c r="CS14" s="383"/>
      <c r="CT14" s="383"/>
      <c r="CU14" s="383"/>
      <c r="CV14" s="383"/>
      <c r="CW14" s="383"/>
      <c r="CX14" s="383"/>
      <c r="CY14" s="383"/>
      <c r="CZ14" s="383"/>
      <c r="DA14" s="383"/>
      <c r="DB14" s="383"/>
      <c r="DC14" s="383"/>
      <c r="DD14" s="383"/>
      <c r="DE14" s="383"/>
      <c r="DF14" s="285"/>
      <c r="DG14" s="285"/>
      <c r="DH14" s="285"/>
      <c r="DI14" s="285"/>
      <c r="DJ14" s="285"/>
      <c r="DK14" s="285"/>
      <c r="DL14" s="285"/>
      <c r="DM14" s="285"/>
      <c r="DN14" s="285"/>
      <c r="DO14" s="285"/>
      <c r="DP14" s="285"/>
      <c r="DQ14" s="285"/>
      <c r="DR14" s="285"/>
      <c r="DS14" s="285"/>
      <c r="DT14" s="285"/>
      <c r="DU14" s="285"/>
      <c r="DV14" s="285"/>
      <c r="DW14" s="285"/>
    </row>
    <row r="15" spans="1:143" s="284" customFormat="1" x14ac:dyDescent="0.15">
      <c r="A15" s="382"/>
      <c r="B15" s="383"/>
      <c r="C15" s="383"/>
      <c r="D15" s="383"/>
      <c r="E15" s="383"/>
      <c r="F15" s="383"/>
      <c r="G15" s="383"/>
      <c r="H15" s="383"/>
      <c r="I15" s="383"/>
      <c r="J15" s="383"/>
      <c r="K15" s="383"/>
      <c r="L15" s="383"/>
      <c r="M15" s="383"/>
      <c r="N15" s="383"/>
      <c r="O15" s="383"/>
      <c r="P15" s="383"/>
      <c r="Q15" s="383"/>
      <c r="R15" s="383"/>
      <c r="S15" s="383"/>
      <c r="T15" s="383"/>
      <c r="U15" s="383"/>
      <c r="V15" s="383"/>
      <c r="W15" s="383"/>
      <c r="X15" s="383"/>
      <c r="Y15" s="383"/>
      <c r="Z15" s="383"/>
      <c r="AA15" s="383"/>
      <c r="AB15" s="383"/>
      <c r="AC15" s="383"/>
      <c r="AD15" s="383"/>
      <c r="AE15" s="383"/>
      <c r="AF15" s="383"/>
      <c r="AG15" s="383"/>
      <c r="AH15" s="383"/>
      <c r="AI15" s="383"/>
      <c r="AJ15" s="383"/>
      <c r="AK15" s="383"/>
      <c r="AL15" s="383"/>
      <c r="AM15" s="383"/>
      <c r="AN15" s="383"/>
      <c r="AO15" s="383"/>
      <c r="AP15" s="383"/>
      <c r="AQ15" s="383"/>
      <c r="AR15" s="383"/>
      <c r="AS15" s="383"/>
      <c r="AT15" s="383"/>
      <c r="AU15" s="383"/>
      <c r="AV15" s="383"/>
      <c r="AW15" s="383"/>
      <c r="AX15" s="383"/>
      <c r="AY15" s="383"/>
      <c r="AZ15" s="383"/>
      <c r="BA15" s="383"/>
      <c r="BB15" s="383"/>
      <c r="BC15" s="383"/>
      <c r="BD15" s="383"/>
      <c r="BE15" s="383"/>
      <c r="BF15" s="383"/>
      <c r="BG15" s="383"/>
      <c r="BH15" s="383"/>
      <c r="BI15" s="383"/>
      <c r="BJ15" s="383"/>
      <c r="BK15" s="383"/>
      <c r="BL15" s="383"/>
      <c r="BM15" s="383"/>
      <c r="BN15" s="383"/>
      <c r="BO15" s="383"/>
      <c r="BP15" s="383"/>
      <c r="BQ15" s="383"/>
      <c r="BR15" s="383"/>
      <c r="BS15" s="383"/>
      <c r="BT15" s="383"/>
      <c r="BU15" s="383"/>
      <c r="BV15" s="383"/>
      <c r="BW15" s="383"/>
      <c r="BX15" s="383"/>
      <c r="BY15" s="383"/>
      <c r="BZ15" s="383"/>
      <c r="CA15" s="383"/>
      <c r="CB15" s="383"/>
      <c r="CC15" s="383"/>
      <c r="CD15" s="383"/>
      <c r="CE15" s="383"/>
      <c r="CF15" s="383"/>
      <c r="CG15" s="383"/>
      <c r="CH15" s="383"/>
      <c r="CI15" s="383"/>
      <c r="CJ15" s="383"/>
      <c r="CK15" s="383"/>
      <c r="CL15" s="383"/>
      <c r="CM15" s="383"/>
      <c r="CN15" s="383"/>
      <c r="CO15" s="383"/>
      <c r="CP15" s="383"/>
      <c r="CQ15" s="383"/>
      <c r="CR15" s="383"/>
      <c r="CS15" s="383"/>
      <c r="CT15" s="383"/>
      <c r="CU15" s="383"/>
      <c r="CV15" s="383"/>
      <c r="CW15" s="383"/>
      <c r="CX15" s="383"/>
      <c r="CY15" s="383"/>
      <c r="CZ15" s="383"/>
      <c r="DA15" s="383"/>
      <c r="DB15" s="383"/>
      <c r="DC15" s="383"/>
      <c r="DD15" s="383"/>
      <c r="DE15" s="383"/>
      <c r="DF15" s="285"/>
      <c r="DG15" s="285"/>
      <c r="DH15" s="285"/>
      <c r="DI15" s="285"/>
      <c r="DJ15" s="285"/>
      <c r="DK15" s="285"/>
      <c r="DL15" s="285"/>
      <c r="DM15" s="285"/>
      <c r="DN15" s="285"/>
      <c r="DO15" s="285"/>
      <c r="DP15" s="285"/>
      <c r="DQ15" s="285"/>
      <c r="DR15" s="285"/>
      <c r="DS15" s="285"/>
      <c r="DT15" s="285"/>
      <c r="DU15" s="285"/>
      <c r="DV15" s="285"/>
      <c r="DW15" s="285"/>
    </row>
    <row r="16" spans="1:143" s="284" customFormat="1" x14ac:dyDescent="0.15">
      <c r="A16" s="382"/>
      <c r="B16" s="383"/>
      <c r="C16" s="383"/>
      <c r="D16" s="383"/>
      <c r="E16" s="383"/>
      <c r="F16" s="383"/>
      <c r="G16" s="383"/>
      <c r="H16" s="383"/>
      <c r="I16" s="383"/>
      <c r="J16" s="383"/>
      <c r="K16" s="383"/>
      <c r="L16" s="383"/>
      <c r="M16" s="383"/>
      <c r="N16" s="383"/>
      <c r="O16" s="383"/>
      <c r="P16" s="383"/>
      <c r="Q16" s="383"/>
      <c r="R16" s="383"/>
      <c r="S16" s="383"/>
      <c r="T16" s="383"/>
      <c r="U16" s="383"/>
      <c r="V16" s="383"/>
      <c r="W16" s="383"/>
      <c r="X16" s="383"/>
      <c r="Y16" s="383"/>
      <c r="Z16" s="383"/>
      <c r="AA16" s="383"/>
      <c r="AB16" s="383"/>
      <c r="AC16" s="383"/>
      <c r="AD16" s="383"/>
      <c r="AE16" s="383"/>
      <c r="AF16" s="383"/>
      <c r="AG16" s="383"/>
      <c r="AH16" s="383"/>
      <c r="AI16" s="383"/>
      <c r="AJ16" s="383"/>
      <c r="AK16" s="383"/>
      <c r="AL16" s="383"/>
      <c r="AM16" s="383"/>
      <c r="AN16" s="383"/>
      <c r="AO16" s="383"/>
      <c r="AP16" s="383"/>
      <c r="AQ16" s="383"/>
      <c r="AR16" s="383"/>
      <c r="AS16" s="383"/>
      <c r="AT16" s="383"/>
      <c r="AU16" s="383"/>
      <c r="AV16" s="383"/>
      <c r="AW16" s="383"/>
      <c r="AX16" s="383"/>
      <c r="AY16" s="383"/>
      <c r="AZ16" s="383"/>
      <c r="BA16" s="383"/>
      <c r="BB16" s="383"/>
      <c r="BC16" s="383"/>
      <c r="BD16" s="383"/>
      <c r="BE16" s="383"/>
      <c r="BF16" s="383"/>
      <c r="BG16" s="383"/>
      <c r="BH16" s="383"/>
      <c r="BI16" s="383"/>
      <c r="BJ16" s="383"/>
      <c r="BK16" s="383"/>
      <c r="BL16" s="383"/>
      <c r="BM16" s="383"/>
      <c r="BN16" s="383"/>
      <c r="BO16" s="383"/>
      <c r="BP16" s="383"/>
      <c r="BQ16" s="383"/>
      <c r="BR16" s="383"/>
      <c r="BS16" s="383"/>
      <c r="BT16" s="383"/>
      <c r="BU16" s="383"/>
      <c r="BV16" s="383"/>
      <c r="BW16" s="383"/>
      <c r="BX16" s="383"/>
      <c r="BY16" s="383"/>
      <c r="BZ16" s="383"/>
      <c r="CA16" s="383"/>
      <c r="CB16" s="383"/>
      <c r="CC16" s="383"/>
      <c r="CD16" s="383"/>
      <c r="CE16" s="383"/>
      <c r="CF16" s="383"/>
      <c r="CG16" s="383"/>
      <c r="CH16" s="383"/>
      <c r="CI16" s="383"/>
      <c r="CJ16" s="383"/>
      <c r="CK16" s="383"/>
      <c r="CL16" s="383"/>
      <c r="CM16" s="383"/>
      <c r="CN16" s="383"/>
      <c r="CO16" s="383"/>
      <c r="CP16" s="383"/>
      <c r="CQ16" s="383"/>
      <c r="CR16" s="383"/>
      <c r="CS16" s="383"/>
      <c r="CT16" s="383"/>
      <c r="CU16" s="383"/>
      <c r="CV16" s="383"/>
      <c r="CW16" s="383"/>
      <c r="CX16" s="383"/>
      <c r="CY16" s="383"/>
      <c r="CZ16" s="383"/>
      <c r="DA16" s="383"/>
      <c r="DB16" s="383"/>
      <c r="DC16" s="383"/>
      <c r="DD16" s="383"/>
      <c r="DE16" s="383"/>
      <c r="DF16" s="285"/>
      <c r="DG16" s="285"/>
      <c r="DH16" s="285"/>
      <c r="DI16" s="285"/>
      <c r="DJ16" s="285"/>
      <c r="DK16" s="285"/>
      <c r="DL16" s="285"/>
      <c r="DM16" s="285"/>
      <c r="DN16" s="285"/>
      <c r="DO16" s="285"/>
      <c r="DP16" s="285"/>
      <c r="DQ16" s="285"/>
      <c r="DR16" s="285"/>
      <c r="DS16" s="285"/>
      <c r="DT16" s="285"/>
      <c r="DU16" s="285"/>
      <c r="DV16" s="285"/>
      <c r="DW16" s="285"/>
    </row>
    <row r="17" spans="1:351" s="284" customFormat="1" x14ac:dyDescent="0.15">
      <c r="A17" s="382"/>
      <c r="B17" s="383"/>
      <c r="C17" s="383"/>
      <c r="D17" s="383"/>
      <c r="E17" s="383"/>
      <c r="F17" s="383"/>
      <c r="G17" s="383"/>
      <c r="H17" s="383"/>
      <c r="I17" s="383"/>
      <c r="J17" s="383"/>
      <c r="K17" s="383"/>
      <c r="L17" s="383"/>
      <c r="M17" s="383"/>
      <c r="N17" s="383"/>
      <c r="O17" s="383"/>
      <c r="P17" s="383"/>
      <c r="Q17" s="383"/>
      <c r="R17" s="383"/>
      <c r="S17" s="383"/>
      <c r="T17" s="383"/>
      <c r="U17" s="383"/>
      <c r="V17" s="383"/>
      <c r="W17" s="383"/>
      <c r="X17" s="383"/>
      <c r="Y17" s="383"/>
      <c r="Z17" s="383"/>
      <c r="AA17" s="383"/>
      <c r="AB17" s="383"/>
      <c r="AC17" s="383"/>
      <c r="AD17" s="383"/>
      <c r="AE17" s="383"/>
      <c r="AF17" s="383"/>
      <c r="AG17" s="383"/>
      <c r="AH17" s="383"/>
      <c r="AI17" s="383"/>
      <c r="AJ17" s="383"/>
      <c r="AK17" s="383"/>
      <c r="AL17" s="383"/>
      <c r="AM17" s="383"/>
      <c r="AN17" s="383"/>
      <c r="AO17" s="383"/>
      <c r="AP17" s="383"/>
      <c r="AQ17" s="383"/>
      <c r="AR17" s="383"/>
      <c r="AS17" s="383"/>
      <c r="AT17" s="383"/>
      <c r="AU17" s="383"/>
      <c r="AV17" s="383"/>
      <c r="AW17" s="383"/>
      <c r="AX17" s="383"/>
      <c r="AY17" s="383"/>
      <c r="AZ17" s="383"/>
      <c r="BA17" s="383"/>
      <c r="BB17" s="383"/>
      <c r="BC17" s="383"/>
      <c r="BD17" s="383"/>
      <c r="BE17" s="383"/>
      <c r="BF17" s="383"/>
      <c r="BG17" s="383"/>
      <c r="BH17" s="383"/>
      <c r="BI17" s="383"/>
      <c r="BJ17" s="383"/>
      <c r="BK17" s="383"/>
      <c r="BL17" s="383"/>
      <c r="BM17" s="383"/>
      <c r="BN17" s="383"/>
      <c r="BO17" s="383"/>
      <c r="BP17" s="383"/>
      <c r="BQ17" s="383"/>
      <c r="BR17" s="383"/>
      <c r="BS17" s="383"/>
      <c r="BT17" s="383"/>
      <c r="BU17" s="383"/>
      <c r="BV17" s="383"/>
      <c r="BW17" s="383"/>
      <c r="BX17" s="383"/>
      <c r="BY17" s="383"/>
      <c r="BZ17" s="383"/>
      <c r="CA17" s="383"/>
      <c r="CB17" s="383"/>
      <c r="CC17" s="383"/>
      <c r="CD17" s="383"/>
      <c r="CE17" s="383"/>
      <c r="CF17" s="383"/>
      <c r="CG17" s="383"/>
      <c r="CH17" s="383"/>
      <c r="CI17" s="383"/>
      <c r="CJ17" s="383"/>
      <c r="CK17" s="383"/>
      <c r="CL17" s="383"/>
      <c r="CM17" s="383"/>
      <c r="CN17" s="383"/>
      <c r="CO17" s="383"/>
      <c r="CP17" s="383"/>
      <c r="CQ17" s="383"/>
      <c r="CR17" s="383"/>
      <c r="CS17" s="383"/>
      <c r="CT17" s="383"/>
      <c r="CU17" s="383"/>
      <c r="CV17" s="383"/>
      <c r="CW17" s="383"/>
      <c r="CX17" s="383"/>
      <c r="CY17" s="383"/>
      <c r="CZ17" s="383"/>
      <c r="DA17" s="383"/>
      <c r="DB17" s="383"/>
      <c r="DC17" s="383"/>
      <c r="DD17" s="383"/>
      <c r="DE17" s="383"/>
      <c r="DF17" s="285"/>
      <c r="DG17" s="285"/>
      <c r="DH17" s="285"/>
      <c r="DI17" s="285"/>
      <c r="DJ17" s="285"/>
      <c r="DK17" s="285"/>
      <c r="DL17" s="285"/>
      <c r="DM17" s="285"/>
      <c r="DN17" s="285"/>
      <c r="DO17" s="285"/>
      <c r="DP17" s="285"/>
      <c r="DQ17" s="285"/>
      <c r="DR17" s="285"/>
      <c r="DS17" s="285"/>
      <c r="DT17" s="285"/>
      <c r="DU17" s="285"/>
      <c r="DV17" s="285"/>
      <c r="DW17" s="285"/>
    </row>
    <row r="18" spans="1:351" s="284" customFormat="1" x14ac:dyDescent="0.15">
      <c r="A18" s="382"/>
      <c r="B18" s="383"/>
      <c r="C18" s="383"/>
      <c r="D18" s="383"/>
      <c r="E18" s="383"/>
      <c r="F18" s="383"/>
      <c r="G18" s="383"/>
      <c r="H18" s="383"/>
      <c r="I18" s="383"/>
      <c r="J18" s="383"/>
      <c r="K18" s="383"/>
      <c r="L18" s="383"/>
      <c r="M18" s="383"/>
      <c r="N18" s="383"/>
      <c r="O18" s="383"/>
      <c r="P18" s="383"/>
      <c r="Q18" s="383"/>
      <c r="R18" s="383"/>
      <c r="S18" s="383"/>
      <c r="T18" s="383"/>
      <c r="U18" s="383"/>
      <c r="V18" s="383"/>
      <c r="W18" s="383"/>
      <c r="X18" s="383"/>
      <c r="Y18" s="383"/>
      <c r="Z18" s="383"/>
      <c r="AA18" s="383"/>
      <c r="AB18" s="383"/>
      <c r="AC18" s="383"/>
      <c r="AD18" s="383"/>
      <c r="AE18" s="383"/>
      <c r="AF18" s="383"/>
      <c r="AG18" s="383"/>
      <c r="AH18" s="383"/>
      <c r="AI18" s="383"/>
      <c r="AJ18" s="383"/>
      <c r="AK18" s="383"/>
      <c r="AL18" s="383"/>
      <c r="AM18" s="383"/>
      <c r="AN18" s="383"/>
      <c r="AO18" s="383"/>
      <c r="AP18" s="383"/>
      <c r="AQ18" s="383"/>
      <c r="AR18" s="383"/>
      <c r="AS18" s="383"/>
      <c r="AT18" s="383"/>
      <c r="AU18" s="383"/>
      <c r="AV18" s="383"/>
      <c r="AW18" s="383"/>
      <c r="AX18" s="383"/>
      <c r="AY18" s="383"/>
      <c r="AZ18" s="383"/>
      <c r="BA18" s="383"/>
      <c r="BB18" s="383"/>
      <c r="BC18" s="383"/>
      <c r="BD18" s="383"/>
      <c r="BE18" s="383"/>
      <c r="BF18" s="383"/>
      <c r="BG18" s="383"/>
      <c r="BH18" s="383"/>
      <c r="BI18" s="383"/>
      <c r="BJ18" s="383"/>
      <c r="BK18" s="383"/>
      <c r="BL18" s="383"/>
      <c r="BM18" s="383"/>
      <c r="BN18" s="383"/>
      <c r="BO18" s="383"/>
      <c r="BP18" s="383"/>
      <c r="BQ18" s="383"/>
      <c r="BR18" s="383"/>
      <c r="BS18" s="383"/>
      <c r="BT18" s="383"/>
      <c r="BU18" s="383"/>
      <c r="BV18" s="383"/>
      <c r="BW18" s="383"/>
      <c r="BX18" s="383"/>
      <c r="BY18" s="383"/>
      <c r="BZ18" s="383"/>
      <c r="CA18" s="383"/>
      <c r="CB18" s="383"/>
      <c r="CC18" s="383"/>
      <c r="CD18" s="383"/>
      <c r="CE18" s="383"/>
      <c r="CF18" s="383"/>
      <c r="CG18" s="383"/>
      <c r="CH18" s="383"/>
      <c r="CI18" s="383"/>
      <c r="CJ18" s="383"/>
      <c r="CK18" s="383"/>
      <c r="CL18" s="383"/>
      <c r="CM18" s="383"/>
      <c r="CN18" s="383"/>
      <c r="CO18" s="383"/>
      <c r="CP18" s="383"/>
      <c r="CQ18" s="383"/>
      <c r="CR18" s="383"/>
      <c r="CS18" s="383"/>
      <c r="CT18" s="383"/>
      <c r="CU18" s="383"/>
      <c r="CV18" s="383"/>
      <c r="CW18" s="383"/>
      <c r="CX18" s="383"/>
      <c r="CY18" s="383"/>
      <c r="CZ18" s="383"/>
      <c r="DA18" s="383"/>
      <c r="DB18" s="383"/>
      <c r="DC18" s="383"/>
      <c r="DD18" s="383"/>
      <c r="DE18" s="383"/>
      <c r="DF18" s="285"/>
      <c r="DG18" s="285"/>
      <c r="DH18" s="285"/>
      <c r="DI18" s="285"/>
      <c r="DJ18" s="285"/>
      <c r="DK18" s="285"/>
      <c r="DL18" s="285"/>
      <c r="DM18" s="285"/>
      <c r="DN18" s="285"/>
      <c r="DO18" s="285"/>
      <c r="DP18" s="285"/>
      <c r="DQ18" s="285"/>
      <c r="DR18" s="285"/>
      <c r="DS18" s="285"/>
      <c r="DT18" s="285"/>
      <c r="DU18" s="285"/>
      <c r="DV18" s="285"/>
      <c r="DW18" s="285"/>
    </row>
    <row r="19" spans="1:351" x14ac:dyDescent="0.15">
      <c r="DD19" s="382"/>
      <c r="DE19" s="382"/>
    </row>
    <row r="20" spans="1:351" x14ac:dyDescent="0.15">
      <c r="DD20" s="382"/>
      <c r="DE20" s="382"/>
    </row>
    <row r="21" spans="1:351" ht="17.25" x14ac:dyDescent="0.15">
      <c r="B21" s="384"/>
      <c r="C21" s="385"/>
      <c r="D21" s="385"/>
      <c r="E21" s="385"/>
      <c r="F21" s="385"/>
      <c r="G21" s="385"/>
      <c r="H21" s="385"/>
      <c r="I21" s="385"/>
      <c r="J21" s="385"/>
      <c r="K21" s="385"/>
      <c r="L21" s="385"/>
      <c r="M21" s="385"/>
      <c r="N21" s="386"/>
      <c r="O21" s="385"/>
      <c r="P21" s="385"/>
      <c r="Q21" s="385"/>
      <c r="R21" s="385"/>
      <c r="S21" s="385"/>
      <c r="T21" s="385"/>
      <c r="U21" s="385"/>
      <c r="V21" s="385"/>
      <c r="W21" s="385"/>
      <c r="X21" s="385"/>
      <c r="Y21" s="385"/>
      <c r="Z21" s="385"/>
      <c r="AA21" s="385"/>
      <c r="AB21" s="385"/>
      <c r="AC21" s="385"/>
      <c r="AD21" s="385"/>
      <c r="AE21" s="385"/>
      <c r="AF21" s="385"/>
      <c r="AG21" s="385"/>
      <c r="AH21" s="385"/>
      <c r="AI21" s="385"/>
      <c r="AJ21" s="385"/>
      <c r="AK21" s="385"/>
      <c r="AL21" s="385"/>
      <c r="AM21" s="385"/>
      <c r="AN21" s="385"/>
      <c r="AO21" s="385"/>
      <c r="AP21" s="385"/>
      <c r="AQ21" s="385"/>
      <c r="AR21" s="385"/>
      <c r="AS21" s="385"/>
      <c r="AT21" s="386"/>
      <c r="AU21" s="385"/>
      <c r="AV21" s="385"/>
      <c r="AW21" s="385"/>
      <c r="AX21" s="385"/>
      <c r="AY21" s="385"/>
      <c r="AZ21" s="385"/>
      <c r="BA21" s="385"/>
      <c r="BB21" s="385"/>
      <c r="BC21" s="385"/>
      <c r="BD21" s="385"/>
      <c r="BE21" s="385"/>
      <c r="BF21" s="386"/>
      <c r="BG21" s="385"/>
      <c r="BH21" s="385"/>
      <c r="BI21" s="385"/>
      <c r="BJ21" s="385"/>
      <c r="BK21" s="385"/>
      <c r="BL21" s="385"/>
      <c r="BM21" s="385"/>
      <c r="BN21" s="385"/>
      <c r="BO21" s="385"/>
      <c r="BP21" s="385"/>
      <c r="BQ21" s="385"/>
      <c r="BR21" s="386"/>
      <c r="BS21" s="385"/>
      <c r="BT21" s="385"/>
      <c r="BU21" s="385"/>
      <c r="BV21" s="385"/>
      <c r="BW21" s="385"/>
      <c r="BX21" s="385"/>
      <c r="BY21" s="385"/>
      <c r="BZ21" s="385"/>
      <c r="CA21" s="385"/>
      <c r="CB21" s="385"/>
      <c r="CC21" s="385"/>
      <c r="CD21" s="386"/>
      <c r="CE21" s="385"/>
      <c r="CF21" s="385"/>
      <c r="CG21" s="385"/>
      <c r="CH21" s="385"/>
      <c r="CI21" s="385"/>
      <c r="CJ21" s="385"/>
      <c r="CK21" s="385"/>
      <c r="CL21" s="385"/>
      <c r="CM21" s="385"/>
      <c r="CN21" s="385"/>
      <c r="CO21" s="385"/>
      <c r="CP21" s="386"/>
      <c r="CQ21" s="385"/>
      <c r="CR21" s="385"/>
      <c r="CS21" s="385"/>
      <c r="CT21" s="385"/>
      <c r="CU21" s="385"/>
      <c r="CV21" s="385"/>
      <c r="CW21" s="385"/>
      <c r="CX21" s="385"/>
      <c r="CY21" s="385"/>
      <c r="CZ21" s="385"/>
      <c r="DA21" s="385"/>
      <c r="DB21" s="386"/>
      <c r="DC21" s="385"/>
      <c r="DD21" s="387"/>
      <c r="DE21" s="382"/>
      <c r="MM21" s="388"/>
    </row>
    <row r="22" spans="1:351" ht="17.25" x14ac:dyDescent="0.15">
      <c r="B22" s="389"/>
      <c r="MM22" s="388"/>
    </row>
    <row r="23" spans="1:351" x14ac:dyDescent="0.15">
      <c r="B23" s="389"/>
    </row>
    <row r="24" spans="1:351" x14ac:dyDescent="0.15">
      <c r="B24" s="389"/>
    </row>
    <row r="25" spans="1:351" x14ac:dyDescent="0.15">
      <c r="B25" s="389"/>
    </row>
    <row r="26" spans="1:351" x14ac:dyDescent="0.15">
      <c r="B26" s="389"/>
    </row>
    <row r="27" spans="1:351" x14ac:dyDescent="0.15">
      <c r="B27" s="389"/>
    </row>
    <row r="28" spans="1:351" x14ac:dyDescent="0.15">
      <c r="B28" s="389"/>
    </row>
    <row r="29" spans="1:351" x14ac:dyDescent="0.15">
      <c r="B29" s="389"/>
    </row>
    <row r="30" spans="1:351" x14ac:dyDescent="0.15">
      <c r="B30" s="389"/>
    </row>
    <row r="31" spans="1:351" x14ac:dyDescent="0.15">
      <c r="B31" s="389"/>
    </row>
    <row r="32" spans="1:351" x14ac:dyDescent="0.15">
      <c r="B32" s="389"/>
    </row>
    <row r="33" spans="2:109" x14ac:dyDescent="0.15">
      <c r="B33" s="389"/>
    </row>
    <row r="34" spans="2:109" x14ac:dyDescent="0.15">
      <c r="B34" s="389"/>
    </row>
    <row r="35" spans="2:109" x14ac:dyDescent="0.15">
      <c r="B35" s="389"/>
    </row>
    <row r="36" spans="2:109" x14ac:dyDescent="0.15">
      <c r="B36" s="389"/>
    </row>
    <row r="37" spans="2:109" x14ac:dyDescent="0.15">
      <c r="B37" s="389"/>
    </row>
    <row r="38" spans="2:109" x14ac:dyDescent="0.15">
      <c r="B38" s="389"/>
    </row>
    <row r="39" spans="2:109" x14ac:dyDescent="0.15">
      <c r="B39" s="391"/>
      <c r="C39" s="392"/>
      <c r="D39" s="392"/>
      <c r="E39" s="392"/>
      <c r="F39" s="392"/>
      <c r="G39" s="392"/>
      <c r="H39" s="392"/>
      <c r="I39" s="392"/>
      <c r="J39" s="392"/>
      <c r="K39" s="392"/>
      <c r="L39" s="392"/>
      <c r="M39" s="392"/>
      <c r="N39" s="392"/>
      <c r="O39" s="392"/>
      <c r="P39" s="392"/>
      <c r="Q39" s="392"/>
      <c r="R39" s="392"/>
      <c r="S39" s="392"/>
      <c r="T39" s="392"/>
      <c r="U39" s="392"/>
      <c r="V39" s="392"/>
      <c r="W39" s="392"/>
      <c r="X39" s="392"/>
      <c r="Y39" s="392"/>
      <c r="Z39" s="392"/>
      <c r="AA39" s="392"/>
      <c r="AB39" s="392"/>
      <c r="AC39" s="392"/>
      <c r="AD39" s="392"/>
      <c r="AE39" s="392"/>
      <c r="AF39" s="392"/>
      <c r="AG39" s="392"/>
      <c r="AH39" s="392"/>
      <c r="AI39" s="392"/>
      <c r="AJ39" s="392"/>
      <c r="AK39" s="392"/>
      <c r="AL39" s="392"/>
      <c r="AM39" s="392"/>
      <c r="AN39" s="392"/>
      <c r="AO39" s="392"/>
      <c r="AP39" s="392"/>
      <c r="AQ39" s="392"/>
      <c r="AR39" s="392"/>
      <c r="AS39" s="392"/>
      <c r="AT39" s="392"/>
      <c r="AU39" s="392"/>
      <c r="AV39" s="392"/>
      <c r="AW39" s="392"/>
      <c r="AX39" s="392"/>
      <c r="AY39" s="392"/>
      <c r="AZ39" s="392"/>
      <c r="BA39" s="392"/>
      <c r="BB39" s="392"/>
      <c r="BC39" s="392"/>
      <c r="BD39" s="392"/>
      <c r="BE39" s="392"/>
      <c r="BF39" s="392"/>
      <c r="BG39" s="392"/>
      <c r="BH39" s="392"/>
      <c r="BI39" s="392"/>
      <c r="BJ39" s="392"/>
      <c r="BK39" s="392"/>
      <c r="BL39" s="392"/>
      <c r="BM39" s="392"/>
      <c r="BN39" s="392"/>
      <c r="BO39" s="392"/>
      <c r="BP39" s="392"/>
      <c r="BQ39" s="392"/>
      <c r="BR39" s="392"/>
      <c r="BS39" s="392"/>
      <c r="BT39" s="392"/>
      <c r="BU39" s="392"/>
      <c r="BV39" s="392"/>
      <c r="BW39" s="392"/>
      <c r="BX39" s="392"/>
      <c r="BY39" s="392"/>
      <c r="BZ39" s="392"/>
      <c r="CA39" s="392"/>
      <c r="CB39" s="392"/>
      <c r="CC39" s="392"/>
      <c r="CD39" s="392"/>
      <c r="CE39" s="392"/>
      <c r="CF39" s="392"/>
      <c r="CG39" s="392"/>
      <c r="CH39" s="392"/>
      <c r="CI39" s="392"/>
      <c r="CJ39" s="392"/>
      <c r="CK39" s="392"/>
      <c r="CL39" s="392"/>
      <c r="CM39" s="392"/>
      <c r="CN39" s="392"/>
      <c r="CO39" s="392"/>
      <c r="CP39" s="392"/>
      <c r="CQ39" s="392"/>
      <c r="CR39" s="392"/>
      <c r="CS39" s="392"/>
      <c r="CT39" s="392"/>
      <c r="CU39" s="392"/>
      <c r="CV39" s="392"/>
      <c r="CW39" s="392"/>
      <c r="CX39" s="392"/>
      <c r="CY39" s="392"/>
      <c r="CZ39" s="392"/>
      <c r="DA39" s="392"/>
      <c r="DB39" s="392"/>
      <c r="DC39" s="392"/>
      <c r="DD39" s="393"/>
    </row>
    <row r="40" spans="2:109" x14ac:dyDescent="0.15">
      <c r="B40" s="394"/>
      <c r="DD40" s="394"/>
      <c r="DE40" s="382"/>
    </row>
    <row r="41" spans="2:109" ht="17.25" x14ac:dyDescent="0.15">
      <c r="B41" s="395" t="s">
        <v>611</v>
      </c>
      <c r="C41" s="385"/>
      <c r="D41" s="385"/>
      <c r="E41" s="385"/>
      <c r="F41" s="385"/>
      <c r="G41" s="385"/>
      <c r="H41" s="385"/>
      <c r="I41" s="385"/>
      <c r="J41" s="385"/>
      <c r="K41" s="385"/>
      <c r="L41" s="385"/>
      <c r="M41" s="385"/>
      <c r="N41" s="385"/>
      <c r="O41" s="385"/>
      <c r="P41" s="385"/>
      <c r="Q41" s="385"/>
      <c r="R41" s="385"/>
      <c r="S41" s="385"/>
      <c r="T41" s="385"/>
      <c r="U41" s="385"/>
      <c r="V41" s="385"/>
      <c r="W41" s="385"/>
      <c r="X41" s="385"/>
      <c r="Y41" s="385"/>
      <c r="Z41" s="385"/>
      <c r="AA41" s="385"/>
      <c r="AB41" s="385"/>
      <c r="AC41" s="385"/>
      <c r="AD41" s="385"/>
      <c r="AE41" s="385"/>
      <c r="AF41" s="385"/>
      <c r="AG41" s="385"/>
      <c r="AH41" s="385"/>
      <c r="AI41" s="385"/>
      <c r="AJ41" s="385"/>
      <c r="AK41" s="385"/>
      <c r="AL41" s="385"/>
      <c r="AM41" s="385"/>
      <c r="AN41" s="385"/>
      <c r="AO41" s="385"/>
      <c r="AP41" s="385"/>
      <c r="AQ41" s="385"/>
      <c r="AR41" s="385"/>
      <c r="AS41" s="385"/>
      <c r="AT41" s="385"/>
      <c r="AU41" s="385"/>
      <c r="AV41" s="385"/>
      <c r="AW41" s="385"/>
      <c r="AX41" s="385"/>
      <c r="AY41" s="385"/>
      <c r="AZ41" s="385"/>
      <c r="BA41" s="385"/>
      <c r="BB41" s="385"/>
      <c r="BC41" s="385"/>
      <c r="BD41" s="385"/>
      <c r="BE41" s="385"/>
      <c r="BF41" s="385"/>
      <c r="BG41" s="385"/>
      <c r="BH41" s="385"/>
      <c r="BI41" s="385"/>
      <c r="BJ41" s="385"/>
      <c r="BK41" s="385"/>
      <c r="BL41" s="385"/>
      <c r="BM41" s="385"/>
      <c r="BN41" s="385"/>
      <c r="BO41" s="385"/>
      <c r="BP41" s="385"/>
      <c r="BQ41" s="385"/>
      <c r="BR41" s="385"/>
      <c r="BS41" s="385"/>
      <c r="BT41" s="385"/>
      <c r="BU41" s="385"/>
      <c r="BV41" s="385"/>
      <c r="BW41" s="385"/>
      <c r="BX41" s="385"/>
      <c r="BY41" s="385"/>
      <c r="BZ41" s="385"/>
      <c r="CA41" s="385"/>
      <c r="CB41" s="385"/>
      <c r="CC41" s="385"/>
      <c r="CD41" s="385"/>
      <c r="CE41" s="385"/>
      <c r="CF41" s="385"/>
      <c r="CG41" s="385"/>
      <c r="CH41" s="385"/>
      <c r="CI41" s="385"/>
      <c r="CJ41" s="385"/>
      <c r="CK41" s="385"/>
      <c r="CL41" s="385"/>
      <c r="CM41" s="385"/>
      <c r="CN41" s="385"/>
      <c r="CO41" s="385"/>
      <c r="CP41" s="385"/>
      <c r="CQ41" s="385"/>
      <c r="CR41" s="385"/>
      <c r="CS41" s="385"/>
      <c r="CT41" s="385"/>
      <c r="CU41" s="385"/>
      <c r="CV41" s="385"/>
      <c r="CW41" s="385"/>
      <c r="CX41" s="385"/>
      <c r="CY41" s="385"/>
      <c r="CZ41" s="385"/>
      <c r="DA41" s="385"/>
      <c r="DB41" s="385"/>
      <c r="DC41" s="385"/>
      <c r="DD41" s="387"/>
    </row>
    <row r="42" spans="2:109" x14ac:dyDescent="0.15">
      <c r="B42" s="389"/>
      <c r="G42" s="396"/>
      <c r="I42" s="397"/>
      <c r="J42" s="397"/>
      <c r="K42" s="397"/>
      <c r="AM42" s="396"/>
      <c r="AN42" s="396" t="s">
        <v>612</v>
      </c>
      <c r="AP42" s="397"/>
      <c r="AQ42" s="397"/>
      <c r="AR42" s="397"/>
      <c r="AY42" s="396"/>
      <c r="BA42" s="397"/>
      <c r="BB42" s="397"/>
      <c r="BC42" s="397"/>
      <c r="BK42" s="396"/>
      <c r="BM42" s="397"/>
      <c r="BN42" s="397"/>
      <c r="BO42" s="397"/>
      <c r="BW42" s="396"/>
      <c r="BY42" s="397"/>
      <c r="BZ42" s="397"/>
      <c r="CA42" s="397"/>
      <c r="CI42" s="396"/>
      <c r="CK42" s="397"/>
      <c r="CL42" s="397"/>
      <c r="CM42" s="397"/>
      <c r="CU42" s="396"/>
      <c r="CW42" s="397"/>
      <c r="CX42" s="397"/>
      <c r="CY42" s="397"/>
    </row>
    <row r="43" spans="2:109" ht="13.5" customHeight="1" x14ac:dyDescent="0.15">
      <c r="B43" s="389"/>
      <c r="AN43" s="1300" t="s">
        <v>613</v>
      </c>
      <c r="AO43" s="1301"/>
      <c r="AP43" s="1301"/>
      <c r="AQ43" s="1301"/>
      <c r="AR43" s="1301"/>
      <c r="AS43" s="1301"/>
      <c r="AT43" s="1301"/>
      <c r="AU43" s="1301"/>
      <c r="AV43" s="1301"/>
      <c r="AW43" s="1301"/>
      <c r="AX43" s="1301"/>
      <c r="AY43" s="1301"/>
      <c r="AZ43" s="1301"/>
      <c r="BA43" s="1301"/>
      <c r="BB43" s="1301"/>
      <c r="BC43" s="1301"/>
      <c r="BD43" s="1301"/>
      <c r="BE43" s="1301"/>
      <c r="BF43" s="1301"/>
      <c r="BG43" s="1301"/>
      <c r="BH43" s="1301"/>
      <c r="BI43" s="1301"/>
      <c r="BJ43" s="1301"/>
      <c r="BK43" s="1301"/>
      <c r="BL43" s="1301"/>
      <c r="BM43" s="1301"/>
      <c r="BN43" s="1301"/>
      <c r="BO43" s="1301"/>
      <c r="BP43" s="1301"/>
      <c r="BQ43" s="1301"/>
      <c r="BR43" s="1301"/>
      <c r="BS43" s="1301"/>
      <c r="BT43" s="1301"/>
      <c r="BU43" s="1301"/>
      <c r="BV43" s="1301"/>
      <c r="BW43" s="1301"/>
      <c r="BX43" s="1301"/>
      <c r="BY43" s="1301"/>
      <c r="BZ43" s="1301"/>
      <c r="CA43" s="1301"/>
      <c r="CB43" s="1301"/>
      <c r="CC43" s="1301"/>
      <c r="CD43" s="1301"/>
      <c r="CE43" s="1301"/>
      <c r="CF43" s="1301"/>
      <c r="CG43" s="1301"/>
      <c r="CH43" s="1301"/>
      <c r="CI43" s="1301"/>
      <c r="CJ43" s="1301"/>
      <c r="CK43" s="1301"/>
      <c r="CL43" s="1301"/>
      <c r="CM43" s="1301"/>
      <c r="CN43" s="1301"/>
      <c r="CO43" s="1301"/>
      <c r="CP43" s="1301"/>
      <c r="CQ43" s="1301"/>
      <c r="CR43" s="1301"/>
      <c r="CS43" s="1301"/>
      <c r="CT43" s="1301"/>
      <c r="CU43" s="1301"/>
      <c r="CV43" s="1301"/>
      <c r="CW43" s="1301"/>
      <c r="CX43" s="1301"/>
      <c r="CY43" s="1301"/>
      <c r="CZ43" s="1301"/>
      <c r="DA43" s="1301"/>
      <c r="DB43" s="1301"/>
      <c r="DC43" s="1302"/>
    </row>
    <row r="44" spans="2:109" x14ac:dyDescent="0.15">
      <c r="B44" s="389"/>
      <c r="AN44" s="1303"/>
      <c r="AO44" s="1304"/>
      <c r="AP44" s="1304"/>
      <c r="AQ44" s="1304"/>
      <c r="AR44" s="1304"/>
      <c r="AS44" s="1304"/>
      <c r="AT44" s="1304"/>
      <c r="AU44" s="1304"/>
      <c r="AV44" s="1304"/>
      <c r="AW44" s="1304"/>
      <c r="AX44" s="1304"/>
      <c r="AY44" s="1304"/>
      <c r="AZ44" s="1304"/>
      <c r="BA44" s="1304"/>
      <c r="BB44" s="1304"/>
      <c r="BC44" s="1304"/>
      <c r="BD44" s="1304"/>
      <c r="BE44" s="1304"/>
      <c r="BF44" s="1304"/>
      <c r="BG44" s="1304"/>
      <c r="BH44" s="1304"/>
      <c r="BI44" s="1304"/>
      <c r="BJ44" s="1304"/>
      <c r="BK44" s="1304"/>
      <c r="BL44" s="1304"/>
      <c r="BM44" s="1304"/>
      <c r="BN44" s="1304"/>
      <c r="BO44" s="1304"/>
      <c r="BP44" s="1304"/>
      <c r="BQ44" s="1304"/>
      <c r="BR44" s="1304"/>
      <c r="BS44" s="1304"/>
      <c r="BT44" s="1304"/>
      <c r="BU44" s="1304"/>
      <c r="BV44" s="1304"/>
      <c r="BW44" s="1304"/>
      <c r="BX44" s="1304"/>
      <c r="BY44" s="1304"/>
      <c r="BZ44" s="1304"/>
      <c r="CA44" s="1304"/>
      <c r="CB44" s="1304"/>
      <c r="CC44" s="1304"/>
      <c r="CD44" s="1304"/>
      <c r="CE44" s="1304"/>
      <c r="CF44" s="1304"/>
      <c r="CG44" s="1304"/>
      <c r="CH44" s="1304"/>
      <c r="CI44" s="1304"/>
      <c r="CJ44" s="1304"/>
      <c r="CK44" s="1304"/>
      <c r="CL44" s="1304"/>
      <c r="CM44" s="1304"/>
      <c r="CN44" s="1304"/>
      <c r="CO44" s="1304"/>
      <c r="CP44" s="1304"/>
      <c r="CQ44" s="1304"/>
      <c r="CR44" s="1304"/>
      <c r="CS44" s="1304"/>
      <c r="CT44" s="1304"/>
      <c r="CU44" s="1304"/>
      <c r="CV44" s="1304"/>
      <c r="CW44" s="1304"/>
      <c r="CX44" s="1304"/>
      <c r="CY44" s="1304"/>
      <c r="CZ44" s="1304"/>
      <c r="DA44" s="1304"/>
      <c r="DB44" s="1304"/>
      <c r="DC44" s="1305"/>
    </row>
    <row r="45" spans="2:109" x14ac:dyDescent="0.15">
      <c r="B45" s="389"/>
      <c r="AN45" s="1303"/>
      <c r="AO45" s="1304"/>
      <c r="AP45" s="1304"/>
      <c r="AQ45" s="1304"/>
      <c r="AR45" s="1304"/>
      <c r="AS45" s="1304"/>
      <c r="AT45" s="1304"/>
      <c r="AU45" s="1304"/>
      <c r="AV45" s="1304"/>
      <c r="AW45" s="1304"/>
      <c r="AX45" s="1304"/>
      <c r="AY45" s="1304"/>
      <c r="AZ45" s="1304"/>
      <c r="BA45" s="1304"/>
      <c r="BB45" s="1304"/>
      <c r="BC45" s="1304"/>
      <c r="BD45" s="1304"/>
      <c r="BE45" s="1304"/>
      <c r="BF45" s="1304"/>
      <c r="BG45" s="1304"/>
      <c r="BH45" s="1304"/>
      <c r="BI45" s="1304"/>
      <c r="BJ45" s="1304"/>
      <c r="BK45" s="1304"/>
      <c r="BL45" s="1304"/>
      <c r="BM45" s="1304"/>
      <c r="BN45" s="1304"/>
      <c r="BO45" s="1304"/>
      <c r="BP45" s="1304"/>
      <c r="BQ45" s="1304"/>
      <c r="BR45" s="1304"/>
      <c r="BS45" s="1304"/>
      <c r="BT45" s="1304"/>
      <c r="BU45" s="1304"/>
      <c r="BV45" s="1304"/>
      <c r="BW45" s="1304"/>
      <c r="BX45" s="1304"/>
      <c r="BY45" s="1304"/>
      <c r="BZ45" s="1304"/>
      <c r="CA45" s="1304"/>
      <c r="CB45" s="1304"/>
      <c r="CC45" s="1304"/>
      <c r="CD45" s="1304"/>
      <c r="CE45" s="1304"/>
      <c r="CF45" s="1304"/>
      <c r="CG45" s="1304"/>
      <c r="CH45" s="1304"/>
      <c r="CI45" s="1304"/>
      <c r="CJ45" s="1304"/>
      <c r="CK45" s="1304"/>
      <c r="CL45" s="1304"/>
      <c r="CM45" s="1304"/>
      <c r="CN45" s="1304"/>
      <c r="CO45" s="1304"/>
      <c r="CP45" s="1304"/>
      <c r="CQ45" s="1304"/>
      <c r="CR45" s="1304"/>
      <c r="CS45" s="1304"/>
      <c r="CT45" s="1304"/>
      <c r="CU45" s="1304"/>
      <c r="CV45" s="1304"/>
      <c r="CW45" s="1304"/>
      <c r="CX45" s="1304"/>
      <c r="CY45" s="1304"/>
      <c r="CZ45" s="1304"/>
      <c r="DA45" s="1304"/>
      <c r="DB45" s="1304"/>
      <c r="DC45" s="1305"/>
    </row>
    <row r="46" spans="2:109" x14ac:dyDescent="0.15">
      <c r="B46" s="389"/>
      <c r="AN46" s="1303"/>
      <c r="AO46" s="1304"/>
      <c r="AP46" s="1304"/>
      <c r="AQ46" s="1304"/>
      <c r="AR46" s="1304"/>
      <c r="AS46" s="1304"/>
      <c r="AT46" s="1304"/>
      <c r="AU46" s="1304"/>
      <c r="AV46" s="1304"/>
      <c r="AW46" s="1304"/>
      <c r="AX46" s="1304"/>
      <c r="AY46" s="1304"/>
      <c r="AZ46" s="1304"/>
      <c r="BA46" s="1304"/>
      <c r="BB46" s="1304"/>
      <c r="BC46" s="1304"/>
      <c r="BD46" s="1304"/>
      <c r="BE46" s="1304"/>
      <c r="BF46" s="1304"/>
      <c r="BG46" s="1304"/>
      <c r="BH46" s="1304"/>
      <c r="BI46" s="1304"/>
      <c r="BJ46" s="1304"/>
      <c r="BK46" s="1304"/>
      <c r="BL46" s="1304"/>
      <c r="BM46" s="1304"/>
      <c r="BN46" s="1304"/>
      <c r="BO46" s="1304"/>
      <c r="BP46" s="1304"/>
      <c r="BQ46" s="1304"/>
      <c r="BR46" s="1304"/>
      <c r="BS46" s="1304"/>
      <c r="BT46" s="1304"/>
      <c r="BU46" s="1304"/>
      <c r="BV46" s="1304"/>
      <c r="BW46" s="1304"/>
      <c r="BX46" s="1304"/>
      <c r="BY46" s="1304"/>
      <c r="BZ46" s="1304"/>
      <c r="CA46" s="1304"/>
      <c r="CB46" s="1304"/>
      <c r="CC46" s="1304"/>
      <c r="CD46" s="1304"/>
      <c r="CE46" s="1304"/>
      <c r="CF46" s="1304"/>
      <c r="CG46" s="1304"/>
      <c r="CH46" s="1304"/>
      <c r="CI46" s="1304"/>
      <c r="CJ46" s="1304"/>
      <c r="CK46" s="1304"/>
      <c r="CL46" s="1304"/>
      <c r="CM46" s="1304"/>
      <c r="CN46" s="1304"/>
      <c r="CO46" s="1304"/>
      <c r="CP46" s="1304"/>
      <c r="CQ46" s="1304"/>
      <c r="CR46" s="1304"/>
      <c r="CS46" s="1304"/>
      <c r="CT46" s="1304"/>
      <c r="CU46" s="1304"/>
      <c r="CV46" s="1304"/>
      <c r="CW46" s="1304"/>
      <c r="CX46" s="1304"/>
      <c r="CY46" s="1304"/>
      <c r="CZ46" s="1304"/>
      <c r="DA46" s="1304"/>
      <c r="DB46" s="1304"/>
      <c r="DC46" s="1305"/>
    </row>
    <row r="47" spans="2:109" x14ac:dyDescent="0.15">
      <c r="B47" s="389"/>
      <c r="AN47" s="1306"/>
      <c r="AO47" s="1307"/>
      <c r="AP47" s="1307"/>
      <c r="AQ47" s="1307"/>
      <c r="AR47" s="1307"/>
      <c r="AS47" s="1307"/>
      <c r="AT47" s="1307"/>
      <c r="AU47" s="1307"/>
      <c r="AV47" s="1307"/>
      <c r="AW47" s="1307"/>
      <c r="AX47" s="1307"/>
      <c r="AY47" s="1307"/>
      <c r="AZ47" s="1307"/>
      <c r="BA47" s="1307"/>
      <c r="BB47" s="1307"/>
      <c r="BC47" s="1307"/>
      <c r="BD47" s="1307"/>
      <c r="BE47" s="1307"/>
      <c r="BF47" s="1307"/>
      <c r="BG47" s="1307"/>
      <c r="BH47" s="1307"/>
      <c r="BI47" s="1307"/>
      <c r="BJ47" s="1307"/>
      <c r="BK47" s="1307"/>
      <c r="BL47" s="1307"/>
      <c r="BM47" s="1307"/>
      <c r="BN47" s="1307"/>
      <c r="BO47" s="1307"/>
      <c r="BP47" s="1307"/>
      <c r="BQ47" s="1307"/>
      <c r="BR47" s="1307"/>
      <c r="BS47" s="1307"/>
      <c r="BT47" s="1307"/>
      <c r="BU47" s="1307"/>
      <c r="BV47" s="1307"/>
      <c r="BW47" s="1307"/>
      <c r="BX47" s="1307"/>
      <c r="BY47" s="1307"/>
      <c r="BZ47" s="1307"/>
      <c r="CA47" s="1307"/>
      <c r="CB47" s="1307"/>
      <c r="CC47" s="1307"/>
      <c r="CD47" s="1307"/>
      <c r="CE47" s="1307"/>
      <c r="CF47" s="1307"/>
      <c r="CG47" s="1307"/>
      <c r="CH47" s="1307"/>
      <c r="CI47" s="1307"/>
      <c r="CJ47" s="1307"/>
      <c r="CK47" s="1307"/>
      <c r="CL47" s="1307"/>
      <c r="CM47" s="1307"/>
      <c r="CN47" s="1307"/>
      <c r="CO47" s="1307"/>
      <c r="CP47" s="1307"/>
      <c r="CQ47" s="1307"/>
      <c r="CR47" s="1307"/>
      <c r="CS47" s="1307"/>
      <c r="CT47" s="1307"/>
      <c r="CU47" s="1307"/>
      <c r="CV47" s="1307"/>
      <c r="CW47" s="1307"/>
      <c r="CX47" s="1307"/>
      <c r="CY47" s="1307"/>
      <c r="CZ47" s="1307"/>
      <c r="DA47" s="1307"/>
      <c r="DB47" s="1307"/>
      <c r="DC47" s="1308"/>
    </row>
    <row r="48" spans="2:109" x14ac:dyDescent="0.15">
      <c r="B48" s="389"/>
      <c r="H48" s="398"/>
      <c r="I48" s="398"/>
      <c r="J48" s="398"/>
      <c r="AN48" s="398"/>
      <c r="AO48" s="398"/>
      <c r="AP48" s="398"/>
      <c r="AZ48" s="398"/>
      <c r="BA48" s="398"/>
      <c r="BB48" s="398"/>
      <c r="BL48" s="398"/>
      <c r="BM48" s="398"/>
      <c r="BN48" s="398"/>
      <c r="BX48" s="398"/>
      <c r="BY48" s="398"/>
      <c r="BZ48" s="398"/>
      <c r="CJ48" s="398"/>
      <c r="CK48" s="398"/>
      <c r="CL48" s="398"/>
      <c r="CV48" s="398"/>
      <c r="CW48" s="398"/>
      <c r="CX48" s="398"/>
    </row>
    <row r="49" spans="1:109" x14ac:dyDescent="0.15">
      <c r="B49" s="389"/>
      <c r="AN49" s="382" t="s">
        <v>614</v>
      </c>
    </row>
    <row r="50" spans="1:109" x14ac:dyDescent="0.15">
      <c r="B50" s="389"/>
      <c r="G50" s="1309"/>
      <c r="H50" s="1309"/>
      <c r="I50" s="1309"/>
      <c r="J50" s="1309"/>
      <c r="K50" s="399"/>
      <c r="L50" s="399"/>
      <c r="M50" s="400"/>
      <c r="N50" s="400"/>
      <c r="AN50" s="1310"/>
      <c r="AO50" s="1311"/>
      <c r="AP50" s="1311"/>
      <c r="AQ50" s="1311"/>
      <c r="AR50" s="1311"/>
      <c r="AS50" s="1311"/>
      <c r="AT50" s="1311"/>
      <c r="AU50" s="1311"/>
      <c r="AV50" s="1311"/>
      <c r="AW50" s="1311"/>
      <c r="AX50" s="1311"/>
      <c r="AY50" s="1311"/>
      <c r="AZ50" s="1311"/>
      <c r="BA50" s="1311"/>
      <c r="BB50" s="1311"/>
      <c r="BC50" s="1311"/>
      <c r="BD50" s="1311"/>
      <c r="BE50" s="1311"/>
      <c r="BF50" s="1311"/>
      <c r="BG50" s="1311"/>
      <c r="BH50" s="1311"/>
      <c r="BI50" s="1311"/>
      <c r="BJ50" s="1311"/>
      <c r="BK50" s="1311"/>
      <c r="BL50" s="1311"/>
      <c r="BM50" s="1311"/>
      <c r="BN50" s="1311"/>
      <c r="BO50" s="1312"/>
      <c r="BP50" s="1313" t="s">
        <v>573</v>
      </c>
      <c r="BQ50" s="1313"/>
      <c r="BR50" s="1313"/>
      <c r="BS50" s="1313"/>
      <c r="BT50" s="1313"/>
      <c r="BU50" s="1313"/>
      <c r="BV50" s="1313"/>
      <c r="BW50" s="1313"/>
      <c r="BX50" s="1313" t="s">
        <v>574</v>
      </c>
      <c r="BY50" s="1313"/>
      <c r="BZ50" s="1313"/>
      <c r="CA50" s="1313"/>
      <c r="CB50" s="1313"/>
      <c r="CC50" s="1313"/>
      <c r="CD50" s="1313"/>
      <c r="CE50" s="1313"/>
      <c r="CF50" s="1313" t="s">
        <v>575</v>
      </c>
      <c r="CG50" s="1313"/>
      <c r="CH50" s="1313"/>
      <c r="CI50" s="1313"/>
      <c r="CJ50" s="1313"/>
      <c r="CK50" s="1313"/>
      <c r="CL50" s="1313"/>
      <c r="CM50" s="1313"/>
      <c r="CN50" s="1313" t="s">
        <v>576</v>
      </c>
      <c r="CO50" s="1313"/>
      <c r="CP50" s="1313"/>
      <c r="CQ50" s="1313"/>
      <c r="CR50" s="1313"/>
      <c r="CS50" s="1313"/>
      <c r="CT50" s="1313"/>
      <c r="CU50" s="1313"/>
      <c r="CV50" s="1313" t="s">
        <v>577</v>
      </c>
      <c r="CW50" s="1313"/>
      <c r="CX50" s="1313"/>
      <c r="CY50" s="1313"/>
      <c r="CZ50" s="1313"/>
      <c r="DA50" s="1313"/>
      <c r="DB50" s="1313"/>
      <c r="DC50" s="1313"/>
    </row>
    <row r="51" spans="1:109" ht="13.5" customHeight="1" x14ac:dyDescent="0.15">
      <c r="B51" s="389"/>
      <c r="G51" s="1320"/>
      <c r="H51" s="1320"/>
      <c r="I51" s="1318"/>
      <c r="J51" s="1318"/>
      <c r="K51" s="1315"/>
      <c r="L51" s="1315"/>
      <c r="M51" s="1315"/>
      <c r="N51" s="1315"/>
      <c r="AM51" s="398"/>
      <c r="AN51" s="1316" t="s">
        <v>615</v>
      </c>
      <c r="AO51" s="1316"/>
      <c r="AP51" s="1316"/>
      <c r="AQ51" s="1316"/>
      <c r="AR51" s="1316"/>
      <c r="AS51" s="1316"/>
      <c r="AT51" s="1316"/>
      <c r="AU51" s="1316"/>
      <c r="AV51" s="1316"/>
      <c r="AW51" s="1316"/>
      <c r="AX51" s="1316"/>
      <c r="AY51" s="1316"/>
      <c r="AZ51" s="1316"/>
      <c r="BA51" s="1316"/>
      <c r="BB51" s="1316" t="s">
        <v>616</v>
      </c>
      <c r="BC51" s="1316"/>
      <c r="BD51" s="1316"/>
      <c r="BE51" s="1316"/>
      <c r="BF51" s="1316"/>
      <c r="BG51" s="1316"/>
      <c r="BH51" s="1316"/>
      <c r="BI51" s="1316"/>
      <c r="BJ51" s="1316"/>
      <c r="BK51" s="1316"/>
      <c r="BL51" s="1316"/>
      <c r="BM51" s="1316"/>
      <c r="BN51" s="1316"/>
      <c r="BO51" s="1316"/>
      <c r="BP51" s="1317"/>
      <c r="BQ51" s="1314"/>
      <c r="BR51" s="1314"/>
      <c r="BS51" s="1314"/>
      <c r="BT51" s="1314"/>
      <c r="BU51" s="1314"/>
      <c r="BV51" s="1314"/>
      <c r="BW51" s="1314"/>
      <c r="BX51" s="1314">
        <v>0.6</v>
      </c>
      <c r="BY51" s="1314"/>
      <c r="BZ51" s="1314"/>
      <c r="CA51" s="1314"/>
      <c r="CB51" s="1314"/>
      <c r="CC51" s="1314"/>
      <c r="CD51" s="1314"/>
      <c r="CE51" s="1314"/>
      <c r="CF51" s="1314"/>
      <c r="CG51" s="1314"/>
      <c r="CH51" s="1314"/>
      <c r="CI51" s="1314"/>
      <c r="CJ51" s="1314"/>
      <c r="CK51" s="1314"/>
      <c r="CL51" s="1314"/>
      <c r="CM51" s="1314"/>
      <c r="CN51" s="1314"/>
      <c r="CO51" s="1314"/>
      <c r="CP51" s="1314"/>
      <c r="CQ51" s="1314"/>
      <c r="CR51" s="1314"/>
      <c r="CS51" s="1314"/>
      <c r="CT51" s="1314"/>
      <c r="CU51" s="1314"/>
      <c r="CV51" s="1314"/>
      <c r="CW51" s="1314"/>
      <c r="CX51" s="1314"/>
      <c r="CY51" s="1314"/>
      <c r="CZ51" s="1314"/>
      <c r="DA51" s="1314"/>
      <c r="DB51" s="1314"/>
      <c r="DC51" s="1314"/>
    </row>
    <row r="52" spans="1:109" x14ac:dyDescent="0.15">
      <c r="B52" s="389"/>
      <c r="G52" s="1320"/>
      <c r="H52" s="1320"/>
      <c r="I52" s="1318"/>
      <c r="J52" s="1318"/>
      <c r="K52" s="1315"/>
      <c r="L52" s="1315"/>
      <c r="M52" s="1315"/>
      <c r="N52" s="1315"/>
      <c r="AM52" s="398"/>
      <c r="AN52" s="1316"/>
      <c r="AO52" s="1316"/>
      <c r="AP52" s="1316"/>
      <c r="AQ52" s="1316"/>
      <c r="AR52" s="1316"/>
      <c r="AS52" s="1316"/>
      <c r="AT52" s="1316"/>
      <c r="AU52" s="1316"/>
      <c r="AV52" s="1316"/>
      <c r="AW52" s="1316"/>
      <c r="AX52" s="1316"/>
      <c r="AY52" s="1316"/>
      <c r="AZ52" s="1316"/>
      <c r="BA52" s="1316"/>
      <c r="BB52" s="1316"/>
      <c r="BC52" s="1316"/>
      <c r="BD52" s="1316"/>
      <c r="BE52" s="1316"/>
      <c r="BF52" s="1316"/>
      <c r="BG52" s="1316"/>
      <c r="BH52" s="1316"/>
      <c r="BI52" s="1316"/>
      <c r="BJ52" s="1316"/>
      <c r="BK52" s="1316"/>
      <c r="BL52" s="1316"/>
      <c r="BM52" s="1316"/>
      <c r="BN52" s="1316"/>
      <c r="BO52" s="1316"/>
      <c r="BP52" s="1314"/>
      <c r="BQ52" s="1314"/>
      <c r="BR52" s="1314"/>
      <c r="BS52" s="1314"/>
      <c r="BT52" s="1314"/>
      <c r="BU52" s="1314"/>
      <c r="BV52" s="1314"/>
      <c r="BW52" s="1314"/>
      <c r="BX52" s="1314"/>
      <c r="BY52" s="1314"/>
      <c r="BZ52" s="1314"/>
      <c r="CA52" s="1314"/>
      <c r="CB52" s="1314"/>
      <c r="CC52" s="1314"/>
      <c r="CD52" s="1314"/>
      <c r="CE52" s="1314"/>
      <c r="CF52" s="1314"/>
      <c r="CG52" s="1314"/>
      <c r="CH52" s="1314"/>
      <c r="CI52" s="1314"/>
      <c r="CJ52" s="1314"/>
      <c r="CK52" s="1314"/>
      <c r="CL52" s="1314"/>
      <c r="CM52" s="1314"/>
      <c r="CN52" s="1314"/>
      <c r="CO52" s="1314"/>
      <c r="CP52" s="1314"/>
      <c r="CQ52" s="1314"/>
      <c r="CR52" s="1314"/>
      <c r="CS52" s="1314"/>
      <c r="CT52" s="1314"/>
      <c r="CU52" s="1314"/>
      <c r="CV52" s="1314"/>
      <c r="CW52" s="1314"/>
      <c r="CX52" s="1314"/>
      <c r="CY52" s="1314"/>
      <c r="CZ52" s="1314"/>
      <c r="DA52" s="1314"/>
      <c r="DB52" s="1314"/>
      <c r="DC52" s="1314"/>
    </row>
    <row r="53" spans="1:109" x14ac:dyDescent="0.15">
      <c r="A53" s="397"/>
      <c r="B53" s="389"/>
      <c r="G53" s="1320"/>
      <c r="H53" s="1320"/>
      <c r="I53" s="1309"/>
      <c r="J53" s="1309"/>
      <c r="K53" s="1315"/>
      <c r="L53" s="1315"/>
      <c r="M53" s="1315"/>
      <c r="N53" s="1315"/>
      <c r="AM53" s="398"/>
      <c r="AN53" s="1316"/>
      <c r="AO53" s="1316"/>
      <c r="AP53" s="1316"/>
      <c r="AQ53" s="1316"/>
      <c r="AR53" s="1316"/>
      <c r="AS53" s="1316"/>
      <c r="AT53" s="1316"/>
      <c r="AU53" s="1316"/>
      <c r="AV53" s="1316"/>
      <c r="AW53" s="1316"/>
      <c r="AX53" s="1316"/>
      <c r="AY53" s="1316"/>
      <c r="AZ53" s="1316"/>
      <c r="BA53" s="1316"/>
      <c r="BB53" s="1316" t="s">
        <v>617</v>
      </c>
      <c r="BC53" s="1316"/>
      <c r="BD53" s="1316"/>
      <c r="BE53" s="1316"/>
      <c r="BF53" s="1316"/>
      <c r="BG53" s="1316"/>
      <c r="BH53" s="1316"/>
      <c r="BI53" s="1316"/>
      <c r="BJ53" s="1316"/>
      <c r="BK53" s="1316"/>
      <c r="BL53" s="1316"/>
      <c r="BM53" s="1316"/>
      <c r="BN53" s="1316"/>
      <c r="BO53" s="1316"/>
      <c r="BP53" s="1317"/>
      <c r="BQ53" s="1314"/>
      <c r="BR53" s="1314"/>
      <c r="BS53" s="1314"/>
      <c r="BT53" s="1314"/>
      <c r="BU53" s="1314"/>
      <c r="BV53" s="1314"/>
      <c r="BW53" s="1314"/>
      <c r="BX53" s="1314">
        <v>45.4</v>
      </c>
      <c r="BY53" s="1314"/>
      <c r="BZ53" s="1314"/>
      <c r="CA53" s="1314"/>
      <c r="CB53" s="1314"/>
      <c r="CC53" s="1314"/>
      <c r="CD53" s="1314"/>
      <c r="CE53" s="1314"/>
      <c r="CF53" s="1314">
        <v>47.9</v>
      </c>
      <c r="CG53" s="1314"/>
      <c r="CH53" s="1314"/>
      <c r="CI53" s="1314"/>
      <c r="CJ53" s="1314"/>
      <c r="CK53" s="1314"/>
      <c r="CL53" s="1314"/>
      <c r="CM53" s="1314"/>
      <c r="CN53" s="1314">
        <v>63.7</v>
      </c>
      <c r="CO53" s="1314"/>
      <c r="CP53" s="1314"/>
      <c r="CQ53" s="1314"/>
      <c r="CR53" s="1314"/>
      <c r="CS53" s="1314"/>
      <c r="CT53" s="1314"/>
      <c r="CU53" s="1314"/>
      <c r="CV53" s="1314">
        <v>62.9</v>
      </c>
      <c r="CW53" s="1314"/>
      <c r="CX53" s="1314"/>
      <c r="CY53" s="1314"/>
      <c r="CZ53" s="1314"/>
      <c r="DA53" s="1314"/>
      <c r="DB53" s="1314"/>
      <c r="DC53" s="1314"/>
    </row>
    <row r="54" spans="1:109" x14ac:dyDescent="0.15">
      <c r="A54" s="397"/>
      <c r="B54" s="389"/>
      <c r="G54" s="1320"/>
      <c r="H54" s="1320"/>
      <c r="I54" s="1309"/>
      <c r="J54" s="1309"/>
      <c r="K54" s="1315"/>
      <c r="L54" s="1315"/>
      <c r="M54" s="1315"/>
      <c r="N54" s="1315"/>
      <c r="AM54" s="398"/>
      <c r="AN54" s="1316"/>
      <c r="AO54" s="1316"/>
      <c r="AP54" s="1316"/>
      <c r="AQ54" s="1316"/>
      <c r="AR54" s="1316"/>
      <c r="AS54" s="1316"/>
      <c r="AT54" s="1316"/>
      <c r="AU54" s="1316"/>
      <c r="AV54" s="1316"/>
      <c r="AW54" s="1316"/>
      <c r="AX54" s="1316"/>
      <c r="AY54" s="1316"/>
      <c r="AZ54" s="1316"/>
      <c r="BA54" s="1316"/>
      <c r="BB54" s="1316"/>
      <c r="BC54" s="1316"/>
      <c r="BD54" s="1316"/>
      <c r="BE54" s="1316"/>
      <c r="BF54" s="1316"/>
      <c r="BG54" s="1316"/>
      <c r="BH54" s="1316"/>
      <c r="BI54" s="1316"/>
      <c r="BJ54" s="1316"/>
      <c r="BK54" s="1316"/>
      <c r="BL54" s="1316"/>
      <c r="BM54" s="1316"/>
      <c r="BN54" s="1316"/>
      <c r="BO54" s="1316"/>
      <c r="BP54" s="1314"/>
      <c r="BQ54" s="1314"/>
      <c r="BR54" s="1314"/>
      <c r="BS54" s="1314"/>
      <c r="BT54" s="1314"/>
      <c r="BU54" s="1314"/>
      <c r="BV54" s="1314"/>
      <c r="BW54" s="1314"/>
      <c r="BX54" s="1314"/>
      <c r="BY54" s="1314"/>
      <c r="BZ54" s="1314"/>
      <c r="CA54" s="1314"/>
      <c r="CB54" s="1314"/>
      <c r="CC54" s="1314"/>
      <c r="CD54" s="1314"/>
      <c r="CE54" s="1314"/>
      <c r="CF54" s="1314"/>
      <c r="CG54" s="1314"/>
      <c r="CH54" s="1314"/>
      <c r="CI54" s="1314"/>
      <c r="CJ54" s="1314"/>
      <c r="CK54" s="1314"/>
      <c r="CL54" s="1314"/>
      <c r="CM54" s="1314"/>
      <c r="CN54" s="1314"/>
      <c r="CO54" s="1314"/>
      <c r="CP54" s="1314"/>
      <c r="CQ54" s="1314"/>
      <c r="CR54" s="1314"/>
      <c r="CS54" s="1314"/>
      <c r="CT54" s="1314"/>
      <c r="CU54" s="1314"/>
      <c r="CV54" s="1314"/>
      <c r="CW54" s="1314"/>
      <c r="CX54" s="1314"/>
      <c r="CY54" s="1314"/>
      <c r="CZ54" s="1314"/>
      <c r="DA54" s="1314"/>
      <c r="DB54" s="1314"/>
      <c r="DC54" s="1314"/>
    </row>
    <row r="55" spans="1:109" x14ac:dyDescent="0.15">
      <c r="A55" s="397"/>
      <c r="B55" s="389"/>
      <c r="G55" s="1309"/>
      <c r="H55" s="1309"/>
      <c r="I55" s="1309"/>
      <c r="J55" s="1309"/>
      <c r="K55" s="1315"/>
      <c r="L55" s="1315"/>
      <c r="M55" s="1315"/>
      <c r="N55" s="1315"/>
      <c r="AN55" s="1313" t="s">
        <v>618</v>
      </c>
      <c r="AO55" s="1313"/>
      <c r="AP55" s="1313"/>
      <c r="AQ55" s="1313"/>
      <c r="AR55" s="1313"/>
      <c r="AS55" s="1313"/>
      <c r="AT55" s="1313"/>
      <c r="AU55" s="1313"/>
      <c r="AV55" s="1313"/>
      <c r="AW55" s="1313"/>
      <c r="AX55" s="1313"/>
      <c r="AY55" s="1313"/>
      <c r="AZ55" s="1313"/>
      <c r="BA55" s="1313"/>
      <c r="BB55" s="1316" t="s">
        <v>616</v>
      </c>
      <c r="BC55" s="1316"/>
      <c r="BD55" s="1316"/>
      <c r="BE55" s="1316"/>
      <c r="BF55" s="1316"/>
      <c r="BG55" s="1316"/>
      <c r="BH55" s="1316"/>
      <c r="BI55" s="1316"/>
      <c r="BJ55" s="1316"/>
      <c r="BK55" s="1316"/>
      <c r="BL55" s="1316"/>
      <c r="BM55" s="1316"/>
      <c r="BN55" s="1316"/>
      <c r="BO55" s="1316"/>
      <c r="BP55" s="1317"/>
      <c r="BQ55" s="1314"/>
      <c r="BR55" s="1314"/>
      <c r="BS55" s="1314"/>
      <c r="BT55" s="1314"/>
      <c r="BU55" s="1314"/>
      <c r="BV55" s="1314"/>
      <c r="BW55" s="1314"/>
      <c r="BX55" s="1314">
        <v>20.2</v>
      </c>
      <c r="BY55" s="1314"/>
      <c r="BZ55" s="1314"/>
      <c r="CA55" s="1314"/>
      <c r="CB55" s="1314"/>
      <c r="CC55" s="1314"/>
      <c r="CD55" s="1314"/>
      <c r="CE55" s="1314"/>
      <c r="CF55" s="1314">
        <v>38.5</v>
      </c>
      <c r="CG55" s="1314"/>
      <c r="CH55" s="1314"/>
      <c r="CI55" s="1314"/>
      <c r="CJ55" s="1314"/>
      <c r="CK55" s="1314"/>
      <c r="CL55" s="1314"/>
      <c r="CM55" s="1314"/>
      <c r="CN55" s="1314">
        <v>32.799999999999997</v>
      </c>
      <c r="CO55" s="1314"/>
      <c r="CP55" s="1314"/>
      <c r="CQ55" s="1314"/>
      <c r="CR55" s="1314"/>
      <c r="CS55" s="1314"/>
      <c r="CT55" s="1314"/>
      <c r="CU55" s="1314"/>
      <c r="CV55" s="1314">
        <v>20.9</v>
      </c>
      <c r="CW55" s="1314"/>
      <c r="CX55" s="1314"/>
      <c r="CY55" s="1314"/>
      <c r="CZ55" s="1314"/>
      <c r="DA55" s="1314"/>
      <c r="DB55" s="1314"/>
      <c r="DC55" s="1314"/>
    </row>
    <row r="56" spans="1:109" x14ac:dyDescent="0.15">
      <c r="A56" s="397"/>
      <c r="B56" s="389"/>
      <c r="G56" s="1309"/>
      <c r="H56" s="1309"/>
      <c r="I56" s="1309"/>
      <c r="J56" s="1309"/>
      <c r="K56" s="1315"/>
      <c r="L56" s="1315"/>
      <c r="M56" s="1315"/>
      <c r="N56" s="1315"/>
      <c r="AN56" s="1313"/>
      <c r="AO56" s="1313"/>
      <c r="AP56" s="1313"/>
      <c r="AQ56" s="1313"/>
      <c r="AR56" s="1313"/>
      <c r="AS56" s="1313"/>
      <c r="AT56" s="1313"/>
      <c r="AU56" s="1313"/>
      <c r="AV56" s="1313"/>
      <c r="AW56" s="1313"/>
      <c r="AX56" s="1313"/>
      <c r="AY56" s="1313"/>
      <c r="AZ56" s="1313"/>
      <c r="BA56" s="1313"/>
      <c r="BB56" s="1316"/>
      <c r="BC56" s="1316"/>
      <c r="BD56" s="1316"/>
      <c r="BE56" s="1316"/>
      <c r="BF56" s="1316"/>
      <c r="BG56" s="1316"/>
      <c r="BH56" s="1316"/>
      <c r="BI56" s="1316"/>
      <c r="BJ56" s="1316"/>
      <c r="BK56" s="1316"/>
      <c r="BL56" s="1316"/>
      <c r="BM56" s="1316"/>
      <c r="BN56" s="1316"/>
      <c r="BO56" s="1316"/>
      <c r="BP56" s="1314"/>
      <c r="BQ56" s="1314"/>
      <c r="BR56" s="1314"/>
      <c r="BS56" s="1314"/>
      <c r="BT56" s="1314"/>
      <c r="BU56" s="1314"/>
      <c r="BV56" s="1314"/>
      <c r="BW56" s="1314"/>
      <c r="BX56" s="1314"/>
      <c r="BY56" s="1314"/>
      <c r="BZ56" s="1314"/>
      <c r="CA56" s="1314"/>
      <c r="CB56" s="1314"/>
      <c r="CC56" s="1314"/>
      <c r="CD56" s="1314"/>
      <c r="CE56" s="1314"/>
      <c r="CF56" s="1314"/>
      <c r="CG56" s="1314"/>
      <c r="CH56" s="1314"/>
      <c r="CI56" s="1314"/>
      <c r="CJ56" s="1314"/>
      <c r="CK56" s="1314"/>
      <c r="CL56" s="1314"/>
      <c r="CM56" s="1314"/>
      <c r="CN56" s="1314"/>
      <c r="CO56" s="1314"/>
      <c r="CP56" s="1314"/>
      <c r="CQ56" s="1314"/>
      <c r="CR56" s="1314"/>
      <c r="CS56" s="1314"/>
      <c r="CT56" s="1314"/>
      <c r="CU56" s="1314"/>
      <c r="CV56" s="1314"/>
      <c r="CW56" s="1314"/>
      <c r="CX56" s="1314"/>
      <c r="CY56" s="1314"/>
      <c r="CZ56" s="1314"/>
      <c r="DA56" s="1314"/>
      <c r="DB56" s="1314"/>
      <c r="DC56" s="1314"/>
    </row>
    <row r="57" spans="1:109" s="397" customFormat="1" x14ac:dyDescent="0.15">
      <c r="B57" s="401"/>
      <c r="G57" s="1309"/>
      <c r="H57" s="1309"/>
      <c r="I57" s="1319"/>
      <c r="J57" s="1319"/>
      <c r="K57" s="1315"/>
      <c r="L57" s="1315"/>
      <c r="M57" s="1315"/>
      <c r="N57" s="1315"/>
      <c r="AM57" s="382"/>
      <c r="AN57" s="1313"/>
      <c r="AO57" s="1313"/>
      <c r="AP57" s="1313"/>
      <c r="AQ57" s="1313"/>
      <c r="AR57" s="1313"/>
      <c r="AS57" s="1313"/>
      <c r="AT57" s="1313"/>
      <c r="AU57" s="1313"/>
      <c r="AV57" s="1313"/>
      <c r="AW57" s="1313"/>
      <c r="AX57" s="1313"/>
      <c r="AY57" s="1313"/>
      <c r="AZ57" s="1313"/>
      <c r="BA57" s="1313"/>
      <c r="BB57" s="1316" t="s">
        <v>617</v>
      </c>
      <c r="BC57" s="1316"/>
      <c r="BD57" s="1316"/>
      <c r="BE57" s="1316"/>
      <c r="BF57" s="1316"/>
      <c r="BG57" s="1316"/>
      <c r="BH57" s="1316"/>
      <c r="BI57" s="1316"/>
      <c r="BJ57" s="1316"/>
      <c r="BK57" s="1316"/>
      <c r="BL57" s="1316"/>
      <c r="BM57" s="1316"/>
      <c r="BN57" s="1316"/>
      <c r="BO57" s="1316"/>
      <c r="BP57" s="1317"/>
      <c r="BQ57" s="1314"/>
      <c r="BR57" s="1314"/>
      <c r="BS57" s="1314"/>
      <c r="BT57" s="1314"/>
      <c r="BU57" s="1314"/>
      <c r="BV57" s="1314"/>
      <c r="BW57" s="1314"/>
      <c r="BX57" s="1314">
        <v>55.8</v>
      </c>
      <c r="BY57" s="1314"/>
      <c r="BZ57" s="1314"/>
      <c r="CA57" s="1314"/>
      <c r="CB57" s="1314"/>
      <c r="CC57" s="1314"/>
      <c r="CD57" s="1314"/>
      <c r="CE57" s="1314"/>
      <c r="CF57" s="1314">
        <v>57.6</v>
      </c>
      <c r="CG57" s="1314"/>
      <c r="CH57" s="1314"/>
      <c r="CI57" s="1314"/>
      <c r="CJ57" s="1314"/>
      <c r="CK57" s="1314"/>
      <c r="CL57" s="1314"/>
      <c r="CM57" s="1314"/>
      <c r="CN57" s="1314">
        <v>58.9</v>
      </c>
      <c r="CO57" s="1314"/>
      <c r="CP57" s="1314"/>
      <c r="CQ57" s="1314"/>
      <c r="CR57" s="1314"/>
      <c r="CS57" s="1314"/>
      <c r="CT57" s="1314"/>
      <c r="CU57" s="1314"/>
      <c r="CV57" s="1314">
        <v>60.2</v>
      </c>
      <c r="CW57" s="1314"/>
      <c r="CX57" s="1314"/>
      <c r="CY57" s="1314"/>
      <c r="CZ57" s="1314"/>
      <c r="DA57" s="1314"/>
      <c r="DB57" s="1314"/>
      <c r="DC57" s="1314"/>
      <c r="DD57" s="402"/>
      <c r="DE57" s="401"/>
    </row>
    <row r="58" spans="1:109" s="397" customFormat="1" x14ac:dyDescent="0.15">
      <c r="A58" s="382"/>
      <c r="B58" s="401"/>
      <c r="G58" s="1309"/>
      <c r="H58" s="1309"/>
      <c r="I58" s="1319"/>
      <c r="J58" s="1319"/>
      <c r="K58" s="1315"/>
      <c r="L58" s="1315"/>
      <c r="M58" s="1315"/>
      <c r="N58" s="1315"/>
      <c r="AM58" s="382"/>
      <c r="AN58" s="1313"/>
      <c r="AO58" s="1313"/>
      <c r="AP58" s="1313"/>
      <c r="AQ58" s="1313"/>
      <c r="AR58" s="1313"/>
      <c r="AS58" s="1313"/>
      <c r="AT58" s="1313"/>
      <c r="AU58" s="1313"/>
      <c r="AV58" s="1313"/>
      <c r="AW58" s="1313"/>
      <c r="AX58" s="1313"/>
      <c r="AY58" s="1313"/>
      <c r="AZ58" s="1313"/>
      <c r="BA58" s="1313"/>
      <c r="BB58" s="1316"/>
      <c r="BC58" s="1316"/>
      <c r="BD58" s="1316"/>
      <c r="BE58" s="1316"/>
      <c r="BF58" s="1316"/>
      <c r="BG58" s="1316"/>
      <c r="BH58" s="1316"/>
      <c r="BI58" s="1316"/>
      <c r="BJ58" s="1316"/>
      <c r="BK58" s="1316"/>
      <c r="BL58" s="1316"/>
      <c r="BM58" s="1316"/>
      <c r="BN58" s="1316"/>
      <c r="BO58" s="1316"/>
      <c r="BP58" s="1314"/>
      <c r="BQ58" s="1314"/>
      <c r="BR58" s="1314"/>
      <c r="BS58" s="1314"/>
      <c r="BT58" s="1314"/>
      <c r="BU58" s="1314"/>
      <c r="BV58" s="1314"/>
      <c r="BW58" s="1314"/>
      <c r="BX58" s="1314"/>
      <c r="BY58" s="1314"/>
      <c r="BZ58" s="1314"/>
      <c r="CA58" s="1314"/>
      <c r="CB58" s="1314"/>
      <c r="CC58" s="1314"/>
      <c r="CD58" s="1314"/>
      <c r="CE58" s="1314"/>
      <c r="CF58" s="1314"/>
      <c r="CG58" s="1314"/>
      <c r="CH58" s="1314"/>
      <c r="CI58" s="1314"/>
      <c r="CJ58" s="1314"/>
      <c r="CK58" s="1314"/>
      <c r="CL58" s="1314"/>
      <c r="CM58" s="1314"/>
      <c r="CN58" s="1314"/>
      <c r="CO58" s="1314"/>
      <c r="CP58" s="1314"/>
      <c r="CQ58" s="1314"/>
      <c r="CR58" s="1314"/>
      <c r="CS58" s="1314"/>
      <c r="CT58" s="1314"/>
      <c r="CU58" s="1314"/>
      <c r="CV58" s="1314"/>
      <c r="CW58" s="1314"/>
      <c r="CX58" s="1314"/>
      <c r="CY58" s="1314"/>
      <c r="CZ58" s="1314"/>
      <c r="DA58" s="1314"/>
      <c r="DB58" s="1314"/>
      <c r="DC58" s="1314"/>
      <c r="DD58" s="402"/>
      <c r="DE58" s="401"/>
    </row>
    <row r="59" spans="1:109" s="397" customFormat="1" x14ac:dyDescent="0.15">
      <c r="A59" s="382"/>
      <c r="B59" s="401"/>
      <c r="K59" s="403"/>
      <c r="L59" s="403"/>
      <c r="M59" s="403"/>
      <c r="N59" s="403"/>
      <c r="AQ59" s="403"/>
      <c r="AR59" s="403"/>
      <c r="AS59" s="403"/>
      <c r="AT59" s="403"/>
      <c r="BC59" s="403"/>
      <c r="BD59" s="403"/>
      <c r="BE59" s="403"/>
      <c r="BF59" s="403"/>
      <c r="BO59" s="403"/>
      <c r="BP59" s="403"/>
      <c r="BQ59" s="403"/>
      <c r="BR59" s="403"/>
      <c r="CA59" s="403"/>
      <c r="CB59" s="403"/>
      <c r="CC59" s="403"/>
      <c r="CD59" s="403"/>
      <c r="CM59" s="403"/>
      <c r="CN59" s="403"/>
      <c r="CO59" s="403"/>
      <c r="CP59" s="403"/>
      <c r="CY59" s="403"/>
      <c r="CZ59" s="403"/>
      <c r="DA59" s="403"/>
      <c r="DB59" s="403"/>
      <c r="DC59" s="403"/>
      <c r="DD59" s="402"/>
      <c r="DE59" s="401"/>
    </row>
    <row r="60" spans="1:109" s="397" customFormat="1" x14ac:dyDescent="0.15">
      <c r="A60" s="382"/>
      <c r="B60" s="401"/>
      <c r="K60" s="403"/>
      <c r="L60" s="403"/>
      <c r="M60" s="403"/>
      <c r="N60" s="403"/>
      <c r="AQ60" s="403"/>
      <c r="AR60" s="403"/>
      <c r="AS60" s="403"/>
      <c r="AT60" s="403"/>
      <c r="BC60" s="403"/>
      <c r="BD60" s="403"/>
      <c r="BE60" s="403"/>
      <c r="BF60" s="403"/>
      <c r="BO60" s="403"/>
      <c r="BP60" s="403"/>
      <c r="BQ60" s="403"/>
      <c r="BR60" s="403"/>
      <c r="CA60" s="403"/>
      <c r="CB60" s="403"/>
      <c r="CC60" s="403"/>
      <c r="CD60" s="403"/>
      <c r="CM60" s="403"/>
      <c r="CN60" s="403"/>
      <c r="CO60" s="403"/>
      <c r="CP60" s="403"/>
      <c r="CY60" s="403"/>
      <c r="CZ60" s="403"/>
      <c r="DA60" s="403"/>
      <c r="DB60" s="403"/>
      <c r="DC60" s="403"/>
      <c r="DD60" s="402"/>
      <c r="DE60" s="401"/>
    </row>
    <row r="61" spans="1:109" s="397" customFormat="1" x14ac:dyDescent="0.15">
      <c r="A61" s="382"/>
      <c r="B61" s="404"/>
      <c r="C61" s="405"/>
      <c r="D61" s="405"/>
      <c r="E61" s="405"/>
      <c r="F61" s="405"/>
      <c r="G61" s="405"/>
      <c r="H61" s="405"/>
      <c r="I61" s="405"/>
      <c r="J61" s="405"/>
      <c r="K61" s="405"/>
      <c r="L61" s="405"/>
      <c r="M61" s="406"/>
      <c r="N61" s="406"/>
      <c r="O61" s="405"/>
      <c r="P61" s="405"/>
      <c r="Q61" s="405"/>
      <c r="R61" s="405"/>
      <c r="S61" s="405"/>
      <c r="T61" s="405"/>
      <c r="U61" s="405"/>
      <c r="V61" s="405"/>
      <c r="W61" s="405"/>
      <c r="X61" s="405"/>
      <c r="Y61" s="405"/>
      <c r="Z61" s="405"/>
      <c r="AA61" s="405"/>
      <c r="AB61" s="405"/>
      <c r="AC61" s="405"/>
      <c r="AD61" s="405"/>
      <c r="AE61" s="405"/>
      <c r="AF61" s="405"/>
      <c r="AG61" s="405"/>
      <c r="AH61" s="405"/>
      <c r="AI61" s="405"/>
      <c r="AJ61" s="405"/>
      <c r="AK61" s="405"/>
      <c r="AL61" s="405"/>
      <c r="AM61" s="405"/>
      <c r="AN61" s="405"/>
      <c r="AO61" s="405"/>
      <c r="AP61" s="405"/>
      <c r="AQ61" s="405"/>
      <c r="AR61" s="405"/>
      <c r="AS61" s="406"/>
      <c r="AT61" s="406"/>
      <c r="AU61" s="405"/>
      <c r="AV61" s="405"/>
      <c r="AW61" s="405"/>
      <c r="AX61" s="405"/>
      <c r="AY61" s="405"/>
      <c r="AZ61" s="405"/>
      <c r="BA61" s="405"/>
      <c r="BB61" s="405"/>
      <c r="BC61" s="405"/>
      <c r="BD61" s="405"/>
      <c r="BE61" s="406"/>
      <c r="BF61" s="406"/>
      <c r="BG61" s="405"/>
      <c r="BH61" s="405"/>
      <c r="BI61" s="405"/>
      <c r="BJ61" s="405"/>
      <c r="BK61" s="405"/>
      <c r="BL61" s="405"/>
      <c r="BM61" s="405"/>
      <c r="BN61" s="405"/>
      <c r="BO61" s="405"/>
      <c r="BP61" s="405"/>
      <c r="BQ61" s="406"/>
      <c r="BR61" s="406"/>
      <c r="BS61" s="405"/>
      <c r="BT61" s="405"/>
      <c r="BU61" s="405"/>
      <c r="BV61" s="405"/>
      <c r="BW61" s="405"/>
      <c r="BX61" s="405"/>
      <c r="BY61" s="405"/>
      <c r="BZ61" s="405"/>
      <c r="CA61" s="405"/>
      <c r="CB61" s="405"/>
      <c r="CC61" s="406"/>
      <c r="CD61" s="406"/>
      <c r="CE61" s="405"/>
      <c r="CF61" s="405"/>
      <c r="CG61" s="405"/>
      <c r="CH61" s="405"/>
      <c r="CI61" s="405"/>
      <c r="CJ61" s="405"/>
      <c r="CK61" s="405"/>
      <c r="CL61" s="405"/>
      <c r="CM61" s="405"/>
      <c r="CN61" s="405"/>
      <c r="CO61" s="406"/>
      <c r="CP61" s="406"/>
      <c r="CQ61" s="405"/>
      <c r="CR61" s="405"/>
      <c r="CS61" s="405"/>
      <c r="CT61" s="405"/>
      <c r="CU61" s="405"/>
      <c r="CV61" s="405"/>
      <c r="CW61" s="405"/>
      <c r="CX61" s="405"/>
      <c r="CY61" s="405"/>
      <c r="CZ61" s="405"/>
      <c r="DA61" s="406"/>
      <c r="DB61" s="406"/>
      <c r="DC61" s="406"/>
      <c r="DD61" s="407"/>
      <c r="DE61" s="401"/>
    </row>
    <row r="62" spans="1:109" x14ac:dyDescent="0.15">
      <c r="B62" s="394"/>
      <c r="C62" s="394"/>
      <c r="D62" s="394"/>
      <c r="E62" s="394"/>
      <c r="F62" s="394"/>
      <c r="G62" s="394"/>
      <c r="H62" s="394"/>
      <c r="I62" s="394"/>
      <c r="J62" s="394"/>
      <c r="K62" s="394"/>
      <c r="L62" s="394"/>
      <c r="M62" s="394"/>
      <c r="N62" s="394"/>
      <c r="O62" s="394"/>
      <c r="P62" s="394"/>
      <c r="Q62" s="394"/>
      <c r="R62" s="394"/>
      <c r="S62" s="394"/>
      <c r="T62" s="394"/>
      <c r="U62" s="394"/>
      <c r="V62" s="394"/>
      <c r="W62" s="394"/>
      <c r="X62" s="394"/>
      <c r="Y62" s="394"/>
      <c r="Z62" s="394"/>
      <c r="AA62" s="394"/>
      <c r="AB62" s="394"/>
      <c r="AC62" s="394"/>
      <c r="AD62" s="394"/>
      <c r="AE62" s="394"/>
      <c r="AF62" s="394"/>
      <c r="AG62" s="394"/>
      <c r="AH62" s="394"/>
      <c r="AI62" s="394"/>
      <c r="AJ62" s="394"/>
      <c r="AK62" s="394"/>
      <c r="AL62" s="394"/>
      <c r="AM62" s="394"/>
      <c r="AN62" s="394"/>
      <c r="AO62" s="394"/>
      <c r="AP62" s="394"/>
      <c r="AQ62" s="394"/>
      <c r="AR62" s="394"/>
      <c r="AS62" s="394"/>
      <c r="AT62" s="394"/>
      <c r="AU62" s="394"/>
      <c r="AV62" s="394"/>
      <c r="AW62" s="394"/>
      <c r="AX62" s="394"/>
      <c r="AY62" s="394"/>
      <c r="AZ62" s="394"/>
      <c r="BA62" s="394"/>
      <c r="BB62" s="394"/>
      <c r="BC62" s="394"/>
      <c r="BD62" s="394"/>
      <c r="BE62" s="394"/>
      <c r="BF62" s="394"/>
      <c r="BG62" s="394"/>
      <c r="BH62" s="394"/>
      <c r="BI62" s="394"/>
      <c r="BJ62" s="394"/>
      <c r="BK62" s="394"/>
      <c r="BL62" s="394"/>
      <c r="BM62" s="394"/>
      <c r="BN62" s="394"/>
      <c r="BO62" s="394"/>
      <c r="BP62" s="394"/>
      <c r="BQ62" s="394"/>
      <c r="BR62" s="394"/>
      <c r="BS62" s="394"/>
      <c r="BT62" s="394"/>
      <c r="BU62" s="394"/>
      <c r="BV62" s="394"/>
      <c r="BW62" s="394"/>
      <c r="BX62" s="394"/>
      <c r="BY62" s="394"/>
      <c r="BZ62" s="394"/>
      <c r="CA62" s="394"/>
      <c r="CB62" s="394"/>
      <c r="CC62" s="394"/>
      <c r="CD62" s="394"/>
      <c r="CE62" s="394"/>
      <c r="CF62" s="394"/>
      <c r="CG62" s="394"/>
      <c r="CH62" s="394"/>
      <c r="CI62" s="394"/>
      <c r="CJ62" s="394"/>
      <c r="CK62" s="394"/>
      <c r="CL62" s="394"/>
      <c r="CM62" s="394"/>
      <c r="CN62" s="394"/>
      <c r="CO62" s="394"/>
      <c r="CP62" s="394"/>
      <c r="CQ62" s="394"/>
      <c r="CR62" s="394"/>
      <c r="CS62" s="394"/>
      <c r="CT62" s="394"/>
      <c r="CU62" s="394"/>
      <c r="CV62" s="394"/>
      <c r="CW62" s="394"/>
      <c r="CX62" s="394"/>
      <c r="CY62" s="394"/>
      <c r="CZ62" s="394"/>
      <c r="DA62" s="394"/>
      <c r="DB62" s="394"/>
      <c r="DC62" s="394"/>
      <c r="DD62" s="394"/>
      <c r="DE62" s="382"/>
    </row>
    <row r="63" spans="1:109" ht="17.25" x14ac:dyDescent="0.15">
      <c r="B63" s="408" t="s">
        <v>619</v>
      </c>
    </row>
    <row r="64" spans="1:109" x14ac:dyDescent="0.15">
      <c r="B64" s="389"/>
      <c r="G64" s="396"/>
      <c r="I64" s="409"/>
      <c r="J64" s="409"/>
      <c r="K64" s="409"/>
      <c r="L64" s="409"/>
      <c r="M64" s="409"/>
      <c r="N64" s="410"/>
      <c r="AM64" s="396"/>
      <c r="AN64" s="396" t="s">
        <v>612</v>
      </c>
      <c r="AP64" s="397"/>
      <c r="AQ64" s="397"/>
      <c r="AR64" s="397"/>
      <c r="AY64" s="396"/>
      <c r="BA64" s="397"/>
      <c r="BB64" s="397"/>
      <c r="BC64" s="397"/>
      <c r="BK64" s="396"/>
      <c r="BM64" s="397"/>
      <c r="BN64" s="397"/>
      <c r="BO64" s="397"/>
      <c r="BW64" s="396"/>
      <c r="BY64" s="397"/>
      <c r="BZ64" s="397"/>
      <c r="CA64" s="397"/>
      <c r="CI64" s="396"/>
      <c r="CK64" s="397"/>
      <c r="CL64" s="397"/>
      <c r="CM64" s="397"/>
      <c r="CU64" s="396"/>
      <c r="CW64" s="397"/>
      <c r="CX64" s="397"/>
      <c r="CY64" s="397"/>
    </row>
    <row r="65" spans="2:107" ht="13.5" customHeight="1" x14ac:dyDescent="0.15">
      <c r="B65" s="389"/>
      <c r="AN65" s="1300" t="s">
        <v>620</v>
      </c>
      <c r="AO65" s="1301"/>
      <c r="AP65" s="1301"/>
      <c r="AQ65" s="1301"/>
      <c r="AR65" s="1301"/>
      <c r="AS65" s="1301"/>
      <c r="AT65" s="1301"/>
      <c r="AU65" s="1301"/>
      <c r="AV65" s="1301"/>
      <c r="AW65" s="1301"/>
      <c r="AX65" s="1301"/>
      <c r="AY65" s="1301"/>
      <c r="AZ65" s="1301"/>
      <c r="BA65" s="1301"/>
      <c r="BB65" s="1301"/>
      <c r="BC65" s="1301"/>
      <c r="BD65" s="1301"/>
      <c r="BE65" s="1301"/>
      <c r="BF65" s="1301"/>
      <c r="BG65" s="1301"/>
      <c r="BH65" s="1301"/>
      <c r="BI65" s="1301"/>
      <c r="BJ65" s="1301"/>
      <c r="BK65" s="1301"/>
      <c r="BL65" s="1301"/>
      <c r="BM65" s="1301"/>
      <c r="BN65" s="1301"/>
      <c r="BO65" s="1301"/>
      <c r="BP65" s="1301"/>
      <c r="BQ65" s="1301"/>
      <c r="BR65" s="1301"/>
      <c r="BS65" s="1301"/>
      <c r="BT65" s="1301"/>
      <c r="BU65" s="1301"/>
      <c r="BV65" s="1301"/>
      <c r="BW65" s="1301"/>
      <c r="BX65" s="1301"/>
      <c r="BY65" s="1301"/>
      <c r="BZ65" s="1301"/>
      <c r="CA65" s="1301"/>
      <c r="CB65" s="1301"/>
      <c r="CC65" s="1301"/>
      <c r="CD65" s="1301"/>
      <c r="CE65" s="1301"/>
      <c r="CF65" s="1301"/>
      <c r="CG65" s="1301"/>
      <c r="CH65" s="1301"/>
      <c r="CI65" s="1301"/>
      <c r="CJ65" s="1301"/>
      <c r="CK65" s="1301"/>
      <c r="CL65" s="1301"/>
      <c r="CM65" s="1301"/>
      <c r="CN65" s="1301"/>
      <c r="CO65" s="1301"/>
      <c r="CP65" s="1301"/>
      <c r="CQ65" s="1301"/>
      <c r="CR65" s="1301"/>
      <c r="CS65" s="1301"/>
      <c r="CT65" s="1301"/>
      <c r="CU65" s="1301"/>
      <c r="CV65" s="1301"/>
      <c r="CW65" s="1301"/>
      <c r="CX65" s="1301"/>
      <c r="CY65" s="1301"/>
      <c r="CZ65" s="1301"/>
      <c r="DA65" s="1301"/>
      <c r="DB65" s="1301"/>
      <c r="DC65" s="1302"/>
    </row>
    <row r="66" spans="2:107" x14ac:dyDescent="0.15">
      <c r="B66" s="389"/>
      <c r="AN66" s="1303"/>
      <c r="AO66" s="1304"/>
      <c r="AP66" s="1304"/>
      <c r="AQ66" s="1304"/>
      <c r="AR66" s="1304"/>
      <c r="AS66" s="1304"/>
      <c r="AT66" s="1304"/>
      <c r="AU66" s="1304"/>
      <c r="AV66" s="1304"/>
      <c r="AW66" s="1304"/>
      <c r="AX66" s="1304"/>
      <c r="AY66" s="1304"/>
      <c r="AZ66" s="1304"/>
      <c r="BA66" s="1304"/>
      <c r="BB66" s="1304"/>
      <c r="BC66" s="1304"/>
      <c r="BD66" s="1304"/>
      <c r="BE66" s="1304"/>
      <c r="BF66" s="1304"/>
      <c r="BG66" s="1304"/>
      <c r="BH66" s="1304"/>
      <c r="BI66" s="1304"/>
      <c r="BJ66" s="1304"/>
      <c r="BK66" s="1304"/>
      <c r="BL66" s="1304"/>
      <c r="BM66" s="1304"/>
      <c r="BN66" s="1304"/>
      <c r="BO66" s="1304"/>
      <c r="BP66" s="1304"/>
      <c r="BQ66" s="1304"/>
      <c r="BR66" s="1304"/>
      <c r="BS66" s="1304"/>
      <c r="BT66" s="1304"/>
      <c r="BU66" s="1304"/>
      <c r="BV66" s="1304"/>
      <c r="BW66" s="1304"/>
      <c r="BX66" s="1304"/>
      <c r="BY66" s="1304"/>
      <c r="BZ66" s="1304"/>
      <c r="CA66" s="1304"/>
      <c r="CB66" s="1304"/>
      <c r="CC66" s="1304"/>
      <c r="CD66" s="1304"/>
      <c r="CE66" s="1304"/>
      <c r="CF66" s="1304"/>
      <c r="CG66" s="1304"/>
      <c r="CH66" s="1304"/>
      <c r="CI66" s="1304"/>
      <c r="CJ66" s="1304"/>
      <c r="CK66" s="1304"/>
      <c r="CL66" s="1304"/>
      <c r="CM66" s="1304"/>
      <c r="CN66" s="1304"/>
      <c r="CO66" s="1304"/>
      <c r="CP66" s="1304"/>
      <c r="CQ66" s="1304"/>
      <c r="CR66" s="1304"/>
      <c r="CS66" s="1304"/>
      <c r="CT66" s="1304"/>
      <c r="CU66" s="1304"/>
      <c r="CV66" s="1304"/>
      <c r="CW66" s="1304"/>
      <c r="CX66" s="1304"/>
      <c r="CY66" s="1304"/>
      <c r="CZ66" s="1304"/>
      <c r="DA66" s="1304"/>
      <c r="DB66" s="1304"/>
      <c r="DC66" s="1305"/>
    </row>
    <row r="67" spans="2:107" x14ac:dyDescent="0.15">
      <c r="B67" s="389"/>
      <c r="AN67" s="1303"/>
      <c r="AO67" s="1304"/>
      <c r="AP67" s="1304"/>
      <c r="AQ67" s="1304"/>
      <c r="AR67" s="1304"/>
      <c r="AS67" s="1304"/>
      <c r="AT67" s="1304"/>
      <c r="AU67" s="1304"/>
      <c r="AV67" s="1304"/>
      <c r="AW67" s="1304"/>
      <c r="AX67" s="1304"/>
      <c r="AY67" s="1304"/>
      <c r="AZ67" s="1304"/>
      <c r="BA67" s="1304"/>
      <c r="BB67" s="1304"/>
      <c r="BC67" s="1304"/>
      <c r="BD67" s="1304"/>
      <c r="BE67" s="1304"/>
      <c r="BF67" s="1304"/>
      <c r="BG67" s="1304"/>
      <c r="BH67" s="1304"/>
      <c r="BI67" s="1304"/>
      <c r="BJ67" s="1304"/>
      <c r="BK67" s="1304"/>
      <c r="BL67" s="1304"/>
      <c r="BM67" s="1304"/>
      <c r="BN67" s="1304"/>
      <c r="BO67" s="1304"/>
      <c r="BP67" s="1304"/>
      <c r="BQ67" s="1304"/>
      <c r="BR67" s="1304"/>
      <c r="BS67" s="1304"/>
      <c r="BT67" s="1304"/>
      <c r="BU67" s="1304"/>
      <c r="BV67" s="1304"/>
      <c r="BW67" s="1304"/>
      <c r="BX67" s="1304"/>
      <c r="BY67" s="1304"/>
      <c r="BZ67" s="1304"/>
      <c r="CA67" s="1304"/>
      <c r="CB67" s="1304"/>
      <c r="CC67" s="1304"/>
      <c r="CD67" s="1304"/>
      <c r="CE67" s="1304"/>
      <c r="CF67" s="1304"/>
      <c r="CG67" s="1304"/>
      <c r="CH67" s="1304"/>
      <c r="CI67" s="1304"/>
      <c r="CJ67" s="1304"/>
      <c r="CK67" s="1304"/>
      <c r="CL67" s="1304"/>
      <c r="CM67" s="1304"/>
      <c r="CN67" s="1304"/>
      <c r="CO67" s="1304"/>
      <c r="CP67" s="1304"/>
      <c r="CQ67" s="1304"/>
      <c r="CR67" s="1304"/>
      <c r="CS67" s="1304"/>
      <c r="CT67" s="1304"/>
      <c r="CU67" s="1304"/>
      <c r="CV67" s="1304"/>
      <c r="CW67" s="1304"/>
      <c r="CX67" s="1304"/>
      <c r="CY67" s="1304"/>
      <c r="CZ67" s="1304"/>
      <c r="DA67" s="1304"/>
      <c r="DB67" s="1304"/>
      <c r="DC67" s="1305"/>
    </row>
    <row r="68" spans="2:107" x14ac:dyDescent="0.15">
      <c r="B68" s="389"/>
      <c r="AN68" s="1303"/>
      <c r="AO68" s="1304"/>
      <c r="AP68" s="1304"/>
      <c r="AQ68" s="1304"/>
      <c r="AR68" s="1304"/>
      <c r="AS68" s="1304"/>
      <c r="AT68" s="1304"/>
      <c r="AU68" s="1304"/>
      <c r="AV68" s="1304"/>
      <c r="AW68" s="1304"/>
      <c r="AX68" s="1304"/>
      <c r="AY68" s="1304"/>
      <c r="AZ68" s="1304"/>
      <c r="BA68" s="1304"/>
      <c r="BB68" s="1304"/>
      <c r="BC68" s="1304"/>
      <c r="BD68" s="1304"/>
      <c r="BE68" s="1304"/>
      <c r="BF68" s="1304"/>
      <c r="BG68" s="1304"/>
      <c r="BH68" s="1304"/>
      <c r="BI68" s="1304"/>
      <c r="BJ68" s="1304"/>
      <c r="BK68" s="1304"/>
      <c r="BL68" s="1304"/>
      <c r="BM68" s="1304"/>
      <c r="BN68" s="1304"/>
      <c r="BO68" s="1304"/>
      <c r="BP68" s="1304"/>
      <c r="BQ68" s="1304"/>
      <c r="BR68" s="1304"/>
      <c r="BS68" s="1304"/>
      <c r="BT68" s="1304"/>
      <c r="BU68" s="1304"/>
      <c r="BV68" s="1304"/>
      <c r="BW68" s="1304"/>
      <c r="BX68" s="1304"/>
      <c r="BY68" s="1304"/>
      <c r="BZ68" s="1304"/>
      <c r="CA68" s="1304"/>
      <c r="CB68" s="1304"/>
      <c r="CC68" s="1304"/>
      <c r="CD68" s="1304"/>
      <c r="CE68" s="1304"/>
      <c r="CF68" s="1304"/>
      <c r="CG68" s="1304"/>
      <c r="CH68" s="1304"/>
      <c r="CI68" s="1304"/>
      <c r="CJ68" s="1304"/>
      <c r="CK68" s="1304"/>
      <c r="CL68" s="1304"/>
      <c r="CM68" s="1304"/>
      <c r="CN68" s="1304"/>
      <c r="CO68" s="1304"/>
      <c r="CP68" s="1304"/>
      <c r="CQ68" s="1304"/>
      <c r="CR68" s="1304"/>
      <c r="CS68" s="1304"/>
      <c r="CT68" s="1304"/>
      <c r="CU68" s="1304"/>
      <c r="CV68" s="1304"/>
      <c r="CW68" s="1304"/>
      <c r="CX68" s="1304"/>
      <c r="CY68" s="1304"/>
      <c r="CZ68" s="1304"/>
      <c r="DA68" s="1304"/>
      <c r="DB68" s="1304"/>
      <c r="DC68" s="1305"/>
    </row>
    <row r="69" spans="2:107" x14ac:dyDescent="0.15">
      <c r="B69" s="389"/>
      <c r="AN69" s="1306"/>
      <c r="AO69" s="1307"/>
      <c r="AP69" s="1307"/>
      <c r="AQ69" s="1307"/>
      <c r="AR69" s="1307"/>
      <c r="AS69" s="1307"/>
      <c r="AT69" s="1307"/>
      <c r="AU69" s="1307"/>
      <c r="AV69" s="1307"/>
      <c r="AW69" s="1307"/>
      <c r="AX69" s="1307"/>
      <c r="AY69" s="1307"/>
      <c r="AZ69" s="1307"/>
      <c r="BA69" s="1307"/>
      <c r="BB69" s="1307"/>
      <c r="BC69" s="1307"/>
      <c r="BD69" s="1307"/>
      <c r="BE69" s="1307"/>
      <c r="BF69" s="1307"/>
      <c r="BG69" s="1307"/>
      <c r="BH69" s="1307"/>
      <c r="BI69" s="1307"/>
      <c r="BJ69" s="1307"/>
      <c r="BK69" s="1307"/>
      <c r="BL69" s="1307"/>
      <c r="BM69" s="1307"/>
      <c r="BN69" s="1307"/>
      <c r="BO69" s="1307"/>
      <c r="BP69" s="1307"/>
      <c r="BQ69" s="1307"/>
      <c r="BR69" s="1307"/>
      <c r="BS69" s="1307"/>
      <c r="BT69" s="1307"/>
      <c r="BU69" s="1307"/>
      <c r="BV69" s="1307"/>
      <c r="BW69" s="1307"/>
      <c r="BX69" s="1307"/>
      <c r="BY69" s="1307"/>
      <c r="BZ69" s="1307"/>
      <c r="CA69" s="1307"/>
      <c r="CB69" s="1307"/>
      <c r="CC69" s="1307"/>
      <c r="CD69" s="1307"/>
      <c r="CE69" s="1307"/>
      <c r="CF69" s="1307"/>
      <c r="CG69" s="1307"/>
      <c r="CH69" s="1307"/>
      <c r="CI69" s="1307"/>
      <c r="CJ69" s="1307"/>
      <c r="CK69" s="1307"/>
      <c r="CL69" s="1307"/>
      <c r="CM69" s="1307"/>
      <c r="CN69" s="1307"/>
      <c r="CO69" s="1307"/>
      <c r="CP69" s="1307"/>
      <c r="CQ69" s="1307"/>
      <c r="CR69" s="1307"/>
      <c r="CS69" s="1307"/>
      <c r="CT69" s="1307"/>
      <c r="CU69" s="1307"/>
      <c r="CV69" s="1307"/>
      <c r="CW69" s="1307"/>
      <c r="CX69" s="1307"/>
      <c r="CY69" s="1307"/>
      <c r="CZ69" s="1307"/>
      <c r="DA69" s="1307"/>
      <c r="DB69" s="1307"/>
      <c r="DC69" s="1308"/>
    </row>
    <row r="70" spans="2:107" x14ac:dyDescent="0.15">
      <c r="B70" s="389"/>
      <c r="H70" s="411"/>
      <c r="I70" s="411"/>
      <c r="J70" s="412"/>
      <c r="K70" s="412"/>
      <c r="L70" s="413"/>
      <c r="M70" s="412"/>
      <c r="N70" s="413"/>
      <c r="AN70" s="398"/>
      <c r="AO70" s="398"/>
      <c r="AP70" s="398"/>
      <c r="AZ70" s="398"/>
      <c r="BA70" s="398"/>
      <c r="BB70" s="398"/>
      <c r="BL70" s="398"/>
      <c r="BM70" s="398"/>
      <c r="BN70" s="398"/>
      <c r="BX70" s="398"/>
      <c r="BY70" s="398"/>
      <c r="BZ70" s="398"/>
      <c r="CJ70" s="398"/>
      <c r="CK70" s="398"/>
      <c r="CL70" s="398"/>
      <c r="CV70" s="398"/>
      <c r="CW70" s="398"/>
      <c r="CX70" s="398"/>
    </row>
    <row r="71" spans="2:107" x14ac:dyDescent="0.15">
      <c r="B71" s="389"/>
      <c r="G71" s="414"/>
      <c r="I71" s="415"/>
      <c r="J71" s="412"/>
      <c r="K71" s="412"/>
      <c r="L71" s="413"/>
      <c r="M71" s="412"/>
      <c r="N71" s="413"/>
      <c r="AM71" s="414"/>
      <c r="AN71" s="382" t="s">
        <v>614</v>
      </c>
    </row>
    <row r="72" spans="2:107" x14ac:dyDescent="0.15">
      <c r="B72" s="389"/>
      <c r="G72" s="1309"/>
      <c r="H72" s="1309"/>
      <c r="I72" s="1309"/>
      <c r="J72" s="1309"/>
      <c r="K72" s="399"/>
      <c r="L72" s="399"/>
      <c r="M72" s="400"/>
      <c r="N72" s="400"/>
      <c r="AN72" s="1310"/>
      <c r="AO72" s="1311"/>
      <c r="AP72" s="1311"/>
      <c r="AQ72" s="1311"/>
      <c r="AR72" s="1311"/>
      <c r="AS72" s="1311"/>
      <c r="AT72" s="1311"/>
      <c r="AU72" s="1311"/>
      <c r="AV72" s="1311"/>
      <c r="AW72" s="1311"/>
      <c r="AX72" s="1311"/>
      <c r="AY72" s="1311"/>
      <c r="AZ72" s="1311"/>
      <c r="BA72" s="1311"/>
      <c r="BB72" s="1311"/>
      <c r="BC72" s="1311"/>
      <c r="BD72" s="1311"/>
      <c r="BE72" s="1311"/>
      <c r="BF72" s="1311"/>
      <c r="BG72" s="1311"/>
      <c r="BH72" s="1311"/>
      <c r="BI72" s="1311"/>
      <c r="BJ72" s="1311"/>
      <c r="BK72" s="1311"/>
      <c r="BL72" s="1311"/>
      <c r="BM72" s="1311"/>
      <c r="BN72" s="1311"/>
      <c r="BO72" s="1312"/>
      <c r="BP72" s="1313" t="s">
        <v>573</v>
      </c>
      <c r="BQ72" s="1313"/>
      <c r="BR72" s="1313"/>
      <c r="BS72" s="1313"/>
      <c r="BT72" s="1313"/>
      <c r="BU72" s="1313"/>
      <c r="BV72" s="1313"/>
      <c r="BW72" s="1313"/>
      <c r="BX72" s="1313" t="s">
        <v>574</v>
      </c>
      <c r="BY72" s="1313"/>
      <c r="BZ72" s="1313"/>
      <c r="CA72" s="1313"/>
      <c r="CB72" s="1313"/>
      <c r="CC72" s="1313"/>
      <c r="CD72" s="1313"/>
      <c r="CE72" s="1313"/>
      <c r="CF72" s="1313" t="s">
        <v>575</v>
      </c>
      <c r="CG72" s="1313"/>
      <c r="CH72" s="1313"/>
      <c r="CI72" s="1313"/>
      <c r="CJ72" s="1313"/>
      <c r="CK72" s="1313"/>
      <c r="CL72" s="1313"/>
      <c r="CM72" s="1313"/>
      <c r="CN72" s="1313" t="s">
        <v>576</v>
      </c>
      <c r="CO72" s="1313"/>
      <c r="CP72" s="1313"/>
      <c r="CQ72" s="1313"/>
      <c r="CR72" s="1313"/>
      <c r="CS72" s="1313"/>
      <c r="CT72" s="1313"/>
      <c r="CU72" s="1313"/>
      <c r="CV72" s="1313" t="s">
        <v>577</v>
      </c>
      <c r="CW72" s="1313"/>
      <c r="CX72" s="1313"/>
      <c r="CY72" s="1313"/>
      <c r="CZ72" s="1313"/>
      <c r="DA72" s="1313"/>
      <c r="DB72" s="1313"/>
      <c r="DC72" s="1313"/>
    </row>
    <row r="73" spans="2:107" x14ac:dyDescent="0.15">
      <c r="B73" s="389"/>
      <c r="G73" s="1320"/>
      <c r="H73" s="1320"/>
      <c r="I73" s="1320"/>
      <c r="J73" s="1320"/>
      <c r="K73" s="1321"/>
      <c r="L73" s="1321"/>
      <c r="M73" s="1321"/>
      <c r="N73" s="1321"/>
      <c r="AM73" s="398"/>
      <c r="AN73" s="1316" t="s">
        <v>615</v>
      </c>
      <c r="AO73" s="1316"/>
      <c r="AP73" s="1316"/>
      <c r="AQ73" s="1316"/>
      <c r="AR73" s="1316"/>
      <c r="AS73" s="1316"/>
      <c r="AT73" s="1316"/>
      <c r="AU73" s="1316"/>
      <c r="AV73" s="1316"/>
      <c r="AW73" s="1316"/>
      <c r="AX73" s="1316"/>
      <c r="AY73" s="1316"/>
      <c r="AZ73" s="1316"/>
      <c r="BA73" s="1316"/>
      <c r="BB73" s="1316" t="s">
        <v>616</v>
      </c>
      <c r="BC73" s="1316"/>
      <c r="BD73" s="1316"/>
      <c r="BE73" s="1316"/>
      <c r="BF73" s="1316"/>
      <c r="BG73" s="1316"/>
      <c r="BH73" s="1316"/>
      <c r="BI73" s="1316"/>
      <c r="BJ73" s="1316"/>
      <c r="BK73" s="1316"/>
      <c r="BL73" s="1316"/>
      <c r="BM73" s="1316"/>
      <c r="BN73" s="1316"/>
      <c r="BO73" s="1316"/>
      <c r="BP73" s="1314">
        <v>13.5</v>
      </c>
      <c r="BQ73" s="1314"/>
      <c r="BR73" s="1314"/>
      <c r="BS73" s="1314"/>
      <c r="BT73" s="1314"/>
      <c r="BU73" s="1314"/>
      <c r="BV73" s="1314"/>
      <c r="BW73" s="1314"/>
      <c r="BX73" s="1314">
        <v>0.6</v>
      </c>
      <c r="BY73" s="1314"/>
      <c r="BZ73" s="1314"/>
      <c r="CA73" s="1314"/>
      <c r="CB73" s="1314"/>
      <c r="CC73" s="1314"/>
      <c r="CD73" s="1314"/>
      <c r="CE73" s="1314"/>
      <c r="CF73" s="1314"/>
      <c r="CG73" s="1314"/>
      <c r="CH73" s="1314"/>
      <c r="CI73" s="1314"/>
      <c r="CJ73" s="1314"/>
      <c r="CK73" s="1314"/>
      <c r="CL73" s="1314"/>
      <c r="CM73" s="1314"/>
      <c r="CN73" s="1314"/>
      <c r="CO73" s="1314"/>
      <c r="CP73" s="1314"/>
      <c r="CQ73" s="1314"/>
      <c r="CR73" s="1314"/>
      <c r="CS73" s="1314"/>
      <c r="CT73" s="1314"/>
      <c r="CU73" s="1314"/>
      <c r="CV73" s="1314"/>
      <c r="CW73" s="1314"/>
      <c r="CX73" s="1314"/>
      <c r="CY73" s="1314"/>
      <c r="CZ73" s="1314"/>
      <c r="DA73" s="1314"/>
      <c r="DB73" s="1314"/>
      <c r="DC73" s="1314"/>
    </row>
    <row r="74" spans="2:107" x14ac:dyDescent="0.15">
      <c r="B74" s="389"/>
      <c r="G74" s="1320"/>
      <c r="H74" s="1320"/>
      <c r="I74" s="1320"/>
      <c r="J74" s="1320"/>
      <c r="K74" s="1321"/>
      <c r="L74" s="1321"/>
      <c r="M74" s="1321"/>
      <c r="N74" s="1321"/>
      <c r="AM74" s="398"/>
      <c r="AN74" s="1316"/>
      <c r="AO74" s="1316"/>
      <c r="AP74" s="1316"/>
      <c r="AQ74" s="1316"/>
      <c r="AR74" s="1316"/>
      <c r="AS74" s="1316"/>
      <c r="AT74" s="1316"/>
      <c r="AU74" s="1316"/>
      <c r="AV74" s="1316"/>
      <c r="AW74" s="1316"/>
      <c r="AX74" s="1316"/>
      <c r="AY74" s="1316"/>
      <c r="AZ74" s="1316"/>
      <c r="BA74" s="1316"/>
      <c r="BB74" s="1316"/>
      <c r="BC74" s="1316"/>
      <c r="BD74" s="1316"/>
      <c r="BE74" s="1316"/>
      <c r="BF74" s="1316"/>
      <c r="BG74" s="1316"/>
      <c r="BH74" s="1316"/>
      <c r="BI74" s="1316"/>
      <c r="BJ74" s="1316"/>
      <c r="BK74" s="1316"/>
      <c r="BL74" s="1316"/>
      <c r="BM74" s="1316"/>
      <c r="BN74" s="1316"/>
      <c r="BO74" s="1316"/>
      <c r="BP74" s="1314"/>
      <c r="BQ74" s="1314"/>
      <c r="BR74" s="1314"/>
      <c r="BS74" s="1314"/>
      <c r="BT74" s="1314"/>
      <c r="BU74" s="1314"/>
      <c r="BV74" s="1314"/>
      <c r="BW74" s="1314"/>
      <c r="BX74" s="1314"/>
      <c r="BY74" s="1314"/>
      <c r="BZ74" s="1314"/>
      <c r="CA74" s="1314"/>
      <c r="CB74" s="1314"/>
      <c r="CC74" s="1314"/>
      <c r="CD74" s="1314"/>
      <c r="CE74" s="1314"/>
      <c r="CF74" s="1314"/>
      <c r="CG74" s="1314"/>
      <c r="CH74" s="1314"/>
      <c r="CI74" s="1314"/>
      <c r="CJ74" s="1314"/>
      <c r="CK74" s="1314"/>
      <c r="CL74" s="1314"/>
      <c r="CM74" s="1314"/>
      <c r="CN74" s="1314"/>
      <c r="CO74" s="1314"/>
      <c r="CP74" s="1314"/>
      <c r="CQ74" s="1314"/>
      <c r="CR74" s="1314"/>
      <c r="CS74" s="1314"/>
      <c r="CT74" s="1314"/>
      <c r="CU74" s="1314"/>
      <c r="CV74" s="1314"/>
      <c r="CW74" s="1314"/>
      <c r="CX74" s="1314"/>
      <c r="CY74" s="1314"/>
      <c r="CZ74" s="1314"/>
      <c r="DA74" s="1314"/>
      <c r="DB74" s="1314"/>
      <c r="DC74" s="1314"/>
    </row>
    <row r="75" spans="2:107" x14ac:dyDescent="0.15">
      <c r="B75" s="389"/>
      <c r="G75" s="1320"/>
      <c r="H75" s="1320"/>
      <c r="I75" s="1309"/>
      <c r="J75" s="1309"/>
      <c r="K75" s="1315"/>
      <c r="L75" s="1315"/>
      <c r="M75" s="1315"/>
      <c r="N75" s="1315"/>
      <c r="AM75" s="398"/>
      <c r="AN75" s="1316"/>
      <c r="AO75" s="1316"/>
      <c r="AP75" s="1316"/>
      <c r="AQ75" s="1316"/>
      <c r="AR75" s="1316"/>
      <c r="AS75" s="1316"/>
      <c r="AT75" s="1316"/>
      <c r="AU75" s="1316"/>
      <c r="AV75" s="1316"/>
      <c r="AW75" s="1316"/>
      <c r="AX75" s="1316"/>
      <c r="AY75" s="1316"/>
      <c r="AZ75" s="1316"/>
      <c r="BA75" s="1316"/>
      <c r="BB75" s="1316" t="s">
        <v>621</v>
      </c>
      <c r="BC75" s="1316"/>
      <c r="BD75" s="1316"/>
      <c r="BE75" s="1316"/>
      <c r="BF75" s="1316"/>
      <c r="BG75" s="1316"/>
      <c r="BH75" s="1316"/>
      <c r="BI75" s="1316"/>
      <c r="BJ75" s="1316"/>
      <c r="BK75" s="1316"/>
      <c r="BL75" s="1316"/>
      <c r="BM75" s="1316"/>
      <c r="BN75" s="1316"/>
      <c r="BO75" s="1316"/>
      <c r="BP75" s="1314">
        <v>7.1</v>
      </c>
      <c r="BQ75" s="1314"/>
      <c r="BR75" s="1314"/>
      <c r="BS75" s="1314"/>
      <c r="BT75" s="1314"/>
      <c r="BU75" s="1314"/>
      <c r="BV75" s="1314"/>
      <c r="BW75" s="1314"/>
      <c r="BX75" s="1314">
        <v>6.2</v>
      </c>
      <c r="BY75" s="1314"/>
      <c r="BZ75" s="1314"/>
      <c r="CA75" s="1314"/>
      <c r="CB75" s="1314"/>
      <c r="CC75" s="1314"/>
      <c r="CD75" s="1314"/>
      <c r="CE75" s="1314"/>
      <c r="CF75" s="1314">
        <v>5.8</v>
      </c>
      <c r="CG75" s="1314"/>
      <c r="CH75" s="1314"/>
      <c r="CI75" s="1314"/>
      <c r="CJ75" s="1314"/>
      <c r="CK75" s="1314"/>
      <c r="CL75" s="1314"/>
      <c r="CM75" s="1314"/>
      <c r="CN75" s="1314">
        <v>6.2</v>
      </c>
      <c r="CO75" s="1314"/>
      <c r="CP75" s="1314"/>
      <c r="CQ75" s="1314"/>
      <c r="CR75" s="1314"/>
      <c r="CS75" s="1314"/>
      <c r="CT75" s="1314"/>
      <c r="CU75" s="1314"/>
      <c r="CV75" s="1314">
        <v>6.8</v>
      </c>
      <c r="CW75" s="1314"/>
      <c r="CX75" s="1314"/>
      <c r="CY75" s="1314"/>
      <c r="CZ75" s="1314"/>
      <c r="DA75" s="1314"/>
      <c r="DB75" s="1314"/>
      <c r="DC75" s="1314"/>
    </row>
    <row r="76" spans="2:107" x14ac:dyDescent="0.15">
      <c r="B76" s="389"/>
      <c r="G76" s="1320"/>
      <c r="H76" s="1320"/>
      <c r="I76" s="1309"/>
      <c r="J76" s="1309"/>
      <c r="K76" s="1315"/>
      <c r="L76" s="1315"/>
      <c r="M76" s="1315"/>
      <c r="N76" s="1315"/>
      <c r="AM76" s="398"/>
      <c r="AN76" s="1316"/>
      <c r="AO76" s="1316"/>
      <c r="AP76" s="1316"/>
      <c r="AQ76" s="1316"/>
      <c r="AR76" s="1316"/>
      <c r="AS76" s="1316"/>
      <c r="AT76" s="1316"/>
      <c r="AU76" s="1316"/>
      <c r="AV76" s="1316"/>
      <c r="AW76" s="1316"/>
      <c r="AX76" s="1316"/>
      <c r="AY76" s="1316"/>
      <c r="AZ76" s="1316"/>
      <c r="BA76" s="1316"/>
      <c r="BB76" s="1316"/>
      <c r="BC76" s="1316"/>
      <c r="BD76" s="1316"/>
      <c r="BE76" s="1316"/>
      <c r="BF76" s="1316"/>
      <c r="BG76" s="1316"/>
      <c r="BH76" s="1316"/>
      <c r="BI76" s="1316"/>
      <c r="BJ76" s="1316"/>
      <c r="BK76" s="1316"/>
      <c r="BL76" s="1316"/>
      <c r="BM76" s="1316"/>
      <c r="BN76" s="1316"/>
      <c r="BO76" s="1316"/>
      <c r="BP76" s="1314"/>
      <c r="BQ76" s="1314"/>
      <c r="BR76" s="1314"/>
      <c r="BS76" s="1314"/>
      <c r="BT76" s="1314"/>
      <c r="BU76" s="1314"/>
      <c r="BV76" s="1314"/>
      <c r="BW76" s="1314"/>
      <c r="BX76" s="1314"/>
      <c r="BY76" s="1314"/>
      <c r="BZ76" s="1314"/>
      <c r="CA76" s="1314"/>
      <c r="CB76" s="1314"/>
      <c r="CC76" s="1314"/>
      <c r="CD76" s="1314"/>
      <c r="CE76" s="1314"/>
      <c r="CF76" s="1314"/>
      <c r="CG76" s="1314"/>
      <c r="CH76" s="1314"/>
      <c r="CI76" s="1314"/>
      <c r="CJ76" s="1314"/>
      <c r="CK76" s="1314"/>
      <c r="CL76" s="1314"/>
      <c r="CM76" s="1314"/>
      <c r="CN76" s="1314"/>
      <c r="CO76" s="1314"/>
      <c r="CP76" s="1314"/>
      <c r="CQ76" s="1314"/>
      <c r="CR76" s="1314"/>
      <c r="CS76" s="1314"/>
      <c r="CT76" s="1314"/>
      <c r="CU76" s="1314"/>
      <c r="CV76" s="1314"/>
      <c r="CW76" s="1314"/>
      <c r="CX76" s="1314"/>
      <c r="CY76" s="1314"/>
      <c r="CZ76" s="1314"/>
      <c r="DA76" s="1314"/>
      <c r="DB76" s="1314"/>
      <c r="DC76" s="1314"/>
    </row>
    <row r="77" spans="2:107" x14ac:dyDescent="0.15">
      <c r="B77" s="389"/>
      <c r="G77" s="1309"/>
      <c r="H77" s="1309"/>
      <c r="I77" s="1309"/>
      <c r="J77" s="1309"/>
      <c r="K77" s="1321"/>
      <c r="L77" s="1321"/>
      <c r="M77" s="1321"/>
      <c r="N77" s="1321"/>
      <c r="AN77" s="1313" t="s">
        <v>618</v>
      </c>
      <c r="AO77" s="1313"/>
      <c r="AP77" s="1313"/>
      <c r="AQ77" s="1313"/>
      <c r="AR77" s="1313"/>
      <c r="AS77" s="1313"/>
      <c r="AT77" s="1313"/>
      <c r="AU77" s="1313"/>
      <c r="AV77" s="1313"/>
      <c r="AW77" s="1313"/>
      <c r="AX77" s="1313"/>
      <c r="AY77" s="1313"/>
      <c r="AZ77" s="1313"/>
      <c r="BA77" s="1313"/>
      <c r="BB77" s="1316" t="s">
        <v>616</v>
      </c>
      <c r="BC77" s="1316"/>
      <c r="BD77" s="1316"/>
      <c r="BE77" s="1316"/>
      <c r="BF77" s="1316"/>
      <c r="BG77" s="1316"/>
      <c r="BH77" s="1316"/>
      <c r="BI77" s="1316"/>
      <c r="BJ77" s="1316"/>
      <c r="BK77" s="1316"/>
      <c r="BL77" s="1316"/>
      <c r="BM77" s="1316"/>
      <c r="BN77" s="1316"/>
      <c r="BO77" s="1316"/>
      <c r="BP77" s="1314">
        <v>40.299999999999997</v>
      </c>
      <c r="BQ77" s="1314"/>
      <c r="BR77" s="1314"/>
      <c r="BS77" s="1314"/>
      <c r="BT77" s="1314"/>
      <c r="BU77" s="1314"/>
      <c r="BV77" s="1314"/>
      <c r="BW77" s="1314"/>
      <c r="BX77" s="1314">
        <v>20.2</v>
      </c>
      <c r="BY77" s="1314"/>
      <c r="BZ77" s="1314"/>
      <c r="CA77" s="1314"/>
      <c r="CB77" s="1314"/>
      <c r="CC77" s="1314"/>
      <c r="CD77" s="1314"/>
      <c r="CE77" s="1314"/>
      <c r="CF77" s="1314">
        <v>38.5</v>
      </c>
      <c r="CG77" s="1314"/>
      <c r="CH77" s="1314"/>
      <c r="CI77" s="1314"/>
      <c r="CJ77" s="1314"/>
      <c r="CK77" s="1314"/>
      <c r="CL77" s="1314"/>
      <c r="CM77" s="1314"/>
      <c r="CN77" s="1314">
        <v>32.799999999999997</v>
      </c>
      <c r="CO77" s="1314"/>
      <c r="CP77" s="1314"/>
      <c r="CQ77" s="1314"/>
      <c r="CR77" s="1314"/>
      <c r="CS77" s="1314"/>
      <c r="CT77" s="1314"/>
      <c r="CU77" s="1314"/>
      <c r="CV77" s="1314">
        <v>20.9</v>
      </c>
      <c r="CW77" s="1314"/>
      <c r="CX77" s="1314"/>
      <c r="CY77" s="1314"/>
      <c r="CZ77" s="1314"/>
      <c r="DA77" s="1314"/>
      <c r="DB77" s="1314"/>
      <c r="DC77" s="1314"/>
    </row>
    <row r="78" spans="2:107" x14ac:dyDescent="0.15">
      <c r="B78" s="389"/>
      <c r="G78" s="1309"/>
      <c r="H78" s="1309"/>
      <c r="I78" s="1309"/>
      <c r="J78" s="1309"/>
      <c r="K78" s="1321"/>
      <c r="L78" s="1321"/>
      <c r="M78" s="1321"/>
      <c r="N78" s="1321"/>
      <c r="AN78" s="1313"/>
      <c r="AO78" s="1313"/>
      <c r="AP78" s="1313"/>
      <c r="AQ78" s="1313"/>
      <c r="AR78" s="1313"/>
      <c r="AS78" s="1313"/>
      <c r="AT78" s="1313"/>
      <c r="AU78" s="1313"/>
      <c r="AV78" s="1313"/>
      <c r="AW78" s="1313"/>
      <c r="AX78" s="1313"/>
      <c r="AY78" s="1313"/>
      <c r="AZ78" s="1313"/>
      <c r="BA78" s="1313"/>
      <c r="BB78" s="1316"/>
      <c r="BC78" s="1316"/>
      <c r="BD78" s="1316"/>
      <c r="BE78" s="1316"/>
      <c r="BF78" s="1316"/>
      <c r="BG78" s="1316"/>
      <c r="BH78" s="1316"/>
      <c r="BI78" s="1316"/>
      <c r="BJ78" s="1316"/>
      <c r="BK78" s="1316"/>
      <c r="BL78" s="1316"/>
      <c r="BM78" s="1316"/>
      <c r="BN78" s="1316"/>
      <c r="BO78" s="1316"/>
      <c r="BP78" s="1314"/>
      <c r="BQ78" s="1314"/>
      <c r="BR78" s="1314"/>
      <c r="BS78" s="1314"/>
      <c r="BT78" s="1314"/>
      <c r="BU78" s="1314"/>
      <c r="BV78" s="1314"/>
      <c r="BW78" s="1314"/>
      <c r="BX78" s="1314"/>
      <c r="BY78" s="1314"/>
      <c r="BZ78" s="1314"/>
      <c r="CA78" s="1314"/>
      <c r="CB78" s="1314"/>
      <c r="CC78" s="1314"/>
      <c r="CD78" s="1314"/>
      <c r="CE78" s="1314"/>
      <c r="CF78" s="1314"/>
      <c r="CG78" s="1314"/>
      <c r="CH78" s="1314"/>
      <c r="CI78" s="1314"/>
      <c r="CJ78" s="1314"/>
      <c r="CK78" s="1314"/>
      <c r="CL78" s="1314"/>
      <c r="CM78" s="1314"/>
      <c r="CN78" s="1314"/>
      <c r="CO78" s="1314"/>
      <c r="CP78" s="1314"/>
      <c r="CQ78" s="1314"/>
      <c r="CR78" s="1314"/>
      <c r="CS78" s="1314"/>
      <c r="CT78" s="1314"/>
      <c r="CU78" s="1314"/>
      <c r="CV78" s="1314"/>
      <c r="CW78" s="1314"/>
      <c r="CX78" s="1314"/>
      <c r="CY78" s="1314"/>
      <c r="CZ78" s="1314"/>
      <c r="DA78" s="1314"/>
      <c r="DB78" s="1314"/>
      <c r="DC78" s="1314"/>
    </row>
    <row r="79" spans="2:107" x14ac:dyDescent="0.15">
      <c r="B79" s="389"/>
      <c r="G79" s="1309"/>
      <c r="H79" s="1309"/>
      <c r="I79" s="1319"/>
      <c r="J79" s="1319"/>
      <c r="K79" s="1322"/>
      <c r="L79" s="1322"/>
      <c r="M79" s="1322"/>
      <c r="N79" s="1322"/>
      <c r="AN79" s="1313"/>
      <c r="AO79" s="1313"/>
      <c r="AP79" s="1313"/>
      <c r="AQ79" s="1313"/>
      <c r="AR79" s="1313"/>
      <c r="AS79" s="1313"/>
      <c r="AT79" s="1313"/>
      <c r="AU79" s="1313"/>
      <c r="AV79" s="1313"/>
      <c r="AW79" s="1313"/>
      <c r="AX79" s="1313"/>
      <c r="AY79" s="1313"/>
      <c r="AZ79" s="1313"/>
      <c r="BA79" s="1313"/>
      <c r="BB79" s="1316" t="s">
        <v>621</v>
      </c>
      <c r="BC79" s="1316"/>
      <c r="BD79" s="1316"/>
      <c r="BE79" s="1316"/>
      <c r="BF79" s="1316"/>
      <c r="BG79" s="1316"/>
      <c r="BH79" s="1316"/>
      <c r="BI79" s="1316"/>
      <c r="BJ79" s="1316"/>
      <c r="BK79" s="1316"/>
      <c r="BL79" s="1316"/>
      <c r="BM79" s="1316"/>
      <c r="BN79" s="1316"/>
      <c r="BO79" s="1316"/>
      <c r="BP79" s="1314">
        <v>9.8000000000000007</v>
      </c>
      <c r="BQ79" s="1314"/>
      <c r="BR79" s="1314"/>
      <c r="BS79" s="1314"/>
      <c r="BT79" s="1314"/>
      <c r="BU79" s="1314"/>
      <c r="BV79" s="1314"/>
      <c r="BW79" s="1314"/>
      <c r="BX79" s="1314">
        <v>9.3000000000000007</v>
      </c>
      <c r="BY79" s="1314"/>
      <c r="BZ79" s="1314"/>
      <c r="CA79" s="1314"/>
      <c r="CB79" s="1314"/>
      <c r="CC79" s="1314"/>
      <c r="CD79" s="1314"/>
      <c r="CE79" s="1314"/>
      <c r="CF79" s="1314">
        <v>9.1999999999999993</v>
      </c>
      <c r="CG79" s="1314"/>
      <c r="CH79" s="1314"/>
      <c r="CI79" s="1314"/>
      <c r="CJ79" s="1314"/>
      <c r="CK79" s="1314"/>
      <c r="CL79" s="1314"/>
      <c r="CM79" s="1314"/>
      <c r="CN79" s="1314">
        <v>9.1</v>
      </c>
      <c r="CO79" s="1314"/>
      <c r="CP79" s="1314"/>
      <c r="CQ79" s="1314"/>
      <c r="CR79" s="1314"/>
      <c r="CS79" s="1314"/>
      <c r="CT79" s="1314"/>
      <c r="CU79" s="1314"/>
      <c r="CV79" s="1314">
        <v>9.1</v>
      </c>
      <c r="CW79" s="1314"/>
      <c r="CX79" s="1314"/>
      <c r="CY79" s="1314"/>
      <c r="CZ79" s="1314"/>
      <c r="DA79" s="1314"/>
      <c r="DB79" s="1314"/>
      <c r="DC79" s="1314"/>
    </row>
    <row r="80" spans="2:107" x14ac:dyDescent="0.15">
      <c r="B80" s="389"/>
      <c r="G80" s="1309"/>
      <c r="H80" s="1309"/>
      <c r="I80" s="1319"/>
      <c r="J80" s="1319"/>
      <c r="K80" s="1322"/>
      <c r="L80" s="1322"/>
      <c r="M80" s="1322"/>
      <c r="N80" s="1322"/>
      <c r="AN80" s="1313"/>
      <c r="AO80" s="1313"/>
      <c r="AP80" s="1313"/>
      <c r="AQ80" s="1313"/>
      <c r="AR80" s="1313"/>
      <c r="AS80" s="1313"/>
      <c r="AT80" s="1313"/>
      <c r="AU80" s="1313"/>
      <c r="AV80" s="1313"/>
      <c r="AW80" s="1313"/>
      <c r="AX80" s="1313"/>
      <c r="AY80" s="1313"/>
      <c r="AZ80" s="1313"/>
      <c r="BA80" s="1313"/>
      <c r="BB80" s="1316"/>
      <c r="BC80" s="1316"/>
      <c r="BD80" s="1316"/>
      <c r="BE80" s="1316"/>
      <c r="BF80" s="1316"/>
      <c r="BG80" s="1316"/>
      <c r="BH80" s="1316"/>
      <c r="BI80" s="1316"/>
      <c r="BJ80" s="1316"/>
      <c r="BK80" s="1316"/>
      <c r="BL80" s="1316"/>
      <c r="BM80" s="1316"/>
      <c r="BN80" s="1316"/>
      <c r="BO80" s="1316"/>
      <c r="BP80" s="1314"/>
      <c r="BQ80" s="1314"/>
      <c r="BR80" s="1314"/>
      <c r="BS80" s="1314"/>
      <c r="BT80" s="1314"/>
      <c r="BU80" s="1314"/>
      <c r="BV80" s="1314"/>
      <c r="BW80" s="1314"/>
      <c r="BX80" s="1314"/>
      <c r="BY80" s="1314"/>
      <c r="BZ80" s="1314"/>
      <c r="CA80" s="1314"/>
      <c r="CB80" s="1314"/>
      <c r="CC80" s="1314"/>
      <c r="CD80" s="1314"/>
      <c r="CE80" s="1314"/>
      <c r="CF80" s="1314"/>
      <c r="CG80" s="1314"/>
      <c r="CH80" s="1314"/>
      <c r="CI80" s="1314"/>
      <c r="CJ80" s="1314"/>
      <c r="CK80" s="1314"/>
      <c r="CL80" s="1314"/>
      <c r="CM80" s="1314"/>
      <c r="CN80" s="1314"/>
      <c r="CO80" s="1314"/>
      <c r="CP80" s="1314"/>
      <c r="CQ80" s="1314"/>
      <c r="CR80" s="1314"/>
      <c r="CS80" s="1314"/>
      <c r="CT80" s="1314"/>
      <c r="CU80" s="1314"/>
      <c r="CV80" s="1314"/>
      <c r="CW80" s="1314"/>
      <c r="CX80" s="1314"/>
      <c r="CY80" s="1314"/>
      <c r="CZ80" s="1314"/>
      <c r="DA80" s="1314"/>
      <c r="DB80" s="1314"/>
      <c r="DC80" s="1314"/>
    </row>
    <row r="81" spans="2:109" x14ac:dyDescent="0.15">
      <c r="B81" s="389"/>
    </row>
    <row r="82" spans="2:109" ht="17.25" x14ac:dyDescent="0.15">
      <c r="B82" s="389"/>
      <c r="K82" s="416"/>
      <c r="L82" s="416"/>
      <c r="M82" s="416"/>
      <c r="N82" s="416"/>
      <c r="AQ82" s="416"/>
      <c r="AR82" s="416"/>
      <c r="AS82" s="416"/>
      <c r="AT82" s="416"/>
      <c r="BC82" s="416"/>
      <c r="BD82" s="416"/>
      <c r="BE82" s="416"/>
      <c r="BF82" s="416"/>
      <c r="BO82" s="416"/>
      <c r="BP82" s="416"/>
      <c r="BQ82" s="416"/>
      <c r="BR82" s="416"/>
      <c r="CA82" s="416"/>
      <c r="CB82" s="416"/>
      <c r="CC82" s="416"/>
      <c r="CD82" s="416"/>
      <c r="CM82" s="416"/>
      <c r="CN82" s="416"/>
      <c r="CO82" s="416"/>
      <c r="CP82" s="416"/>
      <c r="CY82" s="416"/>
      <c r="CZ82" s="416"/>
      <c r="DA82" s="416"/>
      <c r="DB82" s="416"/>
      <c r="DC82" s="416"/>
    </row>
    <row r="83" spans="2:109" x14ac:dyDescent="0.15">
      <c r="B83" s="391"/>
      <c r="C83" s="392"/>
      <c r="D83" s="392"/>
      <c r="E83" s="392"/>
      <c r="F83" s="392"/>
      <c r="G83" s="392"/>
      <c r="H83" s="392"/>
      <c r="I83" s="392"/>
      <c r="J83" s="392"/>
      <c r="K83" s="392"/>
      <c r="L83" s="392"/>
      <c r="M83" s="392"/>
      <c r="N83" s="392"/>
      <c r="O83" s="392"/>
      <c r="P83" s="392"/>
      <c r="Q83" s="392"/>
      <c r="R83" s="392"/>
      <c r="S83" s="392"/>
      <c r="T83" s="392"/>
      <c r="U83" s="392"/>
      <c r="V83" s="392"/>
      <c r="W83" s="392"/>
      <c r="X83" s="392"/>
      <c r="Y83" s="392"/>
      <c r="Z83" s="392"/>
      <c r="AA83" s="392"/>
      <c r="AB83" s="392"/>
      <c r="AC83" s="392"/>
      <c r="AD83" s="392"/>
      <c r="AE83" s="392"/>
      <c r="AF83" s="392"/>
      <c r="AG83" s="392"/>
      <c r="AH83" s="392"/>
      <c r="AI83" s="392"/>
      <c r="AJ83" s="392"/>
      <c r="AK83" s="392"/>
      <c r="AL83" s="392"/>
      <c r="AM83" s="392"/>
      <c r="AN83" s="392"/>
      <c r="AO83" s="392"/>
      <c r="AP83" s="392"/>
      <c r="AQ83" s="392"/>
      <c r="AR83" s="392"/>
      <c r="AS83" s="392"/>
      <c r="AT83" s="392"/>
      <c r="AU83" s="392"/>
      <c r="AV83" s="392"/>
      <c r="AW83" s="392"/>
      <c r="AX83" s="392"/>
      <c r="AY83" s="392"/>
      <c r="AZ83" s="392"/>
      <c r="BA83" s="392"/>
      <c r="BB83" s="392"/>
      <c r="BC83" s="392"/>
      <c r="BD83" s="392"/>
      <c r="BE83" s="392"/>
      <c r="BF83" s="392"/>
      <c r="BG83" s="392"/>
      <c r="BH83" s="392"/>
      <c r="BI83" s="392"/>
      <c r="BJ83" s="392"/>
      <c r="BK83" s="392"/>
      <c r="BL83" s="392"/>
      <c r="BM83" s="392"/>
      <c r="BN83" s="392"/>
      <c r="BO83" s="392"/>
      <c r="BP83" s="392"/>
      <c r="BQ83" s="392"/>
      <c r="BR83" s="392"/>
      <c r="BS83" s="392"/>
      <c r="BT83" s="392"/>
      <c r="BU83" s="392"/>
      <c r="BV83" s="392"/>
      <c r="BW83" s="392"/>
      <c r="BX83" s="392"/>
      <c r="BY83" s="392"/>
      <c r="BZ83" s="392"/>
      <c r="CA83" s="392"/>
      <c r="CB83" s="392"/>
      <c r="CC83" s="392"/>
      <c r="CD83" s="392"/>
      <c r="CE83" s="392"/>
      <c r="CF83" s="392"/>
      <c r="CG83" s="392"/>
      <c r="CH83" s="392"/>
      <c r="CI83" s="392"/>
      <c r="CJ83" s="392"/>
      <c r="CK83" s="392"/>
      <c r="CL83" s="392"/>
      <c r="CM83" s="392"/>
      <c r="CN83" s="392"/>
      <c r="CO83" s="392"/>
      <c r="CP83" s="392"/>
      <c r="CQ83" s="392"/>
      <c r="CR83" s="392"/>
      <c r="CS83" s="392"/>
      <c r="CT83" s="392"/>
      <c r="CU83" s="392"/>
      <c r="CV83" s="392"/>
      <c r="CW83" s="392"/>
      <c r="CX83" s="392"/>
      <c r="CY83" s="392"/>
      <c r="CZ83" s="392"/>
      <c r="DA83" s="392"/>
      <c r="DB83" s="392"/>
      <c r="DC83" s="392"/>
      <c r="DD83" s="393"/>
    </row>
    <row r="84" spans="2:109" x14ac:dyDescent="0.15">
      <c r="DD84" s="382"/>
      <c r="DE84" s="382"/>
    </row>
    <row r="85" spans="2:109" x14ac:dyDescent="0.15">
      <c r="DD85" s="382"/>
      <c r="DE85" s="382"/>
    </row>
    <row r="86" spans="2:109" hidden="1" x14ac:dyDescent="0.15">
      <c r="DD86" s="382"/>
      <c r="DE86" s="382"/>
    </row>
    <row r="87" spans="2:109" hidden="1" x14ac:dyDescent="0.15">
      <c r="K87" s="417"/>
      <c r="AQ87" s="417"/>
      <c r="BC87" s="417"/>
      <c r="BO87" s="417"/>
      <c r="CA87" s="417"/>
      <c r="CM87" s="417"/>
      <c r="CY87" s="417"/>
      <c r="DD87" s="382"/>
      <c r="DE87" s="382"/>
    </row>
    <row r="88" spans="2:109" hidden="1" x14ac:dyDescent="0.15">
      <c r="DD88" s="382"/>
      <c r="DE88" s="382"/>
    </row>
    <row r="89" spans="2:109" hidden="1" x14ac:dyDescent="0.15">
      <c r="DD89" s="382"/>
      <c r="DE89" s="382"/>
    </row>
    <row r="90" spans="2:109" hidden="1" x14ac:dyDescent="0.15">
      <c r="DD90" s="382"/>
      <c r="DE90" s="382"/>
    </row>
    <row r="91" spans="2:109" hidden="1" x14ac:dyDescent="0.15">
      <c r="DD91" s="382"/>
      <c r="DE91" s="382"/>
    </row>
    <row r="92" spans="2:109" ht="13.5" hidden="1" customHeight="1" x14ac:dyDescent="0.15">
      <c r="DD92" s="382"/>
      <c r="DE92" s="382"/>
    </row>
    <row r="93" spans="2:109" ht="13.5" hidden="1" customHeight="1" x14ac:dyDescent="0.15">
      <c r="DD93" s="382"/>
      <c r="DE93" s="382"/>
    </row>
    <row r="94" spans="2:109" ht="13.5" hidden="1" customHeight="1" x14ac:dyDescent="0.15">
      <c r="DD94" s="382"/>
      <c r="DE94" s="382"/>
    </row>
    <row r="95" spans="2:109" ht="13.5" hidden="1" customHeight="1" x14ac:dyDescent="0.15">
      <c r="DD95" s="382"/>
      <c r="DE95" s="382"/>
    </row>
    <row r="96" spans="2:109" ht="13.5" hidden="1" customHeight="1" x14ac:dyDescent="0.15">
      <c r="DD96" s="382"/>
      <c r="DE96" s="382"/>
    </row>
    <row r="97" spans="108:109" ht="13.5" hidden="1" customHeight="1" x14ac:dyDescent="0.15">
      <c r="DD97" s="382"/>
      <c r="DE97" s="382"/>
    </row>
    <row r="98" spans="108:109" ht="13.5" hidden="1" customHeight="1" x14ac:dyDescent="0.15">
      <c r="DD98" s="382"/>
      <c r="DE98" s="382"/>
    </row>
    <row r="99" spans="108:109" ht="13.5" hidden="1" customHeight="1" x14ac:dyDescent="0.15">
      <c r="DD99" s="382"/>
      <c r="DE99" s="382"/>
    </row>
    <row r="100" spans="108:109" ht="13.5" hidden="1" customHeight="1" x14ac:dyDescent="0.15">
      <c r="DD100" s="382"/>
      <c r="DE100" s="382"/>
    </row>
    <row r="101" spans="108:109" ht="13.5" hidden="1" customHeight="1" x14ac:dyDescent="0.15">
      <c r="DD101" s="382"/>
      <c r="DE101" s="382"/>
    </row>
    <row r="102" spans="108:109" ht="13.5" hidden="1" customHeight="1" x14ac:dyDescent="0.15">
      <c r="DD102" s="382"/>
      <c r="DE102" s="382"/>
    </row>
    <row r="103" spans="108:109" ht="13.5" hidden="1" customHeight="1" x14ac:dyDescent="0.15">
      <c r="DD103" s="382"/>
      <c r="DE103" s="382"/>
    </row>
    <row r="104" spans="108:109" ht="13.5" hidden="1" customHeight="1" x14ac:dyDescent="0.15">
      <c r="DD104" s="382"/>
      <c r="DE104" s="382"/>
    </row>
    <row r="105" spans="108:109" ht="13.5" hidden="1" customHeight="1" x14ac:dyDescent="0.15">
      <c r="DD105" s="382"/>
      <c r="DE105" s="382"/>
    </row>
    <row r="106" spans="108:109" ht="13.5" hidden="1" customHeight="1" x14ac:dyDescent="0.15">
      <c r="DD106" s="382"/>
      <c r="DE106" s="382"/>
    </row>
    <row r="107" spans="108:109" ht="13.5" hidden="1" customHeight="1" x14ac:dyDescent="0.15">
      <c r="DD107" s="382"/>
      <c r="DE107" s="382"/>
    </row>
    <row r="108" spans="108:109" ht="13.5" hidden="1" customHeight="1" x14ac:dyDescent="0.15">
      <c r="DD108" s="382"/>
      <c r="DE108" s="382"/>
    </row>
    <row r="109" spans="108:109" ht="13.5" hidden="1" customHeight="1" x14ac:dyDescent="0.15">
      <c r="DD109" s="382"/>
      <c r="DE109" s="382"/>
    </row>
    <row r="110" spans="108:109" ht="13.5" hidden="1" customHeight="1" x14ac:dyDescent="0.15">
      <c r="DD110" s="382"/>
      <c r="DE110" s="382"/>
    </row>
    <row r="111" spans="108:109" ht="13.5" hidden="1" customHeight="1" x14ac:dyDescent="0.15">
      <c r="DD111" s="382"/>
      <c r="DE111" s="382"/>
    </row>
    <row r="112" spans="108:109" ht="13.5" hidden="1" customHeight="1" x14ac:dyDescent="0.15">
      <c r="DD112" s="382"/>
      <c r="DE112" s="382"/>
    </row>
    <row r="113" spans="108:109" ht="13.5" hidden="1" customHeight="1" x14ac:dyDescent="0.15">
      <c r="DD113" s="382"/>
      <c r="DE113" s="382"/>
    </row>
    <row r="114" spans="108:109" ht="13.5" hidden="1" customHeight="1" x14ac:dyDescent="0.15">
      <c r="DD114" s="382"/>
      <c r="DE114" s="382"/>
    </row>
    <row r="115" spans="108:109" ht="13.5" hidden="1" customHeight="1" x14ac:dyDescent="0.15">
      <c r="DD115" s="382"/>
      <c r="DE115" s="382"/>
    </row>
    <row r="116" spans="108:109" ht="13.5" hidden="1" customHeight="1" x14ac:dyDescent="0.15">
      <c r="DD116" s="382"/>
      <c r="DE116" s="382"/>
    </row>
    <row r="117" spans="108:109" ht="13.5" hidden="1" customHeight="1" x14ac:dyDescent="0.15">
      <c r="DD117" s="382"/>
      <c r="DE117" s="382"/>
    </row>
    <row r="118" spans="108:109" ht="13.5" hidden="1" customHeight="1" x14ac:dyDescent="0.15">
      <c r="DD118" s="382"/>
      <c r="DE118" s="382"/>
    </row>
    <row r="119" spans="108:109" ht="13.5" hidden="1" customHeight="1" x14ac:dyDescent="0.15">
      <c r="DD119" s="382"/>
      <c r="DE119" s="382"/>
    </row>
    <row r="120" spans="108:109" ht="13.5" hidden="1" customHeight="1" x14ac:dyDescent="0.15">
      <c r="DD120" s="382"/>
      <c r="DE120" s="382"/>
    </row>
    <row r="121" spans="108:109" ht="13.5" hidden="1" customHeight="1" x14ac:dyDescent="0.15">
      <c r="DD121" s="382"/>
      <c r="DE121" s="382"/>
    </row>
    <row r="122" spans="108:109" ht="13.5" hidden="1" customHeight="1" x14ac:dyDescent="0.15">
      <c r="DD122" s="382"/>
      <c r="DE122" s="382"/>
    </row>
    <row r="123" spans="108:109" ht="13.5" hidden="1" customHeight="1" x14ac:dyDescent="0.15">
      <c r="DD123" s="382"/>
      <c r="DE123" s="382"/>
    </row>
    <row r="124" spans="108:109" ht="13.5" hidden="1" customHeight="1" x14ac:dyDescent="0.15">
      <c r="DD124" s="382"/>
      <c r="DE124" s="382"/>
    </row>
    <row r="125" spans="108:109" ht="13.5" hidden="1" customHeight="1" x14ac:dyDescent="0.15">
      <c r="DD125" s="382"/>
      <c r="DE125" s="382"/>
    </row>
    <row r="126" spans="108:109" ht="13.5" hidden="1" customHeight="1" x14ac:dyDescent="0.15">
      <c r="DD126" s="382"/>
      <c r="DE126" s="382"/>
    </row>
    <row r="127" spans="108:109" ht="13.5" hidden="1" customHeight="1" x14ac:dyDescent="0.15">
      <c r="DD127" s="382"/>
      <c r="DE127" s="382"/>
    </row>
    <row r="128" spans="108:109" ht="13.5" hidden="1" customHeight="1" x14ac:dyDescent="0.15">
      <c r="DD128" s="382"/>
      <c r="DE128" s="382"/>
    </row>
    <row r="129" spans="108:109" ht="13.5" hidden="1" customHeight="1" x14ac:dyDescent="0.15">
      <c r="DD129" s="382"/>
      <c r="DE129" s="382"/>
    </row>
    <row r="130" spans="108:109" ht="13.5" hidden="1" customHeight="1" x14ac:dyDescent="0.15">
      <c r="DD130" s="382"/>
      <c r="DE130" s="382"/>
    </row>
    <row r="131" spans="108:109" ht="13.5" hidden="1" customHeight="1" x14ac:dyDescent="0.15">
      <c r="DD131" s="382"/>
      <c r="DE131" s="382"/>
    </row>
    <row r="132" spans="108:109" ht="13.5" hidden="1" customHeight="1" x14ac:dyDescent="0.15">
      <c r="DD132" s="382"/>
      <c r="DE132" s="382"/>
    </row>
    <row r="133" spans="108:109" ht="13.5" hidden="1" customHeight="1" x14ac:dyDescent="0.15">
      <c r="DD133" s="382"/>
      <c r="DE133" s="382"/>
    </row>
    <row r="134" spans="108:109" ht="13.5" hidden="1" customHeight="1" x14ac:dyDescent="0.15">
      <c r="DD134" s="382"/>
      <c r="DE134" s="382"/>
    </row>
    <row r="135" spans="108:109" ht="13.5" hidden="1" customHeight="1" x14ac:dyDescent="0.15">
      <c r="DD135" s="382"/>
      <c r="DE135" s="382"/>
    </row>
    <row r="136" spans="108:109" ht="13.5" hidden="1" customHeight="1" x14ac:dyDescent="0.15">
      <c r="DD136" s="382"/>
      <c r="DE136" s="382"/>
    </row>
    <row r="137" spans="108:109" ht="13.5" hidden="1" customHeight="1" x14ac:dyDescent="0.15">
      <c r="DD137" s="382"/>
      <c r="DE137" s="382"/>
    </row>
    <row r="138" spans="108:109" ht="13.5" hidden="1" customHeight="1" x14ac:dyDescent="0.15">
      <c r="DD138" s="382"/>
      <c r="DE138" s="382"/>
    </row>
    <row r="139" spans="108:109" ht="13.5" hidden="1" customHeight="1" x14ac:dyDescent="0.15">
      <c r="DD139" s="382"/>
      <c r="DE139" s="382"/>
    </row>
    <row r="140" spans="108:109" ht="13.5" hidden="1" customHeight="1" x14ac:dyDescent="0.15">
      <c r="DD140" s="382"/>
      <c r="DE140" s="382"/>
    </row>
    <row r="141" spans="108:109" ht="13.5" hidden="1" customHeight="1" x14ac:dyDescent="0.15">
      <c r="DD141" s="382"/>
      <c r="DE141" s="382"/>
    </row>
    <row r="142" spans="108:109" ht="13.5" hidden="1" customHeight="1" x14ac:dyDescent="0.15">
      <c r="DD142" s="382"/>
      <c r="DE142" s="382"/>
    </row>
    <row r="143" spans="108:109" ht="13.5" hidden="1" customHeight="1" x14ac:dyDescent="0.15">
      <c r="DD143" s="382"/>
      <c r="DE143" s="382"/>
    </row>
    <row r="144" spans="108:109" ht="13.5" hidden="1" customHeight="1" x14ac:dyDescent="0.15">
      <c r="DD144" s="382"/>
      <c r="DE144" s="382"/>
    </row>
    <row r="145" spans="108:109" ht="13.5" hidden="1" customHeight="1" x14ac:dyDescent="0.15">
      <c r="DD145" s="382"/>
      <c r="DE145" s="382"/>
    </row>
    <row r="146" spans="108:109" ht="13.5" hidden="1" customHeight="1" x14ac:dyDescent="0.15">
      <c r="DD146" s="382"/>
      <c r="DE146" s="382"/>
    </row>
    <row r="147" spans="108:109" ht="13.5" hidden="1" customHeight="1" x14ac:dyDescent="0.15">
      <c r="DD147" s="382"/>
      <c r="DE147" s="382"/>
    </row>
    <row r="148" spans="108:109" ht="13.5" hidden="1" customHeight="1" x14ac:dyDescent="0.15">
      <c r="DD148" s="382"/>
      <c r="DE148" s="382"/>
    </row>
    <row r="149" spans="108:109" ht="13.5" hidden="1" customHeight="1" x14ac:dyDescent="0.15">
      <c r="DD149" s="382"/>
      <c r="DE149" s="382"/>
    </row>
    <row r="150" spans="108:109" ht="13.5" hidden="1" customHeight="1" x14ac:dyDescent="0.15">
      <c r="DD150" s="382"/>
      <c r="DE150" s="382"/>
    </row>
    <row r="151" spans="108:109" ht="13.5" hidden="1" customHeight="1" x14ac:dyDescent="0.15">
      <c r="DD151" s="382"/>
      <c r="DE151" s="382"/>
    </row>
    <row r="152" spans="108:109" ht="13.5" hidden="1" customHeight="1" x14ac:dyDescent="0.15">
      <c r="DD152" s="382"/>
      <c r="DE152" s="382"/>
    </row>
    <row r="153" spans="108:109" ht="13.5" hidden="1" customHeight="1" x14ac:dyDescent="0.15">
      <c r="DD153" s="382"/>
      <c r="DE153" s="382"/>
    </row>
    <row r="154" spans="108:109" ht="13.5" hidden="1" customHeight="1" x14ac:dyDescent="0.15">
      <c r="DD154" s="382"/>
      <c r="DE154" s="382"/>
    </row>
    <row r="155" spans="108:109" ht="13.5" hidden="1" customHeight="1" x14ac:dyDescent="0.15">
      <c r="DD155" s="382"/>
      <c r="DE155" s="382"/>
    </row>
    <row r="156" spans="108:109" ht="13.5" hidden="1" customHeight="1" x14ac:dyDescent="0.15">
      <c r="DD156" s="382"/>
      <c r="DE156" s="382"/>
    </row>
    <row r="157" spans="108:109" ht="13.5" hidden="1" customHeight="1" x14ac:dyDescent="0.15">
      <c r="DD157" s="382"/>
      <c r="DE157" s="382"/>
    </row>
    <row r="158" spans="108:109" ht="13.5" hidden="1" customHeight="1" x14ac:dyDescent="0.15">
      <c r="DD158" s="382"/>
      <c r="DE158" s="382"/>
    </row>
    <row r="159" spans="108:109" ht="13.5" hidden="1" customHeight="1" x14ac:dyDescent="0.15">
      <c r="DD159" s="382"/>
      <c r="DE159" s="382"/>
    </row>
    <row r="160" spans="108:109" ht="13.5" hidden="1" customHeight="1" x14ac:dyDescent="0.15">
      <c r="DD160" s="382"/>
      <c r="DE160" s="382"/>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mGh91BXJ0ZpfKo+7LsGt9LAB4aBC/rTBd8NokulOgibbsOgIF70SrRwmBOL0RE7Ihdbb0xnGXQxl08xEyy7U+A==" saltValue="kZgiwQoLqbed7IpyY1lZow=="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5B1AF5-66D3-434C-A189-3F04216B4176}">
  <sheetPr>
    <pageSetUpPr fitToPage="1"/>
  </sheetPr>
  <dimension ref="A1:DR135"/>
  <sheetViews>
    <sheetView showGridLines="0" zoomScaleNormal="100" zoomScaleSheetLayoutView="70" workbookViewId="0">
      <selection activeCell="AN65" sqref="AN65:DC69"/>
    </sheetView>
  </sheetViews>
  <sheetFormatPr defaultColWidth="0" defaultRowHeight="13.5" customHeight="1" zeroHeight="1" x14ac:dyDescent="0.15"/>
  <cols>
    <col min="1" max="34" width="2.5" style="285" customWidth="1"/>
    <col min="35" max="122" width="2.5" style="284" customWidth="1"/>
    <col min="123" max="16384" width="2.5" style="284" hidden="1"/>
  </cols>
  <sheetData>
    <row r="1" spans="2:34" ht="13.5" customHeight="1" x14ac:dyDescent="0.15">
      <c r="B1" s="284"/>
      <c r="C1" s="284"/>
      <c r="D1" s="284"/>
      <c r="E1" s="284"/>
      <c r="F1" s="284"/>
      <c r="G1" s="284"/>
      <c r="H1" s="284"/>
      <c r="I1" s="284"/>
      <c r="J1" s="284"/>
      <c r="K1" s="284"/>
      <c r="L1" s="284"/>
      <c r="M1" s="284"/>
      <c r="N1" s="284"/>
      <c r="O1" s="284"/>
      <c r="P1" s="284"/>
      <c r="Q1" s="284"/>
      <c r="R1" s="284"/>
      <c r="S1" s="284"/>
      <c r="T1" s="284"/>
      <c r="U1" s="284"/>
      <c r="V1" s="284"/>
      <c r="W1" s="284"/>
      <c r="X1" s="284"/>
      <c r="Y1" s="284"/>
      <c r="Z1" s="284"/>
      <c r="AA1" s="284"/>
      <c r="AB1" s="284"/>
      <c r="AC1" s="284"/>
      <c r="AD1" s="284"/>
      <c r="AE1" s="284"/>
      <c r="AF1" s="284"/>
      <c r="AG1" s="284"/>
      <c r="AH1" s="284"/>
    </row>
    <row r="2" spans="2:34" x14ac:dyDescent="0.15">
      <c r="S2" s="284"/>
      <c r="AH2" s="284"/>
    </row>
    <row r="3" spans="2:34" x14ac:dyDescent="0.15">
      <c r="C3" s="284"/>
      <c r="D3" s="284"/>
      <c r="E3" s="284"/>
      <c r="F3" s="284"/>
      <c r="G3" s="284"/>
      <c r="H3" s="284"/>
      <c r="I3" s="284"/>
      <c r="J3" s="284"/>
      <c r="K3" s="284"/>
      <c r="L3" s="284"/>
      <c r="M3" s="284"/>
      <c r="N3" s="284"/>
      <c r="O3" s="284"/>
      <c r="P3" s="284"/>
      <c r="Q3" s="284"/>
      <c r="R3" s="284"/>
      <c r="S3" s="284"/>
      <c r="U3" s="284"/>
      <c r="V3" s="284"/>
      <c r="W3" s="284"/>
      <c r="X3" s="284"/>
      <c r="Y3" s="284"/>
      <c r="Z3" s="284"/>
      <c r="AA3" s="284"/>
      <c r="AB3" s="284"/>
      <c r="AC3" s="284"/>
      <c r="AD3" s="284"/>
      <c r="AE3" s="284"/>
      <c r="AF3" s="284"/>
      <c r="AG3" s="284"/>
      <c r="AH3" s="284"/>
    </row>
    <row r="4" spans="2:34" x14ac:dyDescent="0.15"/>
    <row r="5" spans="2:34" x14ac:dyDescent="0.15"/>
    <row r="6" spans="2:34" x14ac:dyDescent="0.15"/>
    <row r="7" spans="2:34" x14ac:dyDescent="0.15"/>
    <row r="8" spans="2:34" x14ac:dyDescent="0.15"/>
    <row r="9" spans="2:34" x14ac:dyDescent="0.15">
      <c r="AH9" s="284"/>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84"/>
    </row>
    <row r="18" spans="12:34" x14ac:dyDescent="0.15"/>
    <row r="19" spans="12:34" x14ac:dyDescent="0.15"/>
    <row r="20" spans="12:34" x14ac:dyDescent="0.15">
      <c r="AH20" s="284"/>
    </row>
    <row r="21" spans="12:34" x14ac:dyDescent="0.15">
      <c r="AH21" s="284"/>
    </row>
    <row r="22" spans="12:34" x14ac:dyDescent="0.15"/>
    <row r="23" spans="12:34" x14ac:dyDescent="0.15"/>
    <row r="24" spans="12:34" x14ac:dyDescent="0.15">
      <c r="Q24" s="284"/>
    </row>
    <row r="25" spans="12:34" x14ac:dyDescent="0.15"/>
    <row r="26" spans="12:34" x14ac:dyDescent="0.15"/>
    <row r="27" spans="12:34" x14ac:dyDescent="0.15"/>
    <row r="28" spans="12:34" x14ac:dyDescent="0.15">
      <c r="O28" s="284"/>
      <c r="T28" s="284"/>
      <c r="AH28" s="284"/>
    </row>
    <row r="29" spans="12:34" x14ac:dyDescent="0.15"/>
    <row r="30" spans="12:34" x14ac:dyDescent="0.15"/>
    <row r="31" spans="12:34" x14ac:dyDescent="0.15">
      <c r="Q31" s="284"/>
    </row>
    <row r="32" spans="12:34" x14ac:dyDescent="0.15">
      <c r="L32" s="284"/>
    </row>
    <row r="33" spans="2:34" x14ac:dyDescent="0.15">
      <c r="C33" s="284"/>
      <c r="E33" s="284"/>
      <c r="G33" s="284"/>
      <c r="I33" s="284"/>
      <c r="X33" s="284"/>
    </row>
    <row r="34" spans="2:34" x14ac:dyDescent="0.15">
      <c r="B34" s="284"/>
      <c r="P34" s="284"/>
      <c r="R34" s="284"/>
      <c r="T34" s="284"/>
    </row>
    <row r="35" spans="2:34" x14ac:dyDescent="0.15">
      <c r="D35" s="284"/>
      <c r="W35" s="284"/>
      <c r="AC35" s="284"/>
      <c r="AD35" s="284"/>
      <c r="AE35" s="284"/>
      <c r="AF35" s="284"/>
      <c r="AG35" s="284"/>
      <c r="AH35" s="284"/>
    </row>
    <row r="36" spans="2:34" x14ac:dyDescent="0.15">
      <c r="H36" s="284"/>
      <c r="J36" s="284"/>
      <c r="K36" s="284"/>
      <c r="M36" s="284"/>
      <c r="Y36" s="284"/>
      <c r="Z36" s="284"/>
      <c r="AA36" s="284"/>
      <c r="AB36" s="284"/>
      <c r="AC36" s="284"/>
      <c r="AD36" s="284"/>
      <c r="AE36" s="284"/>
      <c r="AF36" s="284"/>
      <c r="AG36" s="284"/>
      <c r="AH36" s="284"/>
    </row>
    <row r="37" spans="2:34" x14ac:dyDescent="0.15">
      <c r="AH37" s="284"/>
    </row>
    <row r="38" spans="2:34" x14ac:dyDescent="0.15">
      <c r="AG38" s="284"/>
      <c r="AH38" s="284"/>
    </row>
    <row r="39" spans="2:34" x14ac:dyDescent="0.15"/>
    <row r="40" spans="2:34" x14ac:dyDescent="0.15">
      <c r="X40" s="284"/>
    </row>
    <row r="41" spans="2:34" x14ac:dyDescent="0.15">
      <c r="R41" s="284"/>
    </row>
    <row r="42" spans="2:34" x14ac:dyDescent="0.15">
      <c r="W42" s="284"/>
    </row>
    <row r="43" spans="2:34" x14ac:dyDescent="0.15">
      <c r="Y43" s="284"/>
      <c r="Z43" s="284"/>
      <c r="AA43" s="284"/>
      <c r="AB43" s="284"/>
      <c r="AC43" s="284"/>
      <c r="AD43" s="284"/>
      <c r="AE43" s="284"/>
      <c r="AF43" s="284"/>
      <c r="AG43" s="284"/>
      <c r="AH43" s="284"/>
    </row>
    <row r="44" spans="2:34" x14ac:dyDescent="0.15">
      <c r="AH44" s="284"/>
    </row>
    <row r="45" spans="2:34" x14ac:dyDescent="0.15">
      <c r="X45" s="284"/>
    </row>
    <row r="46" spans="2:34" x14ac:dyDescent="0.15"/>
    <row r="47" spans="2:34" x14ac:dyDescent="0.15"/>
    <row r="48" spans="2:34" x14ac:dyDescent="0.15">
      <c r="W48" s="284"/>
      <c r="Y48" s="284"/>
      <c r="Z48" s="284"/>
      <c r="AA48" s="284"/>
      <c r="AB48" s="284"/>
      <c r="AC48" s="284"/>
      <c r="AD48" s="284"/>
      <c r="AE48" s="284"/>
      <c r="AF48" s="284"/>
      <c r="AG48" s="284"/>
      <c r="AH48" s="284"/>
    </row>
    <row r="49" spans="28:34" x14ac:dyDescent="0.15"/>
    <row r="50" spans="28:34" x14ac:dyDescent="0.15">
      <c r="AE50" s="284"/>
      <c r="AF50" s="284"/>
      <c r="AG50" s="284"/>
      <c r="AH50" s="284"/>
    </row>
    <row r="51" spans="28:34" x14ac:dyDescent="0.15">
      <c r="AC51" s="284"/>
      <c r="AD51" s="284"/>
      <c r="AE51" s="284"/>
      <c r="AF51" s="284"/>
      <c r="AG51" s="284"/>
      <c r="AH51" s="284"/>
    </row>
    <row r="52" spans="28:34" x14ac:dyDescent="0.15"/>
    <row r="53" spans="28:34" x14ac:dyDescent="0.15">
      <c r="AF53" s="284"/>
      <c r="AG53" s="284"/>
      <c r="AH53" s="284"/>
    </row>
    <row r="54" spans="28:34" x14ac:dyDescent="0.15">
      <c r="AH54" s="284"/>
    </row>
    <row r="55" spans="28:34" x14ac:dyDescent="0.15"/>
    <row r="56" spans="28:34" x14ac:dyDescent="0.15">
      <c r="AB56" s="284"/>
      <c r="AC56" s="284"/>
      <c r="AD56" s="284"/>
      <c r="AE56" s="284"/>
      <c r="AF56" s="284"/>
      <c r="AG56" s="284"/>
      <c r="AH56" s="284"/>
    </row>
    <row r="57" spans="28:34" x14ac:dyDescent="0.15">
      <c r="AH57" s="284"/>
    </row>
    <row r="58" spans="28:34" x14ac:dyDescent="0.15">
      <c r="AH58" s="284"/>
    </row>
    <row r="59" spans="28:34" x14ac:dyDescent="0.15"/>
    <row r="60" spans="28:34" x14ac:dyDescent="0.15"/>
    <row r="61" spans="28:34" x14ac:dyDescent="0.15"/>
    <row r="62" spans="28:34" x14ac:dyDescent="0.15"/>
    <row r="63" spans="28:34" x14ac:dyDescent="0.15">
      <c r="AH63" s="284"/>
    </row>
    <row r="64" spans="28:34" x14ac:dyDescent="0.15">
      <c r="AG64" s="284"/>
      <c r="AH64" s="284"/>
    </row>
    <row r="65" spans="28:34" x14ac:dyDescent="0.15"/>
    <row r="66" spans="28:34" x14ac:dyDescent="0.15"/>
    <row r="67" spans="28:34" x14ac:dyDescent="0.15"/>
    <row r="68" spans="28:34" x14ac:dyDescent="0.15">
      <c r="AB68" s="284"/>
      <c r="AC68" s="284"/>
      <c r="AD68" s="284"/>
      <c r="AE68" s="284"/>
      <c r="AF68" s="284"/>
      <c r="AG68" s="284"/>
      <c r="AH68" s="284"/>
    </row>
    <row r="69" spans="28:34" x14ac:dyDescent="0.15">
      <c r="AF69" s="284"/>
      <c r="AG69" s="284"/>
      <c r="AH69" s="284"/>
    </row>
    <row r="70" spans="28:34" x14ac:dyDescent="0.15"/>
    <row r="71" spans="28:34" x14ac:dyDescent="0.15"/>
    <row r="72" spans="28:34" x14ac:dyDescent="0.15"/>
    <row r="73" spans="28:34" x14ac:dyDescent="0.15"/>
    <row r="74" spans="28:34" x14ac:dyDescent="0.15"/>
    <row r="75" spans="28:34" x14ac:dyDescent="0.15">
      <c r="AH75" s="284"/>
    </row>
    <row r="76" spans="28:34" x14ac:dyDescent="0.15">
      <c r="AF76" s="284"/>
      <c r="AG76" s="284"/>
      <c r="AH76" s="284"/>
    </row>
    <row r="77" spans="28:34" x14ac:dyDescent="0.15">
      <c r="AG77" s="284"/>
      <c r="AH77" s="284"/>
    </row>
    <row r="78" spans="28:34" x14ac:dyDescent="0.15"/>
    <row r="79" spans="28:34" x14ac:dyDescent="0.15"/>
    <row r="80" spans="28:34" x14ac:dyDescent="0.15"/>
    <row r="81" spans="25:34" x14ac:dyDescent="0.15"/>
    <row r="82" spans="25:34" x14ac:dyDescent="0.15">
      <c r="Y82" s="284"/>
    </row>
    <row r="83" spans="25:34" x14ac:dyDescent="0.15">
      <c r="Y83" s="284"/>
      <c r="Z83" s="284"/>
      <c r="AA83" s="284"/>
      <c r="AB83" s="284"/>
      <c r="AC83" s="284"/>
      <c r="AD83" s="284"/>
      <c r="AE83" s="284"/>
      <c r="AF83" s="284"/>
      <c r="AG83" s="284"/>
      <c r="AH83" s="284"/>
    </row>
    <row r="84" spans="25:34" x14ac:dyDescent="0.15"/>
    <row r="85" spans="25:34" x14ac:dyDescent="0.15"/>
    <row r="86" spans="25:34" x14ac:dyDescent="0.15"/>
    <row r="87" spans="25:34" x14ac:dyDescent="0.15"/>
    <row r="88" spans="25:34" x14ac:dyDescent="0.15">
      <c r="AH88" s="284"/>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84"/>
      <c r="AG94" s="284"/>
      <c r="AH94" s="284"/>
    </row>
    <row r="95" spans="25:34" ht="13.5" customHeight="1" x14ac:dyDescent="0.15">
      <c r="AH95" s="284"/>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84"/>
    </row>
    <row r="102" spans="33:34" ht="13.5" customHeight="1" x14ac:dyDescent="0.15"/>
    <row r="103" spans="33:34" ht="13.5" customHeight="1" x14ac:dyDescent="0.15"/>
    <row r="104" spans="33:34" ht="13.5" customHeight="1" x14ac:dyDescent="0.15">
      <c r="AG104" s="284"/>
      <c r="AH104" s="284"/>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84"/>
    </row>
    <row r="117" spans="34:122" ht="13.5" customHeight="1" x14ac:dyDescent="0.15"/>
    <row r="118" spans="34:122" ht="13.5" customHeight="1" x14ac:dyDescent="0.15"/>
    <row r="119" spans="34:122" ht="13.5" customHeight="1" x14ac:dyDescent="0.15"/>
    <row r="120" spans="34:122" ht="13.5" customHeight="1" x14ac:dyDescent="0.15">
      <c r="AH120" s="284"/>
    </row>
    <row r="121" spans="34:122" ht="13.5" customHeight="1" x14ac:dyDescent="0.15">
      <c r="AH121" s="284"/>
    </row>
    <row r="122" spans="34:122" ht="13.5" customHeight="1" x14ac:dyDescent="0.15"/>
    <row r="123" spans="34:122" ht="13.5" customHeight="1" x14ac:dyDescent="0.15"/>
    <row r="124" spans="34:122" ht="13.5" customHeight="1" x14ac:dyDescent="0.15"/>
    <row r="125" spans="34:122" ht="13.5" customHeight="1" x14ac:dyDescent="0.15">
      <c r="DR125" s="284" t="s">
        <v>519</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R9LMUtmroplEM96ugV4FsdnA996IZm0+P4Dzx/Xk8u+KFR4vm3pVHf5OiRnX8fAA70fvtYUR6cZoIeST/8M/qw==" saltValue="yE3Uhn5u/i5oAfGgKQhqc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A486A0-6748-4EC5-9381-291F10EE65AC}">
  <sheetPr>
    <pageSetUpPr fitToPage="1"/>
  </sheetPr>
  <dimension ref="A1:DR135"/>
  <sheetViews>
    <sheetView showGridLines="0" tabSelected="1" topLeftCell="A88" zoomScaleNormal="100" zoomScaleSheetLayoutView="55" workbookViewId="0">
      <selection activeCell="AN65" sqref="AN65:DC69"/>
    </sheetView>
  </sheetViews>
  <sheetFormatPr defaultColWidth="0" defaultRowHeight="13.5" customHeight="1" zeroHeight="1" x14ac:dyDescent="0.15"/>
  <cols>
    <col min="1" max="34" width="2.5" style="285" customWidth="1"/>
    <col min="35" max="122" width="2.5" style="284" customWidth="1"/>
    <col min="123" max="16384" width="2.5" style="284" hidden="1"/>
  </cols>
  <sheetData>
    <row r="1" spans="2:34" ht="13.5" customHeight="1" x14ac:dyDescent="0.15">
      <c r="B1" s="284"/>
      <c r="C1" s="284"/>
      <c r="D1" s="284"/>
      <c r="E1" s="284"/>
      <c r="F1" s="284"/>
      <c r="G1" s="284"/>
      <c r="H1" s="284"/>
      <c r="I1" s="284"/>
      <c r="J1" s="284"/>
      <c r="K1" s="284"/>
      <c r="L1" s="284"/>
      <c r="M1" s="284"/>
      <c r="N1" s="284"/>
      <c r="O1" s="284"/>
      <c r="P1" s="284"/>
      <c r="Q1" s="284"/>
      <c r="R1" s="284"/>
      <c r="S1" s="284"/>
      <c r="T1" s="284"/>
      <c r="U1" s="284"/>
      <c r="V1" s="284"/>
      <c r="W1" s="284"/>
      <c r="X1" s="284"/>
      <c r="Y1" s="284"/>
      <c r="Z1" s="284"/>
      <c r="AA1" s="284"/>
      <c r="AB1" s="284"/>
      <c r="AC1" s="284"/>
      <c r="AD1" s="284"/>
      <c r="AE1" s="284"/>
      <c r="AF1" s="284"/>
      <c r="AG1" s="284"/>
      <c r="AH1" s="284"/>
    </row>
    <row r="2" spans="2:34" x14ac:dyDescent="0.15">
      <c r="S2" s="284"/>
      <c r="AH2" s="284"/>
    </row>
    <row r="3" spans="2:34" x14ac:dyDescent="0.15">
      <c r="C3" s="284"/>
      <c r="D3" s="284"/>
      <c r="E3" s="284"/>
      <c r="F3" s="284"/>
      <c r="G3" s="284"/>
      <c r="H3" s="284"/>
      <c r="I3" s="284"/>
      <c r="J3" s="284"/>
      <c r="K3" s="284"/>
      <c r="L3" s="284"/>
      <c r="M3" s="284"/>
      <c r="N3" s="284"/>
      <c r="O3" s="284"/>
      <c r="P3" s="284"/>
      <c r="Q3" s="284"/>
      <c r="R3" s="284"/>
      <c r="S3" s="284"/>
      <c r="U3" s="284"/>
      <c r="V3" s="284"/>
      <c r="W3" s="284"/>
      <c r="X3" s="284"/>
      <c r="Y3" s="284"/>
      <c r="Z3" s="284"/>
      <c r="AA3" s="284"/>
      <c r="AB3" s="284"/>
      <c r="AC3" s="284"/>
      <c r="AD3" s="284"/>
      <c r="AE3" s="284"/>
      <c r="AF3" s="284"/>
      <c r="AG3" s="284"/>
      <c r="AH3" s="284"/>
    </row>
    <row r="4" spans="2:34" x14ac:dyDescent="0.15"/>
    <row r="5" spans="2:34" x14ac:dyDescent="0.15"/>
    <row r="6" spans="2:34" x14ac:dyDescent="0.15"/>
    <row r="7" spans="2:34" x14ac:dyDescent="0.15"/>
    <row r="8" spans="2:34" x14ac:dyDescent="0.15"/>
    <row r="9" spans="2:34" x14ac:dyDescent="0.15">
      <c r="AH9" s="284"/>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84"/>
    </row>
    <row r="18" spans="12:34" x14ac:dyDescent="0.15"/>
    <row r="19" spans="12:34" x14ac:dyDescent="0.15"/>
    <row r="20" spans="12:34" x14ac:dyDescent="0.15">
      <c r="AH20" s="284"/>
    </row>
    <row r="21" spans="12:34" x14ac:dyDescent="0.15">
      <c r="AH21" s="284"/>
    </row>
    <row r="22" spans="12:34" x14ac:dyDescent="0.15"/>
    <row r="23" spans="12:34" x14ac:dyDescent="0.15"/>
    <row r="24" spans="12:34" x14ac:dyDescent="0.15">
      <c r="Q24" s="284"/>
    </row>
    <row r="25" spans="12:34" x14ac:dyDescent="0.15"/>
    <row r="26" spans="12:34" x14ac:dyDescent="0.15"/>
    <row r="27" spans="12:34" x14ac:dyDescent="0.15"/>
    <row r="28" spans="12:34" x14ac:dyDescent="0.15">
      <c r="O28" s="284"/>
      <c r="T28" s="284"/>
      <c r="AH28" s="284"/>
    </row>
    <row r="29" spans="12:34" x14ac:dyDescent="0.15"/>
    <row r="30" spans="12:34" x14ac:dyDescent="0.15"/>
    <row r="31" spans="12:34" x14ac:dyDescent="0.15">
      <c r="Q31" s="284"/>
    </row>
    <row r="32" spans="12:34" x14ac:dyDescent="0.15">
      <c r="L32" s="284"/>
    </row>
    <row r="33" spans="2:34" x14ac:dyDescent="0.15">
      <c r="C33" s="284"/>
      <c r="E33" s="284"/>
      <c r="G33" s="284"/>
      <c r="I33" s="284"/>
      <c r="X33" s="284"/>
    </row>
    <row r="34" spans="2:34" x14ac:dyDescent="0.15">
      <c r="B34" s="284"/>
      <c r="P34" s="284"/>
      <c r="R34" s="284"/>
      <c r="T34" s="284"/>
    </row>
    <row r="35" spans="2:34" x14ac:dyDescent="0.15">
      <c r="D35" s="284"/>
      <c r="W35" s="284"/>
      <c r="AC35" s="284"/>
      <c r="AD35" s="284"/>
      <c r="AE35" s="284"/>
      <c r="AF35" s="284"/>
      <c r="AG35" s="284"/>
      <c r="AH35" s="284"/>
    </row>
    <row r="36" spans="2:34" x14ac:dyDescent="0.15">
      <c r="H36" s="284"/>
      <c r="J36" s="284"/>
      <c r="K36" s="284"/>
      <c r="M36" s="284"/>
      <c r="Y36" s="284"/>
      <c r="Z36" s="284"/>
      <c r="AA36" s="284"/>
      <c r="AB36" s="284"/>
      <c r="AC36" s="284"/>
      <c r="AD36" s="284"/>
      <c r="AE36" s="284"/>
      <c r="AF36" s="284"/>
      <c r="AG36" s="284"/>
      <c r="AH36" s="284"/>
    </row>
    <row r="37" spans="2:34" x14ac:dyDescent="0.15">
      <c r="AH37" s="284"/>
    </row>
    <row r="38" spans="2:34" x14ac:dyDescent="0.15">
      <c r="AG38" s="284"/>
      <c r="AH38" s="284"/>
    </row>
    <row r="39" spans="2:34" x14ac:dyDescent="0.15"/>
    <row r="40" spans="2:34" x14ac:dyDescent="0.15">
      <c r="X40" s="284"/>
    </row>
    <row r="41" spans="2:34" x14ac:dyDescent="0.15">
      <c r="R41" s="284"/>
    </row>
    <row r="42" spans="2:34" x14ac:dyDescent="0.15">
      <c r="W42" s="284"/>
    </row>
    <row r="43" spans="2:34" x14ac:dyDescent="0.15">
      <c r="Y43" s="284"/>
      <c r="Z43" s="284"/>
      <c r="AA43" s="284"/>
      <c r="AB43" s="284"/>
      <c r="AC43" s="284"/>
      <c r="AD43" s="284"/>
      <c r="AE43" s="284"/>
      <c r="AF43" s="284"/>
      <c r="AG43" s="284"/>
      <c r="AH43" s="284"/>
    </row>
    <row r="44" spans="2:34" x14ac:dyDescent="0.15">
      <c r="AH44" s="284"/>
    </row>
    <row r="45" spans="2:34" x14ac:dyDescent="0.15">
      <c r="X45" s="284"/>
    </row>
    <row r="46" spans="2:34" x14ac:dyDescent="0.15"/>
    <row r="47" spans="2:34" x14ac:dyDescent="0.15"/>
    <row r="48" spans="2:34" x14ac:dyDescent="0.15">
      <c r="W48" s="284"/>
      <c r="Y48" s="284"/>
      <c r="Z48" s="284"/>
      <c r="AA48" s="284"/>
      <c r="AB48" s="284"/>
      <c r="AC48" s="284"/>
      <c r="AD48" s="284"/>
      <c r="AE48" s="284"/>
      <c r="AF48" s="284"/>
      <c r="AG48" s="284"/>
      <c r="AH48" s="284"/>
    </row>
    <row r="49" spans="28:34" x14ac:dyDescent="0.15"/>
    <row r="50" spans="28:34" x14ac:dyDescent="0.15">
      <c r="AE50" s="284"/>
      <c r="AF50" s="284"/>
      <c r="AG50" s="284"/>
      <c r="AH50" s="284"/>
    </row>
    <row r="51" spans="28:34" x14ac:dyDescent="0.15">
      <c r="AC51" s="284"/>
      <c r="AD51" s="284"/>
      <c r="AE51" s="284"/>
      <c r="AF51" s="284"/>
      <c r="AG51" s="284"/>
      <c r="AH51" s="284"/>
    </row>
    <row r="52" spans="28:34" x14ac:dyDescent="0.15"/>
    <row r="53" spans="28:34" x14ac:dyDescent="0.15">
      <c r="AF53" s="284"/>
      <c r="AG53" s="284"/>
      <c r="AH53" s="284"/>
    </row>
    <row r="54" spans="28:34" x14ac:dyDescent="0.15">
      <c r="AH54" s="284"/>
    </row>
    <row r="55" spans="28:34" x14ac:dyDescent="0.15"/>
    <row r="56" spans="28:34" x14ac:dyDescent="0.15">
      <c r="AB56" s="284"/>
      <c r="AC56" s="284"/>
      <c r="AD56" s="284"/>
      <c r="AE56" s="284"/>
      <c r="AF56" s="284"/>
      <c r="AG56" s="284"/>
      <c r="AH56" s="284"/>
    </row>
    <row r="57" spans="28:34" x14ac:dyDescent="0.15">
      <c r="AH57" s="284"/>
    </row>
    <row r="58" spans="28:34" x14ac:dyDescent="0.15">
      <c r="AH58" s="284"/>
    </row>
    <row r="59" spans="28:34" x14ac:dyDescent="0.15">
      <c r="AG59" s="284"/>
      <c r="AH59" s="284"/>
    </row>
    <row r="60" spans="28:34" x14ac:dyDescent="0.15"/>
    <row r="61" spans="28:34" x14ac:dyDescent="0.15"/>
    <row r="62" spans="28:34" x14ac:dyDescent="0.15"/>
    <row r="63" spans="28:34" x14ac:dyDescent="0.15">
      <c r="AH63" s="284"/>
    </row>
    <row r="64" spans="28:34" x14ac:dyDescent="0.15">
      <c r="AG64" s="284"/>
      <c r="AH64" s="284"/>
    </row>
    <row r="65" spans="28:34" x14ac:dyDescent="0.15"/>
    <row r="66" spans="28:34" x14ac:dyDescent="0.15"/>
    <row r="67" spans="28:34" x14ac:dyDescent="0.15"/>
    <row r="68" spans="28:34" x14ac:dyDescent="0.15">
      <c r="AB68" s="284"/>
      <c r="AC68" s="284"/>
      <c r="AD68" s="284"/>
      <c r="AE68" s="284"/>
      <c r="AF68" s="284"/>
      <c r="AG68" s="284"/>
      <c r="AH68" s="284"/>
    </row>
    <row r="69" spans="28:34" x14ac:dyDescent="0.15">
      <c r="AF69" s="284"/>
      <c r="AG69" s="284"/>
      <c r="AH69" s="284"/>
    </row>
    <row r="70" spans="28:34" x14ac:dyDescent="0.15"/>
    <row r="71" spans="28:34" x14ac:dyDescent="0.15"/>
    <row r="72" spans="28:34" x14ac:dyDescent="0.15"/>
    <row r="73" spans="28:34" x14ac:dyDescent="0.15"/>
    <row r="74" spans="28:34" x14ac:dyDescent="0.15"/>
    <row r="75" spans="28:34" x14ac:dyDescent="0.15">
      <c r="AH75" s="284"/>
    </row>
    <row r="76" spans="28:34" x14ac:dyDescent="0.15">
      <c r="AF76" s="284"/>
      <c r="AG76" s="284"/>
      <c r="AH76" s="284"/>
    </row>
    <row r="77" spans="28:34" x14ac:dyDescent="0.15">
      <c r="AG77" s="284"/>
      <c r="AH77" s="284"/>
    </row>
    <row r="78" spans="28:34" x14ac:dyDescent="0.15"/>
    <row r="79" spans="28:34" x14ac:dyDescent="0.15"/>
    <row r="80" spans="28:34" x14ac:dyDescent="0.15"/>
    <row r="81" spans="25:34" x14ac:dyDescent="0.15"/>
    <row r="82" spans="25:34" x14ac:dyDescent="0.15">
      <c r="Y82" s="284"/>
    </row>
    <row r="83" spans="25:34" x14ac:dyDescent="0.15">
      <c r="Y83" s="284"/>
      <c r="Z83" s="284"/>
      <c r="AA83" s="284"/>
      <c r="AB83" s="284"/>
      <c r="AC83" s="284"/>
      <c r="AD83" s="284"/>
      <c r="AE83" s="284"/>
      <c r="AF83" s="284"/>
      <c r="AG83" s="284"/>
      <c r="AH83" s="284"/>
    </row>
    <row r="84" spans="25:34" x14ac:dyDescent="0.15"/>
    <row r="85" spans="25:34" x14ac:dyDescent="0.15"/>
    <row r="86" spans="25:34" x14ac:dyDescent="0.15"/>
    <row r="87" spans="25:34" x14ac:dyDescent="0.15"/>
    <row r="88" spans="25:34" x14ac:dyDescent="0.15">
      <c r="AH88" s="284"/>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84"/>
      <c r="AG94" s="284"/>
      <c r="AH94" s="284"/>
    </row>
    <row r="95" spans="25:34" ht="13.5" customHeight="1" x14ac:dyDescent="0.15">
      <c r="AH95" s="284"/>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84"/>
    </row>
    <row r="102" spans="33:34" ht="13.5" customHeight="1" x14ac:dyDescent="0.15"/>
    <row r="103" spans="33:34" ht="13.5" customHeight="1" x14ac:dyDescent="0.15"/>
    <row r="104" spans="33:34" ht="13.5" customHeight="1" x14ac:dyDescent="0.15">
      <c r="AG104" s="284"/>
      <c r="AH104" s="284"/>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84"/>
    </row>
    <row r="117" spans="34:122" ht="13.5" customHeight="1" x14ac:dyDescent="0.15"/>
    <row r="118" spans="34:122" ht="13.5" customHeight="1" x14ac:dyDescent="0.15"/>
    <row r="119" spans="34:122" ht="13.5" customHeight="1" x14ac:dyDescent="0.15"/>
    <row r="120" spans="34:122" ht="13.5" customHeight="1" x14ac:dyDescent="0.15">
      <c r="AH120" s="284"/>
    </row>
    <row r="121" spans="34:122" ht="13.5" customHeight="1" x14ac:dyDescent="0.15">
      <c r="AH121" s="284"/>
    </row>
    <row r="122" spans="34:122" ht="13.5" customHeight="1" x14ac:dyDescent="0.15"/>
    <row r="123" spans="34:122" ht="13.5" customHeight="1" x14ac:dyDescent="0.15"/>
    <row r="124" spans="34:122" ht="13.5" customHeight="1" x14ac:dyDescent="0.15"/>
    <row r="125" spans="34:122" ht="13.5" customHeight="1" x14ac:dyDescent="0.15">
      <c r="DR125" s="284" t="s">
        <v>519</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PaloZ3h87XzUJtbU2RyzWfLQj5qmyzoLBt5Ny8ovOFtk63CUZW20zZo2NteuLRe+BeLe8NfpO+MgGdVjPfgJhQ==" saltValue="PXMBmUZc6zX/2dHX/n6DK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3" customWidth="1"/>
    <col min="2" max="8" width="13.375" style="143" customWidth="1"/>
    <col min="9" max="16384" width="11.125" style="143"/>
  </cols>
  <sheetData>
    <row r="1" spans="1:8" x14ac:dyDescent="0.15">
      <c r="A1" s="137"/>
      <c r="B1" s="138"/>
      <c r="C1" s="139"/>
      <c r="D1" s="140"/>
      <c r="E1" s="141"/>
      <c r="F1" s="141"/>
      <c r="G1" s="141"/>
      <c r="H1" s="142"/>
    </row>
    <row r="2" spans="1:8" x14ac:dyDescent="0.15">
      <c r="A2" s="144"/>
      <c r="B2" s="145"/>
      <c r="C2" s="146"/>
      <c r="D2" s="147" t="s">
        <v>52</v>
      </c>
      <c r="E2" s="148"/>
      <c r="F2" s="149" t="s">
        <v>570</v>
      </c>
      <c r="G2" s="150"/>
      <c r="H2" s="151"/>
    </row>
    <row r="3" spans="1:8" x14ac:dyDescent="0.15">
      <c r="A3" s="147" t="s">
        <v>563</v>
      </c>
      <c r="B3" s="152"/>
      <c r="C3" s="153"/>
      <c r="D3" s="154">
        <v>35915</v>
      </c>
      <c r="E3" s="155"/>
      <c r="F3" s="156">
        <v>87551</v>
      </c>
      <c r="G3" s="157"/>
      <c r="H3" s="158"/>
    </row>
    <row r="4" spans="1:8" x14ac:dyDescent="0.15">
      <c r="A4" s="159"/>
      <c r="B4" s="160"/>
      <c r="C4" s="161"/>
      <c r="D4" s="162">
        <v>24123</v>
      </c>
      <c r="E4" s="163"/>
      <c r="F4" s="164">
        <v>43994</v>
      </c>
      <c r="G4" s="165"/>
      <c r="H4" s="166"/>
    </row>
    <row r="5" spans="1:8" x14ac:dyDescent="0.15">
      <c r="A5" s="147" t="s">
        <v>565</v>
      </c>
      <c r="B5" s="152"/>
      <c r="C5" s="153"/>
      <c r="D5" s="154">
        <v>58475</v>
      </c>
      <c r="E5" s="155"/>
      <c r="F5" s="156">
        <v>106092</v>
      </c>
      <c r="G5" s="157"/>
      <c r="H5" s="158"/>
    </row>
    <row r="6" spans="1:8" x14ac:dyDescent="0.15">
      <c r="A6" s="159"/>
      <c r="B6" s="160"/>
      <c r="C6" s="161"/>
      <c r="D6" s="162">
        <v>32391</v>
      </c>
      <c r="E6" s="163"/>
      <c r="F6" s="164">
        <v>44299</v>
      </c>
      <c r="G6" s="165"/>
      <c r="H6" s="166"/>
    </row>
    <row r="7" spans="1:8" x14ac:dyDescent="0.15">
      <c r="A7" s="147" t="s">
        <v>566</v>
      </c>
      <c r="B7" s="152"/>
      <c r="C7" s="153"/>
      <c r="D7" s="154">
        <v>38823</v>
      </c>
      <c r="E7" s="155"/>
      <c r="F7" s="156">
        <v>78903</v>
      </c>
      <c r="G7" s="157"/>
      <c r="H7" s="158"/>
    </row>
    <row r="8" spans="1:8" x14ac:dyDescent="0.15">
      <c r="A8" s="159"/>
      <c r="B8" s="160"/>
      <c r="C8" s="161"/>
      <c r="D8" s="162">
        <v>23878</v>
      </c>
      <c r="E8" s="163"/>
      <c r="F8" s="164">
        <v>49201</v>
      </c>
      <c r="G8" s="165"/>
      <c r="H8" s="166"/>
    </row>
    <row r="9" spans="1:8" x14ac:dyDescent="0.15">
      <c r="A9" s="147" t="s">
        <v>567</v>
      </c>
      <c r="B9" s="152"/>
      <c r="C9" s="153"/>
      <c r="D9" s="154">
        <v>44527</v>
      </c>
      <c r="E9" s="155"/>
      <c r="F9" s="156">
        <v>82993</v>
      </c>
      <c r="G9" s="157"/>
      <c r="H9" s="158"/>
    </row>
    <row r="10" spans="1:8" x14ac:dyDescent="0.15">
      <c r="A10" s="159"/>
      <c r="B10" s="160"/>
      <c r="C10" s="161"/>
      <c r="D10" s="162">
        <v>35463</v>
      </c>
      <c r="E10" s="163"/>
      <c r="F10" s="164">
        <v>46787</v>
      </c>
      <c r="G10" s="165"/>
      <c r="H10" s="166"/>
    </row>
    <row r="11" spans="1:8" x14ac:dyDescent="0.15">
      <c r="A11" s="147" t="s">
        <v>568</v>
      </c>
      <c r="B11" s="152"/>
      <c r="C11" s="153"/>
      <c r="D11" s="154">
        <v>72480</v>
      </c>
      <c r="E11" s="155"/>
      <c r="F11" s="156">
        <v>108252</v>
      </c>
      <c r="G11" s="157"/>
      <c r="H11" s="158"/>
    </row>
    <row r="12" spans="1:8" x14ac:dyDescent="0.15">
      <c r="A12" s="159"/>
      <c r="B12" s="160"/>
      <c r="C12" s="167"/>
      <c r="D12" s="162">
        <v>60712</v>
      </c>
      <c r="E12" s="163"/>
      <c r="F12" s="164">
        <v>50321</v>
      </c>
      <c r="G12" s="165"/>
      <c r="H12" s="166"/>
    </row>
    <row r="13" spans="1:8" x14ac:dyDescent="0.15">
      <c r="A13" s="147"/>
      <c r="B13" s="152"/>
      <c r="C13" s="168"/>
      <c r="D13" s="169">
        <v>50044</v>
      </c>
      <c r="E13" s="170"/>
      <c r="F13" s="171">
        <v>92758</v>
      </c>
      <c r="G13" s="172"/>
      <c r="H13" s="158"/>
    </row>
    <row r="14" spans="1:8" x14ac:dyDescent="0.15">
      <c r="A14" s="159"/>
      <c r="B14" s="160"/>
      <c r="C14" s="161"/>
      <c r="D14" s="162">
        <v>35313</v>
      </c>
      <c r="E14" s="163"/>
      <c r="F14" s="164">
        <v>46920</v>
      </c>
      <c r="G14" s="165"/>
      <c r="H14" s="166"/>
    </row>
    <row r="17" spans="1:11" x14ac:dyDescent="0.15">
      <c r="A17" s="143" t="s">
        <v>53</v>
      </c>
    </row>
    <row r="18" spans="1:11" x14ac:dyDescent="0.15">
      <c r="A18" s="173"/>
      <c r="B18" s="173" t="str">
        <f>実質収支比率等に係る経年分析!F$46</f>
        <v>H26</v>
      </c>
      <c r="C18" s="173" t="str">
        <f>実質収支比率等に係る経年分析!G$46</f>
        <v>H27</v>
      </c>
      <c r="D18" s="173" t="str">
        <f>実質収支比率等に係る経年分析!H$46</f>
        <v>H28</v>
      </c>
      <c r="E18" s="173" t="str">
        <f>実質収支比率等に係る経年分析!I$46</f>
        <v>H29</v>
      </c>
      <c r="F18" s="173" t="str">
        <f>実質収支比率等に係る経年分析!J$46</f>
        <v>H30</v>
      </c>
    </row>
    <row r="19" spans="1:11" x14ac:dyDescent="0.15">
      <c r="A19" s="173" t="s">
        <v>54</v>
      </c>
      <c r="B19" s="173">
        <f>ROUND(VALUE(SUBSTITUTE(実質収支比率等に係る経年分析!F$48,"▲","-")),2)</f>
        <v>16.239999999999998</v>
      </c>
      <c r="C19" s="173">
        <f>ROUND(VALUE(SUBSTITUTE(実質収支比率等に係る経年分析!G$48,"▲","-")),2)</f>
        <v>12.32</v>
      </c>
      <c r="D19" s="173">
        <f>ROUND(VALUE(SUBSTITUTE(実質収支比率等に係る経年分析!H$48,"▲","-")),2)</f>
        <v>12.19</v>
      </c>
      <c r="E19" s="173">
        <f>ROUND(VALUE(SUBSTITUTE(実質収支比率等に係る経年分析!I$48,"▲","-")),2)</f>
        <v>9.57</v>
      </c>
      <c r="F19" s="173">
        <f>ROUND(VALUE(SUBSTITUTE(実質収支比率等に係る経年分析!J$48,"▲","-")),2)</f>
        <v>10.19</v>
      </c>
    </row>
    <row r="20" spans="1:11" x14ac:dyDescent="0.15">
      <c r="A20" s="173" t="s">
        <v>55</v>
      </c>
      <c r="B20" s="173">
        <f>ROUND(VALUE(SUBSTITUTE(実質収支比率等に係る経年分析!F$47,"▲","-")),2)</f>
        <v>36.53</v>
      </c>
      <c r="C20" s="173">
        <f>ROUND(VALUE(SUBSTITUTE(実質収支比率等に係る経年分析!G$47,"▲","-")),2)</f>
        <v>38.54</v>
      </c>
      <c r="D20" s="173">
        <f>ROUND(VALUE(SUBSTITUTE(実質収支比率等に係る経年分析!H$47,"▲","-")),2)</f>
        <v>42.13</v>
      </c>
      <c r="E20" s="173">
        <f>ROUND(VALUE(SUBSTITUTE(実質収支比率等に係る経年分析!I$47,"▲","-")),2)</f>
        <v>37.99</v>
      </c>
      <c r="F20" s="173">
        <f>ROUND(VALUE(SUBSTITUTE(実質収支比率等に係る経年分析!J$47,"▲","-")),2)</f>
        <v>33.22</v>
      </c>
    </row>
    <row r="21" spans="1:11" x14ac:dyDescent="0.15">
      <c r="A21" s="173" t="s">
        <v>56</v>
      </c>
      <c r="B21" s="173">
        <f>IF(ISNUMBER(VALUE(SUBSTITUTE(実質収支比率等に係る経年分析!F$49,"▲","-"))),ROUND(VALUE(SUBSTITUTE(実質収支比率等に係る経年分析!F$49,"▲","-")),2),NA())</f>
        <v>1.01</v>
      </c>
      <c r="C21" s="173">
        <f>IF(ISNUMBER(VALUE(SUBSTITUTE(実質収支比率等に係る経年分析!G$49,"▲","-"))),ROUND(VALUE(SUBSTITUTE(実質収支比率等に係る経年分析!G$49,"▲","-")),2),NA())</f>
        <v>-0.82</v>
      </c>
      <c r="D21" s="173">
        <f>IF(ISNUMBER(VALUE(SUBSTITUTE(実質収支比率等に係る経年分析!H$49,"▲","-"))),ROUND(VALUE(SUBSTITUTE(実質収支比率等に係る経年分析!H$49,"▲","-")),2),NA())</f>
        <v>2.4500000000000002</v>
      </c>
      <c r="E21" s="173">
        <f>IF(ISNUMBER(VALUE(SUBSTITUTE(実質収支比率等に係る経年分析!I$49,"▲","-"))),ROUND(VALUE(SUBSTITUTE(実質収支比率等に係る経年分析!I$49,"▲","-")),2),NA())</f>
        <v>-6.43</v>
      </c>
      <c r="F21" s="173">
        <f>IF(ISNUMBER(VALUE(SUBSTITUTE(実質収支比率等に係る経年分析!J$49,"▲","-"))),ROUND(VALUE(SUBSTITUTE(実質収支比率等に係る経年分析!J$49,"▲","-")),2),NA())</f>
        <v>-4.47</v>
      </c>
    </row>
    <row r="24" spans="1:11" x14ac:dyDescent="0.15">
      <c r="A24" s="143" t="s">
        <v>57</v>
      </c>
    </row>
    <row r="25" spans="1:11" x14ac:dyDescent="0.15">
      <c r="A25" s="174"/>
      <c r="B25" s="174" t="str">
        <f>連結実質赤字比率に係る赤字・黒字の構成分析!F$33</f>
        <v>H26</v>
      </c>
      <c r="C25" s="174"/>
      <c r="D25" s="174" t="str">
        <f>連結実質赤字比率に係る赤字・黒字の構成分析!G$33</f>
        <v>H27</v>
      </c>
      <c r="E25" s="174"/>
      <c r="F25" s="174" t="str">
        <f>連結実質赤字比率に係る赤字・黒字の構成分析!H$33</f>
        <v>H28</v>
      </c>
      <c r="G25" s="174"/>
      <c r="H25" s="174" t="str">
        <f>連結実質赤字比率に係る赤字・黒字の構成分析!I$33</f>
        <v>H29</v>
      </c>
      <c r="I25" s="174"/>
      <c r="J25" s="174" t="str">
        <f>連結実質赤字比率に係る赤字・黒字の構成分析!J$33</f>
        <v>H30</v>
      </c>
      <c r="K25" s="174"/>
    </row>
    <row r="26" spans="1:11" x14ac:dyDescent="0.15">
      <c r="A26" s="174"/>
      <c r="B26" s="174" t="s">
        <v>58</v>
      </c>
      <c r="C26" s="174" t="s">
        <v>59</v>
      </c>
      <c r="D26" s="174" t="s">
        <v>58</v>
      </c>
      <c r="E26" s="174" t="s">
        <v>59</v>
      </c>
      <c r="F26" s="174" t="s">
        <v>58</v>
      </c>
      <c r="G26" s="174" t="s">
        <v>59</v>
      </c>
      <c r="H26" s="174" t="s">
        <v>58</v>
      </c>
      <c r="I26" s="174" t="s">
        <v>59</v>
      </c>
      <c r="J26" s="174" t="s">
        <v>58</v>
      </c>
      <c r="K26" s="174" t="s">
        <v>59</v>
      </c>
    </row>
    <row r="27" spans="1:11" x14ac:dyDescent="0.15">
      <c r="A27" s="174" t="str">
        <f>IF(連結実質赤字比率に係る赤字・黒字の構成分析!C$43="",NA(),連結実質赤字比率に係る赤字・黒字の構成分析!C$43)</f>
        <v>その他会計（黒字）</v>
      </c>
      <c r="B27" s="174" t="e">
        <f>IF(ROUND(VALUE(SUBSTITUTE(連結実質赤字比率に係る赤字・黒字の構成分析!F$43,"▲", "-")), 2) &lt; 0, ABS(ROUND(VALUE(SUBSTITUTE(連結実質赤字比率に係る赤字・黒字の構成分析!F$43,"▲", "-")), 2)), NA())</f>
        <v>#VALUE!</v>
      </c>
      <c r="C27" s="174" t="e">
        <f>IF(ROUND(VALUE(SUBSTITUTE(連結実質赤字比率に係る赤字・黒字の構成分析!F$43,"▲", "-")), 2) &gt;= 0, ABS(ROUND(VALUE(SUBSTITUTE(連結実質赤字比率に係る赤字・黒字の構成分析!F$43,"▲", "-")), 2)), NA())</f>
        <v>#VALUE!</v>
      </c>
      <c r="D27" s="174" t="e">
        <f>IF(ROUND(VALUE(SUBSTITUTE(連結実質赤字比率に係る赤字・黒字の構成分析!G$43,"▲", "-")), 2) &lt; 0, ABS(ROUND(VALUE(SUBSTITUTE(連結実質赤字比率に係る赤字・黒字の構成分析!G$43,"▲", "-")), 2)), NA())</f>
        <v>#VALUE!</v>
      </c>
      <c r="E27" s="174" t="e">
        <f>IF(ROUND(VALUE(SUBSTITUTE(連結実質赤字比率に係る赤字・黒字の構成分析!G$43,"▲", "-")), 2) &gt;= 0, ABS(ROUND(VALUE(SUBSTITUTE(連結実質赤字比率に係る赤字・黒字の構成分析!G$43,"▲", "-")), 2)), NA())</f>
        <v>#VALUE!</v>
      </c>
      <c r="F27" s="174" t="e">
        <f>IF(ROUND(VALUE(SUBSTITUTE(連結実質赤字比率に係る赤字・黒字の構成分析!H$43,"▲", "-")), 2) &lt; 0, ABS(ROUND(VALUE(SUBSTITUTE(連結実質赤字比率に係る赤字・黒字の構成分析!H$43,"▲", "-")), 2)), NA())</f>
        <v>#VALUE!</v>
      </c>
      <c r="G27" s="174" t="e">
        <f>IF(ROUND(VALUE(SUBSTITUTE(連結実質赤字比率に係る赤字・黒字の構成分析!H$43,"▲", "-")), 2) &gt;= 0, ABS(ROUND(VALUE(SUBSTITUTE(連結実質赤字比率に係る赤字・黒字の構成分析!H$43,"▲", "-")), 2)), NA())</f>
        <v>#VALUE!</v>
      </c>
      <c r="H27" s="174" t="e">
        <f>IF(ROUND(VALUE(SUBSTITUTE(連結実質赤字比率に係る赤字・黒字の構成分析!I$43,"▲", "-")), 2) &lt; 0, ABS(ROUND(VALUE(SUBSTITUTE(連結実質赤字比率に係る赤字・黒字の構成分析!I$43,"▲", "-")), 2)), NA())</f>
        <v>#VALUE!</v>
      </c>
      <c r="I27" s="174" t="e">
        <f>IF(ROUND(VALUE(SUBSTITUTE(連結実質赤字比率に係る赤字・黒字の構成分析!I$43,"▲", "-")), 2) &gt;= 0, ABS(ROUND(VALUE(SUBSTITUTE(連結実質赤字比率に係る赤字・黒字の構成分析!I$43,"▲", "-")), 2)), NA())</f>
        <v>#VALUE!</v>
      </c>
      <c r="J27" s="174" t="e">
        <f>IF(ROUND(VALUE(SUBSTITUTE(連結実質赤字比率に係る赤字・黒字の構成分析!J$43,"▲", "-")), 2) &lt; 0, ABS(ROUND(VALUE(SUBSTITUTE(連結実質赤字比率に係る赤字・黒字の構成分析!J$43,"▲", "-")), 2)), NA())</f>
        <v>#VALUE!</v>
      </c>
      <c r="K27" s="174" t="e">
        <f>IF(ROUND(VALUE(SUBSTITUTE(連結実質赤字比率に係る赤字・黒字の構成分析!J$43,"▲", "-")), 2) &gt;= 0, ABS(ROUND(VALUE(SUBSTITUTE(連結実質赤字比率に係る赤字・黒字の構成分析!J$43,"▲", "-")), 2)), NA())</f>
        <v>#VALUE!</v>
      </c>
    </row>
    <row r="28" spans="1:11" x14ac:dyDescent="0.15">
      <c r="A28" s="174" t="str">
        <f>IF(連結実質赤字比率に係る赤字・黒字の構成分析!C$42="",NA(),連結実質赤字比率に係る赤字・黒字の構成分析!C$42)</f>
        <v>その他会計（赤字）</v>
      </c>
      <c r="B28" s="174" t="e">
        <f>IF(ROUND(VALUE(SUBSTITUTE(連結実質赤字比率に係る赤字・黒字の構成分析!F$42,"▲", "-")), 2) &lt; 0, ABS(ROUND(VALUE(SUBSTITUTE(連結実質赤字比率に係る赤字・黒字の構成分析!F$42,"▲", "-")), 2)), NA())</f>
        <v>#VALUE!</v>
      </c>
      <c r="C28" s="174" t="e">
        <f>IF(ROUND(VALUE(SUBSTITUTE(連結実質赤字比率に係る赤字・黒字の構成分析!F$42,"▲", "-")), 2) &gt;= 0, ABS(ROUND(VALUE(SUBSTITUTE(連結実質赤字比率に係る赤字・黒字の構成分析!F$42,"▲", "-")), 2)), NA())</f>
        <v>#VALUE!</v>
      </c>
      <c r="D28" s="174" t="e">
        <f>IF(ROUND(VALUE(SUBSTITUTE(連結実質赤字比率に係る赤字・黒字の構成分析!G$42,"▲", "-")), 2) &lt; 0, ABS(ROUND(VALUE(SUBSTITUTE(連結実質赤字比率に係る赤字・黒字の構成分析!G$42,"▲", "-")), 2)), NA())</f>
        <v>#VALUE!</v>
      </c>
      <c r="E28" s="174" t="e">
        <f>IF(ROUND(VALUE(SUBSTITUTE(連結実質赤字比率に係る赤字・黒字の構成分析!G$42,"▲", "-")), 2) &gt;= 0, ABS(ROUND(VALUE(SUBSTITUTE(連結実質赤字比率に係る赤字・黒字の構成分析!G$42,"▲", "-")), 2)), NA())</f>
        <v>#VALUE!</v>
      </c>
      <c r="F28" s="174" t="e">
        <f>IF(ROUND(VALUE(SUBSTITUTE(連結実質赤字比率に係る赤字・黒字の構成分析!H$42,"▲", "-")), 2) &lt; 0, ABS(ROUND(VALUE(SUBSTITUTE(連結実質赤字比率に係る赤字・黒字の構成分析!H$42,"▲", "-")), 2)), NA())</f>
        <v>#VALUE!</v>
      </c>
      <c r="G28" s="174" t="e">
        <f>IF(ROUND(VALUE(SUBSTITUTE(連結実質赤字比率に係る赤字・黒字の構成分析!H$42,"▲", "-")), 2) &gt;= 0, ABS(ROUND(VALUE(SUBSTITUTE(連結実質赤字比率に係る赤字・黒字の構成分析!H$42,"▲", "-")), 2)), NA())</f>
        <v>#VALUE!</v>
      </c>
      <c r="H28" s="174" t="e">
        <f>IF(ROUND(VALUE(SUBSTITUTE(連結実質赤字比率に係る赤字・黒字の構成分析!I$42,"▲", "-")), 2) &lt; 0, ABS(ROUND(VALUE(SUBSTITUTE(連結実質赤字比率に係る赤字・黒字の構成分析!I$42,"▲", "-")), 2)), NA())</f>
        <v>#VALUE!</v>
      </c>
      <c r="I28" s="174" t="e">
        <f>IF(ROUND(VALUE(SUBSTITUTE(連結実質赤字比率に係る赤字・黒字の構成分析!I$42,"▲", "-")), 2) &gt;= 0, ABS(ROUND(VALUE(SUBSTITUTE(連結実質赤字比率に係る赤字・黒字の構成分析!I$42,"▲", "-")), 2)), NA())</f>
        <v>#VALUE!</v>
      </c>
      <c r="J28" s="174" t="e">
        <f>IF(ROUND(VALUE(SUBSTITUTE(連結実質赤字比率に係る赤字・黒字の構成分析!J$42,"▲", "-")), 2) &lt; 0, ABS(ROUND(VALUE(SUBSTITUTE(連結実質赤字比率に係る赤字・黒字の構成分析!J$42,"▲", "-")), 2)), NA())</f>
        <v>#VALUE!</v>
      </c>
      <c r="K28" s="174" t="e">
        <f>IF(ROUND(VALUE(SUBSTITUTE(連結実質赤字比率に係る赤字・黒字の構成分析!J$42,"▲", "-")), 2) &gt;= 0, ABS(ROUND(VALUE(SUBSTITUTE(連結実質赤字比率に係る赤字・黒字の構成分析!J$42,"▲", "-")), 2)), NA())</f>
        <v>#VALUE!</v>
      </c>
    </row>
    <row r="29" spans="1:11" x14ac:dyDescent="0.15">
      <c r="A29" s="174" t="str">
        <f>IF(連結実質赤字比率に係る赤字・黒字の構成分析!C$41="",NA(),連結実質赤字比率に係る赤字・黒字の構成分析!C$41)</f>
        <v>後期高齢者医療特別会計</v>
      </c>
      <c r="B29" s="174" t="e">
        <f>IF(ROUND(VALUE(SUBSTITUTE(連結実質赤字比率に係る赤字・黒字の構成分析!F$41,"▲", "-")), 2) &lt; 0, ABS(ROUND(VALUE(SUBSTITUTE(連結実質赤字比率に係る赤字・黒字の構成分析!F$41,"▲", "-")), 2)), NA())</f>
        <v>#N/A</v>
      </c>
      <c r="C29" s="174">
        <f>IF(ROUND(VALUE(SUBSTITUTE(連結実質赤字比率に係る赤字・黒字の構成分析!F$41,"▲", "-")), 2) &gt;= 0, ABS(ROUND(VALUE(SUBSTITUTE(連結実質赤字比率に係る赤字・黒字の構成分析!F$41,"▲", "-")), 2)), NA())</f>
        <v>0.01</v>
      </c>
      <c r="D29" s="174" t="e">
        <f>IF(ROUND(VALUE(SUBSTITUTE(連結実質赤字比率に係る赤字・黒字の構成分析!G$41,"▲", "-")), 2) &lt; 0, ABS(ROUND(VALUE(SUBSTITUTE(連結実質赤字比率に係る赤字・黒字の構成分析!G$41,"▲", "-")), 2)), NA())</f>
        <v>#N/A</v>
      </c>
      <c r="E29" s="174">
        <f>IF(ROUND(VALUE(SUBSTITUTE(連結実質赤字比率に係る赤字・黒字の構成分析!G$41,"▲", "-")), 2) &gt;= 0, ABS(ROUND(VALUE(SUBSTITUTE(連結実質赤字比率に係る赤字・黒字の構成分析!G$41,"▲", "-")), 2)), NA())</f>
        <v>0</v>
      </c>
      <c r="F29" s="174" t="e">
        <f>IF(ROUND(VALUE(SUBSTITUTE(連結実質赤字比率に係る赤字・黒字の構成分析!H$41,"▲", "-")), 2) &lt; 0, ABS(ROUND(VALUE(SUBSTITUTE(連結実質赤字比率に係る赤字・黒字の構成分析!H$41,"▲", "-")), 2)), NA())</f>
        <v>#N/A</v>
      </c>
      <c r="G29" s="174">
        <f>IF(ROUND(VALUE(SUBSTITUTE(連結実質赤字比率に係る赤字・黒字の構成分析!H$41,"▲", "-")), 2) &gt;= 0, ABS(ROUND(VALUE(SUBSTITUTE(連結実質赤字比率に係る赤字・黒字の構成分析!H$41,"▲", "-")), 2)), NA())</f>
        <v>0</v>
      </c>
      <c r="H29" s="174" t="e">
        <f>IF(ROUND(VALUE(SUBSTITUTE(連結実質赤字比率に係る赤字・黒字の構成分析!I$41,"▲", "-")), 2) &lt; 0, ABS(ROUND(VALUE(SUBSTITUTE(連結実質赤字比率に係る赤字・黒字の構成分析!I$41,"▲", "-")), 2)), NA())</f>
        <v>#N/A</v>
      </c>
      <c r="I29" s="174">
        <f>IF(ROUND(VALUE(SUBSTITUTE(連結実質赤字比率に係る赤字・黒字の構成分析!I$41,"▲", "-")), 2) &gt;= 0, ABS(ROUND(VALUE(SUBSTITUTE(連結実質赤字比率に係る赤字・黒字の構成分析!I$41,"▲", "-")), 2)), NA())</f>
        <v>0.09</v>
      </c>
      <c r="J29" s="174" t="e">
        <f>IF(ROUND(VALUE(SUBSTITUTE(連結実質赤字比率に係る赤字・黒字の構成分析!J$41,"▲", "-")), 2) &lt; 0, ABS(ROUND(VALUE(SUBSTITUTE(連結実質赤字比率に係る赤字・黒字の構成分析!J$41,"▲", "-")), 2)), NA())</f>
        <v>#N/A</v>
      </c>
      <c r="K29" s="174">
        <f>IF(ROUND(VALUE(SUBSTITUTE(連結実質赤字比率に係る赤字・黒字の構成分析!J$41,"▲", "-")), 2) &gt;= 0, ABS(ROUND(VALUE(SUBSTITUTE(連結実質赤字比率に係る赤字・黒字の構成分析!J$41,"▲", "-")), 2)), NA())</f>
        <v>0</v>
      </c>
    </row>
    <row r="30" spans="1:11" x14ac:dyDescent="0.15">
      <c r="A30" s="174" t="str">
        <f>IF(連結実質赤字比率に係る赤字・黒字の構成分析!C$40="",NA(),連結実質赤字比率に係る赤字・黒字の構成分析!C$40)</f>
        <v>訪問看護ステーション特別会計</v>
      </c>
      <c r="B30" s="174" t="e">
        <f>IF(ROUND(VALUE(SUBSTITUTE(連結実質赤字比率に係る赤字・黒字の構成分析!F$40,"▲", "-")), 2) &lt; 0, ABS(ROUND(VALUE(SUBSTITUTE(連結実質赤字比率に係る赤字・黒字の構成分析!F$40,"▲", "-")), 2)), NA())</f>
        <v>#N/A</v>
      </c>
      <c r="C30" s="174">
        <f>IF(ROUND(VALUE(SUBSTITUTE(連結実質赤字比率に係る赤字・黒字の構成分析!F$40,"▲", "-")), 2) &gt;= 0, ABS(ROUND(VALUE(SUBSTITUTE(連結実質赤字比率に係る赤字・黒字の構成分析!F$40,"▲", "-")), 2)), NA())</f>
        <v>0.48</v>
      </c>
      <c r="D30" s="174" t="e">
        <f>IF(ROUND(VALUE(SUBSTITUTE(連結実質赤字比率に係る赤字・黒字の構成分析!G$40,"▲", "-")), 2) &lt; 0, ABS(ROUND(VALUE(SUBSTITUTE(連結実質赤字比率に係る赤字・黒字の構成分析!G$40,"▲", "-")), 2)), NA())</f>
        <v>#N/A</v>
      </c>
      <c r="E30" s="174">
        <f>IF(ROUND(VALUE(SUBSTITUTE(連結実質赤字比率に係る赤字・黒字の構成分析!G$40,"▲", "-")), 2) &gt;= 0, ABS(ROUND(VALUE(SUBSTITUTE(連結実質赤字比率に係る赤字・黒字の構成分析!G$40,"▲", "-")), 2)), NA())</f>
        <v>0.39</v>
      </c>
      <c r="F30" s="174" t="e">
        <f>IF(ROUND(VALUE(SUBSTITUTE(連結実質赤字比率に係る赤字・黒字の構成分析!H$40,"▲", "-")), 2) &lt; 0, ABS(ROUND(VALUE(SUBSTITUTE(連結実質赤字比率に係る赤字・黒字の構成分析!H$40,"▲", "-")), 2)), NA())</f>
        <v>#N/A</v>
      </c>
      <c r="G30" s="174">
        <f>IF(ROUND(VALUE(SUBSTITUTE(連結実質赤字比率に係る赤字・黒字の構成分析!H$40,"▲", "-")), 2) &gt;= 0, ABS(ROUND(VALUE(SUBSTITUTE(連結実質赤字比率に係る赤字・黒字の構成分析!H$40,"▲", "-")), 2)), NA())</f>
        <v>0.32</v>
      </c>
      <c r="H30" s="174" t="e">
        <f>IF(ROUND(VALUE(SUBSTITUTE(連結実質赤字比率に係る赤字・黒字の構成分析!I$40,"▲", "-")), 2) &lt; 0, ABS(ROUND(VALUE(SUBSTITUTE(連結実質赤字比率に係る赤字・黒字の構成分析!I$40,"▲", "-")), 2)), NA())</f>
        <v>#N/A</v>
      </c>
      <c r="I30" s="174">
        <f>IF(ROUND(VALUE(SUBSTITUTE(連結実質赤字比率に係る赤字・黒字の構成分析!I$40,"▲", "-")), 2) &gt;= 0, ABS(ROUND(VALUE(SUBSTITUTE(連結実質赤字比率に係る赤字・黒字の構成分析!I$40,"▲", "-")), 2)), NA())</f>
        <v>0.16</v>
      </c>
      <c r="J30" s="174" t="e">
        <f>IF(ROUND(VALUE(SUBSTITUTE(連結実質赤字比率に係る赤字・黒字の構成分析!J$40,"▲", "-")), 2) &lt; 0, ABS(ROUND(VALUE(SUBSTITUTE(連結実質赤字比率に係る赤字・黒字の構成分析!J$40,"▲", "-")), 2)), NA())</f>
        <v>#N/A</v>
      </c>
      <c r="K30" s="174">
        <f>IF(ROUND(VALUE(SUBSTITUTE(連結実質赤字比率に係る赤字・黒字の構成分析!J$40,"▲", "-")), 2) &gt;= 0, ABS(ROUND(VALUE(SUBSTITUTE(連結実質赤字比率に係る赤字・黒字の構成分析!J$40,"▲", "-")), 2)), NA())</f>
        <v>0.04</v>
      </c>
    </row>
    <row r="31" spans="1:11" x14ac:dyDescent="0.15">
      <c r="A31" s="174" t="str">
        <f>IF(連結実質赤字比率に係る赤字・黒字の構成分析!C$39="",NA(),連結実質赤字比率に係る赤字・黒字の構成分析!C$39)</f>
        <v>食肉センター特別会計</v>
      </c>
      <c r="B31" s="174" t="e">
        <f>IF(ROUND(VALUE(SUBSTITUTE(連結実質赤字比率に係る赤字・黒字の構成分析!F$39,"▲", "-")), 2) &lt; 0, ABS(ROUND(VALUE(SUBSTITUTE(連結実質赤字比率に係る赤字・黒字の構成分析!F$39,"▲", "-")), 2)), NA())</f>
        <v>#N/A</v>
      </c>
      <c r="C31" s="174">
        <f>IF(ROUND(VALUE(SUBSTITUTE(連結実質赤字比率に係る赤字・黒字の構成分析!F$39,"▲", "-")), 2) &gt;= 0, ABS(ROUND(VALUE(SUBSTITUTE(連結実質赤字比率に係る赤字・黒字の構成分析!F$39,"▲", "-")), 2)), NA())</f>
        <v>0.15</v>
      </c>
      <c r="D31" s="174" t="e">
        <f>IF(ROUND(VALUE(SUBSTITUTE(連結実質赤字比率に係る赤字・黒字の構成分析!G$39,"▲", "-")), 2) &lt; 0, ABS(ROUND(VALUE(SUBSTITUTE(連結実質赤字比率に係る赤字・黒字の構成分析!G$39,"▲", "-")), 2)), NA())</f>
        <v>#N/A</v>
      </c>
      <c r="E31" s="174">
        <f>IF(ROUND(VALUE(SUBSTITUTE(連結実質赤字比率に係る赤字・黒字の構成分析!G$39,"▲", "-")), 2) &gt;= 0, ABS(ROUND(VALUE(SUBSTITUTE(連結実質赤字比率に係る赤字・黒字の構成分析!G$39,"▲", "-")), 2)), NA())</f>
        <v>0.25</v>
      </c>
      <c r="F31" s="174" t="e">
        <f>IF(ROUND(VALUE(SUBSTITUTE(連結実質赤字比率に係る赤字・黒字の構成分析!H$39,"▲", "-")), 2) &lt; 0, ABS(ROUND(VALUE(SUBSTITUTE(連結実質赤字比率に係る赤字・黒字の構成分析!H$39,"▲", "-")), 2)), NA())</f>
        <v>#N/A</v>
      </c>
      <c r="G31" s="174">
        <f>IF(ROUND(VALUE(SUBSTITUTE(連結実質赤字比率に係る赤字・黒字の構成分析!H$39,"▲", "-")), 2) &gt;= 0, ABS(ROUND(VALUE(SUBSTITUTE(連結実質赤字比率に係る赤字・黒字の構成分析!H$39,"▲", "-")), 2)), NA())</f>
        <v>0.48</v>
      </c>
      <c r="H31" s="174" t="e">
        <f>IF(ROUND(VALUE(SUBSTITUTE(連結実質赤字比率に係る赤字・黒字の構成分析!I$39,"▲", "-")), 2) &lt; 0, ABS(ROUND(VALUE(SUBSTITUTE(連結実質赤字比率に係る赤字・黒字の構成分析!I$39,"▲", "-")), 2)), NA())</f>
        <v>#N/A</v>
      </c>
      <c r="I31" s="174">
        <f>IF(ROUND(VALUE(SUBSTITUTE(連結実質赤字比率に係る赤字・黒字の構成分析!I$39,"▲", "-")), 2) &gt;= 0, ABS(ROUND(VALUE(SUBSTITUTE(連結実質赤字比率に係る赤字・黒字の構成分析!I$39,"▲", "-")), 2)), NA())</f>
        <v>0.55000000000000004</v>
      </c>
      <c r="J31" s="174" t="e">
        <f>IF(ROUND(VALUE(SUBSTITUTE(連結実質赤字比率に係る赤字・黒字の構成分析!J$39,"▲", "-")), 2) &lt; 0, ABS(ROUND(VALUE(SUBSTITUTE(連結実質赤字比率に係る赤字・黒字の構成分析!J$39,"▲", "-")), 2)), NA())</f>
        <v>#N/A</v>
      </c>
      <c r="K31" s="174">
        <f>IF(ROUND(VALUE(SUBSTITUTE(連結実質赤字比率に係る赤字・黒字の構成分析!J$39,"▲", "-")), 2) &gt;= 0, ABS(ROUND(VALUE(SUBSTITUTE(連結実質赤字比率に係る赤字・黒字の構成分析!J$39,"▲", "-")), 2)), NA())</f>
        <v>0.55000000000000004</v>
      </c>
    </row>
    <row r="32" spans="1:11" x14ac:dyDescent="0.15">
      <c r="A32" s="174" t="str">
        <f>IF(連結実質赤字比率に係る赤字・黒字の構成分析!C$38="",NA(),連結実質赤字比率に係る赤字・黒字の構成分析!C$38)</f>
        <v>介護保険特別会計</v>
      </c>
      <c r="B32" s="174" t="e">
        <f>IF(ROUND(VALUE(SUBSTITUTE(連結実質赤字比率に係る赤字・黒字の構成分析!F$38,"▲", "-")), 2) &lt; 0, ABS(ROUND(VALUE(SUBSTITUTE(連結実質赤字比率に係る赤字・黒字の構成分析!F$38,"▲", "-")), 2)), NA())</f>
        <v>#N/A</v>
      </c>
      <c r="C32" s="174">
        <f>IF(ROUND(VALUE(SUBSTITUTE(連結実質赤字比率に係る赤字・黒字の構成分析!F$38,"▲", "-")), 2) &gt;= 0, ABS(ROUND(VALUE(SUBSTITUTE(連結実質赤字比率に係る赤字・黒字の構成分析!F$38,"▲", "-")), 2)), NA())</f>
        <v>1.35</v>
      </c>
      <c r="D32" s="174" t="e">
        <f>IF(ROUND(VALUE(SUBSTITUTE(連結実質赤字比率に係る赤字・黒字の構成分析!G$38,"▲", "-")), 2) &lt; 0, ABS(ROUND(VALUE(SUBSTITUTE(連結実質赤字比率に係る赤字・黒字の構成分析!G$38,"▲", "-")), 2)), NA())</f>
        <v>#N/A</v>
      </c>
      <c r="E32" s="174">
        <f>IF(ROUND(VALUE(SUBSTITUTE(連結実質赤字比率に係る赤字・黒字の構成分析!G$38,"▲", "-")), 2) &gt;= 0, ABS(ROUND(VALUE(SUBSTITUTE(連結実質赤字比率に係る赤字・黒字の構成分析!G$38,"▲", "-")), 2)), NA())</f>
        <v>1.84</v>
      </c>
      <c r="F32" s="174" t="e">
        <f>IF(ROUND(VALUE(SUBSTITUTE(連結実質赤字比率に係る赤字・黒字の構成分析!H$38,"▲", "-")), 2) &lt; 0, ABS(ROUND(VALUE(SUBSTITUTE(連結実質赤字比率に係る赤字・黒字の構成分析!H$38,"▲", "-")), 2)), NA())</f>
        <v>#N/A</v>
      </c>
      <c r="G32" s="174">
        <f>IF(ROUND(VALUE(SUBSTITUTE(連結実質赤字比率に係る赤字・黒字の構成分析!H$38,"▲", "-")), 2) &gt;= 0, ABS(ROUND(VALUE(SUBSTITUTE(連結実質赤字比率に係る赤字・黒字の構成分析!H$38,"▲", "-")), 2)), NA())</f>
        <v>2.1</v>
      </c>
      <c r="H32" s="174" t="e">
        <f>IF(ROUND(VALUE(SUBSTITUTE(連結実質赤字比率に係る赤字・黒字の構成分析!I$38,"▲", "-")), 2) &lt; 0, ABS(ROUND(VALUE(SUBSTITUTE(連結実質赤字比率に係る赤字・黒字の構成分析!I$38,"▲", "-")), 2)), NA())</f>
        <v>#N/A</v>
      </c>
      <c r="I32" s="174">
        <f>IF(ROUND(VALUE(SUBSTITUTE(連結実質赤字比率に係る赤字・黒字の構成分析!I$38,"▲", "-")), 2) &gt;= 0, ABS(ROUND(VALUE(SUBSTITUTE(連結実質赤字比率に係る赤字・黒字の構成分析!I$38,"▲", "-")), 2)), NA())</f>
        <v>1.93</v>
      </c>
      <c r="J32" s="174" t="e">
        <f>IF(ROUND(VALUE(SUBSTITUTE(連結実質赤字比率に係る赤字・黒字の構成分析!J$38,"▲", "-")), 2) &lt; 0, ABS(ROUND(VALUE(SUBSTITUTE(連結実質赤字比率に係る赤字・黒字の構成分析!J$38,"▲", "-")), 2)), NA())</f>
        <v>#N/A</v>
      </c>
      <c r="K32" s="174">
        <f>IF(ROUND(VALUE(SUBSTITUTE(連結実質赤字比率に係る赤字・黒字の構成分析!J$38,"▲", "-")), 2) &gt;= 0, ABS(ROUND(VALUE(SUBSTITUTE(連結実質赤字比率に係る赤字・黒字の構成分析!J$38,"▲", "-")), 2)), NA())</f>
        <v>2.5099999999999998</v>
      </c>
    </row>
    <row r="33" spans="1:16" x14ac:dyDescent="0.15">
      <c r="A33" s="174" t="str">
        <f>IF(連結実質赤字比率に係る赤字・黒字の構成分析!C$37="",NA(),連結実質赤字比率に係る赤字・黒字の構成分析!C$37)</f>
        <v>国民健康保険特別会計</v>
      </c>
      <c r="B33" s="174" t="e">
        <f>IF(ROUND(VALUE(SUBSTITUTE(連結実質赤字比率に係る赤字・黒字の構成分析!F$37,"▲", "-")), 2) &lt; 0, ABS(ROUND(VALUE(SUBSTITUTE(連結実質赤字比率に係る赤字・黒字の構成分析!F$37,"▲", "-")), 2)), NA())</f>
        <v>#N/A</v>
      </c>
      <c r="C33" s="174">
        <f>IF(ROUND(VALUE(SUBSTITUTE(連結実質赤字比率に係る赤字・黒字の構成分析!F$37,"▲", "-")), 2) &gt;= 0, ABS(ROUND(VALUE(SUBSTITUTE(連結実質赤字比率に係る赤字・黒字の構成分析!F$37,"▲", "-")), 2)), NA())</f>
        <v>4.5199999999999996</v>
      </c>
      <c r="D33" s="174" t="e">
        <f>IF(ROUND(VALUE(SUBSTITUTE(連結実質赤字比率に係る赤字・黒字の構成分析!G$37,"▲", "-")), 2) &lt; 0, ABS(ROUND(VALUE(SUBSTITUTE(連結実質赤字比率に係る赤字・黒字の構成分析!G$37,"▲", "-")), 2)), NA())</f>
        <v>#N/A</v>
      </c>
      <c r="E33" s="174">
        <f>IF(ROUND(VALUE(SUBSTITUTE(連結実質赤字比率に係る赤字・黒字の構成分析!G$37,"▲", "-")), 2) &gt;= 0, ABS(ROUND(VALUE(SUBSTITUTE(連結実質赤字比率に係る赤字・黒字の構成分析!G$37,"▲", "-")), 2)), NA())</f>
        <v>5.0599999999999996</v>
      </c>
      <c r="F33" s="174" t="e">
        <f>IF(ROUND(VALUE(SUBSTITUTE(連結実質赤字比率に係る赤字・黒字の構成分析!H$37,"▲", "-")), 2) &lt; 0, ABS(ROUND(VALUE(SUBSTITUTE(連結実質赤字比率に係る赤字・黒字の構成分析!H$37,"▲", "-")), 2)), NA())</f>
        <v>#N/A</v>
      </c>
      <c r="G33" s="174">
        <f>IF(ROUND(VALUE(SUBSTITUTE(連結実質赤字比率に係る赤字・黒字の構成分析!H$37,"▲", "-")), 2) &gt;= 0, ABS(ROUND(VALUE(SUBSTITUTE(連結実質赤字比率に係る赤字・黒字の構成分析!H$37,"▲", "-")), 2)), NA())</f>
        <v>2.99</v>
      </c>
      <c r="H33" s="174" t="e">
        <f>IF(ROUND(VALUE(SUBSTITUTE(連結実質赤字比率に係る赤字・黒字の構成分析!I$37,"▲", "-")), 2) &lt; 0, ABS(ROUND(VALUE(SUBSTITUTE(連結実質赤字比率に係る赤字・黒字の構成分析!I$37,"▲", "-")), 2)), NA())</f>
        <v>#N/A</v>
      </c>
      <c r="I33" s="174">
        <f>IF(ROUND(VALUE(SUBSTITUTE(連結実質赤字比率に係る赤字・黒字の構成分析!I$37,"▲", "-")), 2) &gt;= 0, ABS(ROUND(VALUE(SUBSTITUTE(連結実質赤字比率に係る赤字・黒字の構成分析!I$37,"▲", "-")), 2)), NA())</f>
        <v>4.2699999999999996</v>
      </c>
      <c r="J33" s="174" t="e">
        <f>IF(ROUND(VALUE(SUBSTITUTE(連結実質赤字比率に係る赤字・黒字の構成分析!J$37,"▲", "-")), 2) &lt; 0, ABS(ROUND(VALUE(SUBSTITUTE(連結実質赤字比率に係る赤字・黒字の構成分析!J$37,"▲", "-")), 2)), NA())</f>
        <v>#N/A</v>
      </c>
      <c r="K33" s="174">
        <f>IF(ROUND(VALUE(SUBSTITUTE(連結実質赤字比率に係る赤字・黒字の構成分析!J$37,"▲", "-")), 2) &gt;= 0, ABS(ROUND(VALUE(SUBSTITUTE(連結実質赤字比率に係る赤字・黒字の構成分析!J$37,"▲", "-")), 2)), NA())</f>
        <v>5.43</v>
      </c>
    </row>
    <row r="34" spans="1:16" x14ac:dyDescent="0.15">
      <c r="A34" s="174" t="str">
        <f>IF(連結実質赤字比率に係る赤字・黒字の構成分析!C$36="",NA(),連結実質赤字比率に係る赤字・黒字の構成分析!C$36)</f>
        <v>国民健康保険東庄病院事業会計</v>
      </c>
      <c r="B34" s="174" t="e">
        <f>IF(ROUND(VALUE(SUBSTITUTE(連結実質赤字比率に係る赤字・黒字の構成分析!F$36,"▲", "-")), 2) &lt; 0, ABS(ROUND(VALUE(SUBSTITUTE(連結実質赤字比率に係る赤字・黒字の構成分析!F$36,"▲", "-")), 2)), NA())</f>
        <v>#N/A</v>
      </c>
      <c r="C34" s="174">
        <f>IF(ROUND(VALUE(SUBSTITUTE(連結実質赤字比率に係る赤字・黒字の構成分析!F$36,"▲", "-")), 2) &gt;= 0, ABS(ROUND(VALUE(SUBSTITUTE(連結実質赤字比率に係る赤字・黒字の構成分析!F$36,"▲", "-")), 2)), NA())</f>
        <v>8.85</v>
      </c>
      <c r="D34" s="174" t="e">
        <f>IF(ROUND(VALUE(SUBSTITUTE(連結実質赤字比率に係る赤字・黒字の構成分析!G$36,"▲", "-")), 2) &lt; 0, ABS(ROUND(VALUE(SUBSTITUTE(連結実質赤字比率に係る赤字・黒字の構成分析!G$36,"▲", "-")), 2)), NA())</f>
        <v>#N/A</v>
      </c>
      <c r="E34" s="174">
        <f>IF(ROUND(VALUE(SUBSTITUTE(連結実質赤字比率に係る赤字・黒字の構成分析!G$36,"▲", "-")), 2) &gt;= 0, ABS(ROUND(VALUE(SUBSTITUTE(連結実質赤字比率に係る赤字・黒字の構成分析!G$36,"▲", "-")), 2)), NA())</f>
        <v>11.44</v>
      </c>
      <c r="F34" s="174" t="e">
        <f>IF(ROUND(VALUE(SUBSTITUTE(連結実質赤字比率に係る赤字・黒字の構成分析!H$36,"▲", "-")), 2) &lt; 0, ABS(ROUND(VALUE(SUBSTITUTE(連結実質赤字比率に係る赤字・黒字の構成分析!H$36,"▲", "-")), 2)), NA())</f>
        <v>#N/A</v>
      </c>
      <c r="G34" s="174">
        <f>IF(ROUND(VALUE(SUBSTITUTE(連結実質赤字比率に係る赤字・黒字の構成分析!H$36,"▲", "-")), 2) &gt;= 0, ABS(ROUND(VALUE(SUBSTITUTE(連結実質赤字比率に係る赤字・黒字の構成分析!H$36,"▲", "-")), 2)), NA())</f>
        <v>10.130000000000001</v>
      </c>
      <c r="H34" s="174" t="e">
        <f>IF(ROUND(VALUE(SUBSTITUTE(連結実質赤字比率に係る赤字・黒字の構成分析!I$36,"▲", "-")), 2) &lt; 0, ABS(ROUND(VALUE(SUBSTITUTE(連結実質赤字比率に係る赤字・黒字の構成分析!I$36,"▲", "-")), 2)), NA())</f>
        <v>#N/A</v>
      </c>
      <c r="I34" s="174">
        <f>IF(ROUND(VALUE(SUBSTITUTE(連結実質赤字比率に係る赤字・黒字の構成分析!I$36,"▲", "-")), 2) &gt;= 0, ABS(ROUND(VALUE(SUBSTITUTE(連結実質赤字比率に係る赤字・黒字の構成分析!I$36,"▲", "-")), 2)), NA())</f>
        <v>8.93</v>
      </c>
      <c r="J34" s="174" t="e">
        <f>IF(ROUND(VALUE(SUBSTITUTE(連結実質赤字比率に係る赤字・黒字の構成分析!J$36,"▲", "-")), 2) &lt; 0, ABS(ROUND(VALUE(SUBSTITUTE(連結実質赤字比率に係る赤字・黒字の構成分析!J$36,"▲", "-")), 2)), NA())</f>
        <v>#N/A</v>
      </c>
      <c r="K34" s="174">
        <f>IF(ROUND(VALUE(SUBSTITUTE(連結実質赤字比率に係る赤字・黒字の構成分析!J$36,"▲", "-")), 2) &gt;= 0, ABS(ROUND(VALUE(SUBSTITUTE(連結実質赤字比率に係る赤字・黒字の構成分析!J$36,"▲", "-")), 2)), NA())</f>
        <v>8.67</v>
      </c>
    </row>
    <row r="35" spans="1:16" x14ac:dyDescent="0.15">
      <c r="A35" s="174" t="str">
        <f>IF(連結実質赤字比率に係る赤字・黒字の構成分析!C$35="",NA(),連結実質赤字比率に係る赤字・黒字の構成分析!C$35)</f>
        <v>一般会計</v>
      </c>
      <c r="B35" s="174" t="e">
        <f>IF(ROUND(VALUE(SUBSTITUTE(連結実質赤字比率に係る赤字・黒字の構成分析!F$35,"▲", "-")), 2) &lt; 0, ABS(ROUND(VALUE(SUBSTITUTE(連結実質赤字比率に係る赤字・黒字の構成分析!F$35,"▲", "-")), 2)), NA())</f>
        <v>#N/A</v>
      </c>
      <c r="C35" s="174">
        <f>IF(ROUND(VALUE(SUBSTITUTE(連結実質赤字比率に係る赤字・黒字の構成分析!F$35,"▲", "-")), 2) &gt;= 0, ABS(ROUND(VALUE(SUBSTITUTE(連結実質赤字比率に係る赤字・黒字の構成分析!F$35,"▲", "-")), 2)), NA())</f>
        <v>16.239999999999998</v>
      </c>
      <c r="D35" s="174" t="e">
        <f>IF(ROUND(VALUE(SUBSTITUTE(連結実質赤字比率に係る赤字・黒字の構成分析!G$35,"▲", "-")), 2) &lt; 0, ABS(ROUND(VALUE(SUBSTITUTE(連結実質赤字比率に係る赤字・黒字の構成分析!G$35,"▲", "-")), 2)), NA())</f>
        <v>#N/A</v>
      </c>
      <c r="E35" s="174">
        <f>IF(ROUND(VALUE(SUBSTITUTE(連結実質赤字比率に係る赤字・黒字の構成分析!G$35,"▲", "-")), 2) &gt;= 0, ABS(ROUND(VALUE(SUBSTITUTE(連結実質赤字比率に係る赤字・黒字の構成分析!G$35,"▲", "-")), 2)), NA())</f>
        <v>12.31</v>
      </c>
      <c r="F35" s="174" t="e">
        <f>IF(ROUND(VALUE(SUBSTITUTE(連結実質赤字比率に係る赤字・黒字の構成分析!H$35,"▲", "-")), 2) &lt; 0, ABS(ROUND(VALUE(SUBSTITUTE(連結実質赤字比率に係る赤字・黒字の構成分析!H$35,"▲", "-")), 2)), NA())</f>
        <v>#N/A</v>
      </c>
      <c r="G35" s="174">
        <f>IF(ROUND(VALUE(SUBSTITUTE(連結実質赤字比率に係る赤字・黒字の構成分析!H$35,"▲", "-")), 2) &gt;= 0, ABS(ROUND(VALUE(SUBSTITUTE(連結実質赤字比率に係る赤字・黒字の構成分析!H$35,"▲", "-")), 2)), NA())</f>
        <v>12.19</v>
      </c>
      <c r="H35" s="174" t="e">
        <f>IF(ROUND(VALUE(SUBSTITUTE(連結実質赤字比率に係る赤字・黒字の構成分析!I$35,"▲", "-")), 2) &lt; 0, ABS(ROUND(VALUE(SUBSTITUTE(連結実質赤字比率に係る赤字・黒字の構成分析!I$35,"▲", "-")), 2)), NA())</f>
        <v>#N/A</v>
      </c>
      <c r="I35" s="174">
        <f>IF(ROUND(VALUE(SUBSTITUTE(連結実質赤字比率に係る赤字・黒字の構成分析!I$35,"▲", "-")), 2) &gt;= 0, ABS(ROUND(VALUE(SUBSTITUTE(連結実質赤字比率に係る赤字・黒字の構成分析!I$35,"▲", "-")), 2)), NA())</f>
        <v>9.56</v>
      </c>
      <c r="J35" s="174" t="e">
        <f>IF(ROUND(VALUE(SUBSTITUTE(連結実質赤字比率に係る赤字・黒字の構成分析!J$35,"▲", "-")), 2) &lt; 0, ABS(ROUND(VALUE(SUBSTITUTE(連結実質赤字比率に係る赤字・黒字の構成分析!J$35,"▲", "-")), 2)), NA())</f>
        <v>#N/A</v>
      </c>
      <c r="K35" s="174">
        <f>IF(ROUND(VALUE(SUBSTITUTE(連結実質赤字比率に係る赤字・黒字の構成分析!J$35,"▲", "-")), 2) &gt;= 0, ABS(ROUND(VALUE(SUBSTITUTE(連結実質赤字比率に係る赤字・黒字の構成分析!J$35,"▲", "-")), 2)), NA())</f>
        <v>10.19</v>
      </c>
    </row>
    <row r="36" spans="1:16" x14ac:dyDescent="0.15">
      <c r="A36" s="174" t="str">
        <f>IF(連結実質赤字比率に係る赤字・黒字の構成分析!C$34="",NA(),連結実質赤字比率に係る赤字・黒字の構成分析!C$34)</f>
        <v>水道事業会計</v>
      </c>
      <c r="B36" s="174" t="e">
        <f>IF(ROUND(VALUE(SUBSTITUTE(連結実質赤字比率に係る赤字・黒字の構成分析!F$34,"▲", "-")), 2) &lt; 0, ABS(ROUND(VALUE(SUBSTITUTE(連結実質赤字比率に係る赤字・黒字の構成分析!F$34,"▲", "-")), 2)), NA())</f>
        <v>#N/A</v>
      </c>
      <c r="C36" s="174">
        <f>IF(ROUND(VALUE(SUBSTITUTE(連結実質赤字比率に係る赤字・黒字の構成分析!F$34,"▲", "-")), 2) &gt;= 0, ABS(ROUND(VALUE(SUBSTITUTE(連結実質赤字比率に係る赤字・黒字の構成分析!F$34,"▲", "-")), 2)), NA())</f>
        <v>12.25</v>
      </c>
      <c r="D36" s="174" t="e">
        <f>IF(ROUND(VALUE(SUBSTITUTE(連結実質赤字比率に係る赤字・黒字の構成分析!G$34,"▲", "-")), 2) &lt; 0, ABS(ROUND(VALUE(SUBSTITUTE(連結実質赤字比率に係る赤字・黒字の構成分析!G$34,"▲", "-")), 2)), NA())</f>
        <v>#N/A</v>
      </c>
      <c r="E36" s="174">
        <f>IF(ROUND(VALUE(SUBSTITUTE(連結実質赤字比率に係る赤字・黒字の構成分析!G$34,"▲", "-")), 2) &gt;= 0, ABS(ROUND(VALUE(SUBSTITUTE(連結実質赤字比率に係る赤字・黒字の構成分析!G$34,"▲", "-")), 2)), NA())</f>
        <v>14.48</v>
      </c>
      <c r="F36" s="174" t="e">
        <f>IF(ROUND(VALUE(SUBSTITUTE(連結実質赤字比率に係る赤字・黒字の構成分析!H$34,"▲", "-")), 2) &lt; 0, ABS(ROUND(VALUE(SUBSTITUTE(連結実質赤字比率に係る赤字・黒字の構成分析!H$34,"▲", "-")), 2)), NA())</f>
        <v>#N/A</v>
      </c>
      <c r="G36" s="174">
        <f>IF(ROUND(VALUE(SUBSTITUTE(連結実質赤字比率に係る赤字・黒字の構成分析!H$34,"▲", "-")), 2) &gt;= 0, ABS(ROUND(VALUE(SUBSTITUTE(連結実質赤字比率に係る赤字・黒字の構成分析!H$34,"▲", "-")), 2)), NA())</f>
        <v>17.329999999999998</v>
      </c>
      <c r="H36" s="174" t="e">
        <f>IF(ROUND(VALUE(SUBSTITUTE(連結実質赤字比率に係る赤字・黒字の構成分析!I$34,"▲", "-")), 2) &lt; 0, ABS(ROUND(VALUE(SUBSTITUTE(連結実質赤字比率に係る赤字・黒字の構成分析!I$34,"▲", "-")), 2)), NA())</f>
        <v>#N/A</v>
      </c>
      <c r="I36" s="174">
        <f>IF(ROUND(VALUE(SUBSTITUTE(連結実質赤字比率に係る赤字・黒字の構成分析!I$34,"▲", "-")), 2) &gt;= 0, ABS(ROUND(VALUE(SUBSTITUTE(連結実質赤字比率に係る赤字・黒字の構成分析!I$34,"▲", "-")), 2)), NA())</f>
        <v>19.89</v>
      </c>
      <c r="J36" s="174" t="e">
        <f>IF(ROUND(VALUE(SUBSTITUTE(連結実質赤字比率に係る赤字・黒字の構成分析!J$34,"▲", "-")), 2) &lt; 0, ABS(ROUND(VALUE(SUBSTITUTE(連結実質赤字比率に係る赤字・黒字の構成分析!J$34,"▲", "-")), 2)), NA())</f>
        <v>#N/A</v>
      </c>
      <c r="K36" s="174">
        <f>IF(ROUND(VALUE(SUBSTITUTE(連結実質赤字比率に係る赤字・黒字の構成分析!J$34,"▲", "-")), 2) &gt;= 0, ABS(ROUND(VALUE(SUBSTITUTE(連結実質赤字比率に係る赤字・黒字の構成分析!J$34,"▲", "-")), 2)), NA())</f>
        <v>23.3</v>
      </c>
    </row>
    <row r="39" spans="1:16" x14ac:dyDescent="0.15">
      <c r="A39" s="143" t="s">
        <v>60</v>
      </c>
    </row>
    <row r="40" spans="1:16" x14ac:dyDescent="0.15">
      <c r="A40" s="175"/>
      <c r="B40" s="175" t="str">
        <f>'実質公債費比率（分子）の構造'!K$44</f>
        <v>H26</v>
      </c>
      <c r="C40" s="175"/>
      <c r="D40" s="175"/>
      <c r="E40" s="175" t="str">
        <f>'実質公債費比率（分子）の構造'!L$44</f>
        <v>H27</v>
      </c>
      <c r="F40" s="175"/>
      <c r="G40" s="175"/>
      <c r="H40" s="175" t="str">
        <f>'実質公債費比率（分子）の構造'!M$44</f>
        <v>H28</v>
      </c>
      <c r="I40" s="175"/>
      <c r="J40" s="175"/>
      <c r="K40" s="175" t="str">
        <f>'実質公債費比率（分子）の構造'!N$44</f>
        <v>H29</v>
      </c>
      <c r="L40" s="175"/>
      <c r="M40" s="175"/>
      <c r="N40" s="175" t="str">
        <f>'実質公債費比率（分子）の構造'!O$44</f>
        <v>H30</v>
      </c>
      <c r="O40" s="175"/>
      <c r="P40" s="175"/>
    </row>
    <row r="41" spans="1:16" x14ac:dyDescent="0.15">
      <c r="A41" s="175"/>
      <c r="B41" s="175" t="s">
        <v>61</v>
      </c>
      <c r="C41" s="175"/>
      <c r="D41" s="175" t="s">
        <v>62</v>
      </c>
      <c r="E41" s="175" t="s">
        <v>61</v>
      </c>
      <c r="F41" s="175"/>
      <c r="G41" s="175" t="s">
        <v>62</v>
      </c>
      <c r="H41" s="175" t="s">
        <v>61</v>
      </c>
      <c r="I41" s="175"/>
      <c r="J41" s="175" t="s">
        <v>62</v>
      </c>
      <c r="K41" s="175" t="s">
        <v>61</v>
      </c>
      <c r="L41" s="175"/>
      <c r="M41" s="175" t="s">
        <v>62</v>
      </c>
      <c r="N41" s="175" t="s">
        <v>61</v>
      </c>
      <c r="O41" s="175"/>
      <c r="P41" s="175" t="s">
        <v>62</v>
      </c>
    </row>
    <row r="42" spans="1:16" x14ac:dyDescent="0.15">
      <c r="A42" s="175" t="s">
        <v>63</v>
      </c>
      <c r="B42" s="175"/>
      <c r="C42" s="175"/>
      <c r="D42" s="175">
        <f>'実質公債費比率（分子）の構造'!K$52</f>
        <v>391</v>
      </c>
      <c r="E42" s="175"/>
      <c r="F42" s="175"/>
      <c r="G42" s="175">
        <f>'実質公債費比率（分子）の構造'!L$52</f>
        <v>375</v>
      </c>
      <c r="H42" s="175"/>
      <c r="I42" s="175"/>
      <c r="J42" s="175">
        <f>'実質公債費比率（分子）の構造'!M$52</f>
        <v>379</v>
      </c>
      <c r="K42" s="175"/>
      <c r="L42" s="175"/>
      <c r="M42" s="175">
        <f>'実質公債費比率（分子）の構造'!N$52</f>
        <v>367</v>
      </c>
      <c r="N42" s="175"/>
      <c r="O42" s="175"/>
      <c r="P42" s="175">
        <f>'実質公債費比率（分子）の構造'!O$52</f>
        <v>366</v>
      </c>
    </row>
    <row r="43" spans="1:16" x14ac:dyDescent="0.15">
      <c r="A43" s="175" t="s">
        <v>64</v>
      </c>
      <c r="B43" s="175" t="str">
        <f>'実質公債費比率（分子）の構造'!K$51</f>
        <v>-</v>
      </c>
      <c r="C43" s="175"/>
      <c r="D43" s="175"/>
      <c r="E43" s="175" t="str">
        <f>'実質公債費比率（分子）の構造'!L$51</f>
        <v>-</v>
      </c>
      <c r="F43" s="175"/>
      <c r="G43" s="175"/>
      <c r="H43" s="175" t="str">
        <f>'実質公債費比率（分子）の構造'!M$51</f>
        <v>-</v>
      </c>
      <c r="I43" s="175"/>
      <c r="J43" s="175"/>
      <c r="K43" s="175" t="str">
        <f>'実質公債費比率（分子）の構造'!N$51</f>
        <v>-</v>
      </c>
      <c r="L43" s="175"/>
      <c r="M43" s="175"/>
      <c r="N43" s="175" t="str">
        <f>'実質公債費比率（分子）の構造'!O$51</f>
        <v>-</v>
      </c>
      <c r="O43" s="175"/>
      <c r="P43" s="175"/>
    </row>
    <row r="44" spans="1:16" x14ac:dyDescent="0.15">
      <c r="A44" s="175" t="s">
        <v>65</v>
      </c>
      <c r="B44" s="175">
        <f>'実質公債費比率（分子）の構造'!K$50</f>
        <v>13</v>
      </c>
      <c r="C44" s="175"/>
      <c r="D44" s="175"/>
      <c r="E44" s="175">
        <f>'実質公債費比率（分子）の構造'!L$50</f>
        <v>13</v>
      </c>
      <c r="F44" s="175"/>
      <c r="G44" s="175"/>
      <c r="H44" s="175">
        <f>'実質公債費比率（分子）の構造'!M$50</f>
        <v>13</v>
      </c>
      <c r="I44" s="175"/>
      <c r="J44" s="175"/>
      <c r="K44" s="175">
        <f>'実質公債費比率（分子）の構造'!N$50</f>
        <v>13</v>
      </c>
      <c r="L44" s="175"/>
      <c r="M44" s="175"/>
      <c r="N44" s="175">
        <f>'実質公債費比率（分子）の構造'!O$50</f>
        <v>13</v>
      </c>
      <c r="O44" s="175"/>
      <c r="P44" s="175"/>
    </row>
    <row r="45" spans="1:16" x14ac:dyDescent="0.15">
      <c r="A45" s="175" t="s">
        <v>66</v>
      </c>
      <c r="B45" s="175">
        <f>'実質公債費比率（分子）の構造'!K$49</f>
        <v>50</v>
      </c>
      <c r="C45" s="175"/>
      <c r="D45" s="175"/>
      <c r="E45" s="175">
        <f>'実質公債費比率（分子）の構造'!L$49</f>
        <v>53</v>
      </c>
      <c r="F45" s="175"/>
      <c r="G45" s="175"/>
      <c r="H45" s="175">
        <f>'実質公債費比率（分子）の構造'!M$49</f>
        <v>86</v>
      </c>
      <c r="I45" s="175"/>
      <c r="J45" s="175"/>
      <c r="K45" s="175">
        <f>'実質公債費比率（分子）の構造'!N$49</f>
        <v>95</v>
      </c>
      <c r="L45" s="175"/>
      <c r="M45" s="175"/>
      <c r="N45" s="175">
        <f>'実質公債費比率（分子）の構造'!O$49</f>
        <v>99</v>
      </c>
      <c r="O45" s="175"/>
      <c r="P45" s="175"/>
    </row>
    <row r="46" spans="1:16" x14ac:dyDescent="0.15">
      <c r="A46" s="175" t="s">
        <v>67</v>
      </c>
      <c r="B46" s="175">
        <f>'実質公債費比率（分子）の構造'!K$48</f>
        <v>43</v>
      </c>
      <c r="C46" s="175"/>
      <c r="D46" s="175"/>
      <c r="E46" s="175">
        <f>'実質公債費比率（分子）の構造'!L$48</f>
        <v>42</v>
      </c>
      <c r="F46" s="175"/>
      <c r="G46" s="175"/>
      <c r="H46" s="175">
        <f>'実質公債費比率（分子）の構造'!M$48</f>
        <v>40</v>
      </c>
      <c r="I46" s="175"/>
      <c r="J46" s="175"/>
      <c r="K46" s="175">
        <f>'実質公債費比率（分子）の構造'!N$48</f>
        <v>34</v>
      </c>
      <c r="L46" s="175"/>
      <c r="M46" s="175"/>
      <c r="N46" s="175">
        <f>'実質公債費比率（分子）の構造'!O$48</f>
        <v>47</v>
      </c>
      <c r="O46" s="175"/>
      <c r="P46" s="175"/>
    </row>
    <row r="47" spans="1:16" x14ac:dyDescent="0.15">
      <c r="A47" s="175" t="s">
        <v>68</v>
      </c>
      <c r="B47" s="175" t="str">
        <f>'実質公債費比率（分子）の構造'!K$47</f>
        <v>-</v>
      </c>
      <c r="C47" s="175"/>
      <c r="D47" s="175"/>
      <c r="E47" s="175" t="str">
        <f>'実質公債費比率（分子）の構造'!L$47</f>
        <v>-</v>
      </c>
      <c r="F47" s="175"/>
      <c r="G47" s="175"/>
      <c r="H47" s="175" t="str">
        <f>'実質公債費比率（分子）の構造'!M$47</f>
        <v>-</v>
      </c>
      <c r="I47" s="175"/>
      <c r="J47" s="175"/>
      <c r="K47" s="175" t="str">
        <f>'実質公債費比率（分子）の構造'!N$47</f>
        <v>-</v>
      </c>
      <c r="L47" s="175"/>
      <c r="M47" s="175"/>
      <c r="N47" s="175" t="str">
        <f>'実質公債費比率（分子）の構造'!O$47</f>
        <v>-</v>
      </c>
      <c r="O47" s="175"/>
      <c r="P47" s="175"/>
    </row>
    <row r="48" spans="1:16" x14ac:dyDescent="0.15">
      <c r="A48" s="175" t="s">
        <v>69</v>
      </c>
      <c r="B48" s="175" t="str">
        <f>'実質公債費比率（分子）の構造'!K$46</f>
        <v>-</v>
      </c>
      <c r="C48" s="175"/>
      <c r="D48" s="175"/>
      <c r="E48" s="175" t="str">
        <f>'実質公債費比率（分子）の構造'!L$46</f>
        <v>-</v>
      </c>
      <c r="F48" s="175"/>
      <c r="G48" s="175"/>
      <c r="H48" s="175" t="str">
        <f>'実質公債費比率（分子）の構造'!M$46</f>
        <v>-</v>
      </c>
      <c r="I48" s="175"/>
      <c r="J48" s="175"/>
      <c r="K48" s="175" t="str">
        <f>'実質公債費比率（分子）の構造'!N$46</f>
        <v>-</v>
      </c>
      <c r="L48" s="175"/>
      <c r="M48" s="175"/>
      <c r="N48" s="175" t="str">
        <f>'実質公債費比率（分子）の構造'!O$46</f>
        <v>-</v>
      </c>
      <c r="O48" s="175"/>
      <c r="P48" s="175"/>
    </row>
    <row r="49" spans="1:16" x14ac:dyDescent="0.15">
      <c r="A49" s="175" t="s">
        <v>70</v>
      </c>
      <c r="B49" s="175">
        <f>'実質公債費比率（分子）の構造'!K$45</f>
        <v>469</v>
      </c>
      <c r="C49" s="175"/>
      <c r="D49" s="175"/>
      <c r="E49" s="175">
        <f>'実質公債費比率（分子）の構造'!L$45</f>
        <v>453</v>
      </c>
      <c r="F49" s="175"/>
      <c r="G49" s="175"/>
      <c r="H49" s="175">
        <f>'実質公債費比率（分子）の構造'!M$45</f>
        <v>435</v>
      </c>
      <c r="I49" s="175"/>
      <c r="J49" s="175"/>
      <c r="K49" s="175">
        <f>'実質公債費比率（分子）の構造'!N$45</f>
        <v>448</v>
      </c>
      <c r="L49" s="175"/>
      <c r="M49" s="175"/>
      <c r="N49" s="175">
        <f>'実質公債費比率（分子）の構造'!O$45</f>
        <v>444</v>
      </c>
      <c r="O49" s="175"/>
      <c r="P49" s="175"/>
    </row>
    <row r="50" spans="1:16" x14ac:dyDescent="0.15">
      <c r="A50" s="175" t="s">
        <v>71</v>
      </c>
      <c r="B50" s="175" t="e">
        <f>NA()</f>
        <v>#N/A</v>
      </c>
      <c r="C50" s="175">
        <f>IF(ISNUMBER('実質公債費比率（分子）の構造'!K$53),'実質公債費比率（分子）の構造'!K$53,NA())</f>
        <v>184</v>
      </c>
      <c r="D50" s="175" t="e">
        <f>NA()</f>
        <v>#N/A</v>
      </c>
      <c r="E50" s="175" t="e">
        <f>NA()</f>
        <v>#N/A</v>
      </c>
      <c r="F50" s="175">
        <f>IF(ISNUMBER('実質公債費比率（分子）の構造'!L$53),'実質公債費比率（分子）の構造'!L$53,NA())</f>
        <v>186</v>
      </c>
      <c r="G50" s="175" t="e">
        <f>NA()</f>
        <v>#N/A</v>
      </c>
      <c r="H50" s="175" t="e">
        <f>NA()</f>
        <v>#N/A</v>
      </c>
      <c r="I50" s="175">
        <f>IF(ISNUMBER('実質公債費比率（分子）の構造'!M$53),'実質公債費比率（分子）の構造'!M$53,NA())</f>
        <v>195</v>
      </c>
      <c r="J50" s="175" t="e">
        <f>NA()</f>
        <v>#N/A</v>
      </c>
      <c r="K50" s="175" t="e">
        <f>NA()</f>
        <v>#N/A</v>
      </c>
      <c r="L50" s="175">
        <f>IF(ISNUMBER('実質公債費比率（分子）の構造'!N$53),'実質公債費比率（分子）の構造'!N$53,NA())</f>
        <v>223</v>
      </c>
      <c r="M50" s="175" t="e">
        <f>NA()</f>
        <v>#N/A</v>
      </c>
      <c r="N50" s="175" t="e">
        <f>NA()</f>
        <v>#N/A</v>
      </c>
      <c r="O50" s="175">
        <f>IF(ISNUMBER('実質公債費比率（分子）の構造'!O$53),'実質公債費比率（分子）の構造'!O$53,NA())</f>
        <v>237</v>
      </c>
      <c r="P50" s="175" t="e">
        <f>NA()</f>
        <v>#N/A</v>
      </c>
    </row>
    <row r="53" spans="1:16" x14ac:dyDescent="0.15">
      <c r="A53" s="143" t="s">
        <v>72</v>
      </c>
    </row>
    <row r="54" spans="1:16" x14ac:dyDescent="0.15">
      <c r="A54" s="174"/>
      <c r="B54" s="174" t="str">
        <f>'将来負担比率（分子）の構造'!I$40</f>
        <v>H26</v>
      </c>
      <c r="C54" s="174"/>
      <c r="D54" s="174"/>
      <c r="E54" s="174" t="str">
        <f>'将来負担比率（分子）の構造'!J$40</f>
        <v>H27</v>
      </c>
      <c r="F54" s="174"/>
      <c r="G54" s="174"/>
      <c r="H54" s="174" t="str">
        <f>'将来負担比率（分子）の構造'!K$40</f>
        <v>H28</v>
      </c>
      <c r="I54" s="174"/>
      <c r="J54" s="174"/>
      <c r="K54" s="174" t="str">
        <f>'将来負担比率（分子）の構造'!L$40</f>
        <v>H29</v>
      </c>
      <c r="L54" s="174"/>
      <c r="M54" s="174"/>
      <c r="N54" s="174" t="str">
        <f>'将来負担比率（分子）の構造'!M$40</f>
        <v>H30</v>
      </c>
      <c r="O54" s="174"/>
      <c r="P54" s="174"/>
    </row>
    <row r="55" spans="1:16" x14ac:dyDescent="0.15">
      <c r="A55" s="174"/>
      <c r="B55" s="174" t="s">
        <v>73</v>
      </c>
      <c r="C55" s="174"/>
      <c r="D55" s="174" t="s">
        <v>74</v>
      </c>
      <c r="E55" s="174" t="s">
        <v>73</v>
      </c>
      <c r="F55" s="174"/>
      <c r="G55" s="174" t="s">
        <v>74</v>
      </c>
      <c r="H55" s="174" t="s">
        <v>73</v>
      </c>
      <c r="I55" s="174"/>
      <c r="J55" s="174" t="s">
        <v>74</v>
      </c>
      <c r="K55" s="174" t="s">
        <v>73</v>
      </c>
      <c r="L55" s="174"/>
      <c r="M55" s="174" t="s">
        <v>74</v>
      </c>
      <c r="N55" s="174" t="s">
        <v>73</v>
      </c>
      <c r="O55" s="174"/>
      <c r="P55" s="174" t="s">
        <v>74</v>
      </c>
    </row>
    <row r="56" spans="1:16" x14ac:dyDescent="0.15">
      <c r="A56" s="174" t="s">
        <v>43</v>
      </c>
      <c r="B56" s="174"/>
      <c r="C56" s="174"/>
      <c r="D56" s="174">
        <f>'将来負担比率（分子）の構造'!I$52</f>
        <v>4003</v>
      </c>
      <c r="E56" s="174"/>
      <c r="F56" s="174"/>
      <c r="G56" s="174">
        <f>'将来負担比率（分子）の構造'!J$52</f>
        <v>4108</v>
      </c>
      <c r="H56" s="174"/>
      <c r="I56" s="174"/>
      <c r="J56" s="174">
        <f>'将来負担比率（分子）の構造'!K$52</f>
        <v>3721</v>
      </c>
      <c r="K56" s="174"/>
      <c r="L56" s="174"/>
      <c r="M56" s="174">
        <f>'将来負担比率（分子）の構造'!L$52</f>
        <v>4045</v>
      </c>
      <c r="N56" s="174"/>
      <c r="O56" s="174"/>
      <c r="P56" s="174">
        <f>'将来負担比率（分子）の構造'!M$52</f>
        <v>4223</v>
      </c>
    </row>
    <row r="57" spans="1:16" x14ac:dyDescent="0.15">
      <c r="A57" s="174" t="s">
        <v>42</v>
      </c>
      <c r="B57" s="174"/>
      <c r="C57" s="174"/>
      <c r="D57" s="174" t="str">
        <f>'将来負担比率（分子）の構造'!I$51</f>
        <v>-</v>
      </c>
      <c r="E57" s="174"/>
      <c r="F57" s="174"/>
      <c r="G57" s="174" t="str">
        <f>'将来負担比率（分子）の構造'!J$51</f>
        <v>-</v>
      </c>
      <c r="H57" s="174"/>
      <c r="I57" s="174"/>
      <c r="J57" s="174" t="str">
        <f>'将来負担比率（分子）の構造'!K$51</f>
        <v>-</v>
      </c>
      <c r="K57" s="174"/>
      <c r="L57" s="174"/>
      <c r="M57" s="174" t="str">
        <f>'将来負担比率（分子）の構造'!L$51</f>
        <v>-</v>
      </c>
      <c r="N57" s="174"/>
      <c r="O57" s="174"/>
      <c r="P57" s="174" t="str">
        <f>'将来負担比率（分子）の構造'!M$51</f>
        <v>-</v>
      </c>
    </row>
    <row r="58" spans="1:16" x14ac:dyDescent="0.15">
      <c r="A58" s="174" t="s">
        <v>41</v>
      </c>
      <c r="B58" s="174"/>
      <c r="C58" s="174"/>
      <c r="D58" s="174">
        <f>'将来負担比率（分子）の構造'!I$50</f>
        <v>1638</v>
      </c>
      <c r="E58" s="174"/>
      <c r="F58" s="174"/>
      <c r="G58" s="174">
        <f>'将来負担比率（分子）の構造'!J$50</f>
        <v>1761</v>
      </c>
      <c r="H58" s="174"/>
      <c r="I58" s="174"/>
      <c r="J58" s="174">
        <f>'将来負担比率（分子）の構造'!K$50</f>
        <v>1929</v>
      </c>
      <c r="K58" s="174"/>
      <c r="L58" s="174"/>
      <c r="M58" s="174">
        <f>'将来負担比率（分子）の構造'!L$50</f>
        <v>1991</v>
      </c>
      <c r="N58" s="174"/>
      <c r="O58" s="174"/>
      <c r="P58" s="174">
        <f>'将来負担比率（分子）の構造'!M$50</f>
        <v>1863</v>
      </c>
    </row>
    <row r="59" spans="1:16" x14ac:dyDescent="0.15">
      <c r="A59" s="174" t="s">
        <v>39</v>
      </c>
      <c r="B59" s="174" t="str">
        <f>'将来負担比率（分子）の構造'!I$49</f>
        <v>-</v>
      </c>
      <c r="C59" s="174"/>
      <c r="D59" s="174"/>
      <c r="E59" s="174" t="str">
        <f>'将来負担比率（分子）の構造'!J$49</f>
        <v>-</v>
      </c>
      <c r="F59" s="174"/>
      <c r="G59" s="174"/>
      <c r="H59" s="174" t="str">
        <f>'将来負担比率（分子）の構造'!K$49</f>
        <v>-</v>
      </c>
      <c r="I59" s="174"/>
      <c r="J59" s="174"/>
      <c r="K59" s="174" t="str">
        <f>'将来負担比率（分子）の構造'!L$49</f>
        <v>-</v>
      </c>
      <c r="L59" s="174"/>
      <c r="M59" s="174"/>
      <c r="N59" s="174" t="str">
        <f>'将来負担比率（分子）の構造'!M$49</f>
        <v>-</v>
      </c>
      <c r="O59" s="174"/>
      <c r="P59" s="174"/>
    </row>
    <row r="60" spans="1:16" x14ac:dyDescent="0.15">
      <c r="A60" s="174" t="s">
        <v>38</v>
      </c>
      <c r="B60" s="174" t="str">
        <f>'将来負担比率（分子）の構造'!I$48</f>
        <v>-</v>
      </c>
      <c r="C60" s="174"/>
      <c r="D60" s="174"/>
      <c r="E60" s="174" t="str">
        <f>'将来負担比率（分子）の構造'!J$48</f>
        <v>-</v>
      </c>
      <c r="F60" s="174"/>
      <c r="G60" s="174"/>
      <c r="H60" s="174" t="str">
        <f>'将来負担比率（分子）の構造'!K$48</f>
        <v>-</v>
      </c>
      <c r="I60" s="174"/>
      <c r="J60" s="174"/>
      <c r="K60" s="174" t="str">
        <f>'将来負担比率（分子）の構造'!L$48</f>
        <v>-</v>
      </c>
      <c r="L60" s="174"/>
      <c r="M60" s="174"/>
      <c r="N60" s="174" t="str">
        <f>'将来負担比率（分子）の構造'!M$48</f>
        <v>-</v>
      </c>
      <c r="O60" s="174"/>
      <c r="P60" s="174"/>
    </row>
    <row r="61" spans="1:16" x14ac:dyDescent="0.15">
      <c r="A61" s="174" t="s">
        <v>36</v>
      </c>
      <c r="B61" s="174" t="str">
        <f>'将来負担比率（分子）の構造'!I$46</f>
        <v>-</v>
      </c>
      <c r="C61" s="174"/>
      <c r="D61" s="174"/>
      <c r="E61" s="174" t="str">
        <f>'将来負担比率（分子）の構造'!J$46</f>
        <v>-</v>
      </c>
      <c r="F61" s="174"/>
      <c r="G61" s="174"/>
      <c r="H61" s="174" t="str">
        <f>'将来負担比率（分子）の構造'!K$46</f>
        <v>-</v>
      </c>
      <c r="I61" s="174"/>
      <c r="J61" s="174"/>
      <c r="K61" s="174" t="str">
        <f>'将来負担比率（分子）の構造'!L$46</f>
        <v>-</v>
      </c>
      <c r="L61" s="174"/>
      <c r="M61" s="174"/>
      <c r="N61" s="174" t="str">
        <f>'将来負担比率（分子）の構造'!M$46</f>
        <v>-</v>
      </c>
      <c r="O61" s="174"/>
      <c r="P61" s="174"/>
    </row>
    <row r="62" spans="1:16" x14ac:dyDescent="0.15">
      <c r="A62" s="174" t="s">
        <v>35</v>
      </c>
      <c r="B62" s="174">
        <f>'将来負担比率（分子）の構造'!I$45</f>
        <v>1373</v>
      </c>
      <c r="C62" s="174"/>
      <c r="D62" s="174"/>
      <c r="E62" s="174">
        <f>'将来負担比率（分子）の構造'!J$45</f>
        <v>1333</v>
      </c>
      <c r="F62" s="174"/>
      <c r="G62" s="174"/>
      <c r="H62" s="174">
        <f>'将来負担比率（分子）の構造'!K$45</f>
        <v>1238</v>
      </c>
      <c r="I62" s="174"/>
      <c r="J62" s="174"/>
      <c r="K62" s="174">
        <f>'将来負担比率（分子）の構造'!L$45</f>
        <v>1184</v>
      </c>
      <c r="L62" s="174"/>
      <c r="M62" s="174"/>
      <c r="N62" s="174">
        <f>'将来負担比率（分子）の構造'!M$45</f>
        <v>864</v>
      </c>
      <c r="O62" s="174"/>
      <c r="P62" s="174"/>
    </row>
    <row r="63" spans="1:16" x14ac:dyDescent="0.15">
      <c r="A63" s="174" t="s">
        <v>34</v>
      </c>
      <c r="B63" s="174">
        <f>'将来負担比率（分子）の構造'!I$44</f>
        <v>465</v>
      </c>
      <c r="C63" s="174"/>
      <c r="D63" s="174"/>
      <c r="E63" s="174">
        <f>'将来負担比率（分子）の構造'!J$44</f>
        <v>596</v>
      </c>
      <c r="F63" s="174"/>
      <c r="G63" s="174"/>
      <c r="H63" s="174">
        <f>'将来負担比率（分子）の構造'!K$44</f>
        <v>580</v>
      </c>
      <c r="I63" s="174"/>
      <c r="J63" s="174"/>
      <c r="K63" s="174">
        <f>'将来負担比率（分子）の構造'!L$44</f>
        <v>561</v>
      </c>
      <c r="L63" s="174"/>
      <c r="M63" s="174"/>
      <c r="N63" s="174">
        <f>'将来負担比率（分子）の構造'!M$44</f>
        <v>447</v>
      </c>
      <c r="O63" s="174"/>
      <c r="P63" s="174"/>
    </row>
    <row r="64" spans="1:16" x14ac:dyDescent="0.15">
      <c r="A64" s="174" t="s">
        <v>33</v>
      </c>
      <c r="B64" s="174">
        <f>'将来負担比率（分子）の構造'!I$43</f>
        <v>537</v>
      </c>
      <c r="C64" s="174"/>
      <c r="D64" s="174"/>
      <c r="E64" s="174">
        <f>'将来負担比率（分子）の構造'!J$43</f>
        <v>442</v>
      </c>
      <c r="F64" s="174"/>
      <c r="G64" s="174"/>
      <c r="H64" s="174">
        <f>'将来負担比率（分子）の構造'!K$43</f>
        <v>377</v>
      </c>
      <c r="I64" s="174"/>
      <c r="J64" s="174"/>
      <c r="K64" s="174">
        <f>'将来負担比率（分子）の構造'!L$43</f>
        <v>473</v>
      </c>
      <c r="L64" s="174"/>
      <c r="M64" s="174"/>
      <c r="N64" s="174">
        <f>'将来負担比率（分子）の構造'!M$43</f>
        <v>300</v>
      </c>
      <c r="O64" s="174"/>
      <c r="P64" s="174"/>
    </row>
    <row r="65" spans="1:16" x14ac:dyDescent="0.15">
      <c r="A65" s="174" t="s">
        <v>32</v>
      </c>
      <c r="B65" s="174">
        <f>'将来負担比率（分子）の構造'!I$42</f>
        <v>13</v>
      </c>
      <c r="C65" s="174"/>
      <c r="D65" s="174"/>
      <c r="E65" s="174">
        <f>'将来負担比率（分子）の構造'!J$42</f>
        <v>13</v>
      </c>
      <c r="F65" s="174"/>
      <c r="G65" s="174"/>
      <c r="H65" s="174">
        <f>'将来負担比率（分子）の構造'!K$42</f>
        <v>13</v>
      </c>
      <c r="I65" s="174"/>
      <c r="J65" s="174"/>
      <c r="K65" s="174">
        <f>'将来負担比率（分子）の構造'!L$42</f>
        <v>13</v>
      </c>
      <c r="L65" s="174"/>
      <c r="M65" s="174"/>
      <c r="N65" s="174">
        <f>'将来負担比率（分子）の構造'!M$42</f>
        <v>13</v>
      </c>
      <c r="O65" s="174"/>
      <c r="P65" s="174"/>
    </row>
    <row r="66" spans="1:16" x14ac:dyDescent="0.15">
      <c r="A66" s="174" t="s">
        <v>31</v>
      </c>
      <c r="B66" s="174">
        <f>'将来負担比率（分子）の構造'!I$41</f>
        <v>3684</v>
      </c>
      <c r="C66" s="174"/>
      <c r="D66" s="174"/>
      <c r="E66" s="174">
        <f>'将来負担比率（分子）の構造'!J$41</f>
        <v>3505</v>
      </c>
      <c r="F66" s="174"/>
      <c r="G66" s="174"/>
      <c r="H66" s="174">
        <f>'将来負担比率（分子）の構造'!K$41</f>
        <v>3278</v>
      </c>
      <c r="I66" s="174"/>
      <c r="J66" s="174"/>
      <c r="K66" s="174">
        <f>'将来負担比率（分子）の構造'!L$41</f>
        <v>3177</v>
      </c>
      <c r="L66" s="174"/>
      <c r="M66" s="174"/>
      <c r="N66" s="174">
        <f>'将来負担比率（分子）の構造'!M$41</f>
        <v>3555</v>
      </c>
      <c r="O66" s="174"/>
      <c r="P66" s="174"/>
    </row>
    <row r="67" spans="1:16" x14ac:dyDescent="0.15">
      <c r="A67" s="174" t="s">
        <v>75</v>
      </c>
      <c r="B67" s="174" t="e">
        <f>NA()</f>
        <v>#N/A</v>
      </c>
      <c r="C67" s="174">
        <f>IF(ISNUMBER('将来負担比率（分子）の構造'!I$53), IF('将来負担比率（分子）の構造'!I$53 &lt; 0, 0, '将来負担比率（分子）の構造'!I$53), NA())</f>
        <v>431</v>
      </c>
      <c r="D67" s="174" t="e">
        <f>NA()</f>
        <v>#N/A</v>
      </c>
      <c r="E67" s="174" t="e">
        <f>NA()</f>
        <v>#N/A</v>
      </c>
      <c r="F67" s="174">
        <f>IF(ISNUMBER('将来負担比率（分子）の構造'!J$53), IF('将来負担比率（分子）の構造'!J$53 &lt; 0, 0, '将来負担比率（分子）の構造'!J$53), NA())</f>
        <v>20</v>
      </c>
      <c r="G67" s="174" t="e">
        <f>NA()</f>
        <v>#N/A</v>
      </c>
      <c r="H67" s="174" t="e">
        <f>NA()</f>
        <v>#N/A</v>
      </c>
      <c r="I67" s="174">
        <f>IF(ISNUMBER('将来負担比率（分子）の構造'!K$53), IF('将来負担比率（分子）の構造'!K$53 &lt; 0, 0, '将来負担比率（分子）の構造'!K$53), NA())</f>
        <v>0</v>
      </c>
      <c r="J67" s="174" t="e">
        <f>NA()</f>
        <v>#N/A</v>
      </c>
      <c r="K67" s="174" t="e">
        <f>NA()</f>
        <v>#N/A</v>
      </c>
      <c r="L67" s="174">
        <f>IF(ISNUMBER('将来負担比率（分子）の構造'!L$53), IF('将来負担比率（分子）の構造'!L$53 &lt; 0, 0, '将来負担比率（分子）の構造'!L$53), NA())</f>
        <v>0</v>
      </c>
      <c r="M67" s="174" t="e">
        <f>NA()</f>
        <v>#N/A</v>
      </c>
      <c r="N67" s="174" t="e">
        <f>NA()</f>
        <v>#N/A</v>
      </c>
      <c r="O67" s="174">
        <f>IF(ISNUMBER('将来負担比率（分子）の構造'!M$53), IF('将来負担比率（分子）の構造'!M$53 &lt; 0, 0, '将来負担比率（分子）の構造'!M$53), NA())</f>
        <v>0</v>
      </c>
      <c r="P67" s="174" t="e">
        <f>NA()</f>
        <v>#N/A</v>
      </c>
    </row>
    <row r="70" spans="1:16" x14ac:dyDescent="0.15">
      <c r="A70" s="176" t="s">
        <v>76</v>
      </c>
      <c r="B70" s="176"/>
      <c r="C70" s="176"/>
      <c r="D70" s="176"/>
      <c r="E70" s="176"/>
      <c r="F70" s="176"/>
    </row>
    <row r="71" spans="1:16" x14ac:dyDescent="0.15">
      <c r="A71" s="177"/>
      <c r="B71" s="177" t="str">
        <f>基金残高に係る経年分析!F54</f>
        <v>H28</v>
      </c>
      <c r="C71" s="177" t="str">
        <f>基金残高に係る経年分析!G54</f>
        <v>H29</v>
      </c>
      <c r="D71" s="177" t="str">
        <f>基金残高に係る経年分析!H54</f>
        <v>H30</v>
      </c>
    </row>
    <row r="72" spans="1:16" x14ac:dyDescent="0.15">
      <c r="A72" s="177" t="s">
        <v>77</v>
      </c>
      <c r="B72" s="178">
        <f>基金残高に係る経年分析!F55</f>
        <v>1506</v>
      </c>
      <c r="C72" s="178">
        <f>基金残高に係る経年分析!G55</f>
        <v>1366</v>
      </c>
      <c r="D72" s="178">
        <f>基金残高に係る経年分析!H55</f>
        <v>1186</v>
      </c>
    </row>
    <row r="73" spans="1:16" x14ac:dyDescent="0.15">
      <c r="A73" s="177" t="s">
        <v>78</v>
      </c>
      <c r="B73" s="178">
        <f>基金残高に係る経年分析!F56</f>
        <v>0</v>
      </c>
      <c r="C73" s="178">
        <f>基金残高に係る経年分析!G56</f>
        <v>50</v>
      </c>
      <c r="D73" s="178">
        <f>基金残高に係る経年分析!H56</f>
        <v>50</v>
      </c>
    </row>
    <row r="74" spans="1:16" x14ac:dyDescent="0.15">
      <c r="A74" s="177" t="s">
        <v>79</v>
      </c>
      <c r="B74" s="178">
        <f>基金残高に係る経年分析!F57</f>
        <v>102</v>
      </c>
      <c r="C74" s="178">
        <f>基金残高に係る経年分析!G57</f>
        <v>198</v>
      </c>
      <c r="D74" s="178">
        <f>基金残高に係る経年分析!H57</f>
        <v>249</v>
      </c>
    </row>
  </sheetData>
  <sheetProtection algorithmName="SHA-512" hashValue="4BQfnsISjBIKlk0ZM2yHr1rI2Jtv8Dv6KfgFAeXGp7uWS+uCe4xNuVIpcr6Qf7GpboKCUEVDSuQggnWdAfK5HA==" saltValue="xjlccQTzaWMjMHB3BEmG3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3"/>
  <sheetViews>
    <sheetView showGridLines="0" zoomScaleNormal="100" workbookViewId="0"/>
  </sheetViews>
  <sheetFormatPr defaultColWidth="0" defaultRowHeight="11.25" customHeight="1" zeroHeight="1" x14ac:dyDescent="0.15"/>
  <cols>
    <col min="1" max="95" width="1.625" style="219" customWidth="1"/>
    <col min="96" max="133" width="1.625" style="235" customWidth="1"/>
    <col min="134" max="143" width="1.625" style="219" customWidth="1"/>
    <col min="144" max="16384" width="0" style="219" hidden="1"/>
  </cols>
  <sheetData>
    <row r="1" spans="2:143" ht="22.5" customHeight="1" thickBot="1" x14ac:dyDescent="0.2">
      <c r="B1" s="216"/>
      <c r="C1" s="217"/>
      <c r="D1" s="217"/>
      <c r="E1" s="217"/>
      <c r="F1" s="217"/>
      <c r="G1" s="217"/>
      <c r="H1" s="217"/>
      <c r="I1" s="217"/>
      <c r="J1" s="217"/>
      <c r="K1" s="217"/>
      <c r="L1" s="217"/>
      <c r="M1" s="217"/>
      <c r="N1" s="217"/>
      <c r="O1" s="217"/>
      <c r="P1" s="217"/>
      <c r="Q1" s="217"/>
      <c r="R1" s="217"/>
      <c r="S1" s="217"/>
      <c r="T1" s="217"/>
      <c r="U1" s="217"/>
      <c r="V1" s="217"/>
      <c r="W1" s="217"/>
      <c r="X1" s="217"/>
      <c r="Y1" s="217"/>
      <c r="Z1" s="217"/>
      <c r="AA1" s="217"/>
      <c r="AB1" s="217"/>
      <c r="AC1" s="217"/>
      <c r="AD1" s="217"/>
      <c r="AE1" s="217"/>
      <c r="AF1" s="217"/>
      <c r="AG1" s="217"/>
      <c r="AH1" s="217"/>
      <c r="AI1" s="217"/>
      <c r="AJ1" s="217"/>
      <c r="AK1" s="217"/>
      <c r="AL1" s="217"/>
      <c r="AM1" s="217"/>
      <c r="AN1" s="217"/>
      <c r="AO1" s="217"/>
      <c r="AP1" s="217"/>
      <c r="AQ1" s="217"/>
      <c r="AR1" s="217"/>
      <c r="AS1" s="217"/>
      <c r="AT1" s="217"/>
      <c r="AU1" s="217"/>
      <c r="AV1" s="217"/>
      <c r="AW1" s="217"/>
      <c r="AX1" s="217"/>
      <c r="AY1" s="217"/>
      <c r="AZ1" s="217"/>
      <c r="BA1" s="217"/>
      <c r="BB1" s="217"/>
      <c r="BC1" s="217"/>
      <c r="BD1" s="217"/>
      <c r="BE1" s="217"/>
      <c r="BF1" s="217"/>
      <c r="BG1" s="217"/>
      <c r="BH1" s="217"/>
      <c r="BI1" s="217"/>
      <c r="BJ1" s="217"/>
      <c r="BK1" s="217"/>
      <c r="BL1" s="217"/>
      <c r="BM1" s="217"/>
      <c r="BN1" s="217"/>
      <c r="BO1" s="217"/>
      <c r="BP1" s="217"/>
      <c r="BQ1" s="217"/>
      <c r="BR1" s="217"/>
      <c r="BS1" s="217"/>
      <c r="BT1" s="217"/>
      <c r="BU1" s="217"/>
      <c r="BV1" s="217"/>
      <c r="BW1" s="217"/>
      <c r="BX1" s="217"/>
      <c r="BY1" s="217"/>
      <c r="BZ1" s="217"/>
      <c r="CA1" s="217"/>
      <c r="CB1" s="217"/>
      <c r="CC1" s="217"/>
      <c r="CD1" s="218"/>
      <c r="CE1" s="218"/>
      <c r="CF1" s="218"/>
      <c r="CG1" s="218"/>
      <c r="CH1" s="218"/>
      <c r="CI1" s="218"/>
      <c r="CJ1" s="218"/>
      <c r="CK1" s="218"/>
      <c r="CL1" s="218"/>
      <c r="CM1" s="218"/>
      <c r="CN1" s="218"/>
      <c r="CO1" s="218"/>
      <c r="CP1" s="218"/>
      <c r="CQ1" s="218"/>
      <c r="CR1" s="218"/>
      <c r="CS1" s="218"/>
      <c r="CT1" s="218"/>
      <c r="CU1" s="218"/>
      <c r="CV1" s="218"/>
      <c r="CW1" s="218"/>
      <c r="CX1" s="218"/>
      <c r="CY1" s="218"/>
      <c r="CZ1" s="218"/>
      <c r="DA1" s="218"/>
      <c r="DB1" s="218"/>
      <c r="DC1" s="218"/>
      <c r="DD1" s="218"/>
      <c r="DE1" s="218"/>
      <c r="DF1" s="218"/>
      <c r="DG1" s="218"/>
      <c r="DH1" s="650" t="s">
        <v>215</v>
      </c>
      <c r="DI1" s="651"/>
      <c r="DJ1" s="651"/>
      <c r="DK1" s="651"/>
      <c r="DL1" s="651"/>
      <c r="DM1" s="651"/>
      <c r="DN1" s="652"/>
      <c r="DO1" s="219"/>
      <c r="DP1" s="650" t="s">
        <v>216</v>
      </c>
      <c r="DQ1" s="651"/>
      <c r="DR1" s="651"/>
      <c r="DS1" s="651"/>
      <c r="DT1" s="651"/>
      <c r="DU1" s="651"/>
      <c r="DV1" s="651"/>
      <c r="DW1" s="651"/>
      <c r="DX1" s="651"/>
      <c r="DY1" s="651"/>
      <c r="DZ1" s="651"/>
      <c r="EA1" s="651"/>
      <c r="EB1" s="651"/>
      <c r="EC1" s="652"/>
      <c r="ED1" s="217"/>
      <c r="EE1" s="217"/>
      <c r="EF1" s="217"/>
      <c r="EG1" s="217"/>
      <c r="EH1" s="217"/>
      <c r="EI1" s="217"/>
      <c r="EJ1" s="217"/>
      <c r="EK1" s="217"/>
      <c r="EL1" s="217"/>
      <c r="EM1" s="217"/>
    </row>
    <row r="2" spans="2:143" ht="22.5" customHeight="1" x14ac:dyDescent="0.15">
      <c r="B2" s="220" t="s">
        <v>217</v>
      </c>
      <c r="R2" s="221"/>
      <c r="S2" s="221"/>
      <c r="T2" s="221"/>
      <c r="U2" s="221"/>
      <c r="V2" s="221"/>
      <c r="W2" s="221"/>
      <c r="X2" s="221"/>
      <c r="Y2" s="221"/>
      <c r="Z2" s="221"/>
      <c r="AA2" s="221"/>
      <c r="AB2" s="221"/>
      <c r="AC2" s="221"/>
      <c r="AE2" s="222"/>
      <c r="AF2" s="222"/>
      <c r="AG2" s="222"/>
      <c r="AH2" s="222"/>
      <c r="AI2" s="222"/>
      <c r="AJ2" s="221"/>
      <c r="AK2" s="221"/>
      <c r="AL2" s="221"/>
      <c r="AM2" s="221"/>
      <c r="AN2" s="221"/>
      <c r="AO2" s="221"/>
      <c r="AP2" s="221"/>
      <c r="CD2" s="218"/>
      <c r="CE2" s="218"/>
      <c r="CF2" s="218"/>
      <c r="CG2" s="218"/>
      <c r="CH2" s="218"/>
      <c r="CI2" s="218"/>
      <c r="CJ2" s="218"/>
      <c r="CK2" s="218"/>
      <c r="CL2" s="218"/>
      <c r="CM2" s="218"/>
      <c r="CN2" s="218"/>
      <c r="CO2" s="218"/>
      <c r="CP2" s="218"/>
      <c r="CQ2" s="218"/>
      <c r="CR2" s="218"/>
      <c r="CS2" s="218"/>
      <c r="CT2" s="218"/>
      <c r="CU2" s="218"/>
      <c r="CV2" s="218"/>
      <c r="CW2" s="218"/>
      <c r="CX2" s="218"/>
      <c r="CY2" s="218"/>
      <c r="CZ2" s="218"/>
      <c r="DA2" s="218"/>
      <c r="DB2" s="218"/>
      <c r="DC2" s="218"/>
      <c r="DD2" s="218"/>
      <c r="DE2" s="218"/>
      <c r="DF2" s="218"/>
      <c r="DG2" s="218"/>
      <c r="DH2" s="218"/>
      <c r="DI2" s="218"/>
      <c r="DJ2" s="218"/>
      <c r="DK2" s="218"/>
      <c r="DL2" s="218"/>
      <c r="DM2" s="218"/>
      <c r="DN2" s="218"/>
      <c r="DO2" s="218"/>
      <c r="DP2" s="218"/>
      <c r="DQ2" s="218"/>
      <c r="DR2" s="218"/>
      <c r="DS2" s="218"/>
      <c r="DT2" s="218"/>
      <c r="DU2" s="218"/>
      <c r="DV2" s="218"/>
      <c r="DW2" s="218"/>
      <c r="DX2" s="218"/>
      <c r="DY2" s="218"/>
      <c r="DZ2" s="218"/>
      <c r="EA2" s="218"/>
      <c r="EB2" s="218"/>
      <c r="EC2" s="218"/>
    </row>
    <row r="3" spans="2:143" ht="11.25" customHeight="1" x14ac:dyDescent="0.15">
      <c r="B3" s="653" t="s">
        <v>218</v>
      </c>
      <c r="C3" s="654"/>
      <c r="D3" s="654"/>
      <c r="E3" s="654"/>
      <c r="F3" s="654"/>
      <c r="G3" s="654"/>
      <c r="H3" s="654"/>
      <c r="I3" s="654"/>
      <c r="J3" s="654"/>
      <c r="K3" s="654"/>
      <c r="L3" s="654"/>
      <c r="M3" s="654"/>
      <c r="N3" s="654"/>
      <c r="O3" s="654"/>
      <c r="P3" s="654"/>
      <c r="Q3" s="654"/>
      <c r="R3" s="654"/>
      <c r="S3" s="654"/>
      <c r="T3" s="654"/>
      <c r="U3" s="654"/>
      <c r="V3" s="654"/>
      <c r="W3" s="654"/>
      <c r="X3" s="654"/>
      <c r="Y3" s="654"/>
      <c r="Z3" s="654"/>
      <c r="AA3" s="654"/>
      <c r="AB3" s="654"/>
      <c r="AC3" s="654"/>
      <c r="AD3" s="654"/>
      <c r="AE3" s="654"/>
      <c r="AF3" s="654"/>
      <c r="AG3" s="654"/>
      <c r="AH3" s="654"/>
      <c r="AI3" s="654"/>
      <c r="AJ3" s="654"/>
      <c r="AK3" s="654"/>
      <c r="AL3" s="654"/>
      <c r="AM3" s="654"/>
      <c r="AN3" s="654"/>
      <c r="AO3" s="654"/>
      <c r="AP3" s="653" t="s">
        <v>219</v>
      </c>
      <c r="AQ3" s="654"/>
      <c r="AR3" s="654"/>
      <c r="AS3" s="654"/>
      <c r="AT3" s="654"/>
      <c r="AU3" s="654"/>
      <c r="AV3" s="654"/>
      <c r="AW3" s="654"/>
      <c r="AX3" s="654"/>
      <c r="AY3" s="654"/>
      <c r="AZ3" s="654"/>
      <c r="BA3" s="654"/>
      <c r="BB3" s="654"/>
      <c r="BC3" s="654"/>
      <c r="BD3" s="654"/>
      <c r="BE3" s="654"/>
      <c r="BF3" s="654"/>
      <c r="BG3" s="654"/>
      <c r="BH3" s="654"/>
      <c r="BI3" s="654"/>
      <c r="BJ3" s="654"/>
      <c r="BK3" s="654"/>
      <c r="BL3" s="654"/>
      <c r="BM3" s="654"/>
      <c r="BN3" s="654"/>
      <c r="BO3" s="654"/>
      <c r="BP3" s="654"/>
      <c r="BQ3" s="654"/>
      <c r="BR3" s="654"/>
      <c r="BS3" s="654"/>
      <c r="BT3" s="654"/>
      <c r="BU3" s="654"/>
      <c r="BV3" s="654"/>
      <c r="BW3" s="654"/>
      <c r="BX3" s="654"/>
      <c r="BY3" s="654"/>
      <c r="BZ3" s="654"/>
      <c r="CA3" s="654"/>
      <c r="CB3" s="655"/>
      <c r="CD3" s="656" t="s">
        <v>220</v>
      </c>
      <c r="CE3" s="657"/>
      <c r="CF3" s="657"/>
      <c r="CG3" s="657"/>
      <c r="CH3" s="657"/>
      <c r="CI3" s="657"/>
      <c r="CJ3" s="657"/>
      <c r="CK3" s="657"/>
      <c r="CL3" s="657"/>
      <c r="CM3" s="657"/>
      <c r="CN3" s="657"/>
      <c r="CO3" s="657"/>
      <c r="CP3" s="657"/>
      <c r="CQ3" s="657"/>
      <c r="CR3" s="657"/>
      <c r="CS3" s="657"/>
      <c r="CT3" s="657"/>
      <c r="CU3" s="657"/>
      <c r="CV3" s="657"/>
      <c r="CW3" s="657"/>
      <c r="CX3" s="657"/>
      <c r="CY3" s="657"/>
      <c r="CZ3" s="657"/>
      <c r="DA3" s="657"/>
      <c r="DB3" s="657"/>
      <c r="DC3" s="657"/>
      <c r="DD3" s="657"/>
      <c r="DE3" s="657"/>
      <c r="DF3" s="657"/>
      <c r="DG3" s="657"/>
      <c r="DH3" s="657"/>
      <c r="DI3" s="657"/>
      <c r="DJ3" s="657"/>
      <c r="DK3" s="657"/>
      <c r="DL3" s="657"/>
      <c r="DM3" s="657"/>
      <c r="DN3" s="657"/>
      <c r="DO3" s="657"/>
      <c r="DP3" s="657"/>
      <c r="DQ3" s="657"/>
      <c r="DR3" s="657"/>
      <c r="DS3" s="657"/>
      <c r="DT3" s="657"/>
      <c r="DU3" s="657"/>
      <c r="DV3" s="657"/>
      <c r="DW3" s="657"/>
      <c r="DX3" s="657"/>
      <c r="DY3" s="657"/>
      <c r="DZ3" s="657"/>
      <c r="EA3" s="657"/>
      <c r="EB3" s="657"/>
      <c r="EC3" s="658"/>
    </row>
    <row r="4" spans="2:143" ht="11.25" customHeight="1" x14ac:dyDescent="0.15">
      <c r="B4" s="653" t="s">
        <v>1</v>
      </c>
      <c r="C4" s="654"/>
      <c r="D4" s="654"/>
      <c r="E4" s="654"/>
      <c r="F4" s="654"/>
      <c r="G4" s="654"/>
      <c r="H4" s="654"/>
      <c r="I4" s="654"/>
      <c r="J4" s="654"/>
      <c r="K4" s="654"/>
      <c r="L4" s="654"/>
      <c r="M4" s="654"/>
      <c r="N4" s="654"/>
      <c r="O4" s="654"/>
      <c r="P4" s="654"/>
      <c r="Q4" s="655"/>
      <c r="R4" s="653" t="s">
        <v>221</v>
      </c>
      <c r="S4" s="654"/>
      <c r="T4" s="654"/>
      <c r="U4" s="654"/>
      <c r="V4" s="654"/>
      <c r="W4" s="654"/>
      <c r="X4" s="654"/>
      <c r="Y4" s="655"/>
      <c r="Z4" s="653" t="s">
        <v>222</v>
      </c>
      <c r="AA4" s="654"/>
      <c r="AB4" s="654"/>
      <c r="AC4" s="655"/>
      <c r="AD4" s="653" t="s">
        <v>223</v>
      </c>
      <c r="AE4" s="654"/>
      <c r="AF4" s="654"/>
      <c r="AG4" s="654"/>
      <c r="AH4" s="654"/>
      <c r="AI4" s="654"/>
      <c r="AJ4" s="654"/>
      <c r="AK4" s="655"/>
      <c r="AL4" s="653" t="s">
        <v>222</v>
      </c>
      <c r="AM4" s="654"/>
      <c r="AN4" s="654"/>
      <c r="AO4" s="655"/>
      <c r="AP4" s="659" t="s">
        <v>224</v>
      </c>
      <c r="AQ4" s="659"/>
      <c r="AR4" s="659"/>
      <c r="AS4" s="659"/>
      <c r="AT4" s="659"/>
      <c r="AU4" s="659"/>
      <c r="AV4" s="659"/>
      <c r="AW4" s="659"/>
      <c r="AX4" s="659"/>
      <c r="AY4" s="659"/>
      <c r="AZ4" s="659"/>
      <c r="BA4" s="659"/>
      <c r="BB4" s="659"/>
      <c r="BC4" s="659"/>
      <c r="BD4" s="659"/>
      <c r="BE4" s="659"/>
      <c r="BF4" s="659"/>
      <c r="BG4" s="659" t="s">
        <v>225</v>
      </c>
      <c r="BH4" s="659"/>
      <c r="BI4" s="659"/>
      <c r="BJ4" s="659"/>
      <c r="BK4" s="659"/>
      <c r="BL4" s="659"/>
      <c r="BM4" s="659"/>
      <c r="BN4" s="659"/>
      <c r="BO4" s="659" t="s">
        <v>222</v>
      </c>
      <c r="BP4" s="659"/>
      <c r="BQ4" s="659"/>
      <c r="BR4" s="659"/>
      <c r="BS4" s="659" t="s">
        <v>226</v>
      </c>
      <c r="BT4" s="659"/>
      <c r="BU4" s="659"/>
      <c r="BV4" s="659"/>
      <c r="BW4" s="659"/>
      <c r="BX4" s="659"/>
      <c r="BY4" s="659"/>
      <c r="BZ4" s="659"/>
      <c r="CA4" s="659"/>
      <c r="CB4" s="659"/>
      <c r="CD4" s="656" t="s">
        <v>227</v>
      </c>
      <c r="CE4" s="657"/>
      <c r="CF4" s="657"/>
      <c r="CG4" s="657"/>
      <c r="CH4" s="657"/>
      <c r="CI4" s="657"/>
      <c r="CJ4" s="657"/>
      <c r="CK4" s="657"/>
      <c r="CL4" s="657"/>
      <c r="CM4" s="657"/>
      <c r="CN4" s="657"/>
      <c r="CO4" s="657"/>
      <c r="CP4" s="657"/>
      <c r="CQ4" s="657"/>
      <c r="CR4" s="657"/>
      <c r="CS4" s="657"/>
      <c r="CT4" s="657"/>
      <c r="CU4" s="657"/>
      <c r="CV4" s="657"/>
      <c r="CW4" s="657"/>
      <c r="CX4" s="657"/>
      <c r="CY4" s="657"/>
      <c r="CZ4" s="657"/>
      <c r="DA4" s="657"/>
      <c r="DB4" s="657"/>
      <c r="DC4" s="657"/>
      <c r="DD4" s="657"/>
      <c r="DE4" s="657"/>
      <c r="DF4" s="657"/>
      <c r="DG4" s="657"/>
      <c r="DH4" s="657"/>
      <c r="DI4" s="657"/>
      <c r="DJ4" s="657"/>
      <c r="DK4" s="657"/>
      <c r="DL4" s="657"/>
      <c r="DM4" s="657"/>
      <c r="DN4" s="657"/>
      <c r="DO4" s="657"/>
      <c r="DP4" s="657"/>
      <c r="DQ4" s="657"/>
      <c r="DR4" s="657"/>
      <c r="DS4" s="657"/>
      <c r="DT4" s="657"/>
      <c r="DU4" s="657"/>
      <c r="DV4" s="657"/>
      <c r="DW4" s="657"/>
      <c r="DX4" s="657"/>
      <c r="DY4" s="657"/>
      <c r="DZ4" s="657"/>
      <c r="EA4" s="657"/>
      <c r="EB4" s="657"/>
      <c r="EC4" s="658"/>
    </row>
    <row r="5" spans="2:143" s="223" customFormat="1" ht="11.25" customHeight="1" x14ac:dyDescent="0.15">
      <c r="B5" s="660" t="s">
        <v>228</v>
      </c>
      <c r="C5" s="661"/>
      <c r="D5" s="661"/>
      <c r="E5" s="661"/>
      <c r="F5" s="661"/>
      <c r="G5" s="661"/>
      <c r="H5" s="661"/>
      <c r="I5" s="661"/>
      <c r="J5" s="661"/>
      <c r="K5" s="661"/>
      <c r="L5" s="661"/>
      <c r="M5" s="661"/>
      <c r="N5" s="661"/>
      <c r="O5" s="661"/>
      <c r="P5" s="661"/>
      <c r="Q5" s="662"/>
      <c r="R5" s="663">
        <v>1466529</v>
      </c>
      <c r="S5" s="664"/>
      <c r="T5" s="664"/>
      <c r="U5" s="664"/>
      <c r="V5" s="664"/>
      <c r="W5" s="664"/>
      <c r="X5" s="664"/>
      <c r="Y5" s="665"/>
      <c r="Z5" s="666">
        <v>24.7</v>
      </c>
      <c r="AA5" s="666"/>
      <c r="AB5" s="666"/>
      <c r="AC5" s="666"/>
      <c r="AD5" s="667">
        <v>1466529</v>
      </c>
      <c r="AE5" s="667"/>
      <c r="AF5" s="667"/>
      <c r="AG5" s="667"/>
      <c r="AH5" s="667"/>
      <c r="AI5" s="667"/>
      <c r="AJ5" s="667"/>
      <c r="AK5" s="667"/>
      <c r="AL5" s="668">
        <v>42.8</v>
      </c>
      <c r="AM5" s="669"/>
      <c r="AN5" s="669"/>
      <c r="AO5" s="670"/>
      <c r="AP5" s="660" t="s">
        <v>229</v>
      </c>
      <c r="AQ5" s="661"/>
      <c r="AR5" s="661"/>
      <c r="AS5" s="661"/>
      <c r="AT5" s="661"/>
      <c r="AU5" s="661"/>
      <c r="AV5" s="661"/>
      <c r="AW5" s="661"/>
      <c r="AX5" s="661"/>
      <c r="AY5" s="661"/>
      <c r="AZ5" s="661"/>
      <c r="BA5" s="661"/>
      <c r="BB5" s="661"/>
      <c r="BC5" s="661"/>
      <c r="BD5" s="661"/>
      <c r="BE5" s="661"/>
      <c r="BF5" s="662"/>
      <c r="BG5" s="674">
        <v>1466529</v>
      </c>
      <c r="BH5" s="675"/>
      <c r="BI5" s="675"/>
      <c r="BJ5" s="675"/>
      <c r="BK5" s="675"/>
      <c r="BL5" s="675"/>
      <c r="BM5" s="675"/>
      <c r="BN5" s="676"/>
      <c r="BO5" s="677">
        <v>100</v>
      </c>
      <c r="BP5" s="677"/>
      <c r="BQ5" s="677"/>
      <c r="BR5" s="677"/>
      <c r="BS5" s="678" t="s">
        <v>230</v>
      </c>
      <c r="BT5" s="678"/>
      <c r="BU5" s="678"/>
      <c r="BV5" s="678"/>
      <c r="BW5" s="678"/>
      <c r="BX5" s="678"/>
      <c r="BY5" s="678"/>
      <c r="BZ5" s="678"/>
      <c r="CA5" s="678"/>
      <c r="CB5" s="682"/>
      <c r="CD5" s="656" t="s">
        <v>224</v>
      </c>
      <c r="CE5" s="657"/>
      <c r="CF5" s="657"/>
      <c r="CG5" s="657"/>
      <c r="CH5" s="657"/>
      <c r="CI5" s="657"/>
      <c r="CJ5" s="657"/>
      <c r="CK5" s="657"/>
      <c r="CL5" s="657"/>
      <c r="CM5" s="657"/>
      <c r="CN5" s="657"/>
      <c r="CO5" s="657"/>
      <c r="CP5" s="657"/>
      <c r="CQ5" s="658"/>
      <c r="CR5" s="656" t="s">
        <v>231</v>
      </c>
      <c r="CS5" s="657"/>
      <c r="CT5" s="657"/>
      <c r="CU5" s="657"/>
      <c r="CV5" s="657"/>
      <c r="CW5" s="657"/>
      <c r="CX5" s="657"/>
      <c r="CY5" s="658"/>
      <c r="CZ5" s="656" t="s">
        <v>222</v>
      </c>
      <c r="DA5" s="657"/>
      <c r="DB5" s="657"/>
      <c r="DC5" s="658"/>
      <c r="DD5" s="656" t="s">
        <v>232</v>
      </c>
      <c r="DE5" s="657"/>
      <c r="DF5" s="657"/>
      <c r="DG5" s="657"/>
      <c r="DH5" s="657"/>
      <c r="DI5" s="657"/>
      <c r="DJ5" s="657"/>
      <c r="DK5" s="657"/>
      <c r="DL5" s="657"/>
      <c r="DM5" s="657"/>
      <c r="DN5" s="657"/>
      <c r="DO5" s="657"/>
      <c r="DP5" s="658"/>
      <c r="DQ5" s="656" t="s">
        <v>233</v>
      </c>
      <c r="DR5" s="657"/>
      <c r="DS5" s="657"/>
      <c r="DT5" s="657"/>
      <c r="DU5" s="657"/>
      <c r="DV5" s="657"/>
      <c r="DW5" s="657"/>
      <c r="DX5" s="657"/>
      <c r="DY5" s="657"/>
      <c r="DZ5" s="657"/>
      <c r="EA5" s="657"/>
      <c r="EB5" s="657"/>
      <c r="EC5" s="658"/>
    </row>
    <row r="6" spans="2:143" ht="11.25" customHeight="1" x14ac:dyDescent="0.15">
      <c r="B6" s="671" t="s">
        <v>234</v>
      </c>
      <c r="C6" s="672"/>
      <c r="D6" s="672"/>
      <c r="E6" s="672"/>
      <c r="F6" s="672"/>
      <c r="G6" s="672"/>
      <c r="H6" s="672"/>
      <c r="I6" s="672"/>
      <c r="J6" s="672"/>
      <c r="K6" s="672"/>
      <c r="L6" s="672"/>
      <c r="M6" s="672"/>
      <c r="N6" s="672"/>
      <c r="O6" s="672"/>
      <c r="P6" s="672"/>
      <c r="Q6" s="673"/>
      <c r="R6" s="674">
        <v>75516</v>
      </c>
      <c r="S6" s="675"/>
      <c r="T6" s="675"/>
      <c r="U6" s="675"/>
      <c r="V6" s="675"/>
      <c r="W6" s="675"/>
      <c r="X6" s="675"/>
      <c r="Y6" s="676"/>
      <c r="Z6" s="677">
        <v>1.3</v>
      </c>
      <c r="AA6" s="677"/>
      <c r="AB6" s="677"/>
      <c r="AC6" s="677"/>
      <c r="AD6" s="678">
        <v>75516</v>
      </c>
      <c r="AE6" s="678"/>
      <c r="AF6" s="678"/>
      <c r="AG6" s="678"/>
      <c r="AH6" s="678"/>
      <c r="AI6" s="678"/>
      <c r="AJ6" s="678"/>
      <c r="AK6" s="678"/>
      <c r="AL6" s="679">
        <v>2.2000000000000002</v>
      </c>
      <c r="AM6" s="680"/>
      <c r="AN6" s="680"/>
      <c r="AO6" s="681"/>
      <c r="AP6" s="671" t="s">
        <v>235</v>
      </c>
      <c r="AQ6" s="672"/>
      <c r="AR6" s="672"/>
      <c r="AS6" s="672"/>
      <c r="AT6" s="672"/>
      <c r="AU6" s="672"/>
      <c r="AV6" s="672"/>
      <c r="AW6" s="672"/>
      <c r="AX6" s="672"/>
      <c r="AY6" s="672"/>
      <c r="AZ6" s="672"/>
      <c r="BA6" s="672"/>
      <c r="BB6" s="672"/>
      <c r="BC6" s="672"/>
      <c r="BD6" s="672"/>
      <c r="BE6" s="672"/>
      <c r="BF6" s="673"/>
      <c r="BG6" s="674">
        <v>1466529</v>
      </c>
      <c r="BH6" s="675"/>
      <c r="BI6" s="675"/>
      <c r="BJ6" s="675"/>
      <c r="BK6" s="675"/>
      <c r="BL6" s="675"/>
      <c r="BM6" s="675"/>
      <c r="BN6" s="676"/>
      <c r="BO6" s="677">
        <v>100</v>
      </c>
      <c r="BP6" s="677"/>
      <c r="BQ6" s="677"/>
      <c r="BR6" s="677"/>
      <c r="BS6" s="678" t="s">
        <v>230</v>
      </c>
      <c r="BT6" s="678"/>
      <c r="BU6" s="678"/>
      <c r="BV6" s="678"/>
      <c r="BW6" s="678"/>
      <c r="BX6" s="678"/>
      <c r="BY6" s="678"/>
      <c r="BZ6" s="678"/>
      <c r="CA6" s="678"/>
      <c r="CB6" s="682"/>
      <c r="CD6" s="685" t="s">
        <v>236</v>
      </c>
      <c r="CE6" s="686"/>
      <c r="CF6" s="686"/>
      <c r="CG6" s="686"/>
      <c r="CH6" s="686"/>
      <c r="CI6" s="686"/>
      <c r="CJ6" s="686"/>
      <c r="CK6" s="686"/>
      <c r="CL6" s="686"/>
      <c r="CM6" s="686"/>
      <c r="CN6" s="686"/>
      <c r="CO6" s="686"/>
      <c r="CP6" s="686"/>
      <c r="CQ6" s="687"/>
      <c r="CR6" s="674">
        <v>79032</v>
      </c>
      <c r="CS6" s="675"/>
      <c r="CT6" s="675"/>
      <c r="CU6" s="675"/>
      <c r="CV6" s="675"/>
      <c r="CW6" s="675"/>
      <c r="CX6" s="675"/>
      <c r="CY6" s="676"/>
      <c r="CZ6" s="668">
        <v>1.4</v>
      </c>
      <c r="DA6" s="669"/>
      <c r="DB6" s="669"/>
      <c r="DC6" s="688"/>
      <c r="DD6" s="683" t="s">
        <v>230</v>
      </c>
      <c r="DE6" s="675"/>
      <c r="DF6" s="675"/>
      <c r="DG6" s="675"/>
      <c r="DH6" s="675"/>
      <c r="DI6" s="675"/>
      <c r="DJ6" s="675"/>
      <c r="DK6" s="675"/>
      <c r="DL6" s="675"/>
      <c r="DM6" s="675"/>
      <c r="DN6" s="675"/>
      <c r="DO6" s="675"/>
      <c r="DP6" s="676"/>
      <c r="DQ6" s="683">
        <v>79032</v>
      </c>
      <c r="DR6" s="675"/>
      <c r="DS6" s="675"/>
      <c r="DT6" s="675"/>
      <c r="DU6" s="675"/>
      <c r="DV6" s="675"/>
      <c r="DW6" s="675"/>
      <c r="DX6" s="675"/>
      <c r="DY6" s="675"/>
      <c r="DZ6" s="675"/>
      <c r="EA6" s="675"/>
      <c r="EB6" s="675"/>
      <c r="EC6" s="684"/>
    </row>
    <row r="7" spans="2:143" ht="11.25" customHeight="1" x14ac:dyDescent="0.15">
      <c r="B7" s="671" t="s">
        <v>237</v>
      </c>
      <c r="C7" s="672"/>
      <c r="D7" s="672"/>
      <c r="E7" s="672"/>
      <c r="F7" s="672"/>
      <c r="G7" s="672"/>
      <c r="H7" s="672"/>
      <c r="I7" s="672"/>
      <c r="J7" s="672"/>
      <c r="K7" s="672"/>
      <c r="L7" s="672"/>
      <c r="M7" s="672"/>
      <c r="N7" s="672"/>
      <c r="O7" s="672"/>
      <c r="P7" s="672"/>
      <c r="Q7" s="673"/>
      <c r="R7" s="674">
        <v>2089</v>
      </c>
      <c r="S7" s="675"/>
      <c r="T7" s="675"/>
      <c r="U7" s="675"/>
      <c r="V7" s="675"/>
      <c r="W7" s="675"/>
      <c r="X7" s="675"/>
      <c r="Y7" s="676"/>
      <c r="Z7" s="677">
        <v>0</v>
      </c>
      <c r="AA7" s="677"/>
      <c r="AB7" s="677"/>
      <c r="AC7" s="677"/>
      <c r="AD7" s="678">
        <v>2089</v>
      </c>
      <c r="AE7" s="678"/>
      <c r="AF7" s="678"/>
      <c r="AG7" s="678"/>
      <c r="AH7" s="678"/>
      <c r="AI7" s="678"/>
      <c r="AJ7" s="678"/>
      <c r="AK7" s="678"/>
      <c r="AL7" s="679">
        <v>0.1</v>
      </c>
      <c r="AM7" s="680"/>
      <c r="AN7" s="680"/>
      <c r="AO7" s="681"/>
      <c r="AP7" s="671" t="s">
        <v>238</v>
      </c>
      <c r="AQ7" s="672"/>
      <c r="AR7" s="672"/>
      <c r="AS7" s="672"/>
      <c r="AT7" s="672"/>
      <c r="AU7" s="672"/>
      <c r="AV7" s="672"/>
      <c r="AW7" s="672"/>
      <c r="AX7" s="672"/>
      <c r="AY7" s="672"/>
      <c r="AZ7" s="672"/>
      <c r="BA7" s="672"/>
      <c r="BB7" s="672"/>
      <c r="BC7" s="672"/>
      <c r="BD7" s="672"/>
      <c r="BE7" s="672"/>
      <c r="BF7" s="673"/>
      <c r="BG7" s="674">
        <v>709644</v>
      </c>
      <c r="BH7" s="675"/>
      <c r="BI7" s="675"/>
      <c r="BJ7" s="675"/>
      <c r="BK7" s="675"/>
      <c r="BL7" s="675"/>
      <c r="BM7" s="675"/>
      <c r="BN7" s="676"/>
      <c r="BO7" s="677">
        <v>48.4</v>
      </c>
      <c r="BP7" s="677"/>
      <c r="BQ7" s="677"/>
      <c r="BR7" s="677"/>
      <c r="BS7" s="678" t="s">
        <v>129</v>
      </c>
      <c r="BT7" s="678"/>
      <c r="BU7" s="678"/>
      <c r="BV7" s="678"/>
      <c r="BW7" s="678"/>
      <c r="BX7" s="678"/>
      <c r="BY7" s="678"/>
      <c r="BZ7" s="678"/>
      <c r="CA7" s="678"/>
      <c r="CB7" s="682"/>
      <c r="CD7" s="689" t="s">
        <v>239</v>
      </c>
      <c r="CE7" s="690"/>
      <c r="CF7" s="690"/>
      <c r="CG7" s="690"/>
      <c r="CH7" s="690"/>
      <c r="CI7" s="690"/>
      <c r="CJ7" s="690"/>
      <c r="CK7" s="690"/>
      <c r="CL7" s="690"/>
      <c r="CM7" s="690"/>
      <c r="CN7" s="690"/>
      <c r="CO7" s="690"/>
      <c r="CP7" s="690"/>
      <c r="CQ7" s="691"/>
      <c r="CR7" s="674">
        <v>688770</v>
      </c>
      <c r="CS7" s="675"/>
      <c r="CT7" s="675"/>
      <c r="CU7" s="675"/>
      <c r="CV7" s="675"/>
      <c r="CW7" s="675"/>
      <c r="CX7" s="675"/>
      <c r="CY7" s="676"/>
      <c r="CZ7" s="677">
        <v>12.6</v>
      </c>
      <c r="DA7" s="677"/>
      <c r="DB7" s="677"/>
      <c r="DC7" s="677"/>
      <c r="DD7" s="683">
        <v>17926</v>
      </c>
      <c r="DE7" s="675"/>
      <c r="DF7" s="675"/>
      <c r="DG7" s="675"/>
      <c r="DH7" s="675"/>
      <c r="DI7" s="675"/>
      <c r="DJ7" s="675"/>
      <c r="DK7" s="675"/>
      <c r="DL7" s="675"/>
      <c r="DM7" s="675"/>
      <c r="DN7" s="675"/>
      <c r="DO7" s="675"/>
      <c r="DP7" s="676"/>
      <c r="DQ7" s="683">
        <v>645991</v>
      </c>
      <c r="DR7" s="675"/>
      <c r="DS7" s="675"/>
      <c r="DT7" s="675"/>
      <c r="DU7" s="675"/>
      <c r="DV7" s="675"/>
      <c r="DW7" s="675"/>
      <c r="DX7" s="675"/>
      <c r="DY7" s="675"/>
      <c r="DZ7" s="675"/>
      <c r="EA7" s="675"/>
      <c r="EB7" s="675"/>
      <c r="EC7" s="684"/>
    </row>
    <row r="8" spans="2:143" ht="11.25" customHeight="1" x14ac:dyDescent="0.15">
      <c r="B8" s="671" t="s">
        <v>240</v>
      </c>
      <c r="C8" s="672"/>
      <c r="D8" s="672"/>
      <c r="E8" s="672"/>
      <c r="F8" s="672"/>
      <c r="G8" s="672"/>
      <c r="H8" s="672"/>
      <c r="I8" s="672"/>
      <c r="J8" s="672"/>
      <c r="K8" s="672"/>
      <c r="L8" s="672"/>
      <c r="M8" s="672"/>
      <c r="N8" s="672"/>
      <c r="O8" s="672"/>
      <c r="P8" s="672"/>
      <c r="Q8" s="673"/>
      <c r="R8" s="674">
        <v>6854</v>
      </c>
      <c r="S8" s="675"/>
      <c r="T8" s="675"/>
      <c r="U8" s="675"/>
      <c r="V8" s="675"/>
      <c r="W8" s="675"/>
      <c r="X8" s="675"/>
      <c r="Y8" s="676"/>
      <c r="Z8" s="677">
        <v>0.1</v>
      </c>
      <c r="AA8" s="677"/>
      <c r="AB8" s="677"/>
      <c r="AC8" s="677"/>
      <c r="AD8" s="678">
        <v>6854</v>
      </c>
      <c r="AE8" s="678"/>
      <c r="AF8" s="678"/>
      <c r="AG8" s="678"/>
      <c r="AH8" s="678"/>
      <c r="AI8" s="678"/>
      <c r="AJ8" s="678"/>
      <c r="AK8" s="678"/>
      <c r="AL8" s="679">
        <v>0.2</v>
      </c>
      <c r="AM8" s="680"/>
      <c r="AN8" s="680"/>
      <c r="AO8" s="681"/>
      <c r="AP8" s="671" t="s">
        <v>241</v>
      </c>
      <c r="AQ8" s="672"/>
      <c r="AR8" s="672"/>
      <c r="AS8" s="672"/>
      <c r="AT8" s="672"/>
      <c r="AU8" s="672"/>
      <c r="AV8" s="672"/>
      <c r="AW8" s="672"/>
      <c r="AX8" s="672"/>
      <c r="AY8" s="672"/>
      <c r="AZ8" s="672"/>
      <c r="BA8" s="672"/>
      <c r="BB8" s="672"/>
      <c r="BC8" s="672"/>
      <c r="BD8" s="672"/>
      <c r="BE8" s="672"/>
      <c r="BF8" s="673"/>
      <c r="BG8" s="674">
        <v>18823</v>
      </c>
      <c r="BH8" s="675"/>
      <c r="BI8" s="675"/>
      <c r="BJ8" s="675"/>
      <c r="BK8" s="675"/>
      <c r="BL8" s="675"/>
      <c r="BM8" s="675"/>
      <c r="BN8" s="676"/>
      <c r="BO8" s="677">
        <v>1.3</v>
      </c>
      <c r="BP8" s="677"/>
      <c r="BQ8" s="677"/>
      <c r="BR8" s="677"/>
      <c r="BS8" s="683" t="s">
        <v>129</v>
      </c>
      <c r="BT8" s="675"/>
      <c r="BU8" s="675"/>
      <c r="BV8" s="675"/>
      <c r="BW8" s="675"/>
      <c r="BX8" s="675"/>
      <c r="BY8" s="675"/>
      <c r="BZ8" s="675"/>
      <c r="CA8" s="675"/>
      <c r="CB8" s="684"/>
      <c r="CD8" s="689" t="s">
        <v>242</v>
      </c>
      <c r="CE8" s="690"/>
      <c r="CF8" s="690"/>
      <c r="CG8" s="690"/>
      <c r="CH8" s="690"/>
      <c r="CI8" s="690"/>
      <c r="CJ8" s="690"/>
      <c r="CK8" s="690"/>
      <c r="CL8" s="690"/>
      <c r="CM8" s="690"/>
      <c r="CN8" s="690"/>
      <c r="CO8" s="690"/>
      <c r="CP8" s="690"/>
      <c r="CQ8" s="691"/>
      <c r="CR8" s="674">
        <v>1441542</v>
      </c>
      <c r="CS8" s="675"/>
      <c r="CT8" s="675"/>
      <c r="CU8" s="675"/>
      <c r="CV8" s="675"/>
      <c r="CW8" s="675"/>
      <c r="CX8" s="675"/>
      <c r="CY8" s="676"/>
      <c r="CZ8" s="677">
        <v>26.4</v>
      </c>
      <c r="DA8" s="677"/>
      <c r="DB8" s="677"/>
      <c r="DC8" s="677"/>
      <c r="DD8" s="683" t="s">
        <v>129</v>
      </c>
      <c r="DE8" s="675"/>
      <c r="DF8" s="675"/>
      <c r="DG8" s="675"/>
      <c r="DH8" s="675"/>
      <c r="DI8" s="675"/>
      <c r="DJ8" s="675"/>
      <c r="DK8" s="675"/>
      <c r="DL8" s="675"/>
      <c r="DM8" s="675"/>
      <c r="DN8" s="675"/>
      <c r="DO8" s="675"/>
      <c r="DP8" s="676"/>
      <c r="DQ8" s="683">
        <v>779570</v>
      </c>
      <c r="DR8" s="675"/>
      <c r="DS8" s="675"/>
      <c r="DT8" s="675"/>
      <c r="DU8" s="675"/>
      <c r="DV8" s="675"/>
      <c r="DW8" s="675"/>
      <c r="DX8" s="675"/>
      <c r="DY8" s="675"/>
      <c r="DZ8" s="675"/>
      <c r="EA8" s="675"/>
      <c r="EB8" s="675"/>
      <c r="EC8" s="684"/>
    </row>
    <row r="9" spans="2:143" ht="11.25" customHeight="1" x14ac:dyDescent="0.15">
      <c r="B9" s="671" t="s">
        <v>243</v>
      </c>
      <c r="C9" s="672"/>
      <c r="D9" s="672"/>
      <c r="E9" s="672"/>
      <c r="F9" s="672"/>
      <c r="G9" s="672"/>
      <c r="H9" s="672"/>
      <c r="I9" s="672"/>
      <c r="J9" s="672"/>
      <c r="K9" s="672"/>
      <c r="L9" s="672"/>
      <c r="M9" s="672"/>
      <c r="N9" s="672"/>
      <c r="O9" s="672"/>
      <c r="P9" s="672"/>
      <c r="Q9" s="673"/>
      <c r="R9" s="674">
        <v>6300</v>
      </c>
      <c r="S9" s="675"/>
      <c r="T9" s="675"/>
      <c r="U9" s="675"/>
      <c r="V9" s="675"/>
      <c r="W9" s="675"/>
      <c r="X9" s="675"/>
      <c r="Y9" s="676"/>
      <c r="Z9" s="677">
        <v>0.1</v>
      </c>
      <c r="AA9" s="677"/>
      <c r="AB9" s="677"/>
      <c r="AC9" s="677"/>
      <c r="AD9" s="678">
        <v>6300</v>
      </c>
      <c r="AE9" s="678"/>
      <c r="AF9" s="678"/>
      <c r="AG9" s="678"/>
      <c r="AH9" s="678"/>
      <c r="AI9" s="678"/>
      <c r="AJ9" s="678"/>
      <c r="AK9" s="678"/>
      <c r="AL9" s="679">
        <v>0.2</v>
      </c>
      <c r="AM9" s="680"/>
      <c r="AN9" s="680"/>
      <c r="AO9" s="681"/>
      <c r="AP9" s="671" t="s">
        <v>244</v>
      </c>
      <c r="AQ9" s="672"/>
      <c r="AR9" s="672"/>
      <c r="AS9" s="672"/>
      <c r="AT9" s="672"/>
      <c r="AU9" s="672"/>
      <c r="AV9" s="672"/>
      <c r="AW9" s="672"/>
      <c r="AX9" s="672"/>
      <c r="AY9" s="672"/>
      <c r="AZ9" s="672"/>
      <c r="BA9" s="672"/>
      <c r="BB9" s="672"/>
      <c r="BC9" s="672"/>
      <c r="BD9" s="672"/>
      <c r="BE9" s="672"/>
      <c r="BF9" s="673"/>
      <c r="BG9" s="674">
        <v>615025</v>
      </c>
      <c r="BH9" s="675"/>
      <c r="BI9" s="675"/>
      <c r="BJ9" s="675"/>
      <c r="BK9" s="675"/>
      <c r="BL9" s="675"/>
      <c r="BM9" s="675"/>
      <c r="BN9" s="676"/>
      <c r="BO9" s="677">
        <v>41.9</v>
      </c>
      <c r="BP9" s="677"/>
      <c r="BQ9" s="677"/>
      <c r="BR9" s="677"/>
      <c r="BS9" s="683" t="s">
        <v>129</v>
      </c>
      <c r="BT9" s="675"/>
      <c r="BU9" s="675"/>
      <c r="BV9" s="675"/>
      <c r="BW9" s="675"/>
      <c r="BX9" s="675"/>
      <c r="BY9" s="675"/>
      <c r="BZ9" s="675"/>
      <c r="CA9" s="675"/>
      <c r="CB9" s="684"/>
      <c r="CD9" s="689" t="s">
        <v>245</v>
      </c>
      <c r="CE9" s="690"/>
      <c r="CF9" s="690"/>
      <c r="CG9" s="690"/>
      <c r="CH9" s="690"/>
      <c r="CI9" s="690"/>
      <c r="CJ9" s="690"/>
      <c r="CK9" s="690"/>
      <c r="CL9" s="690"/>
      <c r="CM9" s="690"/>
      <c r="CN9" s="690"/>
      <c r="CO9" s="690"/>
      <c r="CP9" s="690"/>
      <c r="CQ9" s="691"/>
      <c r="CR9" s="674">
        <v>773250</v>
      </c>
      <c r="CS9" s="675"/>
      <c r="CT9" s="675"/>
      <c r="CU9" s="675"/>
      <c r="CV9" s="675"/>
      <c r="CW9" s="675"/>
      <c r="CX9" s="675"/>
      <c r="CY9" s="676"/>
      <c r="CZ9" s="677">
        <v>14.2</v>
      </c>
      <c r="DA9" s="677"/>
      <c r="DB9" s="677"/>
      <c r="DC9" s="677"/>
      <c r="DD9" s="683">
        <v>31312</v>
      </c>
      <c r="DE9" s="675"/>
      <c r="DF9" s="675"/>
      <c r="DG9" s="675"/>
      <c r="DH9" s="675"/>
      <c r="DI9" s="675"/>
      <c r="DJ9" s="675"/>
      <c r="DK9" s="675"/>
      <c r="DL9" s="675"/>
      <c r="DM9" s="675"/>
      <c r="DN9" s="675"/>
      <c r="DO9" s="675"/>
      <c r="DP9" s="676"/>
      <c r="DQ9" s="683">
        <v>713852</v>
      </c>
      <c r="DR9" s="675"/>
      <c r="DS9" s="675"/>
      <c r="DT9" s="675"/>
      <c r="DU9" s="675"/>
      <c r="DV9" s="675"/>
      <c r="DW9" s="675"/>
      <c r="DX9" s="675"/>
      <c r="DY9" s="675"/>
      <c r="DZ9" s="675"/>
      <c r="EA9" s="675"/>
      <c r="EB9" s="675"/>
      <c r="EC9" s="684"/>
    </row>
    <row r="10" spans="2:143" ht="11.25" customHeight="1" x14ac:dyDescent="0.15">
      <c r="B10" s="671" t="s">
        <v>246</v>
      </c>
      <c r="C10" s="672"/>
      <c r="D10" s="672"/>
      <c r="E10" s="672"/>
      <c r="F10" s="672"/>
      <c r="G10" s="672"/>
      <c r="H10" s="672"/>
      <c r="I10" s="672"/>
      <c r="J10" s="672"/>
      <c r="K10" s="672"/>
      <c r="L10" s="672"/>
      <c r="M10" s="672"/>
      <c r="N10" s="672"/>
      <c r="O10" s="672"/>
      <c r="P10" s="672"/>
      <c r="Q10" s="673"/>
      <c r="R10" s="674" t="s">
        <v>138</v>
      </c>
      <c r="S10" s="675"/>
      <c r="T10" s="675"/>
      <c r="U10" s="675"/>
      <c r="V10" s="675"/>
      <c r="W10" s="675"/>
      <c r="X10" s="675"/>
      <c r="Y10" s="676"/>
      <c r="Z10" s="677" t="s">
        <v>129</v>
      </c>
      <c r="AA10" s="677"/>
      <c r="AB10" s="677"/>
      <c r="AC10" s="677"/>
      <c r="AD10" s="678" t="s">
        <v>138</v>
      </c>
      <c r="AE10" s="678"/>
      <c r="AF10" s="678"/>
      <c r="AG10" s="678"/>
      <c r="AH10" s="678"/>
      <c r="AI10" s="678"/>
      <c r="AJ10" s="678"/>
      <c r="AK10" s="678"/>
      <c r="AL10" s="679" t="s">
        <v>138</v>
      </c>
      <c r="AM10" s="680"/>
      <c r="AN10" s="680"/>
      <c r="AO10" s="681"/>
      <c r="AP10" s="671" t="s">
        <v>247</v>
      </c>
      <c r="AQ10" s="672"/>
      <c r="AR10" s="672"/>
      <c r="AS10" s="672"/>
      <c r="AT10" s="672"/>
      <c r="AU10" s="672"/>
      <c r="AV10" s="672"/>
      <c r="AW10" s="672"/>
      <c r="AX10" s="672"/>
      <c r="AY10" s="672"/>
      <c r="AZ10" s="672"/>
      <c r="BA10" s="672"/>
      <c r="BB10" s="672"/>
      <c r="BC10" s="672"/>
      <c r="BD10" s="672"/>
      <c r="BE10" s="672"/>
      <c r="BF10" s="673"/>
      <c r="BG10" s="674">
        <v>22652</v>
      </c>
      <c r="BH10" s="675"/>
      <c r="BI10" s="675"/>
      <c r="BJ10" s="675"/>
      <c r="BK10" s="675"/>
      <c r="BL10" s="675"/>
      <c r="BM10" s="675"/>
      <c r="BN10" s="676"/>
      <c r="BO10" s="677">
        <v>1.5</v>
      </c>
      <c r="BP10" s="677"/>
      <c r="BQ10" s="677"/>
      <c r="BR10" s="677"/>
      <c r="BS10" s="683" t="s">
        <v>129</v>
      </c>
      <c r="BT10" s="675"/>
      <c r="BU10" s="675"/>
      <c r="BV10" s="675"/>
      <c r="BW10" s="675"/>
      <c r="BX10" s="675"/>
      <c r="BY10" s="675"/>
      <c r="BZ10" s="675"/>
      <c r="CA10" s="675"/>
      <c r="CB10" s="684"/>
      <c r="CD10" s="689" t="s">
        <v>248</v>
      </c>
      <c r="CE10" s="690"/>
      <c r="CF10" s="690"/>
      <c r="CG10" s="690"/>
      <c r="CH10" s="690"/>
      <c r="CI10" s="690"/>
      <c r="CJ10" s="690"/>
      <c r="CK10" s="690"/>
      <c r="CL10" s="690"/>
      <c r="CM10" s="690"/>
      <c r="CN10" s="690"/>
      <c r="CO10" s="690"/>
      <c r="CP10" s="690"/>
      <c r="CQ10" s="691"/>
      <c r="CR10" s="674" t="s">
        <v>129</v>
      </c>
      <c r="CS10" s="675"/>
      <c r="CT10" s="675"/>
      <c r="CU10" s="675"/>
      <c r="CV10" s="675"/>
      <c r="CW10" s="675"/>
      <c r="CX10" s="675"/>
      <c r="CY10" s="676"/>
      <c r="CZ10" s="677" t="s">
        <v>230</v>
      </c>
      <c r="DA10" s="677"/>
      <c r="DB10" s="677"/>
      <c r="DC10" s="677"/>
      <c r="DD10" s="683" t="s">
        <v>230</v>
      </c>
      <c r="DE10" s="675"/>
      <c r="DF10" s="675"/>
      <c r="DG10" s="675"/>
      <c r="DH10" s="675"/>
      <c r="DI10" s="675"/>
      <c r="DJ10" s="675"/>
      <c r="DK10" s="675"/>
      <c r="DL10" s="675"/>
      <c r="DM10" s="675"/>
      <c r="DN10" s="675"/>
      <c r="DO10" s="675"/>
      <c r="DP10" s="676"/>
      <c r="DQ10" s="683" t="s">
        <v>230</v>
      </c>
      <c r="DR10" s="675"/>
      <c r="DS10" s="675"/>
      <c r="DT10" s="675"/>
      <c r="DU10" s="675"/>
      <c r="DV10" s="675"/>
      <c r="DW10" s="675"/>
      <c r="DX10" s="675"/>
      <c r="DY10" s="675"/>
      <c r="DZ10" s="675"/>
      <c r="EA10" s="675"/>
      <c r="EB10" s="675"/>
      <c r="EC10" s="684"/>
    </row>
    <row r="11" spans="2:143" ht="11.25" customHeight="1" x14ac:dyDescent="0.15">
      <c r="B11" s="671" t="s">
        <v>249</v>
      </c>
      <c r="C11" s="672"/>
      <c r="D11" s="672"/>
      <c r="E11" s="672"/>
      <c r="F11" s="672"/>
      <c r="G11" s="672"/>
      <c r="H11" s="672"/>
      <c r="I11" s="672"/>
      <c r="J11" s="672"/>
      <c r="K11" s="672"/>
      <c r="L11" s="672"/>
      <c r="M11" s="672"/>
      <c r="N11" s="672"/>
      <c r="O11" s="672"/>
      <c r="P11" s="672"/>
      <c r="Q11" s="673"/>
      <c r="R11" s="674" t="s">
        <v>129</v>
      </c>
      <c r="S11" s="675"/>
      <c r="T11" s="675"/>
      <c r="U11" s="675"/>
      <c r="V11" s="675"/>
      <c r="W11" s="675"/>
      <c r="X11" s="675"/>
      <c r="Y11" s="676"/>
      <c r="Z11" s="677" t="s">
        <v>138</v>
      </c>
      <c r="AA11" s="677"/>
      <c r="AB11" s="677"/>
      <c r="AC11" s="677"/>
      <c r="AD11" s="678" t="s">
        <v>230</v>
      </c>
      <c r="AE11" s="678"/>
      <c r="AF11" s="678"/>
      <c r="AG11" s="678"/>
      <c r="AH11" s="678"/>
      <c r="AI11" s="678"/>
      <c r="AJ11" s="678"/>
      <c r="AK11" s="678"/>
      <c r="AL11" s="679" t="s">
        <v>129</v>
      </c>
      <c r="AM11" s="680"/>
      <c r="AN11" s="680"/>
      <c r="AO11" s="681"/>
      <c r="AP11" s="671" t="s">
        <v>250</v>
      </c>
      <c r="AQ11" s="672"/>
      <c r="AR11" s="672"/>
      <c r="AS11" s="672"/>
      <c r="AT11" s="672"/>
      <c r="AU11" s="672"/>
      <c r="AV11" s="672"/>
      <c r="AW11" s="672"/>
      <c r="AX11" s="672"/>
      <c r="AY11" s="672"/>
      <c r="AZ11" s="672"/>
      <c r="BA11" s="672"/>
      <c r="BB11" s="672"/>
      <c r="BC11" s="672"/>
      <c r="BD11" s="672"/>
      <c r="BE11" s="672"/>
      <c r="BF11" s="673"/>
      <c r="BG11" s="674">
        <v>53144</v>
      </c>
      <c r="BH11" s="675"/>
      <c r="BI11" s="675"/>
      <c r="BJ11" s="675"/>
      <c r="BK11" s="675"/>
      <c r="BL11" s="675"/>
      <c r="BM11" s="675"/>
      <c r="BN11" s="676"/>
      <c r="BO11" s="677">
        <v>3.6</v>
      </c>
      <c r="BP11" s="677"/>
      <c r="BQ11" s="677"/>
      <c r="BR11" s="677"/>
      <c r="BS11" s="683" t="s">
        <v>129</v>
      </c>
      <c r="BT11" s="675"/>
      <c r="BU11" s="675"/>
      <c r="BV11" s="675"/>
      <c r="BW11" s="675"/>
      <c r="BX11" s="675"/>
      <c r="BY11" s="675"/>
      <c r="BZ11" s="675"/>
      <c r="CA11" s="675"/>
      <c r="CB11" s="684"/>
      <c r="CD11" s="689" t="s">
        <v>251</v>
      </c>
      <c r="CE11" s="690"/>
      <c r="CF11" s="690"/>
      <c r="CG11" s="690"/>
      <c r="CH11" s="690"/>
      <c r="CI11" s="690"/>
      <c r="CJ11" s="690"/>
      <c r="CK11" s="690"/>
      <c r="CL11" s="690"/>
      <c r="CM11" s="690"/>
      <c r="CN11" s="690"/>
      <c r="CO11" s="690"/>
      <c r="CP11" s="690"/>
      <c r="CQ11" s="691"/>
      <c r="CR11" s="674">
        <v>246707</v>
      </c>
      <c r="CS11" s="675"/>
      <c r="CT11" s="675"/>
      <c r="CU11" s="675"/>
      <c r="CV11" s="675"/>
      <c r="CW11" s="675"/>
      <c r="CX11" s="675"/>
      <c r="CY11" s="676"/>
      <c r="CZ11" s="677">
        <v>4.5</v>
      </c>
      <c r="DA11" s="677"/>
      <c r="DB11" s="677"/>
      <c r="DC11" s="677"/>
      <c r="DD11" s="683">
        <v>65749</v>
      </c>
      <c r="DE11" s="675"/>
      <c r="DF11" s="675"/>
      <c r="DG11" s="675"/>
      <c r="DH11" s="675"/>
      <c r="DI11" s="675"/>
      <c r="DJ11" s="675"/>
      <c r="DK11" s="675"/>
      <c r="DL11" s="675"/>
      <c r="DM11" s="675"/>
      <c r="DN11" s="675"/>
      <c r="DO11" s="675"/>
      <c r="DP11" s="676"/>
      <c r="DQ11" s="683">
        <v>197598</v>
      </c>
      <c r="DR11" s="675"/>
      <c r="DS11" s="675"/>
      <c r="DT11" s="675"/>
      <c r="DU11" s="675"/>
      <c r="DV11" s="675"/>
      <c r="DW11" s="675"/>
      <c r="DX11" s="675"/>
      <c r="DY11" s="675"/>
      <c r="DZ11" s="675"/>
      <c r="EA11" s="675"/>
      <c r="EB11" s="675"/>
      <c r="EC11" s="684"/>
    </row>
    <row r="12" spans="2:143" ht="11.25" customHeight="1" x14ac:dyDescent="0.15">
      <c r="B12" s="671" t="s">
        <v>252</v>
      </c>
      <c r="C12" s="672"/>
      <c r="D12" s="672"/>
      <c r="E12" s="672"/>
      <c r="F12" s="672"/>
      <c r="G12" s="672"/>
      <c r="H12" s="672"/>
      <c r="I12" s="672"/>
      <c r="J12" s="672"/>
      <c r="K12" s="672"/>
      <c r="L12" s="672"/>
      <c r="M12" s="672"/>
      <c r="N12" s="672"/>
      <c r="O12" s="672"/>
      <c r="P12" s="672"/>
      <c r="Q12" s="673"/>
      <c r="R12" s="674">
        <v>237864</v>
      </c>
      <c r="S12" s="675"/>
      <c r="T12" s="675"/>
      <c r="U12" s="675"/>
      <c r="V12" s="675"/>
      <c r="W12" s="675"/>
      <c r="X12" s="675"/>
      <c r="Y12" s="676"/>
      <c r="Z12" s="677">
        <v>4</v>
      </c>
      <c r="AA12" s="677"/>
      <c r="AB12" s="677"/>
      <c r="AC12" s="677"/>
      <c r="AD12" s="678">
        <v>237864</v>
      </c>
      <c r="AE12" s="678"/>
      <c r="AF12" s="678"/>
      <c r="AG12" s="678"/>
      <c r="AH12" s="678"/>
      <c r="AI12" s="678"/>
      <c r="AJ12" s="678"/>
      <c r="AK12" s="678"/>
      <c r="AL12" s="679">
        <v>6.9</v>
      </c>
      <c r="AM12" s="680"/>
      <c r="AN12" s="680"/>
      <c r="AO12" s="681"/>
      <c r="AP12" s="671" t="s">
        <v>253</v>
      </c>
      <c r="AQ12" s="672"/>
      <c r="AR12" s="672"/>
      <c r="AS12" s="672"/>
      <c r="AT12" s="672"/>
      <c r="AU12" s="672"/>
      <c r="AV12" s="672"/>
      <c r="AW12" s="672"/>
      <c r="AX12" s="672"/>
      <c r="AY12" s="672"/>
      <c r="AZ12" s="672"/>
      <c r="BA12" s="672"/>
      <c r="BB12" s="672"/>
      <c r="BC12" s="672"/>
      <c r="BD12" s="672"/>
      <c r="BE12" s="672"/>
      <c r="BF12" s="673"/>
      <c r="BG12" s="674">
        <v>648525</v>
      </c>
      <c r="BH12" s="675"/>
      <c r="BI12" s="675"/>
      <c r="BJ12" s="675"/>
      <c r="BK12" s="675"/>
      <c r="BL12" s="675"/>
      <c r="BM12" s="675"/>
      <c r="BN12" s="676"/>
      <c r="BO12" s="677">
        <v>44.2</v>
      </c>
      <c r="BP12" s="677"/>
      <c r="BQ12" s="677"/>
      <c r="BR12" s="677"/>
      <c r="BS12" s="683" t="s">
        <v>230</v>
      </c>
      <c r="BT12" s="675"/>
      <c r="BU12" s="675"/>
      <c r="BV12" s="675"/>
      <c r="BW12" s="675"/>
      <c r="BX12" s="675"/>
      <c r="BY12" s="675"/>
      <c r="BZ12" s="675"/>
      <c r="CA12" s="675"/>
      <c r="CB12" s="684"/>
      <c r="CD12" s="689" t="s">
        <v>254</v>
      </c>
      <c r="CE12" s="690"/>
      <c r="CF12" s="690"/>
      <c r="CG12" s="690"/>
      <c r="CH12" s="690"/>
      <c r="CI12" s="690"/>
      <c r="CJ12" s="690"/>
      <c r="CK12" s="690"/>
      <c r="CL12" s="690"/>
      <c r="CM12" s="690"/>
      <c r="CN12" s="690"/>
      <c r="CO12" s="690"/>
      <c r="CP12" s="690"/>
      <c r="CQ12" s="691"/>
      <c r="CR12" s="674">
        <v>87483</v>
      </c>
      <c r="CS12" s="675"/>
      <c r="CT12" s="675"/>
      <c r="CU12" s="675"/>
      <c r="CV12" s="675"/>
      <c r="CW12" s="675"/>
      <c r="CX12" s="675"/>
      <c r="CY12" s="676"/>
      <c r="CZ12" s="677">
        <v>1.6</v>
      </c>
      <c r="DA12" s="677"/>
      <c r="DB12" s="677"/>
      <c r="DC12" s="677"/>
      <c r="DD12" s="683">
        <v>17318</v>
      </c>
      <c r="DE12" s="675"/>
      <c r="DF12" s="675"/>
      <c r="DG12" s="675"/>
      <c r="DH12" s="675"/>
      <c r="DI12" s="675"/>
      <c r="DJ12" s="675"/>
      <c r="DK12" s="675"/>
      <c r="DL12" s="675"/>
      <c r="DM12" s="675"/>
      <c r="DN12" s="675"/>
      <c r="DO12" s="675"/>
      <c r="DP12" s="676"/>
      <c r="DQ12" s="683">
        <v>52158</v>
      </c>
      <c r="DR12" s="675"/>
      <c r="DS12" s="675"/>
      <c r="DT12" s="675"/>
      <c r="DU12" s="675"/>
      <c r="DV12" s="675"/>
      <c r="DW12" s="675"/>
      <c r="DX12" s="675"/>
      <c r="DY12" s="675"/>
      <c r="DZ12" s="675"/>
      <c r="EA12" s="675"/>
      <c r="EB12" s="675"/>
      <c r="EC12" s="684"/>
    </row>
    <row r="13" spans="2:143" ht="11.25" customHeight="1" x14ac:dyDescent="0.15">
      <c r="B13" s="671" t="s">
        <v>255</v>
      </c>
      <c r="C13" s="672"/>
      <c r="D13" s="672"/>
      <c r="E13" s="672"/>
      <c r="F13" s="672"/>
      <c r="G13" s="672"/>
      <c r="H13" s="672"/>
      <c r="I13" s="672"/>
      <c r="J13" s="672"/>
      <c r="K13" s="672"/>
      <c r="L13" s="672"/>
      <c r="M13" s="672"/>
      <c r="N13" s="672"/>
      <c r="O13" s="672"/>
      <c r="P13" s="672"/>
      <c r="Q13" s="673"/>
      <c r="R13" s="674">
        <v>12271</v>
      </c>
      <c r="S13" s="675"/>
      <c r="T13" s="675"/>
      <c r="U13" s="675"/>
      <c r="V13" s="675"/>
      <c r="W13" s="675"/>
      <c r="X13" s="675"/>
      <c r="Y13" s="676"/>
      <c r="Z13" s="677">
        <v>0.2</v>
      </c>
      <c r="AA13" s="677"/>
      <c r="AB13" s="677"/>
      <c r="AC13" s="677"/>
      <c r="AD13" s="678">
        <v>12271</v>
      </c>
      <c r="AE13" s="678"/>
      <c r="AF13" s="678"/>
      <c r="AG13" s="678"/>
      <c r="AH13" s="678"/>
      <c r="AI13" s="678"/>
      <c r="AJ13" s="678"/>
      <c r="AK13" s="678"/>
      <c r="AL13" s="679">
        <v>0.4</v>
      </c>
      <c r="AM13" s="680"/>
      <c r="AN13" s="680"/>
      <c r="AO13" s="681"/>
      <c r="AP13" s="671" t="s">
        <v>256</v>
      </c>
      <c r="AQ13" s="672"/>
      <c r="AR13" s="672"/>
      <c r="AS13" s="672"/>
      <c r="AT13" s="672"/>
      <c r="AU13" s="672"/>
      <c r="AV13" s="672"/>
      <c r="AW13" s="672"/>
      <c r="AX13" s="672"/>
      <c r="AY13" s="672"/>
      <c r="AZ13" s="672"/>
      <c r="BA13" s="672"/>
      <c r="BB13" s="672"/>
      <c r="BC13" s="672"/>
      <c r="BD13" s="672"/>
      <c r="BE13" s="672"/>
      <c r="BF13" s="673"/>
      <c r="BG13" s="674">
        <v>648525</v>
      </c>
      <c r="BH13" s="675"/>
      <c r="BI13" s="675"/>
      <c r="BJ13" s="675"/>
      <c r="BK13" s="675"/>
      <c r="BL13" s="675"/>
      <c r="BM13" s="675"/>
      <c r="BN13" s="676"/>
      <c r="BO13" s="677">
        <v>44.2</v>
      </c>
      <c r="BP13" s="677"/>
      <c r="BQ13" s="677"/>
      <c r="BR13" s="677"/>
      <c r="BS13" s="683" t="s">
        <v>129</v>
      </c>
      <c r="BT13" s="675"/>
      <c r="BU13" s="675"/>
      <c r="BV13" s="675"/>
      <c r="BW13" s="675"/>
      <c r="BX13" s="675"/>
      <c r="BY13" s="675"/>
      <c r="BZ13" s="675"/>
      <c r="CA13" s="675"/>
      <c r="CB13" s="684"/>
      <c r="CD13" s="689" t="s">
        <v>257</v>
      </c>
      <c r="CE13" s="690"/>
      <c r="CF13" s="690"/>
      <c r="CG13" s="690"/>
      <c r="CH13" s="690"/>
      <c r="CI13" s="690"/>
      <c r="CJ13" s="690"/>
      <c r="CK13" s="690"/>
      <c r="CL13" s="690"/>
      <c r="CM13" s="690"/>
      <c r="CN13" s="690"/>
      <c r="CO13" s="690"/>
      <c r="CP13" s="690"/>
      <c r="CQ13" s="691"/>
      <c r="CR13" s="674">
        <v>415255</v>
      </c>
      <c r="CS13" s="675"/>
      <c r="CT13" s="675"/>
      <c r="CU13" s="675"/>
      <c r="CV13" s="675"/>
      <c r="CW13" s="675"/>
      <c r="CX13" s="675"/>
      <c r="CY13" s="676"/>
      <c r="CZ13" s="677">
        <v>7.6</v>
      </c>
      <c r="DA13" s="677"/>
      <c r="DB13" s="677"/>
      <c r="DC13" s="677"/>
      <c r="DD13" s="683">
        <v>366461</v>
      </c>
      <c r="DE13" s="675"/>
      <c r="DF13" s="675"/>
      <c r="DG13" s="675"/>
      <c r="DH13" s="675"/>
      <c r="DI13" s="675"/>
      <c r="DJ13" s="675"/>
      <c r="DK13" s="675"/>
      <c r="DL13" s="675"/>
      <c r="DM13" s="675"/>
      <c r="DN13" s="675"/>
      <c r="DO13" s="675"/>
      <c r="DP13" s="676"/>
      <c r="DQ13" s="683">
        <v>264371</v>
      </c>
      <c r="DR13" s="675"/>
      <c r="DS13" s="675"/>
      <c r="DT13" s="675"/>
      <c r="DU13" s="675"/>
      <c r="DV13" s="675"/>
      <c r="DW13" s="675"/>
      <c r="DX13" s="675"/>
      <c r="DY13" s="675"/>
      <c r="DZ13" s="675"/>
      <c r="EA13" s="675"/>
      <c r="EB13" s="675"/>
      <c r="EC13" s="684"/>
    </row>
    <row r="14" spans="2:143" ht="11.25" customHeight="1" x14ac:dyDescent="0.15">
      <c r="B14" s="671" t="s">
        <v>258</v>
      </c>
      <c r="C14" s="672"/>
      <c r="D14" s="672"/>
      <c r="E14" s="672"/>
      <c r="F14" s="672"/>
      <c r="G14" s="672"/>
      <c r="H14" s="672"/>
      <c r="I14" s="672"/>
      <c r="J14" s="672"/>
      <c r="K14" s="672"/>
      <c r="L14" s="672"/>
      <c r="M14" s="672"/>
      <c r="N14" s="672"/>
      <c r="O14" s="672"/>
      <c r="P14" s="672"/>
      <c r="Q14" s="673"/>
      <c r="R14" s="674" t="s">
        <v>129</v>
      </c>
      <c r="S14" s="675"/>
      <c r="T14" s="675"/>
      <c r="U14" s="675"/>
      <c r="V14" s="675"/>
      <c r="W14" s="675"/>
      <c r="X14" s="675"/>
      <c r="Y14" s="676"/>
      <c r="Z14" s="677" t="s">
        <v>230</v>
      </c>
      <c r="AA14" s="677"/>
      <c r="AB14" s="677"/>
      <c r="AC14" s="677"/>
      <c r="AD14" s="678" t="s">
        <v>129</v>
      </c>
      <c r="AE14" s="678"/>
      <c r="AF14" s="678"/>
      <c r="AG14" s="678"/>
      <c r="AH14" s="678"/>
      <c r="AI14" s="678"/>
      <c r="AJ14" s="678"/>
      <c r="AK14" s="678"/>
      <c r="AL14" s="679" t="s">
        <v>129</v>
      </c>
      <c r="AM14" s="680"/>
      <c r="AN14" s="680"/>
      <c r="AO14" s="681"/>
      <c r="AP14" s="671" t="s">
        <v>259</v>
      </c>
      <c r="AQ14" s="672"/>
      <c r="AR14" s="672"/>
      <c r="AS14" s="672"/>
      <c r="AT14" s="672"/>
      <c r="AU14" s="672"/>
      <c r="AV14" s="672"/>
      <c r="AW14" s="672"/>
      <c r="AX14" s="672"/>
      <c r="AY14" s="672"/>
      <c r="AZ14" s="672"/>
      <c r="BA14" s="672"/>
      <c r="BB14" s="672"/>
      <c r="BC14" s="672"/>
      <c r="BD14" s="672"/>
      <c r="BE14" s="672"/>
      <c r="BF14" s="673"/>
      <c r="BG14" s="674">
        <v>44994</v>
      </c>
      <c r="BH14" s="675"/>
      <c r="BI14" s="675"/>
      <c r="BJ14" s="675"/>
      <c r="BK14" s="675"/>
      <c r="BL14" s="675"/>
      <c r="BM14" s="675"/>
      <c r="BN14" s="676"/>
      <c r="BO14" s="677">
        <v>3.1</v>
      </c>
      <c r="BP14" s="677"/>
      <c r="BQ14" s="677"/>
      <c r="BR14" s="677"/>
      <c r="BS14" s="683" t="s">
        <v>230</v>
      </c>
      <c r="BT14" s="675"/>
      <c r="BU14" s="675"/>
      <c r="BV14" s="675"/>
      <c r="BW14" s="675"/>
      <c r="BX14" s="675"/>
      <c r="BY14" s="675"/>
      <c r="BZ14" s="675"/>
      <c r="CA14" s="675"/>
      <c r="CB14" s="684"/>
      <c r="CD14" s="689" t="s">
        <v>260</v>
      </c>
      <c r="CE14" s="690"/>
      <c r="CF14" s="690"/>
      <c r="CG14" s="690"/>
      <c r="CH14" s="690"/>
      <c r="CI14" s="690"/>
      <c r="CJ14" s="690"/>
      <c r="CK14" s="690"/>
      <c r="CL14" s="690"/>
      <c r="CM14" s="690"/>
      <c r="CN14" s="690"/>
      <c r="CO14" s="690"/>
      <c r="CP14" s="690"/>
      <c r="CQ14" s="691"/>
      <c r="CR14" s="674">
        <v>266696</v>
      </c>
      <c r="CS14" s="675"/>
      <c r="CT14" s="675"/>
      <c r="CU14" s="675"/>
      <c r="CV14" s="675"/>
      <c r="CW14" s="675"/>
      <c r="CX14" s="675"/>
      <c r="CY14" s="676"/>
      <c r="CZ14" s="677">
        <v>4.9000000000000004</v>
      </c>
      <c r="DA14" s="677"/>
      <c r="DB14" s="677"/>
      <c r="DC14" s="677"/>
      <c r="DD14" s="683" t="s">
        <v>129</v>
      </c>
      <c r="DE14" s="675"/>
      <c r="DF14" s="675"/>
      <c r="DG14" s="675"/>
      <c r="DH14" s="675"/>
      <c r="DI14" s="675"/>
      <c r="DJ14" s="675"/>
      <c r="DK14" s="675"/>
      <c r="DL14" s="675"/>
      <c r="DM14" s="675"/>
      <c r="DN14" s="675"/>
      <c r="DO14" s="675"/>
      <c r="DP14" s="676"/>
      <c r="DQ14" s="683">
        <v>266696</v>
      </c>
      <c r="DR14" s="675"/>
      <c r="DS14" s="675"/>
      <c r="DT14" s="675"/>
      <c r="DU14" s="675"/>
      <c r="DV14" s="675"/>
      <c r="DW14" s="675"/>
      <c r="DX14" s="675"/>
      <c r="DY14" s="675"/>
      <c r="DZ14" s="675"/>
      <c r="EA14" s="675"/>
      <c r="EB14" s="675"/>
      <c r="EC14" s="684"/>
    </row>
    <row r="15" spans="2:143" ht="11.25" customHeight="1" x14ac:dyDescent="0.15">
      <c r="B15" s="671" t="s">
        <v>261</v>
      </c>
      <c r="C15" s="672"/>
      <c r="D15" s="672"/>
      <c r="E15" s="672"/>
      <c r="F15" s="672"/>
      <c r="G15" s="672"/>
      <c r="H15" s="672"/>
      <c r="I15" s="672"/>
      <c r="J15" s="672"/>
      <c r="K15" s="672"/>
      <c r="L15" s="672"/>
      <c r="M15" s="672"/>
      <c r="N15" s="672"/>
      <c r="O15" s="672"/>
      <c r="P15" s="672"/>
      <c r="Q15" s="673"/>
      <c r="R15" s="674">
        <v>27269</v>
      </c>
      <c r="S15" s="675"/>
      <c r="T15" s="675"/>
      <c r="U15" s="675"/>
      <c r="V15" s="675"/>
      <c r="W15" s="675"/>
      <c r="X15" s="675"/>
      <c r="Y15" s="676"/>
      <c r="Z15" s="677">
        <v>0.5</v>
      </c>
      <c r="AA15" s="677"/>
      <c r="AB15" s="677"/>
      <c r="AC15" s="677"/>
      <c r="AD15" s="678">
        <v>27269</v>
      </c>
      <c r="AE15" s="678"/>
      <c r="AF15" s="678"/>
      <c r="AG15" s="678"/>
      <c r="AH15" s="678"/>
      <c r="AI15" s="678"/>
      <c r="AJ15" s="678"/>
      <c r="AK15" s="678"/>
      <c r="AL15" s="679">
        <v>0.8</v>
      </c>
      <c r="AM15" s="680"/>
      <c r="AN15" s="680"/>
      <c r="AO15" s="681"/>
      <c r="AP15" s="671" t="s">
        <v>262</v>
      </c>
      <c r="AQ15" s="672"/>
      <c r="AR15" s="672"/>
      <c r="AS15" s="672"/>
      <c r="AT15" s="672"/>
      <c r="AU15" s="672"/>
      <c r="AV15" s="672"/>
      <c r="AW15" s="672"/>
      <c r="AX15" s="672"/>
      <c r="AY15" s="672"/>
      <c r="AZ15" s="672"/>
      <c r="BA15" s="672"/>
      <c r="BB15" s="672"/>
      <c r="BC15" s="672"/>
      <c r="BD15" s="672"/>
      <c r="BE15" s="672"/>
      <c r="BF15" s="673"/>
      <c r="BG15" s="674">
        <v>63366</v>
      </c>
      <c r="BH15" s="675"/>
      <c r="BI15" s="675"/>
      <c r="BJ15" s="675"/>
      <c r="BK15" s="675"/>
      <c r="BL15" s="675"/>
      <c r="BM15" s="675"/>
      <c r="BN15" s="676"/>
      <c r="BO15" s="677">
        <v>4.3</v>
      </c>
      <c r="BP15" s="677"/>
      <c r="BQ15" s="677"/>
      <c r="BR15" s="677"/>
      <c r="BS15" s="683" t="s">
        <v>230</v>
      </c>
      <c r="BT15" s="675"/>
      <c r="BU15" s="675"/>
      <c r="BV15" s="675"/>
      <c r="BW15" s="675"/>
      <c r="BX15" s="675"/>
      <c r="BY15" s="675"/>
      <c r="BZ15" s="675"/>
      <c r="CA15" s="675"/>
      <c r="CB15" s="684"/>
      <c r="CD15" s="689" t="s">
        <v>263</v>
      </c>
      <c r="CE15" s="690"/>
      <c r="CF15" s="690"/>
      <c r="CG15" s="690"/>
      <c r="CH15" s="690"/>
      <c r="CI15" s="690"/>
      <c r="CJ15" s="690"/>
      <c r="CK15" s="690"/>
      <c r="CL15" s="690"/>
      <c r="CM15" s="690"/>
      <c r="CN15" s="690"/>
      <c r="CO15" s="690"/>
      <c r="CP15" s="690"/>
      <c r="CQ15" s="691"/>
      <c r="CR15" s="674">
        <v>996150</v>
      </c>
      <c r="CS15" s="675"/>
      <c r="CT15" s="675"/>
      <c r="CU15" s="675"/>
      <c r="CV15" s="675"/>
      <c r="CW15" s="675"/>
      <c r="CX15" s="675"/>
      <c r="CY15" s="676"/>
      <c r="CZ15" s="677">
        <v>18.3</v>
      </c>
      <c r="DA15" s="677"/>
      <c r="DB15" s="677"/>
      <c r="DC15" s="677"/>
      <c r="DD15" s="683">
        <v>522334</v>
      </c>
      <c r="DE15" s="675"/>
      <c r="DF15" s="675"/>
      <c r="DG15" s="675"/>
      <c r="DH15" s="675"/>
      <c r="DI15" s="675"/>
      <c r="DJ15" s="675"/>
      <c r="DK15" s="675"/>
      <c r="DL15" s="675"/>
      <c r="DM15" s="675"/>
      <c r="DN15" s="675"/>
      <c r="DO15" s="675"/>
      <c r="DP15" s="676"/>
      <c r="DQ15" s="683">
        <v>495461</v>
      </c>
      <c r="DR15" s="675"/>
      <c r="DS15" s="675"/>
      <c r="DT15" s="675"/>
      <c r="DU15" s="675"/>
      <c r="DV15" s="675"/>
      <c r="DW15" s="675"/>
      <c r="DX15" s="675"/>
      <c r="DY15" s="675"/>
      <c r="DZ15" s="675"/>
      <c r="EA15" s="675"/>
      <c r="EB15" s="675"/>
      <c r="EC15" s="684"/>
    </row>
    <row r="16" spans="2:143" ht="11.25" customHeight="1" x14ac:dyDescent="0.15">
      <c r="B16" s="671" t="s">
        <v>264</v>
      </c>
      <c r="C16" s="672"/>
      <c r="D16" s="672"/>
      <c r="E16" s="672"/>
      <c r="F16" s="672"/>
      <c r="G16" s="672"/>
      <c r="H16" s="672"/>
      <c r="I16" s="672"/>
      <c r="J16" s="672"/>
      <c r="K16" s="672"/>
      <c r="L16" s="672"/>
      <c r="M16" s="672"/>
      <c r="N16" s="672"/>
      <c r="O16" s="672"/>
      <c r="P16" s="672"/>
      <c r="Q16" s="673"/>
      <c r="R16" s="674" t="s">
        <v>230</v>
      </c>
      <c r="S16" s="675"/>
      <c r="T16" s="675"/>
      <c r="U16" s="675"/>
      <c r="V16" s="675"/>
      <c r="W16" s="675"/>
      <c r="X16" s="675"/>
      <c r="Y16" s="676"/>
      <c r="Z16" s="677" t="s">
        <v>129</v>
      </c>
      <c r="AA16" s="677"/>
      <c r="AB16" s="677"/>
      <c r="AC16" s="677"/>
      <c r="AD16" s="678" t="s">
        <v>230</v>
      </c>
      <c r="AE16" s="678"/>
      <c r="AF16" s="678"/>
      <c r="AG16" s="678"/>
      <c r="AH16" s="678"/>
      <c r="AI16" s="678"/>
      <c r="AJ16" s="678"/>
      <c r="AK16" s="678"/>
      <c r="AL16" s="679" t="s">
        <v>230</v>
      </c>
      <c r="AM16" s="680"/>
      <c r="AN16" s="680"/>
      <c r="AO16" s="681"/>
      <c r="AP16" s="671" t="s">
        <v>265</v>
      </c>
      <c r="AQ16" s="672"/>
      <c r="AR16" s="672"/>
      <c r="AS16" s="672"/>
      <c r="AT16" s="672"/>
      <c r="AU16" s="672"/>
      <c r="AV16" s="672"/>
      <c r="AW16" s="672"/>
      <c r="AX16" s="672"/>
      <c r="AY16" s="672"/>
      <c r="AZ16" s="672"/>
      <c r="BA16" s="672"/>
      <c r="BB16" s="672"/>
      <c r="BC16" s="672"/>
      <c r="BD16" s="672"/>
      <c r="BE16" s="672"/>
      <c r="BF16" s="673"/>
      <c r="BG16" s="674" t="s">
        <v>230</v>
      </c>
      <c r="BH16" s="675"/>
      <c r="BI16" s="675"/>
      <c r="BJ16" s="675"/>
      <c r="BK16" s="675"/>
      <c r="BL16" s="675"/>
      <c r="BM16" s="675"/>
      <c r="BN16" s="676"/>
      <c r="BO16" s="677" t="s">
        <v>230</v>
      </c>
      <c r="BP16" s="677"/>
      <c r="BQ16" s="677"/>
      <c r="BR16" s="677"/>
      <c r="BS16" s="683" t="s">
        <v>230</v>
      </c>
      <c r="BT16" s="675"/>
      <c r="BU16" s="675"/>
      <c r="BV16" s="675"/>
      <c r="BW16" s="675"/>
      <c r="BX16" s="675"/>
      <c r="BY16" s="675"/>
      <c r="BZ16" s="675"/>
      <c r="CA16" s="675"/>
      <c r="CB16" s="684"/>
      <c r="CD16" s="689" t="s">
        <v>266</v>
      </c>
      <c r="CE16" s="690"/>
      <c r="CF16" s="690"/>
      <c r="CG16" s="690"/>
      <c r="CH16" s="690"/>
      <c r="CI16" s="690"/>
      <c r="CJ16" s="690"/>
      <c r="CK16" s="690"/>
      <c r="CL16" s="690"/>
      <c r="CM16" s="690"/>
      <c r="CN16" s="690"/>
      <c r="CO16" s="690"/>
      <c r="CP16" s="690"/>
      <c r="CQ16" s="691"/>
      <c r="CR16" s="674">
        <v>17825</v>
      </c>
      <c r="CS16" s="675"/>
      <c r="CT16" s="675"/>
      <c r="CU16" s="675"/>
      <c r="CV16" s="675"/>
      <c r="CW16" s="675"/>
      <c r="CX16" s="675"/>
      <c r="CY16" s="676"/>
      <c r="CZ16" s="677">
        <v>0.3</v>
      </c>
      <c r="DA16" s="677"/>
      <c r="DB16" s="677"/>
      <c r="DC16" s="677"/>
      <c r="DD16" s="683" t="s">
        <v>138</v>
      </c>
      <c r="DE16" s="675"/>
      <c r="DF16" s="675"/>
      <c r="DG16" s="675"/>
      <c r="DH16" s="675"/>
      <c r="DI16" s="675"/>
      <c r="DJ16" s="675"/>
      <c r="DK16" s="675"/>
      <c r="DL16" s="675"/>
      <c r="DM16" s="675"/>
      <c r="DN16" s="675"/>
      <c r="DO16" s="675"/>
      <c r="DP16" s="676"/>
      <c r="DQ16" s="683">
        <v>5869</v>
      </c>
      <c r="DR16" s="675"/>
      <c r="DS16" s="675"/>
      <c r="DT16" s="675"/>
      <c r="DU16" s="675"/>
      <c r="DV16" s="675"/>
      <c r="DW16" s="675"/>
      <c r="DX16" s="675"/>
      <c r="DY16" s="675"/>
      <c r="DZ16" s="675"/>
      <c r="EA16" s="675"/>
      <c r="EB16" s="675"/>
      <c r="EC16" s="684"/>
    </row>
    <row r="17" spans="2:133" ht="11.25" customHeight="1" x14ac:dyDescent="0.15">
      <c r="B17" s="671" t="s">
        <v>267</v>
      </c>
      <c r="C17" s="672"/>
      <c r="D17" s="672"/>
      <c r="E17" s="672"/>
      <c r="F17" s="672"/>
      <c r="G17" s="672"/>
      <c r="H17" s="672"/>
      <c r="I17" s="672"/>
      <c r="J17" s="672"/>
      <c r="K17" s="672"/>
      <c r="L17" s="672"/>
      <c r="M17" s="672"/>
      <c r="N17" s="672"/>
      <c r="O17" s="672"/>
      <c r="P17" s="672"/>
      <c r="Q17" s="673"/>
      <c r="R17" s="674">
        <v>6385</v>
      </c>
      <c r="S17" s="675"/>
      <c r="T17" s="675"/>
      <c r="U17" s="675"/>
      <c r="V17" s="675"/>
      <c r="W17" s="675"/>
      <c r="X17" s="675"/>
      <c r="Y17" s="676"/>
      <c r="Z17" s="677">
        <v>0.1</v>
      </c>
      <c r="AA17" s="677"/>
      <c r="AB17" s="677"/>
      <c r="AC17" s="677"/>
      <c r="AD17" s="678">
        <v>6385</v>
      </c>
      <c r="AE17" s="678"/>
      <c r="AF17" s="678"/>
      <c r="AG17" s="678"/>
      <c r="AH17" s="678"/>
      <c r="AI17" s="678"/>
      <c r="AJ17" s="678"/>
      <c r="AK17" s="678"/>
      <c r="AL17" s="679">
        <v>0.2</v>
      </c>
      <c r="AM17" s="680"/>
      <c r="AN17" s="680"/>
      <c r="AO17" s="681"/>
      <c r="AP17" s="671" t="s">
        <v>268</v>
      </c>
      <c r="AQ17" s="672"/>
      <c r="AR17" s="672"/>
      <c r="AS17" s="672"/>
      <c r="AT17" s="672"/>
      <c r="AU17" s="672"/>
      <c r="AV17" s="672"/>
      <c r="AW17" s="672"/>
      <c r="AX17" s="672"/>
      <c r="AY17" s="672"/>
      <c r="AZ17" s="672"/>
      <c r="BA17" s="672"/>
      <c r="BB17" s="672"/>
      <c r="BC17" s="672"/>
      <c r="BD17" s="672"/>
      <c r="BE17" s="672"/>
      <c r="BF17" s="673"/>
      <c r="BG17" s="674" t="s">
        <v>129</v>
      </c>
      <c r="BH17" s="675"/>
      <c r="BI17" s="675"/>
      <c r="BJ17" s="675"/>
      <c r="BK17" s="675"/>
      <c r="BL17" s="675"/>
      <c r="BM17" s="675"/>
      <c r="BN17" s="676"/>
      <c r="BO17" s="677" t="s">
        <v>230</v>
      </c>
      <c r="BP17" s="677"/>
      <c r="BQ17" s="677"/>
      <c r="BR17" s="677"/>
      <c r="BS17" s="683" t="s">
        <v>230</v>
      </c>
      <c r="BT17" s="675"/>
      <c r="BU17" s="675"/>
      <c r="BV17" s="675"/>
      <c r="BW17" s="675"/>
      <c r="BX17" s="675"/>
      <c r="BY17" s="675"/>
      <c r="BZ17" s="675"/>
      <c r="CA17" s="675"/>
      <c r="CB17" s="684"/>
      <c r="CD17" s="689" t="s">
        <v>269</v>
      </c>
      <c r="CE17" s="690"/>
      <c r="CF17" s="690"/>
      <c r="CG17" s="690"/>
      <c r="CH17" s="690"/>
      <c r="CI17" s="690"/>
      <c r="CJ17" s="690"/>
      <c r="CK17" s="690"/>
      <c r="CL17" s="690"/>
      <c r="CM17" s="690"/>
      <c r="CN17" s="690"/>
      <c r="CO17" s="690"/>
      <c r="CP17" s="690"/>
      <c r="CQ17" s="691"/>
      <c r="CR17" s="674">
        <v>444232</v>
      </c>
      <c r="CS17" s="675"/>
      <c r="CT17" s="675"/>
      <c r="CU17" s="675"/>
      <c r="CV17" s="675"/>
      <c r="CW17" s="675"/>
      <c r="CX17" s="675"/>
      <c r="CY17" s="676"/>
      <c r="CZ17" s="677">
        <v>8.1</v>
      </c>
      <c r="DA17" s="677"/>
      <c r="DB17" s="677"/>
      <c r="DC17" s="677"/>
      <c r="DD17" s="683" t="s">
        <v>129</v>
      </c>
      <c r="DE17" s="675"/>
      <c r="DF17" s="675"/>
      <c r="DG17" s="675"/>
      <c r="DH17" s="675"/>
      <c r="DI17" s="675"/>
      <c r="DJ17" s="675"/>
      <c r="DK17" s="675"/>
      <c r="DL17" s="675"/>
      <c r="DM17" s="675"/>
      <c r="DN17" s="675"/>
      <c r="DO17" s="675"/>
      <c r="DP17" s="676"/>
      <c r="DQ17" s="683">
        <v>444232</v>
      </c>
      <c r="DR17" s="675"/>
      <c r="DS17" s="675"/>
      <c r="DT17" s="675"/>
      <c r="DU17" s="675"/>
      <c r="DV17" s="675"/>
      <c r="DW17" s="675"/>
      <c r="DX17" s="675"/>
      <c r="DY17" s="675"/>
      <c r="DZ17" s="675"/>
      <c r="EA17" s="675"/>
      <c r="EB17" s="675"/>
      <c r="EC17" s="684"/>
    </row>
    <row r="18" spans="2:133" ht="11.25" customHeight="1" x14ac:dyDescent="0.15">
      <c r="B18" s="671" t="s">
        <v>270</v>
      </c>
      <c r="C18" s="672"/>
      <c r="D18" s="672"/>
      <c r="E18" s="672"/>
      <c r="F18" s="672"/>
      <c r="G18" s="672"/>
      <c r="H18" s="672"/>
      <c r="I18" s="672"/>
      <c r="J18" s="672"/>
      <c r="K18" s="672"/>
      <c r="L18" s="672"/>
      <c r="M18" s="672"/>
      <c r="N18" s="672"/>
      <c r="O18" s="672"/>
      <c r="P18" s="672"/>
      <c r="Q18" s="673"/>
      <c r="R18" s="674">
        <v>1695921</v>
      </c>
      <c r="S18" s="675"/>
      <c r="T18" s="675"/>
      <c r="U18" s="675"/>
      <c r="V18" s="675"/>
      <c r="W18" s="675"/>
      <c r="X18" s="675"/>
      <c r="Y18" s="676"/>
      <c r="Z18" s="677">
        <v>28.6</v>
      </c>
      <c r="AA18" s="677"/>
      <c r="AB18" s="677"/>
      <c r="AC18" s="677"/>
      <c r="AD18" s="678">
        <v>1574485</v>
      </c>
      <c r="AE18" s="678"/>
      <c r="AF18" s="678"/>
      <c r="AG18" s="678"/>
      <c r="AH18" s="678"/>
      <c r="AI18" s="678"/>
      <c r="AJ18" s="678"/>
      <c r="AK18" s="678"/>
      <c r="AL18" s="679">
        <v>46</v>
      </c>
      <c r="AM18" s="680"/>
      <c r="AN18" s="680"/>
      <c r="AO18" s="681"/>
      <c r="AP18" s="671" t="s">
        <v>271</v>
      </c>
      <c r="AQ18" s="672"/>
      <c r="AR18" s="672"/>
      <c r="AS18" s="672"/>
      <c r="AT18" s="672"/>
      <c r="AU18" s="672"/>
      <c r="AV18" s="672"/>
      <c r="AW18" s="672"/>
      <c r="AX18" s="672"/>
      <c r="AY18" s="672"/>
      <c r="AZ18" s="672"/>
      <c r="BA18" s="672"/>
      <c r="BB18" s="672"/>
      <c r="BC18" s="672"/>
      <c r="BD18" s="672"/>
      <c r="BE18" s="672"/>
      <c r="BF18" s="673"/>
      <c r="BG18" s="674" t="s">
        <v>129</v>
      </c>
      <c r="BH18" s="675"/>
      <c r="BI18" s="675"/>
      <c r="BJ18" s="675"/>
      <c r="BK18" s="675"/>
      <c r="BL18" s="675"/>
      <c r="BM18" s="675"/>
      <c r="BN18" s="676"/>
      <c r="BO18" s="677" t="s">
        <v>138</v>
      </c>
      <c r="BP18" s="677"/>
      <c r="BQ18" s="677"/>
      <c r="BR18" s="677"/>
      <c r="BS18" s="683" t="s">
        <v>230</v>
      </c>
      <c r="BT18" s="675"/>
      <c r="BU18" s="675"/>
      <c r="BV18" s="675"/>
      <c r="BW18" s="675"/>
      <c r="BX18" s="675"/>
      <c r="BY18" s="675"/>
      <c r="BZ18" s="675"/>
      <c r="CA18" s="675"/>
      <c r="CB18" s="684"/>
      <c r="CD18" s="689" t="s">
        <v>272</v>
      </c>
      <c r="CE18" s="690"/>
      <c r="CF18" s="690"/>
      <c r="CG18" s="690"/>
      <c r="CH18" s="690"/>
      <c r="CI18" s="690"/>
      <c r="CJ18" s="690"/>
      <c r="CK18" s="690"/>
      <c r="CL18" s="690"/>
      <c r="CM18" s="690"/>
      <c r="CN18" s="690"/>
      <c r="CO18" s="690"/>
      <c r="CP18" s="690"/>
      <c r="CQ18" s="691"/>
      <c r="CR18" s="674" t="s">
        <v>138</v>
      </c>
      <c r="CS18" s="675"/>
      <c r="CT18" s="675"/>
      <c r="CU18" s="675"/>
      <c r="CV18" s="675"/>
      <c r="CW18" s="675"/>
      <c r="CX18" s="675"/>
      <c r="CY18" s="676"/>
      <c r="CZ18" s="677" t="s">
        <v>230</v>
      </c>
      <c r="DA18" s="677"/>
      <c r="DB18" s="677"/>
      <c r="DC18" s="677"/>
      <c r="DD18" s="683" t="s">
        <v>230</v>
      </c>
      <c r="DE18" s="675"/>
      <c r="DF18" s="675"/>
      <c r="DG18" s="675"/>
      <c r="DH18" s="675"/>
      <c r="DI18" s="675"/>
      <c r="DJ18" s="675"/>
      <c r="DK18" s="675"/>
      <c r="DL18" s="675"/>
      <c r="DM18" s="675"/>
      <c r="DN18" s="675"/>
      <c r="DO18" s="675"/>
      <c r="DP18" s="676"/>
      <c r="DQ18" s="683" t="s">
        <v>230</v>
      </c>
      <c r="DR18" s="675"/>
      <c r="DS18" s="675"/>
      <c r="DT18" s="675"/>
      <c r="DU18" s="675"/>
      <c r="DV18" s="675"/>
      <c r="DW18" s="675"/>
      <c r="DX18" s="675"/>
      <c r="DY18" s="675"/>
      <c r="DZ18" s="675"/>
      <c r="EA18" s="675"/>
      <c r="EB18" s="675"/>
      <c r="EC18" s="684"/>
    </row>
    <row r="19" spans="2:133" ht="11.25" customHeight="1" x14ac:dyDescent="0.15">
      <c r="B19" s="671" t="s">
        <v>273</v>
      </c>
      <c r="C19" s="672"/>
      <c r="D19" s="672"/>
      <c r="E19" s="672"/>
      <c r="F19" s="672"/>
      <c r="G19" s="672"/>
      <c r="H19" s="672"/>
      <c r="I19" s="672"/>
      <c r="J19" s="672"/>
      <c r="K19" s="672"/>
      <c r="L19" s="672"/>
      <c r="M19" s="672"/>
      <c r="N19" s="672"/>
      <c r="O19" s="672"/>
      <c r="P19" s="672"/>
      <c r="Q19" s="673"/>
      <c r="R19" s="674">
        <v>1574485</v>
      </c>
      <c r="S19" s="675"/>
      <c r="T19" s="675"/>
      <c r="U19" s="675"/>
      <c r="V19" s="675"/>
      <c r="W19" s="675"/>
      <c r="X19" s="675"/>
      <c r="Y19" s="676"/>
      <c r="Z19" s="677">
        <v>26.5</v>
      </c>
      <c r="AA19" s="677"/>
      <c r="AB19" s="677"/>
      <c r="AC19" s="677"/>
      <c r="AD19" s="678">
        <v>1574485</v>
      </c>
      <c r="AE19" s="678"/>
      <c r="AF19" s="678"/>
      <c r="AG19" s="678"/>
      <c r="AH19" s="678"/>
      <c r="AI19" s="678"/>
      <c r="AJ19" s="678"/>
      <c r="AK19" s="678"/>
      <c r="AL19" s="679">
        <v>46</v>
      </c>
      <c r="AM19" s="680"/>
      <c r="AN19" s="680"/>
      <c r="AO19" s="681"/>
      <c r="AP19" s="671" t="s">
        <v>274</v>
      </c>
      <c r="AQ19" s="672"/>
      <c r="AR19" s="672"/>
      <c r="AS19" s="672"/>
      <c r="AT19" s="672"/>
      <c r="AU19" s="672"/>
      <c r="AV19" s="672"/>
      <c r="AW19" s="672"/>
      <c r="AX19" s="672"/>
      <c r="AY19" s="672"/>
      <c r="AZ19" s="672"/>
      <c r="BA19" s="672"/>
      <c r="BB19" s="672"/>
      <c r="BC19" s="672"/>
      <c r="BD19" s="672"/>
      <c r="BE19" s="672"/>
      <c r="BF19" s="673"/>
      <c r="BG19" s="674" t="s">
        <v>230</v>
      </c>
      <c r="BH19" s="675"/>
      <c r="BI19" s="675"/>
      <c r="BJ19" s="675"/>
      <c r="BK19" s="675"/>
      <c r="BL19" s="675"/>
      <c r="BM19" s="675"/>
      <c r="BN19" s="676"/>
      <c r="BO19" s="677" t="s">
        <v>129</v>
      </c>
      <c r="BP19" s="677"/>
      <c r="BQ19" s="677"/>
      <c r="BR19" s="677"/>
      <c r="BS19" s="683" t="s">
        <v>230</v>
      </c>
      <c r="BT19" s="675"/>
      <c r="BU19" s="675"/>
      <c r="BV19" s="675"/>
      <c r="BW19" s="675"/>
      <c r="BX19" s="675"/>
      <c r="BY19" s="675"/>
      <c r="BZ19" s="675"/>
      <c r="CA19" s="675"/>
      <c r="CB19" s="684"/>
      <c r="CD19" s="689" t="s">
        <v>275</v>
      </c>
      <c r="CE19" s="690"/>
      <c r="CF19" s="690"/>
      <c r="CG19" s="690"/>
      <c r="CH19" s="690"/>
      <c r="CI19" s="690"/>
      <c r="CJ19" s="690"/>
      <c r="CK19" s="690"/>
      <c r="CL19" s="690"/>
      <c r="CM19" s="690"/>
      <c r="CN19" s="690"/>
      <c r="CO19" s="690"/>
      <c r="CP19" s="690"/>
      <c r="CQ19" s="691"/>
      <c r="CR19" s="674" t="s">
        <v>276</v>
      </c>
      <c r="CS19" s="675"/>
      <c r="CT19" s="675"/>
      <c r="CU19" s="675"/>
      <c r="CV19" s="675"/>
      <c r="CW19" s="675"/>
      <c r="CX19" s="675"/>
      <c r="CY19" s="676"/>
      <c r="CZ19" s="677" t="s">
        <v>230</v>
      </c>
      <c r="DA19" s="677"/>
      <c r="DB19" s="677"/>
      <c r="DC19" s="677"/>
      <c r="DD19" s="683" t="s">
        <v>230</v>
      </c>
      <c r="DE19" s="675"/>
      <c r="DF19" s="675"/>
      <c r="DG19" s="675"/>
      <c r="DH19" s="675"/>
      <c r="DI19" s="675"/>
      <c r="DJ19" s="675"/>
      <c r="DK19" s="675"/>
      <c r="DL19" s="675"/>
      <c r="DM19" s="675"/>
      <c r="DN19" s="675"/>
      <c r="DO19" s="675"/>
      <c r="DP19" s="676"/>
      <c r="DQ19" s="683" t="s">
        <v>230</v>
      </c>
      <c r="DR19" s="675"/>
      <c r="DS19" s="675"/>
      <c r="DT19" s="675"/>
      <c r="DU19" s="675"/>
      <c r="DV19" s="675"/>
      <c r="DW19" s="675"/>
      <c r="DX19" s="675"/>
      <c r="DY19" s="675"/>
      <c r="DZ19" s="675"/>
      <c r="EA19" s="675"/>
      <c r="EB19" s="675"/>
      <c r="EC19" s="684"/>
    </row>
    <row r="20" spans="2:133" ht="11.25" customHeight="1" x14ac:dyDescent="0.15">
      <c r="B20" s="671" t="s">
        <v>277</v>
      </c>
      <c r="C20" s="672"/>
      <c r="D20" s="672"/>
      <c r="E20" s="672"/>
      <c r="F20" s="672"/>
      <c r="G20" s="672"/>
      <c r="H20" s="672"/>
      <c r="I20" s="672"/>
      <c r="J20" s="672"/>
      <c r="K20" s="672"/>
      <c r="L20" s="672"/>
      <c r="M20" s="672"/>
      <c r="N20" s="672"/>
      <c r="O20" s="672"/>
      <c r="P20" s="672"/>
      <c r="Q20" s="673"/>
      <c r="R20" s="674">
        <v>121085</v>
      </c>
      <c r="S20" s="675"/>
      <c r="T20" s="675"/>
      <c r="U20" s="675"/>
      <c r="V20" s="675"/>
      <c r="W20" s="675"/>
      <c r="X20" s="675"/>
      <c r="Y20" s="676"/>
      <c r="Z20" s="677">
        <v>2</v>
      </c>
      <c r="AA20" s="677"/>
      <c r="AB20" s="677"/>
      <c r="AC20" s="677"/>
      <c r="AD20" s="678" t="s">
        <v>276</v>
      </c>
      <c r="AE20" s="678"/>
      <c r="AF20" s="678"/>
      <c r="AG20" s="678"/>
      <c r="AH20" s="678"/>
      <c r="AI20" s="678"/>
      <c r="AJ20" s="678"/>
      <c r="AK20" s="678"/>
      <c r="AL20" s="679" t="s">
        <v>230</v>
      </c>
      <c r="AM20" s="680"/>
      <c r="AN20" s="680"/>
      <c r="AO20" s="681"/>
      <c r="AP20" s="671" t="s">
        <v>278</v>
      </c>
      <c r="AQ20" s="672"/>
      <c r="AR20" s="672"/>
      <c r="AS20" s="672"/>
      <c r="AT20" s="672"/>
      <c r="AU20" s="672"/>
      <c r="AV20" s="672"/>
      <c r="AW20" s="672"/>
      <c r="AX20" s="672"/>
      <c r="AY20" s="672"/>
      <c r="AZ20" s="672"/>
      <c r="BA20" s="672"/>
      <c r="BB20" s="672"/>
      <c r="BC20" s="672"/>
      <c r="BD20" s="672"/>
      <c r="BE20" s="672"/>
      <c r="BF20" s="673"/>
      <c r="BG20" s="674" t="s">
        <v>129</v>
      </c>
      <c r="BH20" s="675"/>
      <c r="BI20" s="675"/>
      <c r="BJ20" s="675"/>
      <c r="BK20" s="675"/>
      <c r="BL20" s="675"/>
      <c r="BM20" s="675"/>
      <c r="BN20" s="676"/>
      <c r="BO20" s="677" t="s">
        <v>230</v>
      </c>
      <c r="BP20" s="677"/>
      <c r="BQ20" s="677"/>
      <c r="BR20" s="677"/>
      <c r="BS20" s="683" t="s">
        <v>230</v>
      </c>
      <c r="BT20" s="675"/>
      <c r="BU20" s="675"/>
      <c r="BV20" s="675"/>
      <c r="BW20" s="675"/>
      <c r="BX20" s="675"/>
      <c r="BY20" s="675"/>
      <c r="BZ20" s="675"/>
      <c r="CA20" s="675"/>
      <c r="CB20" s="684"/>
      <c r="CD20" s="689" t="s">
        <v>279</v>
      </c>
      <c r="CE20" s="690"/>
      <c r="CF20" s="690"/>
      <c r="CG20" s="690"/>
      <c r="CH20" s="690"/>
      <c r="CI20" s="690"/>
      <c r="CJ20" s="690"/>
      <c r="CK20" s="690"/>
      <c r="CL20" s="690"/>
      <c r="CM20" s="690"/>
      <c r="CN20" s="690"/>
      <c r="CO20" s="690"/>
      <c r="CP20" s="690"/>
      <c r="CQ20" s="691"/>
      <c r="CR20" s="674">
        <v>5456942</v>
      </c>
      <c r="CS20" s="675"/>
      <c r="CT20" s="675"/>
      <c r="CU20" s="675"/>
      <c r="CV20" s="675"/>
      <c r="CW20" s="675"/>
      <c r="CX20" s="675"/>
      <c r="CY20" s="676"/>
      <c r="CZ20" s="677">
        <v>100</v>
      </c>
      <c r="DA20" s="677"/>
      <c r="DB20" s="677"/>
      <c r="DC20" s="677"/>
      <c r="DD20" s="683">
        <v>1021100</v>
      </c>
      <c r="DE20" s="675"/>
      <c r="DF20" s="675"/>
      <c r="DG20" s="675"/>
      <c r="DH20" s="675"/>
      <c r="DI20" s="675"/>
      <c r="DJ20" s="675"/>
      <c r="DK20" s="675"/>
      <c r="DL20" s="675"/>
      <c r="DM20" s="675"/>
      <c r="DN20" s="675"/>
      <c r="DO20" s="675"/>
      <c r="DP20" s="676"/>
      <c r="DQ20" s="683">
        <v>3944830</v>
      </c>
      <c r="DR20" s="675"/>
      <c r="DS20" s="675"/>
      <c r="DT20" s="675"/>
      <c r="DU20" s="675"/>
      <c r="DV20" s="675"/>
      <c r="DW20" s="675"/>
      <c r="DX20" s="675"/>
      <c r="DY20" s="675"/>
      <c r="DZ20" s="675"/>
      <c r="EA20" s="675"/>
      <c r="EB20" s="675"/>
      <c r="EC20" s="684"/>
    </row>
    <row r="21" spans="2:133" ht="11.25" customHeight="1" x14ac:dyDescent="0.15">
      <c r="B21" s="671" t="s">
        <v>280</v>
      </c>
      <c r="C21" s="672"/>
      <c r="D21" s="672"/>
      <c r="E21" s="672"/>
      <c r="F21" s="672"/>
      <c r="G21" s="672"/>
      <c r="H21" s="672"/>
      <c r="I21" s="672"/>
      <c r="J21" s="672"/>
      <c r="K21" s="672"/>
      <c r="L21" s="672"/>
      <c r="M21" s="672"/>
      <c r="N21" s="672"/>
      <c r="O21" s="672"/>
      <c r="P21" s="672"/>
      <c r="Q21" s="673"/>
      <c r="R21" s="674">
        <v>351</v>
      </c>
      <c r="S21" s="675"/>
      <c r="T21" s="675"/>
      <c r="U21" s="675"/>
      <c r="V21" s="675"/>
      <c r="W21" s="675"/>
      <c r="X21" s="675"/>
      <c r="Y21" s="676"/>
      <c r="Z21" s="677">
        <v>0</v>
      </c>
      <c r="AA21" s="677"/>
      <c r="AB21" s="677"/>
      <c r="AC21" s="677"/>
      <c r="AD21" s="678" t="s">
        <v>230</v>
      </c>
      <c r="AE21" s="678"/>
      <c r="AF21" s="678"/>
      <c r="AG21" s="678"/>
      <c r="AH21" s="678"/>
      <c r="AI21" s="678"/>
      <c r="AJ21" s="678"/>
      <c r="AK21" s="678"/>
      <c r="AL21" s="679" t="s">
        <v>230</v>
      </c>
      <c r="AM21" s="680"/>
      <c r="AN21" s="680"/>
      <c r="AO21" s="681"/>
      <c r="AP21" s="692" t="s">
        <v>281</v>
      </c>
      <c r="AQ21" s="693"/>
      <c r="AR21" s="693"/>
      <c r="AS21" s="693"/>
      <c r="AT21" s="693"/>
      <c r="AU21" s="693"/>
      <c r="AV21" s="693"/>
      <c r="AW21" s="693"/>
      <c r="AX21" s="693"/>
      <c r="AY21" s="693"/>
      <c r="AZ21" s="693"/>
      <c r="BA21" s="693"/>
      <c r="BB21" s="693"/>
      <c r="BC21" s="693"/>
      <c r="BD21" s="693"/>
      <c r="BE21" s="693"/>
      <c r="BF21" s="694"/>
      <c r="BG21" s="674" t="s">
        <v>230</v>
      </c>
      <c r="BH21" s="675"/>
      <c r="BI21" s="675"/>
      <c r="BJ21" s="675"/>
      <c r="BK21" s="675"/>
      <c r="BL21" s="675"/>
      <c r="BM21" s="675"/>
      <c r="BN21" s="676"/>
      <c r="BO21" s="677" t="s">
        <v>230</v>
      </c>
      <c r="BP21" s="677"/>
      <c r="BQ21" s="677"/>
      <c r="BR21" s="677"/>
      <c r="BS21" s="683" t="s">
        <v>129</v>
      </c>
      <c r="BT21" s="675"/>
      <c r="BU21" s="675"/>
      <c r="BV21" s="675"/>
      <c r="BW21" s="675"/>
      <c r="BX21" s="675"/>
      <c r="BY21" s="675"/>
      <c r="BZ21" s="675"/>
      <c r="CA21" s="675"/>
      <c r="CB21" s="684"/>
      <c r="CD21" s="698"/>
      <c r="CE21" s="699"/>
      <c r="CF21" s="699"/>
      <c r="CG21" s="699"/>
      <c r="CH21" s="699"/>
      <c r="CI21" s="699"/>
      <c r="CJ21" s="699"/>
      <c r="CK21" s="699"/>
      <c r="CL21" s="699"/>
      <c r="CM21" s="699"/>
      <c r="CN21" s="699"/>
      <c r="CO21" s="699"/>
      <c r="CP21" s="699"/>
      <c r="CQ21" s="700"/>
      <c r="CR21" s="701"/>
      <c r="CS21" s="696"/>
      <c r="CT21" s="696"/>
      <c r="CU21" s="696"/>
      <c r="CV21" s="696"/>
      <c r="CW21" s="696"/>
      <c r="CX21" s="696"/>
      <c r="CY21" s="702"/>
      <c r="CZ21" s="703"/>
      <c r="DA21" s="703"/>
      <c r="DB21" s="703"/>
      <c r="DC21" s="703"/>
      <c r="DD21" s="695"/>
      <c r="DE21" s="696"/>
      <c r="DF21" s="696"/>
      <c r="DG21" s="696"/>
      <c r="DH21" s="696"/>
      <c r="DI21" s="696"/>
      <c r="DJ21" s="696"/>
      <c r="DK21" s="696"/>
      <c r="DL21" s="696"/>
      <c r="DM21" s="696"/>
      <c r="DN21" s="696"/>
      <c r="DO21" s="696"/>
      <c r="DP21" s="702"/>
      <c r="DQ21" s="695"/>
      <c r="DR21" s="696"/>
      <c r="DS21" s="696"/>
      <c r="DT21" s="696"/>
      <c r="DU21" s="696"/>
      <c r="DV21" s="696"/>
      <c r="DW21" s="696"/>
      <c r="DX21" s="696"/>
      <c r="DY21" s="696"/>
      <c r="DZ21" s="696"/>
      <c r="EA21" s="696"/>
      <c r="EB21" s="696"/>
      <c r="EC21" s="697"/>
    </row>
    <row r="22" spans="2:133" ht="11.25" customHeight="1" x14ac:dyDescent="0.15">
      <c r="B22" s="671" t="s">
        <v>282</v>
      </c>
      <c r="C22" s="672"/>
      <c r="D22" s="672"/>
      <c r="E22" s="672"/>
      <c r="F22" s="672"/>
      <c r="G22" s="672"/>
      <c r="H22" s="672"/>
      <c r="I22" s="672"/>
      <c r="J22" s="672"/>
      <c r="K22" s="672"/>
      <c r="L22" s="672"/>
      <c r="M22" s="672"/>
      <c r="N22" s="672"/>
      <c r="O22" s="672"/>
      <c r="P22" s="672"/>
      <c r="Q22" s="673"/>
      <c r="R22" s="674">
        <v>3536998</v>
      </c>
      <c r="S22" s="675"/>
      <c r="T22" s="675"/>
      <c r="U22" s="675"/>
      <c r="V22" s="675"/>
      <c r="W22" s="675"/>
      <c r="X22" s="675"/>
      <c r="Y22" s="676"/>
      <c r="Z22" s="677">
        <v>59.6</v>
      </c>
      <c r="AA22" s="677"/>
      <c r="AB22" s="677"/>
      <c r="AC22" s="677"/>
      <c r="AD22" s="678">
        <v>3415562</v>
      </c>
      <c r="AE22" s="678"/>
      <c r="AF22" s="678"/>
      <c r="AG22" s="678"/>
      <c r="AH22" s="678"/>
      <c r="AI22" s="678"/>
      <c r="AJ22" s="678"/>
      <c r="AK22" s="678"/>
      <c r="AL22" s="679">
        <v>99.8</v>
      </c>
      <c r="AM22" s="680"/>
      <c r="AN22" s="680"/>
      <c r="AO22" s="681"/>
      <c r="AP22" s="692" t="s">
        <v>283</v>
      </c>
      <c r="AQ22" s="693"/>
      <c r="AR22" s="693"/>
      <c r="AS22" s="693"/>
      <c r="AT22" s="693"/>
      <c r="AU22" s="693"/>
      <c r="AV22" s="693"/>
      <c r="AW22" s="693"/>
      <c r="AX22" s="693"/>
      <c r="AY22" s="693"/>
      <c r="AZ22" s="693"/>
      <c r="BA22" s="693"/>
      <c r="BB22" s="693"/>
      <c r="BC22" s="693"/>
      <c r="BD22" s="693"/>
      <c r="BE22" s="693"/>
      <c r="BF22" s="694"/>
      <c r="BG22" s="674" t="s">
        <v>230</v>
      </c>
      <c r="BH22" s="675"/>
      <c r="BI22" s="675"/>
      <c r="BJ22" s="675"/>
      <c r="BK22" s="675"/>
      <c r="BL22" s="675"/>
      <c r="BM22" s="675"/>
      <c r="BN22" s="676"/>
      <c r="BO22" s="677" t="s">
        <v>230</v>
      </c>
      <c r="BP22" s="677"/>
      <c r="BQ22" s="677"/>
      <c r="BR22" s="677"/>
      <c r="BS22" s="683" t="s">
        <v>129</v>
      </c>
      <c r="BT22" s="675"/>
      <c r="BU22" s="675"/>
      <c r="BV22" s="675"/>
      <c r="BW22" s="675"/>
      <c r="BX22" s="675"/>
      <c r="BY22" s="675"/>
      <c r="BZ22" s="675"/>
      <c r="CA22" s="675"/>
      <c r="CB22" s="684"/>
      <c r="CD22" s="656" t="s">
        <v>284</v>
      </c>
      <c r="CE22" s="657"/>
      <c r="CF22" s="657"/>
      <c r="CG22" s="657"/>
      <c r="CH22" s="657"/>
      <c r="CI22" s="657"/>
      <c r="CJ22" s="657"/>
      <c r="CK22" s="657"/>
      <c r="CL22" s="657"/>
      <c r="CM22" s="657"/>
      <c r="CN22" s="657"/>
      <c r="CO22" s="657"/>
      <c r="CP22" s="657"/>
      <c r="CQ22" s="657"/>
      <c r="CR22" s="657"/>
      <c r="CS22" s="657"/>
      <c r="CT22" s="657"/>
      <c r="CU22" s="657"/>
      <c r="CV22" s="657"/>
      <c r="CW22" s="657"/>
      <c r="CX22" s="657"/>
      <c r="CY22" s="657"/>
      <c r="CZ22" s="657"/>
      <c r="DA22" s="657"/>
      <c r="DB22" s="657"/>
      <c r="DC22" s="657"/>
      <c r="DD22" s="657"/>
      <c r="DE22" s="657"/>
      <c r="DF22" s="657"/>
      <c r="DG22" s="657"/>
      <c r="DH22" s="657"/>
      <c r="DI22" s="657"/>
      <c r="DJ22" s="657"/>
      <c r="DK22" s="657"/>
      <c r="DL22" s="657"/>
      <c r="DM22" s="657"/>
      <c r="DN22" s="657"/>
      <c r="DO22" s="657"/>
      <c r="DP22" s="657"/>
      <c r="DQ22" s="657"/>
      <c r="DR22" s="657"/>
      <c r="DS22" s="657"/>
      <c r="DT22" s="657"/>
      <c r="DU22" s="657"/>
      <c r="DV22" s="657"/>
      <c r="DW22" s="657"/>
      <c r="DX22" s="657"/>
      <c r="DY22" s="657"/>
      <c r="DZ22" s="657"/>
      <c r="EA22" s="657"/>
      <c r="EB22" s="657"/>
      <c r="EC22" s="658"/>
    </row>
    <row r="23" spans="2:133" ht="11.25" customHeight="1" x14ac:dyDescent="0.15">
      <c r="B23" s="671" t="s">
        <v>285</v>
      </c>
      <c r="C23" s="672"/>
      <c r="D23" s="672"/>
      <c r="E23" s="672"/>
      <c r="F23" s="672"/>
      <c r="G23" s="672"/>
      <c r="H23" s="672"/>
      <c r="I23" s="672"/>
      <c r="J23" s="672"/>
      <c r="K23" s="672"/>
      <c r="L23" s="672"/>
      <c r="M23" s="672"/>
      <c r="N23" s="672"/>
      <c r="O23" s="672"/>
      <c r="P23" s="672"/>
      <c r="Q23" s="673"/>
      <c r="R23" s="674">
        <v>2428</v>
      </c>
      <c r="S23" s="675"/>
      <c r="T23" s="675"/>
      <c r="U23" s="675"/>
      <c r="V23" s="675"/>
      <c r="W23" s="675"/>
      <c r="X23" s="675"/>
      <c r="Y23" s="676"/>
      <c r="Z23" s="677">
        <v>0</v>
      </c>
      <c r="AA23" s="677"/>
      <c r="AB23" s="677"/>
      <c r="AC23" s="677"/>
      <c r="AD23" s="678">
        <v>2428</v>
      </c>
      <c r="AE23" s="678"/>
      <c r="AF23" s="678"/>
      <c r="AG23" s="678"/>
      <c r="AH23" s="678"/>
      <c r="AI23" s="678"/>
      <c r="AJ23" s="678"/>
      <c r="AK23" s="678"/>
      <c r="AL23" s="679">
        <v>0.1</v>
      </c>
      <c r="AM23" s="680"/>
      <c r="AN23" s="680"/>
      <c r="AO23" s="681"/>
      <c r="AP23" s="692" t="s">
        <v>286</v>
      </c>
      <c r="AQ23" s="693"/>
      <c r="AR23" s="693"/>
      <c r="AS23" s="693"/>
      <c r="AT23" s="693"/>
      <c r="AU23" s="693"/>
      <c r="AV23" s="693"/>
      <c r="AW23" s="693"/>
      <c r="AX23" s="693"/>
      <c r="AY23" s="693"/>
      <c r="AZ23" s="693"/>
      <c r="BA23" s="693"/>
      <c r="BB23" s="693"/>
      <c r="BC23" s="693"/>
      <c r="BD23" s="693"/>
      <c r="BE23" s="693"/>
      <c r="BF23" s="694"/>
      <c r="BG23" s="674" t="s">
        <v>138</v>
      </c>
      <c r="BH23" s="675"/>
      <c r="BI23" s="675"/>
      <c r="BJ23" s="675"/>
      <c r="BK23" s="675"/>
      <c r="BL23" s="675"/>
      <c r="BM23" s="675"/>
      <c r="BN23" s="676"/>
      <c r="BO23" s="677" t="s">
        <v>230</v>
      </c>
      <c r="BP23" s="677"/>
      <c r="BQ23" s="677"/>
      <c r="BR23" s="677"/>
      <c r="BS23" s="683" t="s">
        <v>230</v>
      </c>
      <c r="BT23" s="675"/>
      <c r="BU23" s="675"/>
      <c r="BV23" s="675"/>
      <c r="BW23" s="675"/>
      <c r="BX23" s="675"/>
      <c r="BY23" s="675"/>
      <c r="BZ23" s="675"/>
      <c r="CA23" s="675"/>
      <c r="CB23" s="684"/>
      <c r="CD23" s="656" t="s">
        <v>224</v>
      </c>
      <c r="CE23" s="657"/>
      <c r="CF23" s="657"/>
      <c r="CG23" s="657"/>
      <c r="CH23" s="657"/>
      <c r="CI23" s="657"/>
      <c r="CJ23" s="657"/>
      <c r="CK23" s="657"/>
      <c r="CL23" s="657"/>
      <c r="CM23" s="657"/>
      <c r="CN23" s="657"/>
      <c r="CO23" s="657"/>
      <c r="CP23" s="657"/>
      <c r="CQ23" s="658"/>
      <c r="CR23" s="656" t="s">
        <v>287</v>
      </c>
      <c r="CS23" s="657"/>
      <c r="CT23" s="657"/>
      <c r="CU23" s="657"/>
      <c r="CV23" s="657"/>
      <c r="CW23" s="657"/>
      <c r="CX23" s="657"/>
      <c r="CY23" s="658"/>
      <c r="CZ23" s="656" t="s">
        <v>288</v>
      </c>
      <c r="DA23" s="657"/>
      <c r="DB23" s="657"/>
      <c r="DC23" s="658"/>
      <c r="DD23" s="656" t="s">
        <v>289</v>
      </c>
      <c r="DE23" s="657"/>
      <c r="DF23" s="657"/>
      <c r="DG23" s="657"/>
      <c r="DH23" s="657"/>
      <c r="DI23" s="657"/>
      <c r="DJ23" s="657"/>
      <c r="DK23" s="658"/>
      <c r="DL23" s="704" t="s">
        <v>290</v>
      </c>
      <c r="DM23" s="705"/>
      <c r="DN23" s="705"/>
      <c r="DO23" s="705"/>
      <c r="DP23" s="705"/>
      <c r="DQ23" s="705"/>
      <c r="DR23" s="705"/>
      <c r="DS23" s="705"/>
      <c r="DT23" s="705"/>
      <c r="DU23" s="705"/>
      <c r="DV23" s="706"/>
      <c r="DW23" s="656" t="s">
        <v>291</v>
      </c>
      <c r="DX23" s="657"/>
      <c r="DY23" s="657"/>
      <c r="DZ23" s="657"/>
      <c r="EA23" s="657"/>
      <c r="EB23" s="657"/>
      <c r="EC23" s="658"/>
    </row>
    <row r="24" spans="2:133" ht="11.25" customHeight="1" x14ac:dyDescent="0.15">
      <c r="B24" s="671" t="s">
        <v>292</v>
      </c>
      <c r="C24" s="672"/>
      <c r="D24" s="672"/>
      <c r="E24" s="672"/>
      <c r="F24" s="672"/>
      <c r="G24" s="672"/>
      <c r="H24" s="672"/>
      <c r="I24" s="672"/>
      <c r="J24" s="672"/>
      <c r="K24" s="672"/>
      <c r="L24" s="672"/>
      <c r="M24" s="672"/>
      <c r="N24" s="672"/>
      <c r="O24" s="672"/>
      <c r="P24" s="672"/>
      <c r="Q24" s="673"/>
      <c r="R24" s="674">
        <v>117431</v>
      </c>
      <c r="S24" s="675"/>
      <c r="T24" s="675"/>
      <c r="U24" s="675"/>
      <c r="V24" s="675"/>
      <c r="W24" s="675"/>
      <c r="X24" s="675"/>
      <c r="Y24" s="676"/>
      <c r="Z24" s="677">
        <v>2</v>
      </c>
      <c r="AA24" s="677"/>
      <c r="AB24" s="677"/>
      <c r="AC24" s="677"/>
      <c r="AD24" s="678" t="s">
        <v>230</v>
      </c>
      <c r="AE24" s="678"/>
      <c r="AF24" s="678"/>
      <c r="AG24" s="678"/>
      <c r="AH24" s="678"/>
      <c r="AI24" s="678"/>
      <c r="AJ24" s="678"/>
      <c r="AK24" s="678"/>
      <c r="AL24" s="679" t="s">
        <v>276</v>
      </c>
      <c r="AM24" s="680"/>
      <c r="AN24" s="680"/>
      <c r="AO24" s="681"/>
      <c r="AP24" s="692" t="s">
        <v>293</v>
      </c>
      <c r="AQ24" s="693"/>
      <c r="AR24" s="693"/>
      <c r="AS24" s="693"/>
      <c r="AT24" s="693"/>
      <c r="AU24" s="693"/>
      <c r="AV24" s="693"/>
      <c r="AW24" s="693"/>
      <c r="AX24" s="693"/>
      <c r="AY24" s="693"/>
      <c r="AZ24" s="693"/>
      <c r="BA24" s="693"/>
      <c r="BB24" s="693"/>
      <c r="BC24" s="693"/>
      <c r="BD24" s="693"/>
      <c r="BE24" s="693"/>
      <c r="BF24" s="694"/>
      <c r="BG24" s="674" t="s">
        <v>129</v>
      </c>
      <c r="BH24" s="675"/>
      <c r="BI24" s="675"/>
      <c r="BJ24" s="675"/>
      <c r="BK24" s="675"/>
      <c r="BL24" s="675"/>
      <c r="BM24" s="675"/>
      <c r="BN24" s="676"/>
      <c r="BO24" s="677" t="s">
        <v>230</v>
      </c>
      <c r="BP24" s="677"/>
      <c r="BQ24" s="677"/>
      <c r="BR24" s="677"/>
      <c r="BS24" s="683" t="s">
        <v>230</v>
      </c>
      <c r="BT24" s="675"/>
      <c r="BU24" s="675"/>
      <c r="BV24" s="675"/>
      <c r="BW24" s="675"/>
      <c r="BX24" s="675"/>
      <c r="BY24" s="675"/>
      <c r="BZ24" s="675"/>
      <c r="CA24" s="675"/>
      <c r="CB24" s="684"/>
      <c r="CD24" s="685" t="s">
        <v>294</v>
      </c>
      <c r="CE24" s="686"/>
      <c r="CF24" s="686"/>
      <c r="CG24" s="686"/>
      <c r="CH24" s="686"/>
      <c r="CI24" s="686"/>
      <c r="CJ24" s="686"/>
      <c r="CK24" s="686"/>
      <c r="CL24" s="686"/>
      <c r="CM24" s="686"/>
      <c r="CN24" s="686"/>
      <c r="CO24" s="686"/>
      <c r="CP24" s="686"/>
      <c r="CQ24" s="687"/>
      <c r="CR24" s="663">
        <v>1995417</v>
      </c>
      <c r="CS24" s="664"/>
      <c r="CT24" s="664"/>
      <c r="CU24" s="664"/>
      <c r="CV24" s="664"/>
      <c r="CW24" s="664"/>
      <c r="CX24" s="664"/>
      <c r="CY24" s="665"/>
      <c r="CZ24" s="668">
        <v>36.6</v>
      </c>
      <c r="DA24" s="669"/>
      <c r="DB24" s="669"/>
      <c r="DC24" s="688"/>
      <c r="DD24" s="707">
        <v>1457071</v>
      </c>
      <c r="DE24" s="664"/>
      <c r="DF24" s="664"/>
      <c r="DG24" s="664"/>
      <c r="DH24" s="664"/>
      <c r="DI24" s="664"/>
      <c r="DJ24" s="664"/>
      <c r="DK24" s="665"/>
      <c r="DL24" s="707">
        <v>1437915</v>
      </c>
      <c r="DM24" s="664"/>
      <c r="DN24" s="664"/>
      <c r="DO24" s="664"/>
      <c r="DP24" s="664"/>
      <c r="DQ24" s="664"/>
      <c r="DR24" s="664"/>
      <c r="DS24" s="664"/>
      <c r="DT24" s="664"/>
      <c r="DU24" s="664"/>
      <c r="DV24" s="665"/>
      <c r="DW24" s="668">
        <v>39.700000000000003</v>
      </c>
      <c r="DX24" s="669"/>
      <c r="DY24" s="669"/>
      <c r="DZ24" s="669"/>
      <c r="EA24" s="669"/>
      <c r="EB24" s="669"/>
      <c r="EC24" s="670"/>
    </row>
    <row r="25" spans="2:133" ht="11.25" customHeight="1" x14ac:dyDescent="0.15">
      <c r="B25" s="671" t="s">
        <v>295</v>
      </c>
      <c r="C25" s="672"/>
      <c r="D25" s="672"/>
      <c r="E25" s="672"/>
      <c r="F25" s="672"/>
      <c r="G25" s="672"/>
      <c r="H25" s="672"/>
      <c r="I25" s="672"/>
      <c r="J25" s="672"/>
      <c r="K25" s="672"/>
      <c r="L25" s="672"/>
      <c r="M25" s="672"/>
      <c r="N25" s="672"/>
      <c r="O25" s="672"/>
      <c r="P25" s="672"/>
      <c r="Q25" s="673"/>
      <c r="R25" s="674">
        <v>12393</v>
      </c>
      <c r="S25" s="675"/>
      <c r="T25" s="675"/>
      <c r="U25" s="675"/>
      <c r="V25" s="675"/>
      <c r="W25" s="675"/>
      <c r="X25" s="675"/>
      <c r="Y25" s="676"/>
      <c r="Z25" s="677">
        <v>0.2</v>
      </c>
      <c r="AA25" s="677"/>
      <c r="AB25" s="677"/>
      <c r="AC25" s="677"/>
      <c r="AD25" s="678" t="s">
        <v>138</v>
      </c>
      <c r="AE25" s="678"/>
      <c r="AF25" s="678"/>
      <c r="AG25" s="678"/>
      <c r="AH25" s="678"/>
      <c r="AI25" s="678"/>
      <c r="AJ25" s="678"/>
      <c r="AK25" s="678"/>
      <c r="AL25" s="679" t="s">
        <v>230</v>
      </c>
      <c r="AM25" s="680"/>
      <c r="AN25" s="680"/>
      <c r="AO25" s="681"/>
      <c r="AP25" s="692" t="s">
        <v>296</v>
      </c>
      <c r="AQ25" s="693"/>
      <c r="AR25" s="693"/>
      <c r="AS25" s="693"/>
      <c r="AT25" s="693"/>
      <c r="AU25" s="693"/>
      <c r="AV25" s="693"/>
      <c r="AW25" s="693"/>
      <c r="AX25" s="693"/>
      <c r="AY25" s="693"/>
      <c r="AZ25" s="693"/>
      <c r="BA25" s="693"/>
      <c r="BB25" s="693"/>
      <c r="BC25" s="693"/>
      <c r="BD25" s="693"/>
      <c r="BE25" s="693"/>
      <c r="BF25" s="694"/>
      <c r="BG25" s="674" t="s">
        <v>129</v>
      </c>
      <c r="BH25" s="675"/>
      <c r="BI25" s="675"/>
      <c r="BJ25" s="675"/>
      <c r="BK25" s="675"/>
      <c r="BL25" s="675"/>
      <c r="BM25" s="675"/>
      <c r="BN25" s="676"/>
      <c r="BO25" s="677" t="s">
        <v>129</v>
      </c>
      <c r="BP25" s="677"/>
      <c r="BQ25" s="677"/>
      <c r="BR25" s="677"/>
      <c r="BS25" s="683" t="s">
        <v>129</v>
      </c>
      <c r="BT25" s="675"/>
      <c r="BU25" s="675"/>
      <c r="BV25" s="675"/>
      <c r="BW25" s="675"/>
      <c r="BX25" s="675"/>
      <c r="BY25" s="675"/>
      <c r="BZ25" s="675"/>
      <c r="CA25" s="675"/>
      <c r="CB25" s="684"/>
      <c r="CD25" s="689" t="s">
        <v>297</v>
      </c>
      <c r="CE25" s="690"/>
      <c r="CF25" s="690"/>
      <c r="CG25" s="690"/>
      <c r="CH25" s="690"/>
      <c r="CI25" s="690"/>
      <c r="CJ25" s="690"/>
      <c r="CK25" s="690"/>
      <c r="CL25" s="690"/>
      <c r="CM25" s="690"/>
      <c r="CN25" s="690"/>
      <c r="CO25" s="690"/>
      <c r="CP25" s="690"/>
      <c r="CQ25" s="691"/>
      <c r="CR25" s="674">
        <v>835431</v>
      </c>
      <c r="CS25" s="710"/>
      <c r="CT25" s="710"/>
      <c r="CU25" s="710"/>
      <c r="CV25" s="710"/>
      <c r="CW25" s="710"/>
      <c r="CX25" s="710"/>
      <c r="CY25" s="711"/>
      <c r="CZ25" s="679">
        <v>15.3</v>
      </c>
      <c r="DA25" s="708"/>
      <c r="DB25" s="708"/>
      <c r="DC25" s="712"/>
      <c r="DD25" s="683">
        <v>798924</v>
      </c>
      <c r="DE25" s="710"/>
      <c r="DF25" s="710"/>
      <c r="DG25" s="710"/>
      <c r="DH25" s="710"/>
      <c r="DI25" s="710"/>
      <c r="DJ25" s="710"/>
      <c r="DK25" s="711"/>
      <c r="DL25" s="683">
        <v>779868</v>
      </c>
      <c r="DM25" s="710"/>
      <c r="DN25" s="710"/>
      <c r="DO25" s="710"/>
      <c r="DP25" s="710"/>
      <c r="DQ25" s="710"/>
      <c r="DR25" s="710"/>
      <c r="DS25" s="710"/>
      <c r="DT25" s="710"/>
      <c r="DU25" s="710"/>
      <c r="DV25" s="711"/>
      <c r="DW25" s="679">
        <v>21.5</v>
      </c>
      <c r="DX25" s="708"/>
      <c r="DY25" s="708"/>
      <c r="DZ25" s="708"/>
      <c r="EA25" s="708"/>
      <c r="EB25" s="708"/>
      <c r="EC25" s="709"/>
    </row>
    <row r="26" spans="2:133" ht="11.25" customHeight="1" x14ac:dyDescent="0.15">
      <c r="B26" s="671" t="s">
        <v>298</v>
      </c>
      <c r="C26" s="672"/>
      <c r="D26" s="672"/>
      <c r="E26" s="672"/>
      <c r="F26" s="672"/>
      <c r="G26" s="672"/>
      <c r="H26" s="672"/>
      <c r="I26" s="672"/>
      <c r="J26" s="672"/>
      <c r="K26" s="672"/>
      <c r="L26" s="672"/>
      <c r="M26" s="672"/>
      <c r="N26" s="672"/>
      <c r="O26" s="672"/>
      <c r="P26" s="672"/>
      <c r="Q26" s="673"/>
      <c r="R26" s="674">
        <v>8772</v>
      </c>
      <c r="S26" s="675"/>
      <c r="T26" s="675"/>
      <c r="U26" s="675"/>
      <c r="V26" s="675"/>
      <c r="W26" s="675"/>
      <c r="X26" s="675"/>
      <c r="Y26" s="676"/>
      <c r="Z26" s="677">
        <v>0.1</v>
      </c>
      <c r="AA26" s="677"/>
      <c r="AB26" s="677"/>
      <c r="AC26" s="677"/>
      <c r="AD26" s="678" t="s">
        <v>230</v>
      </c>
      <c r="AE26" s="678"/>
      <c r="AF26" s="678"/>
      <c r="AG26" s="678"/>
      <c r="AH26" s="678"/>
      <c r="AI26" s="678"/>
      <c r="AJ26" s="678"/>
      <c r="AK26" s="678"/>
      <c r="AL26" s="679" t="s">
        <v>230</v>
      </c>
      <c r="AM26" s="680"/>
      <c r="AN26" s="680"/>
      <c r="AO26" s="681"/>
      <c r="AP26" s="692" t="s">
        <v>299</v>
      </c>
      <c r="AQ26" s="713"/>
      <c r="AR26" s="713"/>
      <c r="AS26" s="713"/>
      <c r="AT26" s="713"/>
      <c r="AU26" s="713"/>
      <c r="AV26" s="713"/>
      <c r="AW26" s="713"/>
      <c r="AX26" s="713"/>
      <c r="AY26" s="713"/>
      <c r="AZ26" s="713"/>
      <c r="BA26" s="713"/>
      <c r="BB26" s="713"/>
      <c r="BC26" s="713"/>
      <c r="BD26" s="713"/>
      <c r="BE26" s="713"/>
      <c r="BF26" s="694"/>
      <c r="BG26" s="674" t="s">
        <v>230</v>
      </c>
      <c r="BH26" s="675"/>
      <c r="BI26" s="675"/>
      <c r="BJ26" s="675"/>
      <c r="BK26" s="675"/>
      <c r="BL26" s="675"/>
      <c r="BM26" s="675"/>
      <c r="BN26" s="676"/>
      <c r="BO26" s="677" t="s">
        <v>230</v>
      </c>
      <c r="BP26" s="677"/>
      <c r="BQ26" s="677"/>
      <c r="BR26" s="677"/>
      <c r="BS26" s="683" t="s">
        <v>138</v>
      </c>
      <c r="BT26" s="675"/>
      <c r="BU26" s="675"/>
      <c r="BV26" s="675"/>
      <c r="BW26" s="675"/>
      <c r="BX26" s="675"/>
      <c r="BY26" s="675"/>
      <c r="BZ26" s="675"/>
      <c r="CA26" s="675"/>
      <c r="CB26" s="684"/>
      <c r="CD26" s="689" t="s">
        <v>300</v>
      </c>
      <c r="CE26" s="690"/>
      <c r="CF26" s="690"/>
      <c r="CG26" s="690"/>
      <c r="CH26" s="690"/>
      <c r="CI26" s="690"/>
      <c r="CJ26" s="690"/>
      <c r="CK26" s="690"/>
      <c r="CL26" s="690"/>
      <c r="CM26" s="690"/>
      <c r="CN26" s="690"/>
      <c r="CO26" s="690"/>
      <c r="CP26" s="690"/>
      <c r="CQ26" s="691"/>
      <c r="CR26" s="674">
        <v>503730</v>
      </c>
      <c r="CS26" s="675"/>
      <c r="CT26" s="675"/>
      <c r="CU26" s="675"/>
      <c r="CV26" s="675"/>
      <c r="CW26" s="675"/>
      <c r="CX26" s="675"/>
      <c r="CY26" s="676"/>
      <c r="CZ26" s="679">
        <v>9.1999999999999993</v>
      </c>
      <c r="DA26" s="708"/>
      <c r="DB26" s="708"/>
      <c r="DC26" s="712"/>
      <c r="DD26" s="683">
        <v>472429</v>
      </c>
      <c r="DE26" s="675"/>
      <c r="DF26" s="675"/>
      <c r="DG26" s="675"/>
      <c r="DH26" s="675"/>
      <c r="DI26" s="675"/>
      <c r="DJ26" s="675"/>
      <c r="DK26" s="676"/>
      <c r="DL26" s="683" t="s">
        <v>129</v>
      </c>
      <c r="DM26" s="675"/>
      <c r="DN26" s="675"/>
      <c r="DO26" s="675"/>
      <c r="DP26" s="675"/>
      <c r="DQ26" s="675"/>
      <c r="DR26" s="675"/>
      <c r="DS26" s="675"/>
      <c r="DT26" s="675"/>
      <c r="DU26" s="675"/>
      <c r="DV26" s="676"/>
      <c r="DW26" s="679" t="s">
        <v>129</v>
      </c>
      <c r="DX26" s="708"/>
      <c r="DY26" s="708"/>
      <c r="DZ26" s="708"/>
      <c r="EA26" s="708"/>
      <c r="EB26" s="708"/>
      <c r="EC26" s="709"/>
    </row>
    <row r="27" spans="2:133" ht="11.25" customHeight="1" x14ac:dyDescent="0.15">
      <c r="B27" s="671" t="s">
        <v>301</v>
      </c>
      <c r="C27" s="672"/>
      <c r="D27" s="672"/>
      <c r="E27" s="672"/>
      <c r="F27" s="672"/>
      <c r="G27" s="672"/>
      <c r="H27" s="672"/>
      <c r="I27" s="672"/>
      <c r="J27" s="672"/>
      <c r="K27" s="672"/>
      <c r="L27" s="672"/>
      <c r="M27" s="672"/>
      <c r="N27" s="672"/>
      <c r="O27" s="672"/>
      <c r="P27" s="672"/>
      <c r="Q27" s="673"/>
      <c r="R27" s="674">
        <v>373115</v>
      </c>
      <c r="S27" s="675"/>
      <c r="T27" s="675"/>
      <c r="U27" s="675"/>
      <c r="V27" s="675"/>
      <c r="W27" s="675"/>
      <c r="X27" s="675"/>
      <c r="Y27" s="676"/>
      <c r="Z27" s="677">
        <v>6.3</v>
      </c>
      <c r="AA27" s="677"/>
      <c r="AB27" s="677"/>
      <c r="AC27" s="677"/>
      <c r="AD27" s="678" t="s">
        <v>230</v>
      </c>
      <c r="AE27" s="678"/>
      <c r="AF27" s="678"/>
      <c r="AG27" s="678"/>
      <c r="AH27" s="678"/>
      <c r="AI27" s="678"/>
      <c r="AJ27" s="678"/>
      <c r="AK27" s="678"/>
      <c r="AL27" s="679" t="s">
        <v>129</v>
      </c>
      <c r="AM27" s="680"/>
      <c r="AN27" s="680"/>
      <c r="AO27" s="681"/>
      <c r="AP27" s="671" t="s">
        <v>302</v>
      </c>
      <c r="AQ27" s="672"/>
      <c r="AR27" s="672"/>
      <c r="AS27" s="672"/>
      <c r="AT27" s="672"/>
      <c r="AU27" s="672"/>
      <c r="AV27" s="672"/>
      <c r="AW27" s="672"/>
      <c r="AX27" s="672"/>
      <c r="AY27" s="672"/>
      <c r="AZ27" s="672"/>
      <c r="BA27" s="672"/>
      <c r="BB27" s="672"/>
      <c r="BC27" s="672"/>
      <c r="BD27" s="672"/>
      <c r="BE27" s="672"/>
      <c r="BF27" s="673"/>
      <c r="BG27" s="674">
        <v>1466529</v>
      </c>
      <c r="BH27" s="675"/>
      <c r="BI27" s="675"/>
      <c r="BJ27" s="675"/>
      <c r="BK27" s="675"/>
      <c r="BL27" s="675"/>
      <c r="BM27" s="675"/>
      <c r="BN27" s="676"/>
      <c r="BO27" s="677">
        <v>100</v>
      </c>
      <c r="BP27" s="677"/>
      <c r="BQ27" s="677"/>
      <c r="BR27" s="677"/>
      <c r="BS27" s="683" t="s">
        <v>230</v>
      </c>
      <c r="BT27" s="675"/>
      <c r="BU27" s="675"/>
      <c r="BV27" s="675"/>
      <c r="BW27" s="675"/>
      <c r="BX27" s="675"/>
      <c r="BY27" s="675"/>
      <c r="BZ27" s="675"/>
      <c r="CA27" s="675"/>
      <c r="CB27" s="684"/>
      <c r="CD27" s="689" t="s">
        <v>303</v>
      </c>
      <c r="CE27" s="690"/>
      <c r="CF27" s="690"/>
      <c r="CG27" s="690"/>
      <c r="CH27" s="690"/>
      <c r="CI27" s="690"/>
      <c r="CJ27" s="690"/>
      <c r="CK27" s="690"/>
      <c r="CL27" s="690"/>
      <c r="CM27" s="690"/>
      <c r="CN27" s="690"/>
      <c r="CO27" s="690"/>
      <c r="CP27" s="690"/>
      <c r="CQ27" s="691"/>
      <c r="CR27" s="674">
        <v>715754</v>
      </c>
      <c r="CS27" s="710"/>
      <c r="CT27" s="710"/>
      <c r="CU27" s="710"/>
      <c r="CV27" s="710"/>
      <c r="CW27" s="710"/>
      <c r="CX27" s="710"/>
      <c r="CY27" s="711"/>
      <c r="CZ27" s="679">
        <v>13.1</v>
      </c>
      <c r="DA27" s="708"/>
      <c r="DB27" s="708"/>
      <c r="DC27" s="712"/>
      <c r="DD27" s="683">
        <v>213915</v>
      </c>
      <c r="DE27" s="710"/>
      <c r="DF27" s="710"/>
      <c r="DG27" s="710"/>
      <c r="DH27" s="710"/>
      <c r="DI27" s="710"/>
      <c r="DJ27" s="710"/>
      <c r="DK27" s="711"/>
      <c r="DL27" s="683">
        <v>213815</v>
      </c>
      <c r="DM27" s="710"/>
      <c r="DN27" s="710"/>
      <c r="DO27" s="710"/>
      <c r="DP27" s="710"/>
      <c r="DQ27" s="710"/>
      <c r="DR27" s="710"/>
      <c r="DS27" s="710"/>
      <c r="DT27" s="710"/>
      <c r="DU27" s="710"/>
      <c r="DV27" s="711"/>
      <c r="DW27" s="679">
        <v>5.9</v>
      </c>
      <c r="DX27" s="708"/>
      <c r="DY27" s="708"/>
      <c r="DZ27" s="708"/>
      <c r="EA27" s="708"/>
      <c r="EB27" s="708"/>
      <c r="EC27" s="709"/>
    </row>
    <row r="28" spans="2:133" ht="11.25" customHeight="1" x14ac:dyDescent="0.15">
      <c r="B28" s="716" t="s">
        <v>304</v>
      </c>
      <c r="C28" s="717"/>
      <c r="D28" s="717"/>
      <c r="E28" s="717"/>
      <c r="F28" s="717"/>
      <c r="G28" s="717"/>
      <c r="H28" s="717"/>
      <c r="I28" s="717"/>
      <c r="J28" s="717"/>
      <c r="K28" s="717"/>
      <c r="L28" s="717"/>
      <c r="M28" s="717"/>
      <c r="N28" s="717"/>
      <c r="O28" s="717"/>
      <c r="P28" s="717"/>
      <c r="Q28" s="718"/>
      <c r="R28" s="674" t="s">
        <v>230</v>
      </c>
      <c r="S28" s="675"/>
      <c r="T28" s="675"/>
      <c r="U28" s="675"/>
      <c r="V28" s="675"/>
      <c r="W28" s="675"/>
      <c r="X28" s="675"/>
      <c r="Y28" s="676"/>
      <c r="Z28" s="677" t="s">
        <v>138</v>
      </c>
      <c r="AA28" s="677"/>
      <c r="AB28" s="677"/>
      <c r="AC28" s="677"/>
      <c r="AD28" s="678" t="s">
        <v>230</v>
      </c>
      <c r="AE28" s="678"/>
      <c r="AF28" s="678"/>
      <c r="AG28" s="678"/>
      <c r="AH28" s="678"/>
      <c r="AI28" s="678"/>
      <c r="AJ28" s="678"/>
      <c r="AK28" s="678"/>
      <c r="AL28" s="679" t="s">
        <v>138</v>
      </c>
      <c r="AM28" s="680"/>
      <c r="AN28" s="680"/>
      <c r="AO28" s="681"/>
      <c r="AP28" s="719"/>
      <c r="AQ28" s="720"/>
      <c r="AR28" s="720"/>
      <c r="AS28" s="720"/>
      <c r="AT28" s="720"/>
      <c r="AU28" s="720"/>
      <c r="AV28" s="720"/>
      <c r="AW28" s="720"/>
      <c r="AX28" s="720"/>
      <c r="AY28" s="720"/>
      <c r="AZ28" s="720"/>
      <c r="BA28" s="720"/>
      <c r="BB28" s="720"/>
      <c r="BC28" s="720"/>
      <c r="BD28" s="720"/>
      <c r="BE28" s="720"/>
      <c r="BF28" s="721"/>
      <c r="BG28" s="674"/>
      <c r="BH28" s="675"/>
      <c r="BI28" s="675"/>
      <c r="BJ28" s="675"/>
      <c r="BK28" s="675"/>
      <c r="BL28" s="675"/>
      <c r="BM28" s="675"/>
      <c r="BN28" s="676"/>
      <c r="BO28" s="677"/>
      <c r="BP28" s="677"/>
      <c r="BQ28" s="677"/>
      <c r="BR28" s="677"/>
      <c r="BS28" s="678"/>
      <c r="BT28" s="678"/>
      <c r="BU28" s="678"/>
      <c r="BV28" s="678"/>
      <c r="BW28" s="678"/>
      <c r="BX28" s="678"/>
      <c r="BY28" s="678"/>
      <c r="BZ28" s="678"/>
      <c r="CA28" s="678"/>
      <c r="CB28" s="682"/>
      <c r="CD28" s="689" t="s">
        <v>305</v>
      </c>
      <c r="CE28" s="690"/>
      <c r="CF28" s="690"/>
      <c r="CG28" s="690"/>
      <c r="CH28" s="690"/>
      <c r="CI28" s="690"/>
      <c r="CJ28" s="690"/>
      <c r="CK28" s="690"/>
      <c r="CL28" s="690"/>
      <c r="CM28" s="690"/>
      <c r="CN28" s="690"/>
      <c r="CO28" s="690"/>
      <c r="CP28" s="690"/>
      <c r="CQ28" s="691"/>
      <c r="CR28" s="674">
        <v>444232</v>
      </c>
      <c r="CS28" s="675"/>
      <c r="CT28" s="675"/>
      <c r="CU28" s="675"/>
      <c r="CV28" s="675"/>
      <c r="CW28" s="675"/>
      <c r="CX28" s="675"/>
      <c r="CY28" s="676"/>
      <c r="CZ28" s="679">
        <v>8.1</v>
      </c>
      <c r="DA28" s="708"/>
      <c r="DB28" s="708"/>
      <c r="DC28" s="712"/>
      <c r="DD28" s="683">
        <v>444232</v>
      </c>
      <c r="DE28" s="675"/>
      <c r="DF28" s="675"/>
      <c r="DG28" s="675"/>
      <c r="DH28" s="675"/>
      <c r="DI28" s="675"/>
      <c r="DJ28" s="675"/>
      <c r="DK28" s="676"/>
      <c r="DL28" s="683">
        <v>444232</v>
      </c>
      <c r="DM28" s="675"/>
      <c r="DN28" s="675"/>
      <c r="DO28" s="675"/>
      <c r="DP28" s="675"/>
      <c r="DQ28" s="675"/>
      <c r="DR28" s="675"/>
      <c r="DS28" s="675"/>
      <c r="DT28" s="675"/>
      <c r="DU28" s="675"/>
      <c r="DV28" s="676"/>
      <c r="DW28" s="679">
        <v>12.3</v>
      </c>
      <c r="DX28" s="708"/>
      <c r="DY28" s="708"/>
      <c r="DZ28" s="708"/>
      <c r="EA28" s="708"/>
      <c r="EB28" s="708"/>
      <c r="EC28" s="709"/>
    </row>
    <row r="29" spans="2:133" ht="11.25" customHeight="1" x14ac:dyDescent="0.15">
      <c r="B29" s="671" t="s">
        <v>306</v>
      </c>
      <c r="C29" s="672"/>
      <c r="D29" s="672"/>
      <c r="E29" s="672"/>
      <c r="F29" s="672"/>
      <c r="G29" s="672"/>
      <c r="H29" s="672"/>
      <c r="I29" s="672"/>
      <c r="J29" s="672"/>
      <c r="K29" s="672"/>
      <c r="L29" s="672"/>
      <c r="M29" s="672"/>
      <c r="N29" s="672"/>
      <c r="O29" s="672"/>
      <c r="P29" s="672"/>
      <c r="Q29" s="673"/>
      <c r="R29" s="674">
        <v>345396</v>
      </c>
      <c r="S29" s="675"/>
      <c r="T29" s="675"/>
      <c r="U29" s="675"/>
      <c r="V29" s="675"/>
      <c r="W29" s="675"/>
      <c r="X29" s="675"/>
      <c r="Y29" s="676"/>
      <c r="Z29" s="677">
        <v>5.8</v>
      </c>
      <c r="AA29" s="677"/>
      <c r="AB29" s="677"/>
      <c r="AC29" s="677"/>
      <c r="AD29" s="678" t="s">
        <v>129</v>
      </c>
      <c r="AE29" s="678"/>
      <c r="AF29" s="678"/>
      <c r="AG29" s="678"/>
      <c r="AH29" s="678"/>
      <c r="AI29" s="678"/>
      <c r="AJ29" s="678"/>
      <c r="AK29" s="678"/>
      <c r="AL29" s="679" t="s">
        <v>230</v>
      </c>
      <c r="AM29" s="680"/>
      <c r="AN29" s="680"/>
      <c r="AO29" s="681"/>
      <c r="AP29" s="653" t="s">
        <v>224</v>
      </c>
      <c r="AQ29" s="654"/>
      <c r="AR29" s="654"/>
      <c r="AS29" s="654"/>
      <c r="AT29" s="654"/>
      <c r="AU29" s="654"/>
      <c r="AV29" s="654"/>
      <c r="AW29" s="654"/>
      <c r="AX29" s="654"/>
      <c r="AY29" s="654"/>
      <c r="AZ29" s="654"/>
      <c r="BA29" s="654"/>
      <c r="BB29" s="654"/>
      <c r="BC29" s="654"/>
      <c r="BD29" s="654"/>
      <c r="BE29" s="654"/>
      <c r="BF29" s="655"/>
      <c r="BG29" s="653" t="s">
        <v>307</v>
      </c>
      <c r="BH29" s="714"/>
      <c r="BI29" s="714"/>
      <c r="BJ29" s="714"/>
      <c r="BK29" s="714"/>
      <c r="BL29" s="714"/>
      <c r="BM29" s="714"/>
      <c r="BN29" s="714"/>
      <c r="BO29" s="714"/>
      <c r="BP29" s="714"/>
      <c r="BQ29" s="715"/>
      <c r="BR29" s="653" t="s">
        <v>308</v>
      </c>
      <c r="BS29" s="714"/>
      <c r="BT29" s="714"/>
      <c r="BU29" s="714"/>
      <c r="BV29" s="714"/>
      <c r="BW29" s="714"/>
      <c r="BX29" s="714"/>
      <c r="BY29" s="714"/>
      <c r="BZ29" s="714"/>
      <c r="CA29" s="714"/>
      <c r="CB29" s="715"/>
      <c r="CD29" s="737" t="s">
        <v>309</v>
      </c>
      <c r="CE29" s="738"/>
      <c r="CF29" s="689" t="s">
        <v>310</v>
      </c>
      <c r="CG29" s="690"/>
      <c r="CH29" s="690"/>
      <c r="CI29" s="690"/>
      <c r="CJ29" s="690"/>
      <c r="CK29" s="690"/>
      <c r="CL29" s="690"/>
      <c r="CM29" s="690"/>
      <c r="CN29" s="690"/>
      <c r="CO29" s="690"/>
      <c r="CP29" s="690"/>
      <c r="CQ29" s="691"/>
      <c r="CR29" s="674">
        <v>444232</v>
      </c>
      <c r="CS29" s="710"/>
      <c r="CT29" s="710"/>
      <c r="CU29" s="710"/>
      <c r="CV29" s="710"/>
      <c r="CW29" s="710"/>
      <c r="CX29" s="710"/>
      <c r="CY29" s="711"/>
      <c r="CZ29" s="679">
        <v>8.1</v>
      </c>
      <c r="DA29" s="708"/>
      <c r="DB29" s="708"/>
      <c r="DC29" s="712"/>
      <c r="DD29" s="683">
        <v>444232</v>
      </c>
      <c r="DE29" s="710"/>
      <c r="DF29" s="710"/>
      <c r="DG29" s="710"/>
      <c r="DH29" s="710"/>
      <c r="DI29" s="710"/>
      <c r="DJ29" s="710"/>
      <c r="DK29" s="711"/>
      <c r="DL29" s="683">
        <v>444232</v>
      </c>
      <c r="DM29" s="710"/>
      <c r="DN29" s="710"/>
      <c r="DO29" s="710"/>
      <c r="DP29" s="710"/>
      <c r="DQ29" s="710"/>
      <c r="DR29" s="710"/>
      <c r="DS29" s="710"/>
      <c r="DT29" s="710"/>
      <c r="DU29" s="710"/>
      <c r="DV29" s="711"/>
      <c r="DW29" s="679">
        <v>12.3</v>
      </c>
      <c r="DX29" s="708"/>
      <c r="DY29" s="708"/>
      <c r="DZ29" s="708"/>
      <c r="EA29" s="708"/>
      <c r="EB29" s="708"/>
      <c r="EC29" s="709"/>
    </row>
    <row r="30" spans="2:133" ht="11.25" customHeight="1" x14ac:dyDescent="0.15">
      <c r="B30" s="671" t="s">
        <v>311</v>
      </c>
      <c r="C30" s="672"/>
      <c r="D30" s="672"/>
      <c r="E30" s="672"/>
      <c r="F30" s="672"/>
      <c r="G30" s="672"/>
      <c r="H30" s="672"/>
      <c r="I30" s="672"/>
      <c r="J30" s="672"/>
      <c r="K30" s="672"/>
      <c r="L30" s="672"/>
      <c r="M30" s="672"/>
      <c r="N30" s="672"/>
      <c r="O30" s="672"/>
      <c r="P30" s="672"/>
      <c r="Q30" s="673"/>
      <c r="R30" s="674">
        <v>2204</v>
      </c>
      <c r="S30" s="675"/>
      <c r="T30" s="675"/>
      <c r="U30" s="675"/>
      <c r="V30" s="675"/>
      <c r="W30" s="675"/>
      <c r="X30" s="675"/>
      <c r="Y30" s="676"/>
      <c r="Z30" s="677">
        <v>0</v>
      </c>
      <c r="AA30" s="677"/>
      <c r="AB30" s="677"/>
      <c r="AC30" s="677"/>
      <c r="AD30" s="678">
        <v>1397</v>
      </c>
      <c r="AE30" s="678"/>
      <c r="AF30" s="678"/>
      <c r="AG30" s="678"/>
      <c r="AH30" s="678"/>
      <c r="AI30" s="678"/>
      <c r="AJ30" s="678"/>
      <c r="AK30" s="678"/>
      <c r="AL30" s="679">
        <v>0</v>
      </c>
      <c r="AM30" s="680"/>
      <c r="AN30" s="680"/>
      <c r="AO30" s="681"/>
      <c r="AP30" s="722" t="s">
        <v>312</v>
      </c>
      <c r="AQ30" s="723"/>
      <c r="AR30" s="723"/>
      <c r="AS30" s="723"/>
      <c r="AT30" s="728" t="s">
        <v>313</v>
      </c>
      <c r="AU30" s="224"/>
      <c r="AV30" s="224"/>
      <c r="AW30" s="224"/>
      <c r="AX30" s="660" t="s">
        <v>188</v>
      </c>
      <c r="AY30" s="661"/>
      <c r="AZ30" s="661"/>
      <c r="BA30" s="661"/>
      <c r="BB30" s="661"/>
      <c r="BC30" s="661"/>
      <c r="BD30" s="661"/>
      <c r="BE30" s="661"/>
      <c r="BF30" s="662"/>
      <c r="BG30" s="734">
        <v>98.8</v>
      </c>
      <c r="BH30" s="735"/>
      <c r="BI30" s="735"/>
      <c r="BJ30" s="735"/>
      <c r="BK30" s="735"/>
      <c r="BL30" s="735"/>
      <c r="BM30" s="669">
        <v>94.3</v>
      </c>
      <c r="BN30" s="735"/>
      <c r="BO30" s="735"/>
      <c r="BP30" s="735"/>
      <c r="BQ30" s="736"/>
      <c r="BR30" s="734">
        <v>98.8</v>
      </c>
      <c r="BS30" s="735"/>
      <c r="BT30" s="735"/>
      <c r="BU30" s="735"/>
      <c r="BV30" s="735"/>
      <c r="BW30" s="735"/>
      <c r="BX30" s="669">
        <v>93.7</v>
      </c>
      <c r="BY30" s="735"/>
      <c r="BZ30" s="735"/>
      <c r="CA30" s="735"/>
      <c r="CB30" s="736"/>
      <c r="CD30" s="739"/>
      <c r="CE30" s="740"/>
      <c r="CF30" s="689" t="s">
        <v>314</v>
      </c>
      <c r="CG30" s="690"/>
      <c r="CH30" s="690"/>
      <c r="CI30" s="690"/>
      <c r="CJ30" s="690"/>
      <c r="CK30" s="690"/>
      <c r="CL30" s="690"/>
      <c r="CM30" s="690"/>
      <c r="CN30" s="690"/>
      <c r="CO30" s="690"/>
      <c r="CP30" s="690"/>
      <c r="CQ30" s="691"/>
      <c r="CR30" s="674">
        <v>421919</v>
      </c>
      <c r="CS30" s="675"/>
      <c r="CT30" s="675"/>
      <c r="CU30" s="675"/>
      <c r="CV30" s="675"/>
      <c r="CW30" s="675"/>
      <c r="CX30" s="675"/>
      <c r="CY30" s="676"/>
      <c r="CZ30" s="679">
        <v>7.7</v>
      </c>
      <c r="DA30" s="708"/>
      <c r="DB30" s="708"/>
      <c r="DC30" s="712"/>
      <c r="DD30" s="683">
        <v>421919</v>
      </c>
      <c r="DE30" s="675"/>
      <c r="DF30" s="675"/>
      <c r="DG30" s="675"/>
      <c r="DH30" s="675"/>
      <c r="DI30" s="675"/>
      <c r="DJ30" s="675"/>
      <c r="DK30" s="676"/>
      <c r="DL30" s="683">
        <v>421919</v>
      </c>
      <c r="DM30" s="675"/>
      <c r="DN30" s="675"/>
      <c r="DO30" s="675"/>
      <c r="DP30" s="675"/>
      <c r="DQ30" s="675"/>
      <c r="DR30" s="675"/>
      <c r="DS30" s="675"/>
      <c r="DT30" s="675"/>
      <c r="DU30" s="675"/>
      <c r="DV30" s="676"/>
      <c r="DW30" s="679">
        <v>11.7</v>
      </c>
      <c r="DX30" s="708"/>
      <c r="DY30" s="708"/>
      <c r="DZ30" s="708"/>
      <c r="EA30" s="708"/>
      <c r="EB30" s="708"/>
      <c r="EC30" s="709"/>
    </row>
    <row r="31" spans="2:133" ht="11.25" customHeight="1" x14ac:dyDescent="0.15">
      <c r="B31" s="671" t="s">
        <v>315</v>
      </c>
      <c r="C31" s="672"/>
      <c r="D31" s="672"/>
      <c r="E31" s="672"/>
      <c r="F31" s="672"/>
      <c r="G31" s="672"/>
      <c r="H31" s="672"/>
      <c r="I31" s="672"/>
      <c r="J31" s="672"/>
      <c r="K31" s="672"/>
      <c r="L31" s="672"/>
      <c r="M31" s="672"/>
      <c r="N31" s="672"/>
      <c r="O31" s="672"/>
      <c r="P31" s="672"/>
      <c r="Q31" s="673"/>
      <c r="R31" s="674">
        <v>6099</v>
      </c>
      <c r="S31" s="675"/>
      <c r="T31" s="675"/>
      <c r="U31" s="675"/>
      <c r="V31" s="675"/>
      <c r="W31" s="675"/>
      <c r="X31" s="675"/>
      <c r="Y31" s="676"/>
      <c r="Z31" s="677">
        <v>0.1</v>
      </c>
      <c r="AA31" s="677"/>
      <c r="AB31" s="677"/>
      <c r="AC31" s="677"/>
      <c r="AD31" s="678" t="s">
        <v>129</v>
      </c>
      <c r="AE31" s="678"/>
      <c r="AF31" s="678"/>
      <c r="AG31" s="678"/>
      <c r="AH31" s="678"/>
      <c r="AI31" s="678"/>
      <c r="AJ31" s="678"/>
      <c r="AK31" s="678"/>
      <c r="AL31" s="679" t="s">
        <v>129</v>
      </c>
      <c r="AM31" s="680"/>
      <c r="AN31" s="680"/>
      <c r="AO31" s="681"/>
      <c r="AP31" s="724"/>
      <c r="AQ31" s="725"/>
      <c r="AR31" s="725"/>
      <c r="AS31" s="725"/>
      <c r="AT31" s="729"/>
      <c r="AU31" s="223" t="s">
        <v>316</v>
      </c>
      <c r="AV31" s="223"/>
      <c r="AW31" s="223"/>
      <c r="AX31" s="671" t="s">
        <v>317</v>
      </c>
      <c r="AY31" s="672"/>
      <c r="AZ31" s="672"/>
      <c r="BA31" s="672"/>
      <c r="BB31" s="672"/>
      <c r="BC31" s="672"/>
      <c r="BD31" s="672"/>
      <c r="BE31" s="672"/>
      <c r="BF31" s="673"/>
      <c r="BG31" s="731">
        <v>99</v>
      </c>
      <c r="BH31" s="710"/>
      <c r="BI31" s="710"/>
      <c r="BJ31" s="710"/>
      <c r="BK31" s="710"/>
      <c r="BL31" s="710"/>
      <c r="BM31" s="680">
        <v>95.1</v>
      </c>
      <c r="BN31" s="732"/>
      <c r="BO31" s="732"/>
      <c r="BP31" s="732"/>
      <c r="BQ31" s="733"/>
      <c r="BR31" s="731">
        <v>98.9</v>
      </c>
      <c r="BS31" s="710"/>
      <c r="BT31" s="710"/>
      <c r="BU31" s="710"/>
      <c r="BV31" s="710"/>
      <c r="BW31" s="710"/>
      <c r="BX31" s="680">
        <v>94.2</v>
      </c>
      <c r="BY31" s="732"/>
      <c r="BZ31" s="732"/>
      <c r="CA31" s="732"/>
      <c r="CB31" s="733"/>
      <c r="CD31" s="739"/>
      <c r="CE31" s="740"/>
      <c r="CF31" s="689" t="s">
        <v>318</v>
      </c>
      <c r="CG31" s="690"/>
      <c r="CH31" s="690"/>
      <c r="CI31" s="690"/>
      <c r="CJ31" s="690"/>
      <c r="CK31" s="690"/>
      <c r="CL31" s="690"/>
      <c r="CM31" s="690"/>
      <c r="CN31" s="690"/>
      <c r="CO31" s="690"/>
      <c r="CP31" s="690"/>
      <c r="CQ31" s="691"/>
      <c r="CR31" s="674">
        <v>22313</v>
      </c>
      <c r="CS31" s="710"/>
      <c r="CT31" s="710"/>
      <c r="CU31" s="710"/>
      <c r="CV31" s="710"/>
      <c r="CW31" s="710"/>
      <c r="CX31" s="710"/>
      <c r="CY31" s="711"/>
      <c r="CZ31" s="679">
        <v>0.4</v>
      </c>
      <c r="DA31" s="708"/>
      <c r="DB31" s="708"/>
      <c r="DC31" s="712"/>
      <c r="DD31" s="683">
        <v>22313</v>
      </c>
      <c r="DE31" s="710"/>
      <c r="DF31" s="710"/>
      <c r="DG31" s="710"/>
      <c r="DH31" s="710"/>
      <c r="DI31" s="710"/>
      <c r="DJ31" s="710"/>
      <c r="DK31" s="711"/>
      <c r="DL31" s="683">
        <v>22313</v>
      </c>
      <c r="DM31" s="710"/>
      <c r="DN31" s="710"/>
      <c r="DO31" s="710"/>
      <c r="DP31" s="710"/>
      <c r="DQ31" s="710"/>
      <c r="DR31" s="710"/>
      <c r="DS31" s="710"/>
      <c r="DT31" s="710"/>
      <c r="DU31" s="710"/>
      <c r="DV31" s="711"/>
      <c r="DW31" s="679">
        <v>0.6</v>
      </c>
      <c r="DX31" s="708"/>
      <c r="DY31" s="708"/>
      <c r="DZ31" s="708"/>
      <c r="EA31" s="708"/>
      <c r="EB31" s="708"/>
      <c r="EC31" s="709"/>
    </row>
    <row r="32" spans="2:133" ht="11.25" customHeight="1" x14ac:dyDescent="0.15">
      <c r="B32" s="671" t="s">
        <v>319</v>
      </c>
      <c r="C32" s="672"/>
      <c r="D32" s="672"/>
      <c r="E32" s="672"/>
      <c r="F32" s="672"/>
      <c r="G32" s="672"/>
      <c r="H32" s="672"/>
      <c r="I32" s="672"/>
      <c r="J32" s="672"/>
      <c r="K32" s="672"/>
      <c r="L32" s="672"/>
      <c r="M32" s="672"/>
      <c r="N32" s="672"/>
      <c r="O32" s="672"/>
      <c r="P32" s="672"/>
      <c r="Q32" s="673"/>
      <c r="R32" s="674">
        <v>198540</v>
      </c>
      <c r="S32" s="675"/>
      <c r="T32" s="675"/>
      <c r="U32" s="675"/>
      <c r="V32" s="675"/>
      <c r="W32" s="675"/>
      <c r="X32" s="675"/>
      <c r="Y32" s="676"/>
      <c r="Z32" s="677">
        <v>3.3</v>
      </c>
      <c r="AA32" s="677"/>
      <c r="AB32" s="677"/>
      <c r="AC32" s="677"/>
      <c r="AD32" s="678" t="s">
        <v>230</v>
      </c>
      <c r="AE32" s="678"/>
      <c r="AF32" s="678"/>
      <c r="AG32" s="678"/>
      <c r="AH32" s="678"/>
      <c r="AI32" s="678"/>
      <c r="AJ32" s="678"/>
      <c r="AK32" s="678"/>
      <c r="AL32" s="679" t="s">
        <v>129</v>
      </c>
      <c r="AM32" s="680"/>
      <c r="AN32" s="680"/>
      <c r="AO32" s="681"/>
      <c r="AP32" s="726"/>
      <c r="AQ32" s="727"/>
      <c r="AR32" s="727"/>
      <c r="AS32" s="727"/>
      <c r="AT32" s="730"/>
      <c r="AU32" s="225"/>
      <c r="AV32" s="225"/>
      <c r="AW32" s="225"/>
      <c r="AX32" s="719" t="s">
        <v>320</v>
      </c>
      <c r="AY32" s="720"/>
      <c r="AZ32" s="720"/>
      <c r="BA32" s="720"/>
      <c r="BB32" s="720"/>
      <c r="BC32" s="720"/>
      <c r="BD32" s="720"/>
      <c r="BE32" s="720"/>
      <c r="BF32" s="721"/>
      <c r="BG32" s="743">
        <v>98.7</v>
      </c>
      <c r="BH32" s="744"/>
      <c r="BI32" s="744"/>
      <c r="BJ32" s="744"/>
      <c r="BK32" s="744"/>
      <c r="BL32" s="744"/>
      <c r="BM32" s="745">
        <v>93.4</v>
      </c>
      <c r="BN32" s="744"/>
      <c r="BO32" s="744"/>
      <c r="BP32" s="744"/>
      <c r="BQ32" s="746"/>
      <c r="BR32" s="743">
        <v>98.7</v>
      </c>
      <c r="BS32" s="744"/>
      <c r="BT32" s="744"/>
      <c r="BU32" s="744"/>
      <c r="BV32" s="744"/>
      <c r="BW32" s="744"/>
      <c r="BX32" s="745">
        <v>92.8</v>
      </c>
      <c r="BY32" s="744"/>
      <c r="BZ32" s="744"/>
      <c r="CA32" s="744"/>
      <c r="CB32" s="746"/>
      <c r="CD32" s="741"/>
      <c r="CE32" s="742"/>
      <c r="CF32" s="689" t="s">
        <v>321</v>
      </c>
      <c r="CG32" s="690"/>
      <c r="CH32" s="690"/>
      <c r="CI32" s="690"/>
      <c r="CJ32" s="690"/>
      <c r="CK32" s="690"/>
      <c r="CL32" s="690"/>
      <c r="CM32" s="690"/>
      <c r="CN32" s="690"/>
      <c r="CO32" s="690"/>
      <c r="CP32" s="690"/>
      <c r="CQ32" s="691"/>
      <c r="CR32" s="674" t="s">
        <v>129</v>
      </c>
      <c r="CS32" s="675"/>
      <c r="CT32" s="675"/>
      <c r="CU32" s="675"/>
      <c r="CV32" s="675"/>
      <c r="CW32" s="675"/>
      <c r="CX32" s="675"/>
      <c r="CY32" s="676"/>
      <c r="CZ32" s="679" t="s">
        <v>230</v>
      </c>
      <c r="DA32" s="708"/>
      <c r="DB32" s="708"/>
      <c r="DC32" s="712"/>
      <c r="DD32" s="683" t="s">
        <v>230</v>
      </c>
      <c r="DE32" s="675"/>
      <c r="DF32" s="675"/>
      <c r="DG32" s="675"/>
      <c r="DH32" s="675"/>
      <c r="DI32" s="675"/>
      <c r="DJ32" s="675"/>
      <c r="DK32" s="676"/>
      <c r="DL32" s="683" t="s">
        <v>230</v>
      </c>
      <c r="DM32" s="675"/>
      <c r="DN32" s="675"/>
      <c r="DO32" s="675"/>
      <c r="DP32" s="675"/>
      <c r="DQ32" s="675"/>
      <c r="DR32" s="675"/>
      <c r="DS32" s="675"/>
      <c r="DT32" s="675"/>
      <c r="DU32" s="675"/>
      <c r="DV32" s="676"/>
      <c r="DW32" s="679" t="s">
        <v>230</v>
      </c>
      <c r="DX32" s="708"/>
      <c r="DY32" s="708"/>
      <c r="DZ32" s="708"/>
      <c r="EA32" s="708"/>
      <c r="EB32" s="708"/>
      <c r="EC32" s="709"/>
    </row>
    <row r="33" spans="2:133" ht="11.25" customHeight="1" x14ac:dyDescent="0.15">
      <c r="B33" s="671" t="s">
        <v>322</v>
      </c>
      <c r="C33" s="672"/>
      <c r="D33" s="672"/>
      <c r="E33" s="672"/>
      <c r="F33" s="672"/>
      <c r="G33" s="672"/>
      <c r="H33" s="672"/>
      <c r="I33" s="672"/>
      <c r="J33" s="672"/>
      <c r="K33" s="672"/>
      <c r="L33" s="672"/>
      <c r="M33" s="672"/>
      <c r="N33" s="672"/>
      <c r="O33" s="672"/>
      <c r="P33" s="672"/>
      <c r="Q33" s="673"/>
      <c r="R33" s="674">
        <v>461167</v>
      </c>
      <c r="S33" s="675"/>
      <c r="T33" s="675"/>
      <c r="U33" s="675"/>
      <c r="V33" s="675"/>
      <c r="W33" s="675"/>
      <c r="X33" s="675"/>
      <c r="Y33" s="676"/>
      <c r="Z33" s="677">
        <v>7.8</v>
      </c>
      <c r="AA33" s="677"/>
      <c r="AB33" s="677"/>
      <c r="AC33" s="677"/>
      <c r="AD33" s="678" t="s">
        <v>138</v>
      </c>
      <c r="AE33" s="678"/>
      <c r="AF33" s="678"/>
      <c r="AG33" s="678"/>
      <c r="AH33" s="678"/>
      <c r="AI33" s="678"/>
      <c r="AJ33" s="678"/>
      <c r="AK33" s="678"/>
      <c r="AL33" s="679" t="s">
        <v>230</v>
      </c>
      <c r="AM33" s="680"/>
      <c r="AN33" s="680"/>
      <c r="AO33" s="681"/>
      <c r="AP33" s="226"/>
      <c r="AQ33" s="227"/>
      <c r="AR33" s="223"/>
      <c r="AS33" s="224"/>
      <c r="AT33" s="224"/>
      <c r="AU33" s="224"/>
      <c r="AV33" s="224"/>
      <c r="AW33" s="224"/>
      <c r="AX33" s="224"/>
      <c r="AY33" s="224"/>
      <c r="AZ33" s="224"/>
      <c r="BA33" s="224"/>
      <c r="BB33" s="224"/>
      <c r="BC33" s="224"/>
      <c r="BD33" s="224"/>
      <c r="BE33" s="224"/>
      <c r="BF33" s="224"/>
      <c r="BG33" s="227"/>
      <c r="BH33" s="227"/>
      <c r="BI33" s="227"/>
      <c r="BJ33" s="227"/>
      <c r="BK33" s="227"/>
      <c r="BL33" s="227"/>
      <c r="BM33" s="227"/>
      <c r="BN33" s="227"/>
      <c r="BO33" s="227"/>
      <c r="BP33" s="227"/>
      <c r="BQ33" s="227"/>
      <c r="BR33" s="227"/>
      <c r="BS33" s="227"/>
      <c r="BT33" s="227"/>
      <c r="BU33" s="227"/>
      <c r="BV33" s="227"/>
      <c r="BW33" s="227"/>
      <c r="BX33" s="227"/>
      <c r="BY33" s="227"/>
      <c r="BZ33" s="227"/>
      <c r="CA33" s="227"/>
      <c r="CB33" s="227"/>
      <c r="CD33" s="689" t="s">
        <v>323</v>
      </c>
      <c r="CE33" s="690"/>
      <c r="CF33" s="690"/>
      <c r="CG33" s="690"/>
      <c r="CH33" s="690"/>
      <c r="CI33" s="690"/>
      <c r="CJ33" s="690"/>
      <c r="CK33" s="690"/>
      <c r="CL33" s="690"/>
      <c r="CM33" s="690"/>
      <c r="CN33" s="690"/>
      <c r="CO33" s="690"/>
      <c r="CP33" s="690"/>
      <c r="CQ33" s="691"/>
      <c r="CR33" s="674">
        <v>2422600</v>
      </c>
      <c r="CS33" s="710"/>
      <c r="CT33" s="710"/>
      <c r="CU33" s="710"/>
      <c r="CV33" s="710"/>
      <c r="CW33" s="710"/>
      <c r="CX33" s="710"/>
      <c r="CY33" s="711"/>
      <c r="CZ33" s="679">
        <v>44.4</v>
      </c>
      <c r="DA33" s="708"/>
      <c r="DB33" s="708"/>
      <c r="DC33" s="712"/>
      <c r="DD33" s="683">
        <v>2058598</v>
      </c>
      <c r="DE33" s="710"/>
      <c r="DF33" s="710"/>
      <c r="DG33" s="710"/>
      <c r="DH33" s="710"/>
      <c r="DI33" s="710"/>
      <c r="DJ33" s="710"/>
      <c r="DK33" s="711"/>
      <c r="DL33" s="683">
        <v>1818511</v>
      </c>
      <c r="DM33" s="710"/>
      <c r="DN33" s="710"/>
      <c r="DO33" s="710"/>
      <c r="DP33" s="710"/>
      <c r="DQ33" s="710"/>
      <c r="DR33" s="710"/>
      <c r="DS33" s="710"/>
      <c r="DT33" s="710"/>
      <c r="DU33" s="710"/>
      <c r="DV33" s="711"/>
      <c r="DW33" s="679">
        <v>50.2</v>
      </c>
      <c r="DX33" s="708"/>
      <c r="DY33" s="708"/>
      <c r="DZ33" s="708"/>
      <c r="EA33" s="708"/>
      <c r="EB33" s="708"/>
      <c r="EC33" s="709"/>
    </row>
    <row r="34" spans="2:133" ht="11.25" customHeight="1" x14ac:dyDescent="0.15">
      <c r="B34" s="671" t="s">
        <v>324</v>
      </c>
      <c r="C34" s="672"/>
      <c r="D34" s="672"/>
      <c r="E34" s="672"/>
      <c r="F34" s="672"/>
      <c r="G34" s="672"/>
      <c r="H34" s="672"/>
      <c r="I34" s="672"/>
      <c r="J34" s="672"/>
      <c r="K34" s="672"/>
      <c r="L34" s="672"/>
      <c r="M34" s="672"/>
      <c r="N34" s="672"/>
      <c r="O34" s="672"/>
      <c r="P34" s="672"/>
      <c r="Q34" s="673"/>
      <c r="R34" s="674">
        <v>67519</v>
      </c>
      <c r="S34" s="675"/>
      <c r="T34" s="675"/>
      <c r="U34" s="675"/>
      <c r="V34" s="675"/>
      <c r="W34" s="675"/>
      <c r="X34" s="675"/>
      <c r="Y34" s="676"/>
      <c r="Z34" s="677">
        <v>1.1000000000000001</v>
      </c>
      <c r="AA34" s="677"/>
      <c r="AB34" s="677"/>
      <c r="AC34" s="677"/>
      <c r="AD34" s="678">
        <v>3376</v>
      </c>
      <c r="AE34" s="678"/>
      <c r="AF34" s="678"/>
      <c r="AG34" s="678"/>
      <c r="AH34" s="678"/>
      <c r="AI34" s="678"/>
      <c r="AJ34" s="678"/>
      <c r="AK34" s="678"/>
      <c r="AL34" s="679">
        <v>0.1</v>
      </c>
      <c r="AM34" s="680"/>
      <c r="AN34" s="680"/>
      <c r="AO34" s="681"/>
      <c r="AP34" s="228"/>
      <c r="AQ34" s="653" t="s">
        <v>325</v>
      </c>
      <c r="AR34" s="654"/>
      <c r="AS34" s="654"/>
      <c r="AT34" s="654"/>
      <c r="AU34" s="654"/>
      <c r="AV34" s="654"/>
      <c r="AW34" s="654"/>
      <c r="AX34" s="654"/>
      <c r="AY34" s="654"/>
      <c r="AZ34" s="654"/>
      <c r="BA34" s="654"/>
      <c r="BB34" s="654"/>
      <c r="BC34" s="654"/>
      <c r="BD34" s="654"/>
      <c r="BE34" s="654"/>
      <c r="BF34" s="655"/>
      <c r="BG34" s="653" t="s">
        <v>326</v>
      </c>
      <c r="BH34" s="654"/>
      <c r="BI34" s="654"/>
      <c r="BJ34" s="654"/>
      <c r="BK34" s="654"/>
      <c r="BL34" s="654"/>
      <c r="BM34" s="654"/>
      <c r="BN34" s="654"/>
      <c r="BO34" s="654"/>
      <c r="BP34" s="654"/>
      <c r="BQ34" s="654"/>
      <c r="BR34" s="654"/>
      <c r="BS34" s="654"/>
      <c r="BT34" s="654"/>
      <c r="BU34" s="654"/>
      <c r="BV34" s="654"/>
      <c r="BW34" s="654"/>
      <c r="BX34" s="654"/>
      <c r="BY34" s="654"/>
      <c r="BZ34" s="654"/>
      <c r="CA34" s="654"/>
      <c r="CB34" s="655"/>
      <c r="CD34" s="689" t="s">
        <v>327</v>
      </c>
      <c r="CE34" s="690"/>
      <c r="CF34" s="690"/>
      <c r="CG34" s="690"/>
      <c r="CH34" s="690"/>
      <c r="CI34" s="690"/>
      <c r="CJ34" s="690"/>
      <c r="CK34" s="690"/>
      <c r="CL34" s="690"/>
      <c r="CM34" s="690"/>
      <c r="CN34" s="690"/>
      <c r="CO34" s="690"/>
      <c r="CP34" s="690"/>
      <c r="CQ34" s="691"/>
      <c r="CR34" s="674">
        <v>606698</v>
      </c>
      <c r="CS34" s="675"/>
      <c r="CT34" s="675"/>
      <c r="CU34" s="675"/>
      <c r="CV34" s="675"/>
      <c r="CW34" s="675"/>
      <c r="CX34" s="675"/>
      <c r="CY34" s="676"/>
      <c r="CZ34" s="679">
        <v>11.1</v>
      </c>
      <c r="DA34" s="708"/>
      <c r="DB34" s="708"/>
      <c r="DC34" s="712"/>
      <c r="DD34" s="683">
        <v>461417</v>
      </c>
      <c r="DE34" s="675"/>
      <c r="DF34" s="675"/>
      <c r="DG34" s="675"/>
      <c r="DH34" s="675"/>
      <c r="DI34" s="675"/>
      <c r="DJ34" s="675"/>
      <c r="DK34" s="676"/>
      <c r="DL34" s="683">
        <v>427777</v>
      </c>
      <c r="DM34" s="675"/>
      <c r="DN34" s="675"/>
      <c r="DO34" s="675"/>
      <c r="DP34" s="675"/>
      <c r="DQ34" s="675"/>
      <c r="DR34" s="675"/>
      <c r="DS34" s="675"/>
      <c r="DT34" s="675"/>
      <c r="DU34" s="675"/>
      <c r="DV34" s="676"/>
      <c r="DW34" s="679">
        <v>11.8</v>
      </c>
      <c r="DX34" s="708"/>
      <c r="DY34" s="708"/>
      <c r="DZ34" s="708"/>
      <c r="EA34" s="708"/>
      <c r="EB34" s="708"/>
      <c r="EC34" s="709"/>
    </row>
    <row r="35" spans="2:133" ht="11.25" customHeight="1" x14ac:dyDescent="0.15">
      <c r="B35" s="671" t="s">
        <v>328</v>
      </c>
      <c r="C35" s="672"/>
      <c r="D35" s="672"/>
      <c r="E35" s="672"/>
      <c r="F35" s="672"/>
      <c r="G35" s="672"/>
      <c r="H35" s="672"/>
      <c r="I35" s="672"/>
      <c r="J35" s="672"/>
      <c r="K35" s="672"/>
      <c r="L35" s="672"/>
      <c r="M35" s="672"/>
      <c r="N35" s="672"/>
      <c r="O35" s="672"/>
      <c r="P35" s="672"/>
      <c r="Q35" s="673"/>
      <c r="R35" s="674">
        <v>799900</v>
      </c>
      <c r="S35" s="675"/>
      <c r="T35" s="675"/>
      <c r="U35" s="675"/>
      <c r="V35" s="675"/>
      <c r="W35" s="675"/>
      <c r="X35" s="675"/>
      <c r="Y35" s="676"/>
      <c r="Z35" s="677">
        <v>13.5</v>
      </c>
      <c r="AA35" s="677"/>
      <c r="AB35" s="677"/>
      <c r="AC35" s="677"/>
      <c r="AD35" s="678" t="s">
        <v>230</v>
      </c>
      <c r="AE35" s="678"/>
      <c r="AF35" s="678"/>
      <c r="AG35" s="678"/>
      <c r="AH35" s="678"/>
      <c r="AI35" s="678"/>
      <c r="AJ35" s="678"/>
      <c r="AK35" s="678"/>
      <c r="AL35" s="679" t="s">
        <v>230</v>
      </c>
      <c r="AM35" s="680"/>
      <c r="AN35" s="680"/>
      <c r="AO35" s="681"/>
      <c r="AP35" s="228"/>
      <c r="AQ35" s="747" t="s">
        <v>329</v>
      </c>
      <c r="AR35" s="748"/>
      <c r="AS35" s="748"/>
      <c r="AT35" s="748"/>
      <c r="AU35" s="748"/>
      <c r="AV35" s="748"/>
      <c r="AW35" s="748"/>
      <c r="AX35" s="748"/>
      <c r="AY35" s="749"/>
      <c r="AZ35" s="663">
        <v>835021</v>
      </c>
      <c r="BA35" s="664"/>
      <c r="BB35" s="664"/>
      <c r="BC35" s="664"/>
      <c r="BD35" s="664"/>
      <c r="BE35" s="664"/>
      <c r="BF35" s="750"/>
      <c r="BG35" s="685" t="s">
        <v>330</v>
      </c>
      <c r="BH35" s="686"/>
      <c r="BI35" s="686"/>
      <c r="BJ35" s="686"/>
      <c r="BK35" s="686"/>
      <c r="BL35" s="686"/>
      <c r="BM35" s="686"/>
      <c r="BN35" s="686"/>
      <c r="BO35" s="686"/>
      <c r="BP35" s="686"/>
      <c r="BQ35" s="686"/>
      <c r="BR35" s="686"/>
      <c r="BS35" s="686"/>
      <c r="BT35" s="686"/>
      <c r="BU35" s="687"/>
      <c r="BV35" s="663">
        <v>194067</v>
      </c>
      <c r="BW35" s="664"/>
      <c r="BX35" s="664"/>
      <c r="BY35" s="664"/>
      <c r="BZ35" s="664"/>
      <c r="CA35" s="664"/>
      <c r="CB35" s="750"/>
      <c r="CD35" s="689" t="s">
        <v>331</v>
      </c>
      <c r="CE35" s="690"/>
      <c r="CF35" s="690"/>
      <c r="CG35" s="690"/>
      <c r="CH35" s="690"/>
      <c r="CI35" s="690"/>
      <c r="CJ35" s="690"/>
      <c r="CK35" s="690"/>
      <c r="CL35" s="690"/>
      <c r="CM35" s="690"/>
      <c r="CN35" s="690"/>
      <c r="CO35" s="690"/>
      <c r="CP35" s="690"/>
      <c r="CQ35" s="691"/>
      <c r="CR35" s="674">
        <v>16163</v>
      </c>
      <c r="CS35" s="710"/>
      <c r="CT35" s="710"/>
      <c r="CU35" s="710"/>
      <c r="CV35" s="710"/>
      <c r="CW35" s="710"/>
      <c r="CX35" s="710"/>
      <c r="CY35" s="711"/>
      <c r="CZ35" s="679">
        <v>0.3</v>
      </c>
      <c r="DA35" s="708"/>
      <c r="DB35" s="708"/>
      <c r="DC35" s="712"/>
      <c r="DD35" s="683">
        <v>15887</v>
      </c>
      <c r="DE35" s="710"/>
      <c r="DF35" s="710"/>
      <c r="DG35" s="710"/>
      <c r="DH35" s="710"/>
      <c r="DI35" s="710"/>
      <c r="DJ35" s="710"/>
      <c r="DK35" s="711"/>
      <c r="DL35" s="683">
        <v>15887</v>
      </c>
      <c r="DM35" s="710"/>
      <c r="DN35" s="710"/>
      <c r="DO35" s="710"/>
      <c r="DP35" s="710"/>
      <c r="DQ35" s="710"/>
      <c r="DR35" s="710"/>
      <c r="DS35" s="710"/>
      <c r="DT35" s="710"/>
      <c r="DU35" s="710"/>
      <c r="DV35" s="711"/>
      <c r="DW35" s="679">
        <v>0.4</v>
      </c>
      <c r="DX35" s="708"/>
      <c r="DY35" s="708"/>
      <c r="DZ35" s="708"/>
      <c r="EA35" s="708"/>
      <c r="EB35" s="708"/>
      <c r="EC35" s="709"/>
    </row>
    <row r="36" spans="2:133" ht="11.25" customHeight="1" x14ac:dyDescent="0.15">
      <c r="B36" s="671" t="s">
        <v>332</v>
      </c>
      <c r="C36" s="672"/>
      <c r="D36" s="672"/>
      <c r="E36" s="672"/>
      <c r="F36" s="672"/>
      <c r="G36" s="672"/>
      <c r="H36" s="672"/>
      <c r="I36" s="672"/>
      <c r="J36" s="672"/>
      <c r="K36" s="672"/>
      <c r="L36" s="672"/>
      <c r="M36" s="672"/>
      <c r="N36" s="672"/>
      <c r="O36" s="672"/>
      <c r="P36" s="672"/>
      <c r="Q36" s="673"/>
      <c r="R36" s="674" t="s">
        <v>230</v>
      </c>
      <c r="S36" s="675"/>
      <c r="T36" s="675"/>
      <c r="U36" s="675"/>
      <c r="V36" s="675"/>
      <c r="W36" s="675"/>
      <c r="X36" s="675"/>
      <c r="Y36" s="676"/>
      <c r="Z36" s="677" t="s">
        <v>129</v>
      </c>
      <c r="AA36" s="677"/>
      <c r="AB36" s="677"/>
      <c r="AC36" s="677"/>
      <c r="AD36" s="678" t="s">
        <v>129</v>
      </c>
      <c r="AE36" s="678"/>
      <c r="AF36" s="678"/>
      <c r="AG36" s="678"/>
      <c r="AH36" s="678"/>
      <c r="AI36" s="678"/>
      <c r="AJ36" s="678"/>
      <c r="AK36" s="678"/>
      <c r="AL36" s="679" t="s">
        <v>230</v>
      </c>
      <c r="AM36" s="680"/>
      <c r="AN36" s="680"/>
      <c r="AO36" s="681"/>
      <c r="AQ36" s="751" t="s">
        <v>333</v>
      </c>
      <c r="AR36" s="752"/>
      <c r="AS36" s="752"/>
      <c r="AT36" s="752"/>
      <c r="AU36" s="752"/>
      <c r="AV36" s="752"/>
      <c r="AW36" s="752"/>
      <c r="AX36" s="752"/>
      <c r="AY36" s="753"/>
      <c r="AZ36" s="674">
        <v>228191</v>
      </c>
      <c r="BA36" s="675"/>
      <c r="BB36" s="675"/>
      <c r="BC36" s="675"/>
      <c r="BD36" s="710"/>
      <c r="BE36" s="710"/>
      <c r="BF36" s="733"/>
      <c r="BG36" s="689" t="s">
        <v>334</v>
      </c>
      <c r="BH36" s="690"/>
      <c r="BI36" s="690"/>
      <c r="BJ36" s="690"/>
      <c r="BK36" s="690"/>
      <c r="BL36" s="690"/>
      <c r="BM36" s="690"/>
      <c r="BN36" s="690"/>
      <c r="BO36" s="690"/>
      <c r="BP36" s="690"/>
      <c r="BQ36" s="690"/>
      <c r="BR36" s="690"/>
      <c r="BS36" s="690"/>
      <c r="BT36" s="690"/>
      <c r="BU36" s="691"/>
      <c r="BV36" s="674">
        <v>188735</v>
      </c>
      <c r="BW36" s="675"/>
      <c r="BX36" s="675"/>
      <c r="BY36" s="675"/>
      <c r="BZ36" s="675"/>
      <c r="CA36" s="675"/>
      <c r="CB36" s="684"/>
      <c r="CD36" s="689" t="s">
        <v>335</v>
      </c>
      <c r="CE36" s="690"/>
      <c r="CF36" s="690"/>
      <c r="CG36" s="690"/>
      <c r="CH36" s="690"/>
      <c r="CI36" s="690"/>
      <c r="CJ36" s="690"/>
      <c r="CK36" s="690"/>
      <c r="CL36" s="690"/>
      <c r="CM36" s="690"/>
      <c r="CN36" s="690"/>
      <c r="CO36" s="690"/>
      <c r="CP36" s="690"/>
      <c r="CQ36" s="691"/>
      <c r="CR36" s="674">
        <v>1126843</v>
      </c>
      <c r="CS36" s="675"/>
      <c r="CT36" s="675"/>
      <c r="CU36" s="675"/>
      <c r="CV36" s="675"/>
      <c r="CW36" s="675"/>
      <c r="CX36" s="675"/>
      <c r="CY36" s="676"/>
      <c r="CZ36" s="679">
        <v>20.6</v>
      </c>
      <c r="DA36" s="708"/>
      <c r="DB36" s="708"/>
      <c r="DC36" s="712"/>
      <c r="DD36" s="683">
        <v>1045642</v>
      </c>
      <c r="DE36" s="675"/>
      <c r="DF36" s="675"/>
      <c r="DG36" s="675"/>
      <c r="DH36" s="675"/>
      <c r="DI36" s="675"/>
      <c r="DJ36" s="675"/>
      <c r="DK36" s="676"/>
      <c r="DL36" s="683">
        <v>928871</v>
      </c>
      <c r="DM36" s="675"/>
      <c r="DN36" s="675"/>
      <c r="DO36" s="675"/>
      <c r="DP36" s="675"/>
      <c r="DQ36" s="675"/>
      <c r="DR36" s="675"/>
      <c r="DS36" s="675"/>
      <c r="DT36" s="675"/>
      <c r="DU36" s="675"/>
      <c r="DV36" s="676"/>
      <c r="DW36" s="679">
        <v>25.7</v>
      </c>
      <c r="DX36" s="708"/>
      <c r="DY36" s="708"/>
      <c r="DZ36" s="708"/>
      <c r="EA36" s="708"/>
      <c r="EB36" s="708"/>
      <c r="EC36" s="709"/>
    </row>
    <row r="37" spans="2:133" ht="11.25" customHeight="1" x14ac:dyDescent="0.15">
      <c r="B37" s="671" t="s">
        <v>336</v>
      </c>
      <c r="C37" s="672"/>
      <c r="D37" s="672"/>
      <c r="E37" s="672"/>
      <c r="F37" s="672"/>
      <c r="G37" s="672"/>
      <c r="H37" s="672"/>
      <c r="I37" s="672"/>
      <c r="J37" s="672"/>
      <c r="K37" s="672"/>
      <c r="L37" s="672"/>
      <c r="M37" s="672"/>
      <c r="N37" s="672"/>
      <c r="O37" s="672"/>
      <c r="P37" s="672"/>
      <c r="Q37" s="673"/>
      <c r="R37" s="674">
        <v>198000</v>
      </c>
      <c r="S37" s="675"/>
      <c r="T37" s="675"/>
      <c r="U37" s="675"/>
      <c r="V37" s="675"/>
      <c r="W37" s="675"/>
      <c r="X37" s="675"/>
      <c r="Y37" s="676"/>
      <c r="Z37" s="677">
        <v>3.3</v>
      </c>
      <c r="AA37" s="677"/>
      <c r="AB37" s="677"/>
      <c r="AC37" s="677"/>
      <c r="AD37" s="678" t="s">
        <v>230</v>
      </c>
      <c r="AE37" s="678"/>
      <c r="AF37" s="678"/>
      <c r="AG37" s="678"/>
      <c r="AH37" s="678"/>
      <c r="AI37" s="678"/>
      <c r="AJ37" s="678"/>
      <c r="AK37" s="678"/>
      <c r="AL37" s="679" t="s">
        <v>129</v>
      </c>
      <c r="AM37" s="680"/>
      <c r="AN37" s="680"/>
      <c r="AO37" s="681"/>
      <c r="AQ37" s="751" t="s">
        <v>337</v>
      </c>
      <c r="AR37" s="752"/>
      <c r="AS37" s="752"/>
      <c r="AT37" s="752"/>
      <c r="AU37" s="752"/>
      <c r="AV37" s="752"/>
      <c r="AW37" s="752"/>
      <c r="AX37" s="752"/>
      <c r="AY37" s="753"/>
      <c r="AZ37" s="674">
        <v>55547</v>
      </c>
      <c r="BA37" s="675"/>
      <c r="BB37" s="675"/>
      <c r="BC37" s="675"/>
      <c r="BD37" s="710"/>
      <c r="BE37" s="710"/>
      <c r="BF37" s="733"/>
      <c r="BG37" s="689" t="s">
        <v>338</v>
      </c>
      <c r="BH37" s="690"/>
      <c r="BI37" s="690"/>
      <c r="BJ37" s="690"/>
      <c r="BK37" s="690"/>
      <c r="BL37" s="690"/>
      <c r="BM37" s="690"/>
      <c r="BN37" s="690"/>
      <c r="BO37" s="690"/>
      <c r="BP37" s="690"/>
      <c r="BQ37" s="690"/>
      <c r="BR37" s="690"/>
      <c r="BS37" s="690"/>
      <c r="BT37" s="690"/>
      <c r="BU37" s="691"/>
      <c r="BV37" s="674">
        <v>2414</v>
      </c>
      <c r="BW37" s="675"/>
      <c r="BX37" s="675"/>
      <c r="BY37" s="675"/>
      <c r="BZ37" s="675"/>
      <c r="CA37" s="675"/>
      <c r="CB37" s="684"/>
      <c r="CD37" s="689" t="s">
        <v>339</v>
      </c>
      <c r="CE37" s="690"/>
      <c r="CF37" s="690"/>
      <c r="CG37" s="690"/>
      <c r="CH37" s="690"/>
      <c r="CI37" s="690"/>
      <c r="CJ37" s="690"/>
      <c r="CK37" s="690"/>
      <c r="CL37" s="690"/>
      <c r="CM37" s="690"/>
      <c r="CN37" s="690"/>
      <c r="CO37" s="690"/>
      <c r="CP37" s="690"/>
      <c r="CQ37" s="691"/>
      <c r="CR37" s="674">
        <v>567135</v>
      </c>
      <c r="CS37" s="710"/>
      <c r="CT37" s="710"/>
      <c r="CU37" s="710"/>
      <c r="CV37" s="710"/>
      <c r="CW37" s="710"/>
      <c r="CX37" s="710"/>
      <c r="CY37" s="711"/>
      <c r="CZ37" s="679">
        <v>10.4</v>
      </c>
      <c r="DA37" s="708"/>
      <c r="DB37" s="708"/>
      <c r="DC37" s="712"/>
      <c r="DD37" s="683">
        <v>558936</v>
      </c>
      <c r="DE37" s="710"/>
      <c r="DF37" s="710"/>
      <c r="DG37" s="710"/>
      <c r="DH37" s="710"/>
      <c r="DI37" s="710"/>
      <c r="DJ37" s="710"/>
      <c r="DK37" s="711"/>
      <c r="DL37" s="683">
        <v>504812</v>
      </c>
      <c r="DM37" s="710"/>
      <c r="DN37" s="710"/>
      <c r="DO37" s="710"/>
      <c r="DP37" s="710"/>
      <c r="DQ37" s="710"/>
      <c r="DR37" s="710"/>
      <c r="DS37" s="710"/>
      <c r="DT37" s="710"/>
      <c r="DU37" s="710"/>
      <c r="DV37" s="711"/>
      <c r="DW37" s="679">
        <v>13.9</v>
      </c>
      <c r="DX37" s="708"/>
      <c r="DY37" s="708"/>
      <c r="DZ37" s="708"/>
      <c r="EA37" s="708"/>
      <c r="EB37" s="708"/>
      <c r="EC37" s="709"/>
    </row>
    <row r="38" spans="2:133" ht="11.25" customHeight="1" x14ac:dyDescent="0.15">
      <c r="B38" s="719" t="s">
        <v>340</v>
      </c>
      <c r="C38" s="720"/>
      <c r="D38" s="720"/>
      <c r="E38" s="720"/>
      <c r="F38" s="720"/>
      <c r="G38" s="720"/>
      <c r="H38" s="720"/>
      <c r="I38" s="720"/>
      <c r="J38" s="720"/>
      <c r="K38" s="720"/>
      <c r="L38" s="720"/>
      <c r="M38" s="720"/>
      <c r="N38" s="720"/>
      <c r="O38" s="720"/>
      <c r="P38" s="720"/>
      <c r="Q38" s="721"/>
      <c r="R38" s="754">
        <v>5931962</v>
      </c>
      <c r="S38" s="755"/>
      <c r="T38" s="755"/>
      <c r="U38" s="755"/>
      <c r="V38" s="755"/>
      <c r="W38" s="755"/>
      <c r="X38" s="755"/>
      <c r="Y38" s="756"/>
      <c r="Z38" s="757">
        <v>100</v>
      </c>
      <c r="AA38" s="757"/>
      <c r="AB38" s="757"/>
      <c r="AC38" s="757"/>
      <c r="AD38" s="758">
        <v>3422763</v>
      </c>
      <c r="AE38" s="758"/>
      <c r="AF38" s="758"/>
      <c r="AG38" s="758"/>
      <c r="AH38" s="758"/>
      <c r="AI38" s="758"/>
      <c r="AJ38" s="758"/>
      <c r="AK38" s="758"/>
      <c r="AL38" s="759">
        <v>100</v>
      </c>
      <c r="AM38" s="745"/>
      <c r="AN38" s="745"/>
      <c r="AO38" s="760"/>
      <c r="AQ38" s="751" t="s">
        <v>341</v>
      </c>
      <c r="AR38" s="752"/>
      <c r="AS38" s="752"/>
      <c r="AT38" s="752"/>
      <c r="AU38" s="752"/>
      <c r="AV38" s="752"/>
      <c r="AW38" s="752"/>
      <c r="AX38" s="752"/>
      <c r="AY38" s="753"/>
      <c r="AZ38" s="674">
        <v>4214</v>
      </c>
      <c r="BA38" s="675"/>
      <c r="BB38" s="675"/>
      <c r="BC38" s="675"/>
      <c r="BD38" s="710"/>
      <c r="BE38" s="710"/>
      <c r="BF38" s="733"/>
      <c r="BG38" s="689" t="s">
        <v>342</v>
      </c>
      <c r="BH38" s="690"/>
      <c r="BI38" s="690"/>
      <c r="BJ38" s="690"/>
      <c r="BK38" s="690"/>
      <c r="BL38" s="690"/>
      <c r="BM38" s="690"/>
      <c r="BN38" s="690"/>
      <c r="BO38" s="690"/>
      <c r="BP38" s="690"/>
      <c r="BQ38" s="690"/>
      <c r="BR38" s="690"/>
      <c r="BS38" s="690"/>
      <c r="BT38" s="690"/>
      <c r="BU38" s="691"/>
      <c r="BV38" s="674">
        <v>4239</v>
      </c>
      <c r="BW38" s="675"/>
      <c r="BX38" s="675"/>
      <c r="BY38" s="675"/>
      <c r="BZ38" s="675"/>
      <c r="CA38" s="675"/>
      <c r="CB38" s="684"/>
      <c r="CD38" s="689" t="s">
        <v>343</v>
      </c>
      <c r="CE38" s="690"/>
      <c r="CF38" s="690"/>
      <c r="CG38" s="690"/>
      <c r="CH38" s="690"/>
      <c r="CI38" s="690"/>
      <c r="CJ38" s="690"/>
      <c r="CK38" s="690"/>
      <c r="CL38" s="690"/>
      <c r="CM38" s="690"/>
      <c r="CN38" s="690"/>
      <c r="CO38" s="690"/>
      <c r="CP38" s="690"/>
      <c r="CQ38" s="691"/>
      <c r="CR38" s="674">
        <v>551283</v>
      </c>
      <c r="CS38" s="675"/>
      <c r="CT38" s="675"/>
      <c r="CU38" s="675"/>
      <c r="CV38" s="675"/>
      <c r="CW38" s="675"/>
      <c r="CX38" s="675"/>
      <c r="CY38" s="676"/>
      <c r="CZ38" s="679">
        <v>10.1</v>
      </c>
      <c r="DA38" s="708"/>
      <c r="DB38" s="708"/>
      <c r="DC38" s="712"/>
      <c r="DD38" s="683">
        <v>453213</v>
      </c>
      <c r="DE38" s="675"/>
      <c r="DF38" s="675"/>
      <c r="DG38" s="675"/>
      <c r="DH38" s="675"/>
      <c r="DI38" s="675"/>
      <c r="DJ38" s="675"/>
      <c r="DK38" s="676"/>
      <c r="DL38" s="683">
        <v>445976</v>
      </c>
      <c r="DM38" s="675"/>
      <c r="DN38" s="675"/>
      <c r="DO38" s="675"/>
      <c r="DP38" s="675"/>
      <c r="DQ38" s="675"/>
      <c r="DR38" s="675"/>
      <c r="DS38" s="675"/>
      <c r="DT38" s="675"/>
      <c r="DU38" s="675"/>
      <c r="DV38" s="676"/>
      <c r="DW38" s="679">
        <v>12.3</v>
      </c>
      <c r="DX38" s="708"/>
      <c r="DY38" s="708"/>
      <c r="DZ38" s="708"/>
      <c r="EA38" s="708"/>
      <c r="EB38" s="708"/>
      <c r="EC38" s="709"/>
    </row>
    <row r="39" spans="2:133" ht="11.25" customHeight="1" x14ac:dyDescent="0.15">
      <c r="AQ39" s="751" t="s">
        <v>344</v>
      </c>
      <c r="AR39" s="752"/>
      <c r="AS39" s="752"/>
      <c r="AT39" s="752"/>
      <c r="AU39" s="752"/>
      <c r="AV39" s="752"/>
      <c r="AW39" s="752"/>
      <c r="AX39" s="752"/>
      <c r="AY39" s="753"/>
      <c r="AZ39" s="674" t="s">
        <v>138</v>
      </c>
      <c r="BA39" s="675"/>
      <c r="BB39" s="675"/>
      <c r="BC39" s="675"/>
      <c r="BD39" s="710"/>
      <c r="BE39" s="710"/>
      <c r="BF39" s="733"/>
      <c r="BG39" s="765" t="s">
        <v>345</v>
      </c>
      <c r="BH39" s="766"/>
      <c r="BI39" s="766"/>
      <c r="BJ39" s="766"/>
      <c r="BK39" s="766"/>
      <c r="BL39" s="229"/>
      <c r="BM39" s="690" t="s">
        <v>346</v>
      </c>
      <c r="BN39" s="690"/>
      <c r="BO39" s="690"/>
      <c r="BP39" s="690"/>
      <c r="BQ39" s="690"/>
      <c r="BR39" s="690"/>
      <c r="BS39" s="690"/>
      <c r="BT39" s="690"/>
      <c r="BU39" s="691"/>
      <c r="BV39" s="674">
        <v>108</v>
      </c>
      <c r="BW39" s="675"/>
      <c r="BX39" s="675"/>
      <c r="BY39" s="675"/>
      <c r="BZ39" s="675"/>
      <c r="CA39" s="675"/>
      <c r="CB39" s="684"/>
      <c r="CD39" s="689" t="s">
        <v>347</v>
      </c>
      <c r="CE39" s="690"/>
      <c r="CF39" s="690"/>
      <c r="CG39" s="690"/>
      <c r="CH39" s="690"/>
      <c r="CI39" s="690"/>
      <c r="CJ39" s="690"/>
      <c r="CK39" s="690"/>
      <c r="CL39" s="690"/>
      <c r="CM39" s="690"/>
      <c r="CN39" s="690"/>
      <c r="CO39" s="690"/>
      <c r="CP39" s="690"/>
      <c r="CQ39" s="691"/>
      <c r="CR39" s="674">
        <v>54174</v>
      </c>
      <c r="CS39" s="710"/>
      <c r="CT39" s="710"/>
      <c r="CU39" s="710"/>
      <c r="CV39" s="710"/>
      <c r="CW39" s="710"/>
      <c r="CX39" s="710"/>
      <c r="CY39" s="711"/>
      <c r="CZ39" s="679">
        <v>1</v>
      </c>
      <c r="DA39" s="708"/>
      <c r="DB39" s="708"/>
      <c r="DC39" s="712"/>
      <c r="DD39" s="683">
        <v>50000</v>
      </c>
      <c r="DE39" s="710"/>
      <c r="DF39" s="710"/>
      <c r="DG39" s="710"/>
      <c r="DH39" s="710"/>
      <c r="DI39" s="710"/>
      <c r="DJ39" s="710"/>
      <c r="DK39" s="711"/>
      <c r="DL39" s="683" t="s">
        <v>230</v>
      </c>
      <c r="DM39" s="710"/>
      <c r="DN39" s="710"/>
      <c r="DO39" s="710"/>
      <c r="DP39" s="710"/>
      <c r="DQ39" s="710"/>
      <c r="DR39" s="710"/>
      <c r="DS39" s="710"/>
      <c r="DT39" s="710"/>
      <c r="DU39" s="710"/>
      <c r="DV39" s="711"/>
      <c r="DW39" s="679" t="s">
        <v>129</v>
      </c>
      <c r="DX39" s="708"/>
      <c r="DY39" s="708"/>
      <c r="DZ39" s="708"/>
      <c r="EA39" s="708"/>
      <c r="EB39" s="708"/>
      <c r="EC39" s="709"/>
    </row>
    <row r="40" spans="2:133" ht="11.25" customHeight="1" x14ac:dyDescent="0.15">
      <c r="AQ40" s="751" t="s">
        <v>348</v>
      </c>
      <c r="AR40" s="752"/>
      <c r="AS40" s="752"/>
      <c r="AT40" s="752"/>
      <c r="AU40" s="752"/>
      <c r="AV40" s="752"/>
      <c r="AW40" s="752"/>
      <c r="AX40" s="752"/>
      <c r="AY40" s="753"/>
      <c r="AZ40" s="674">
        <v>142506</v>
      </c>
      <c r="BA40" s="675"/>
      <c r="BB40" s="675"/>
      <c r="BC40" s="675"/>
      <c r="BD40" s="710"/>
      <c r="BE40" s="710"/>
      <c r="BF40" s="733"/>
      <c r="BG40" s="765"/>
      <c r="BH40" s="766"/>
      <c r="BI40" s="766"/>
      <c r="BJ40" s="766"/>
      <c r="BK40" s="766"/>
      <c r="BL40" s="229"/>
      <c r="BM40" s="690" t="s">
        <v>349</v>
      </c>
      <c r="BN40" s="690"/>
      <c r="BO40" s="690"/>
      <c r="BP40" s="690"/>
      <c r="BQ40" s="690"/>
      <c r="BR40" s="690"/>
      <c r="BS40" s="690"/>
      <c r="BT40" s="690"/>
      <c r="BU40" s="691"/>
      <c r="BV40" s="674" t="s">
        <v>129</v>
      </c>
      <c r="BW40" s="675"/>
      <c r="BX40" s="675"/>
      <c r="BY40" s="675"/>
      <c r="BZ40" s="675"/>
      <c r="CA40" s="675"/>
      <c r="CB40" s="684"/>
      <c r="CD40" s="689" t="s">
        <v>350</v>
      </c>
      <c r="CE40" s="690"/>
      <c r="CF40" s="690"/>
      <c r="CG40" s="690"/>
      <c r="CH40" s="690"/>
      <c r="CI40" s="690"/>
      <c r="CJ40" s="690"/>
      <c r="CK40" s="690"/>
      <c r="CL40" s="690"/>
      <c r="CM40" s="690"/>
      <c r="CN40" s="690"/>
      <c r="CO40" s="690"/>
      <c r="CP40" s="690"/>
      <c r="CQ40" s="691"/>
      <c r="CR40" s="674">
        <v>67439</v>
      </c>
      <c r="CS40" s="675"/>
      <c r="CT40" s="675"/>
      <c r="CU40" s="675"/>
      <c r="CV40" s="675"/>
      <c r="CW40" s="675"/>
      <c r="CX40" s="675"/>
      <c r="CY40" s="676"/>
      <c r="CZ40" s="679">
        <v>1.2</v>
      </c>
      <c r="DA40" s="708"/>
      <c r="DB40" s="708"/>
      <c r="DC40" s="712"/>
      <c r="DD40" s="683">
        <v>32439</v>
      </c>
      <c r="DE40" s="675"/>
      <c r="DF40" s="675"/>
      <c r="DG40" s="675"/>
      <c r="DH40" s="675"/>
      <c r="DI40" s="675"/>
      <c r="DJ40" s="675"/>
      <c r="DK40" s="676"/>
      <c r="DL40" s="683" t="s">
        <v>129</v>
      </c>
      <c r="DM40" s="675"/>
      <c r="DN40" s="675"/>
      <c r="DO40" s="675"/>
      <c r="DP40" s="675"/>
      <c r="DQ40" s="675"/>
      <c r="DR40" s="675"/>
      <c r="DS40" s="675"/>
      <c r="DT40" s="675"/>
      <c r="DU40" s="675"/>
      <c r="DV40" s="676"/>
      <c r="DW40" s="679" t="s">
        <v>129</v>
      </c>
      <c r="DX40" s="708"/>
      <c r="DY40" s="708"/>
      <c r="DZ40" s="708"/>
      <c r="EA40" s="708"/>
      <c r="EB40" s="708"/>
      <c r="EC40" s="709"/>
    </row>
    <row r="41" spans="2:133" ht="11.25" customHeight="1" x14ac:dyDescent="0.15">
      <c r="AQ41" s="761" t="s">
        <v>351</v>
      </c>
      <c r="AR41" s="762"/>
      <c r="AS41" s="762"/>
      <c r="AT41" s="762"/>
      <c r="AU41" s="762"/>
      <c r="AV41" s="762"/>
      <c r="AW41" s="762"/>
      <c r="AX41" s="762"/>
      <c r="AY41" s="763"/>
      <c r="AZ41" s="754">
        <v>404563</v>
      </c>
      <c r="BA41" s="755"/>
      <c r="BB41" s="755"/>
      <c r="BC41" s="755"/>
      <c r="BD41" s="744"/>
      <c r="BE41" s="744"/>
      <c r="BF41" s="746"/>
      <c r="BG41" s="767"/>
      <c r="BH41" s="768"/>
      <c r="BI41" s="768"/>
      <c r="BJ41" s="768"/>
      <c r="BK41" s="768"/>
      <c r="BL41" s="230"/>
      <c r="BM41" s="699" t="s">
        <v>352</v>
      </c>
      <c r="BN41" s="699"/>
      <c r="BO41" s="699"/>
      <c r="BP41" s="699"/>
      <c r="BQ41" s="699"/>
      <c r="BR41" s="699"/>
      <c r="BS41" s="699"/>
      <c r="BT41" s="699"/>
      <c r="BU41" s="700"/>
      <c r="BV41" s="754">
        <v>262</v>
      </c>
      <c r="BW41" s="755"/>
      <c r="BX41" s="755"/>
      <c r="BY41" s="755"/>
      <c r="BZ41" s="755"/>
      <c r="CA41" s="755"/>
      <c r="CB41" s="764"/>
      <c r="CD41" s="689" t="s">
        <v>353</v>
      </c>
      <c r="CE41" s="690"/>
      <c r="CF41" s="690"/>
      <c r="CG41" s="690"/>
      <c r="CH41" s="690"/>
      <c r="CI41" s="690"/>
      <c r="CJ41" s="690"/>
      <c r="CK41" s="690"/>
      <c r="CL41" s="690"/>
      <c r="CM41" s="690"/>
      <c r="CN41" s="690"/>
      <c r="CO41" s="690"/>
      <c r="CP41" s="690"/>
      <c r="CQ41" s="691"/>
      <c r="CR41" s="674" t="s">
        <v>276</v>
      </c>
      <c r="CS41" s="710"/>
      <c r="CT41" s="710"/>
      <c r="CU41" s="710"/>
      <c r="CV41" s="710"/>
      <c r="CW41" s="710"/>
      <c r="CX41" s="710"/>
      <c r="CY41" s="711"/>
      <c r="CZ41" s="679" t="s">
        <v>276</v>
      </c>
      <c r="DA41" s="708"/>
      <c r="DB41" s="708"/>
      <c r="DC41" s="712"/>
      <c r="DD41" s="683" t="s">
        <v>230</v>
      </c>
      <c r="DE41" s="710"/>
      <c r="DF41" s="710"/>
      <c r="DG41" s="710"/>
      <c r="DH41" s="710"/>
      <c r="DI41" s="710"/>
      <c r="DJ41" s="710"/>
      <c r="DK41" s="711"/>
      <c r="DL41" s="769"/>
      <c r="DM41" s="770"/>
      <c r="DN41" s="770"/>
      <c r="DO41" s="770"/>
      <c r="DP41" s="770"/>
      <c r="DQ41" s="770"/>
      <c r="DR41" s="770"/>
      <c r="DS41" s="770"/>
      <c r="DT41" s="770"/>
      <c r="DU41" s="770"/>
      <c r="DV41" s="771"/>
      <c r="DW41" s="772"/>
      <c r="DX41" s="773"/>
      <c r="DY41" s="773"/>
      <c r="DZ41" s="773"/>
      <c r="EA41" s="773"/>
      <c r="EB41" s="773"/>
      <c r="EC41" s="774"/>
    </row>
    <row r="42" spans="2:133" ht="11.25" customHeight="1" x14ac:dyDescent="0.15">
      <c r="B42" s="223" t="s">
        <v>354</v>
      </c>
      <c r="C42" s="223"/>
      <c r="D42" s="223"/>
      <c r="E42" s="223"/>
      <c r="F42" s="223"/>
      <c r="G42" s="223"/>
      <c r="H42" s="223"/>
      <c r="I42" s="223"/>
      <c r="J42" s="223"/>
      <c r="K42" s="223"/>
      <c r="L42" s="223"/>
      <c r="M42" s="223"/>
      <c r="N42" s="223"/>
      <c r="O42" s="223"/>
      <c r="P42" s="223"/>
      <c r="Q42" s="223"/>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BV42" s="232"/>
      <c r="BW42" s="232"/>
      <c r="BX42" s="232"/>
      <c r="BY42" s="232"/>
      <c r="BZ42" s="232"/>
      <c r="CA42" s="232"/>
      <c r="CB42" s="232"/>
      <c r="CD42" s="671" t="s">
        <v>355</v>
      </c>
      <c r="CE42" s="672"/>
      <c r="CF42" s="672"/>
      <c r="CG42" s="672"/>
      <c r="CH42" s="672"/>
      <c r="CI42" s="672"/>
      <c r="CJ42" s="672"/>
      <c r="CK42" s="672"/>
      <c r="CL42" s="672"/>
      <c r="CM42" s="672"/>
      <c r="CN42" s="672"/>
      <c r="CO42" s="672"/>
      <c r="CP42" s="672"/>
      <c r="CQ42" s="673"/>
      <c r="CR42" s="674">
        <v>1038925</v>
      </c>
      <c r="CS42" s="675"/>
      <c r="CT42" s="675"/>
      <c r="CU42" s="675"/>
      <c r="CV42" s="675"/>
      <c r="CW42" s="675"/>
      <c r="CX42" s="675"/>
      <c r="CY42" s="676"/>
      <c r="CZ42" s="679">
        <v>19</v>
      </c>
      <c r="DA42" s="680"/>
      <c r="DB42" s="680"/>
      <c r="DC42" s="775"/>
      <c r="DD42" s="683">
        <v>429161</v>
      </c>
      <c r="DE42" s="675"/>
      <c r="DF42" s="675"/>
      <c r="DG42" s="675"/>
      <c r="DH42" s="675"/>
      <c r="DI42" s="675"/>
      <c r="DJ42" s="675"/>
      <c r="DK42" s="676"/>
      <c r="DL42" s="769"/>
      <c r="DM42" s="770"/>
      <c r="DN42" s="770"/>
      <c r="DO42" s="770"/>
      <c r="DP42" s="770"/>
      <c r="DQ42" s="770"/>
      <c r="DR42" s="770"/>
      <c r="DS42" s="770"/>
      <c r="DT42" s="770"/>
      <c r="DU42" s="770"/>
      <c r="DV42" s="771"/>
      <c r="DW42" s="772"/>
      <c r="DX42" s="773"/>
      <c r="DY42" s="773"/>
      <c r="DZ42" s="773"/>
      <c r="EA42" s="773"/>
      <c r="EB42" s="773"/>
      <c r="EC42" s="774"/>
    </row>
    <row r="43" spans="2:133" ht="11.25" customHeight="1" x14ac:dyDescent="0.15">
      <c r="B43" s="233" t="s">
        <v>356</v>
      </c>
      <c r="C43" s="223"/>
      <c r="D43" s="223"/>
      <c r="E43" s="223"/>
      <c r="F43" s="223"/>
      <c r="G43" s="223"/>
      <c r="H43" s="223"/>
      <c r="I43" s="223"/>
      <c r="J43" s="223"/>
      <c r="K43" s="223"/>
      <c r="L43" s="223"/>
      <c r="M43" s="223"/>
      <c r="N43" s="223"/>
      <c r="O43" s="223"/>
      <c r="P43" s="223"/>
      <c r="Q43" s="223"/>
      <c r="R43" s="231"/>
      <c r="S43" s="231"/>
      <c r="T43" s="231"/>
      <c r="U43" s="231"/>
      <c r="V43" s="231"/>
      <c r="W43" s="231"/>
      <c r="X43" s="231"/>
      <c r="Y43" s="231"/>
      <c r="Z43" s="231"/>
      <c r="AA43" s="231"/>
      <c r="AB43" s="231"/>
      <c r="AC43" s="231"/>
      <c r="AD43" s="231"/>
      <c r="AE43" s="231"/>
      <c r="AF43" s="231"/>
      <c r="AG43" s="231"/>
      <c r="AH43" s="231"/>
      <c r="AI43" s="231"/>
      <c r="AJ43" s="231"/>
      <c r="AK43" s="231"/>
      <c r="AL43" s="231"/>
      <c r="AM43" s="231"/>
      <c r="AN43" s="231"/>
      <c r="AO43" s="231"/>
      <c r="CD43" s="671" t="s">
        <v>357</v>
      </c>
      <c r="CE43" s="672"/>
      <c r="CF43" s="672"/>
      <c r="CG43" s="672"/>
      <c r="CH43" s="672"/>
      <c r="CI43" s="672"/>
      <c r="CJ43" s="672"/>
      <c r="CK43" s="672"/>
      <c r="CL43" s="672"/>
      <c r="CM43" s="672"/>
      <c r="CN43" s="672"/>
      <c r="CO43" s="672"/>
      <c r="CP43" s="672"/>
      <c r="CQ43" s="673"/>
      <c r="CR43" s="674">
        <v>64951</v>
      </c>
      <c r="CS43" s="710"/>
      <c r="CT43" s="710"/>
      <c r="CU43" s="710"/>
      <c r="CV43" s="710"/>
      <c r="CW43" s="710"/>
      <c r="CX43" s="710"/>
      <c r="CY43" s="711"/>
      <c r="CZ43" s="679">
        <v>1.2</v>
      </c>
      <c r="DA43" s="708"/>
      <c r="DB43" s="708"/>
      <c r="DC43" s="712"/>
      <c r="DD43" s="683">
        <v>64951</v>
      </c>
      <c r="DE43" s="710"/>
      <c r="DF43" s="710"/>
      <c r="DG43" s="710"/>
      <c r="DH43" s="710"/>
      <c r="DI43" s="710"/>
      <c r="DJ43" s="710"/>
      <c r="DK43" s="711"/>
      <c r="DL43" s="769"/>
      <c r="DM43" s="770"/>
      <c r="DN43" s="770"/>
      <c r="DO43" s="770"/>
      <c r="DP43" s="770"/>
      <c r="DQ43" s="770"/>
      <c r="DR43" s="770"/>
      <c r="DS43" s="770"/>
      <c r="DT43" s="770"/>
      <c r="DU43" s="770"/>
      <c r="DV43" s="771"/>
      <c r="DW43" s="772"/>
      <c r="DX43" s="773"/>
      <c r="DY43" s="773"/>
      <c r="DZ43" s="773"/>
      <c r="EA43" s="773"/>
      <c r="EB43" s="773"/>
      <c r="EC43" s="774"/>
    </row>
    <row r="44" spans="2:133" ht="11.25" customHeight="1" x14ac:dyDescent="0.15">
      <c r="B44" s="234" t="s">
        <v>358</v>
      </c>
      <c r="CD44" s="786" t="s">
        <v>309</v>
      </c>
      <c r="CE44" s="787"/>
      <c r="CF44" s="671" t="s">
        <v>359</v>
      </c>
      <c r="CG44" s="672"/>
      <c r="CH44" s="672"/>
      <c r="CI44" s="672"/>
      <c r="CJ44" s="672"/>
      <c r="CK44" s="672"/>
      <c r="CL44" s="672"/>
      <c r="CM44" s="672"/>
      <c r="CN44" s="672"/>
      <c r="CO44" s="672"/>
      <c r="CP44" s="672"/>
      <c r="CQ44" s="673"/>
      <c r="CR44" s="674">
        <v>1021100</v>
      </c>
      <c r="CS44" s="675"/>
      <c r="CT44" s="675"/>
      <c r="CU44" s="675"/>
      <c r="CV44" s="675"/>
      <c r="CW44" s="675"/>
      <c r="CX44" s="675"/>
      <c r="CY44" s="676"/>
      <c r="CZ44" s="679">
        <v>18.7</v>
      </c>
      <c r="DA44" s="680"/>
      <c r="DB44" s="680"/>
      <c r="DC44" s="775"/>
      <c r="DD44" s="683">
        <v>423292</v>
      </c>
      <c r="DE44" s="675"/>
      <c r="DF44" s="675"/>
      <c r="DG44" s="675"/>
      <c r="DH44" s="675"/>
      <c r="DI44" s="675"/>
      <c r="DJ44" s="675"/>
      <c r="DK44" s="676"/>
      <c r="DL44" s="769"/>
      <c r="DM44" s="770"/>
      <c r="DN44" s="770"/>
      <c r="DO44" s="770"/>
      <c r="DP44" s="770"/>
      <c r="DQ44" s="770"/>
      <c r="DR44" s="770"/>
      <c r="DS44" s="770"/>
      <c r="DT44" s="770"/>
      <c r="DU44" s="770"/>
      <c r="DV44" s="771"/>
      <c r="DW44" s="772"/>
      <c r="DX44" s="773"/>
      <c r="DY44" s="773"/>
      <c r="DZ44" s="773"/>
      <c r="EA44" s="773"/>
      <c r="EB44" s="773"/>
      <c r="EC44" s="774"/>
    </row>
    <row r="45" spans="2:133" ht="11.25" customHeight="1" x14ac:dyDescent="0.15">
      <c r="CD45" s="788"/>
      <c r="CE45" s="789"/>
      <c r="CF45" s="671" t="s">
        <v>360</v>
      </c>
      <c r="CG45" s="672"/>
      <c r="CH45" s="672"/>
      <c r="CI45" s="672"/>
      <c r="CJ45" s="672"/>
      <c r="CK45" s="672"/>
      <c r="CL45" s="672"/>
      <c r="CM45" s="672"/>
      <c r="CN45" s="672"/>
      <c r="CO45" s="672"/>
      <c r="CP45" s="672"/>
      <c r="CQ45" s="673"/>
      <c r="CR45" s="674">
        <v>130771</v>
      </c>
      <c r="CS45" s="710"/>
      <c r="CT45" s="710"/>
      <c r="CU45" s="710"/>
      <c r="CV45" s="710"/>
      <c r="CW45" s="710"/>
      <c r="CX45" s="710"/>
      <c r="CY45" s="711"/>
      <c r="CZ45" s="679">
        <v>2.4</v>
      </c>
      <c r="DA45" s="708"/>
      <c r="DB45" s="708"/>
      <c r="DC45" s="712"/>
      <c r="DD45" s="683">
        <v>64156</v>
      </c>
      <c r="DE45" s="710"/>
      <c r="DF45" s="710"/>
      <c r="DG45" s="710"/>
      <c r="DH45" s="710"/>
      <c r="DI45" s="710"/>
      <c r="DJ45" s="710"/>
      <c r="DK45" s="711"/>
      <c r="DL45" s="769"/>
      <c r="DM45" s="770"/>
      <c r="DN45" s="770"/>
      <c r="DO45" s="770"/>
      <c r="DP45" s="770"/>
      <c r="DQ45" s="770"/>
      <c r="DR45" s="770"/>
      <c r="DS45" s="770"/>
      <c r="DT45" s="770"/>
      <c r="DU45" s="770"/>
      <c r="DV45" s="771"/>
      <c r="DW45" s="772"/>
      <c r="DX45" s="773"/>
      <c r="DY45" s="773"/>
      <c r="DZ45" s="773"/>
      <c r="EA45" s="773"/>
      <c r="EB45" s="773"/>
      <c r="EC45" s="774"/>
    </row>
    <row r="46" spans="2:133" ht="11.25" customHeight="1" x14ac:dyDescent="0.15">
      <c r="CD46" s="788"/>
      <c r="CE46" s="789"/>
      <c r="CF46" s="671" t="s">
        <v>361</v>
      </c>
      <c r="CG46" s="672"/>
      <c r="CH46" s="672"/>
      <c r="CI46" s="672"/>
      <c r="CJ46" s="672"/>
      <c r="CK46" s="672"/>
      <c r="CL46" s="672"/>
      <c r="CM46" s="672"/>
      <c r="CN46" s="672"/>
      <c r="CO46" s="672"/>
      <c r="CP46" s="672"/>
      <c r="CQ46" s="673"/>
      <c r="CR46" s="674">
        <v>855305</v>
      </c>
      <c r="CS46" s="675"/>
      <c r="CT46" s="675"/>
      <c r="CU46" s="675"/>
      <c r="CV46" s="675"/>
      <c r="CW46" s="675"/>
      <c r="CX46" s="675"/>
      <c r="CY46" s="676"/>
      <c r="CZ46" s="679">
        <v>15.7</v>
      </c>
      <c r="DA46" s="680"/>
      <c r="DB46" s="680"/>
      <c r="DC46" s="775"/>
      <c r="DD46" s="683">
        <v>324112</v>
      </c>
      <c r="DE46" s="675"/>
      <c r="DF46" s="675"/>
      <c r="DG46" s="675"/>
      <c r="DH46" s="675"/>
      <c r="DI46" s="675"/>
      <c r="DJ46" s="675"/>
      <c r="DK46" s="676"/>
      <c r="DL46" s="769"/>
      <c r="DM46" s="770"/>
      <c r="DN46" s="770"/>
      <c r="DO46" s="770"/>
      <c r="DP46" s="770"/>
      <c r="DQ46" s="770"/>
      <c r="DR46" s="770"/>
      <c r="DS46" s="770"/>
      <c r="DT46" s="770"/>
      <c r="DU46" s="770"/>
      <c r="DV46" s="771"/>
      <c r="DW46" s="772"/>
      <c r="DX46" s="773"/>
      <c r="DY46" s="773"/>
      <c r="DZ46" s="773"/>
      <c r="EA46" s="773"/>
      <c r="EB46" s="773"/>
      <c r="EC46" s="774"/>
    </row>
    <row r="47" spans="2:133" ht="11.25" customHeight="1" x14ac:dyDescent="0.15">
      <c r="CD47" s="788"/>
      <c r="CE47" s="789"/>
      <c r="CF47" s="671" t="s">
        <v>362</v>
      </c>
      <c r="CG47" s="672"/>
      <c r="CH47" s="672"/>
      <c r="CI47" s="672"/>
      <c r="CJ47" s="672"/>
      <c r="CK47" s="672"/>
      <c r="CL47" s="672"/>
      <c r="CM47" s="672"/>
      <c r="CN47" s="672"/>
      <c r="CO47" s="672"/>
      <c r="CP47" s="672"/>
      <c r="CQ47" s="673"/>
      <c r="CR47" s="674">
        <v>17825</v>
      </c>
      <c r="CS47" s="710"/>
      <c r="CT47" s="710"/>
      <c r="CU47" s="710"/>
      <c r="CV47" s="710"/>
      <c r="CW47" s="710"/>
      <c r="CX47" s="710"/>
      <c r="CY47" s="711"/>
      <c r="CZ47" s="679">
        <v>0.3</v>
      </c>
      <c r="DA47" s="708"/>
      <c r="DB47" s="708"/>
      <c r="DC47" s="712"/>
      <c r="DD47" s="683">
        <v>5869</v>
      </c>
      <c r="DE47" s="710"/>
      <c r="DF47" s="710"/>
      <c r="DG47" s="710"/>
      <c r="DH47" s="710"/>
      <c r="DI47" s="710"/>
      <c r="DJ47" s="710"/>
      <c r="DK47" s="711"/>
      <c r="DL47" s="769"/>
      <c r="DM47" s="770"/>
      <c r="DN47" s="770"/>
      <c r="DO47" s="770"/>
      <c r="DP47" s="770"/>
      <c r="DQ47" s="770"/>
      <c r="DR47" s="770"/>
      <c r="DS47" s="770"/>
      <c r="DT47" s="770"/>
      <c r="DU47" s="770"/>
      <c r="DV47" s="771"/>
      <c r="DW47" s="772"/>
      <c r="DX47" s="773"/>
      <c r="DY47" s="773"/>
      <c r="DZ47" s="773"/>
      <c r="EA47" s="773"/>
      <c r="EB47" s="773"/>
      <c r="EC47" s="774"/>
    </row>
    <row r="48" spans="2:133" x14ac:dyDescent="0.15">
      <c r="CD48" s="790"/>
      <c r="CE48" s="791"/>
      <c r="CF48" s="671" t="s">
        <v>363</v>
      </c>
      <c r="CG48" s="672"/>
      <c r="CH48" s="672"/>
      <c r="CI48" s="672"/>
      <c r="CJ48" s="672"/>
      <c r="CK48" s="672"/>
      <c r="CL48" s="672"/>
      <c r="CM48" s="672"/>
      <c r="CN48" s="672"/>
      <c r="CO48" s="672"/>
      <c r="CP48" s="672"/>
      <c r="CQ48" s="673"/>
      <c r="CR48" s="674" t="s">
        <v>138</v>
      </c>
      <c r="CS48" s="675"/>
      <c r="CT48" s="675"/>
      <c r="CU48" s="675"/>
      <c r="CV48" s="675"/>
      <c r="CW48" s="675"/>
      <c r="CX48" s="675"/>
      <c r="CY48" s="676"/>
      <c r="CZ48" s="679" t="s">
        <v>230</v>
      </c>
      <c r="DA48" s="680"/>
      <c r="DB48" s="680"/>
      <c r="DC48" s="775"/>
      <c r="DD48" s="683" t="s">
        <v>230</v>
      </c>
      <c r="DE48" s="675"/>
      <c r="DF48" s="675"/>
      <c r="DG48" s="675"/>
      <c r="DH48" s="675"/>
      <c r="DI48" s="675"/>
      <c r="DJ48" s="675"/>
      <c r="DK48" s="676"/>
      <c r="DL48" s="769"/>
      <c r="DM48" s="770"/>
      <c r="DN48" s="770"/>
      <c r="DO48" s="770"/>
      <c r="DP48" s="770"/>
      <c r="DQ48" s="770"/>
      <c r="DR48" s="770"/>
      <c r="DS48" s="770"/>
      <c r="DT48" s="770"/>
      <c r="DU48" s="770"/>
      <c r="DV48" s="771"/>
      <c r="DW48" s="772"/>
      <c r="DX48" s="773"/>
      <c r="DY48" s="773"/>
      <c r="DZ48" s="773"/>
      <c r="EA48" s="773"/>
      <c r="EB48" s="773"/>
      <c r="EC48" s="774"/>
    </row>
    <row r="49" spans="82:133" ht="11.25" customHeight="1" x14ac:dyDescent="0.15">
      <c r="CD49" s="719" t="s">
        <v>364</v>
      </c>
      <c r="CE49" s="720"/>
      <c r="CF49" s="720"/>
      <c r="CG49" s="720"/>
      <c r="CH49" s="720"/>
      <c r="CI49" s="720"/>
      <c r="CJ49" s="720"/>
      <c r="CK49" s="720"/>
      <c r="CL49" s="720"/>
      <c r="CM49" s="720"/>
      <c r="CN49" s="720"/>
      <c r="CO49" s="720"/>
      <c r="CP49" s="720"/>
      <c r="CQ49" s="721"/>
      <c r="CR49" s="754">
        <v>5456942</v>
      </c>
      <c r="CS49" s="744"/>
      <c r="CT49" s="744"/>
      <c r="CU49" s="744"/>
      <c r="CV49" s="744"/>
      <c r="CW49" s="744"/>
      <c r="CX49" s="744"/>
      <c r="CY49" s="776"/>
      <c r="CZ49" s="759">
        <v>100</v>
      </c>
      <c r="DA49" s="777"/>
      <c r="DB49" s="777"/>
      <c r="DC49" s="778"/>
      <c r="DD49" s="779">
        <v>3944830</v>
      </c>
      <c r="DE49" s="744"/>
      <c r="DF49" s="744"/>
      <c r="DG49" s="744"/>
      <c r="DH49" s="744"/>
      <c r="DI49" s="744"/>
      <c r="DJ49" s="744"/>
      <c r="DK49" s="776"/>
      <c r="DL49" s="780"/>
      <c r="DM49" s="781"/>
      <c r="DN49" s="781"/>
      <c r="DO49" s="781"/>
      <c r="DP49" s="781"/>
      <c r="DQ49" s="781"/>
      <c r="DR49" s="781"/>
      <c r="DS49" s="781"/>
      <c r="DT49" s="781"/>
      <c r="DU49" s="781"/>
      <c r="DV49" s="782"/>
      <c r="DW49" s="783"/>
      <c r="DX49" s="784"/>
      <c r="DY49" s="784"/>
      <c r="DZ49" s="784"/>
      <c r="EA49" s="784"/>
      <c r="EB49" s="784"/>
      <c r="EC49" s="785"/>
    </row>
    <row r="50" spans="82:133" hidden="1" x14ac:dyDescent="0.15"/>
    <row r="51" spans="82:133" hidden="1" x14ac:dyDescent="0.15"/>
    <row r="52" spans="82:133" hidden="1" x14ac:dyDescent="0.15"/>
    <row r="53" spans="82:133" hidden="1" x14ac:dyDescent="0.15"/>
  </sheetData>
  <sheetProtection algorithmName="SHA-512" hashValue="DgIQfBO6GJKDjk3V4/QVVFpXWr8wlkpTMae22k6kHDr5gToCTE8F5dnr1YdZFiTofXNKRroBq6pw45zxhYbAdw==" saltValue="tN4BwaLHeaIL1t+HxtrZbQ=="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70" zoomScaleNormal="70" zoomScaleSheetLayoutView="70" workbookViewId="0"/>
  </sheetViews>
  <sheetFormatPr defaultColWidth="0" defaultRowHeight="13.5" zeroHeight="1" x14ac:dyDescent="0.15"/>
  <cols>
    <col min="1" max="130" width="2.75" style="283" customWidth="1"/>
    <col min="131" max="131" width="1.625" style="283" customWidth="1"/>
    <col min="132" max="16384" width="9" style="283" hidden="1"/>
  </cols>
  <sheetData>
    <row r="1" spans="1:131" s="241" customFormat="1" ht="11.25" customHeight="1" thickBot="1" x14ac:dyDescent="0.2">
      <c r="A1" s="236"/>
      <c r="B1" s="236"/>
      <c r="C1" s="236"/>
      <c r="D1" s="236"/>
      <c r="E1" s="236"/>
      <c r="F1" s="236"/>
      <c r="G1" s="236"/>
      <c r="H1" s="236"/>
      <c r="I1" s="236"/>
      <c r="J1" s="236"/>
      <c r="K1" s="236"/>
      <c r="L1" s="236"/>
      <c r="M1" s="236"/>
      <c r="N1" s="237"/>
      <c r="O1" s="237"/>
      <c r="P1" s="237"/>
      <c r="Q1" s="237"/>
      <c r="R1" s="237"/>
      <c r="S1" s="237"/>
      <c r="T1" s="237"/>
      <c r="U1" s="237"/>
      <c r="V1" s="237"/>
      <c r="W1" s="237"/>
      <c r="X1" s="237"/>
      <c r="Y1" s="237"/>
      <c r="Z1" s="237"/>
      <c r="AA1" s="237"/>
      <c r="AB1" s="237"/>
      <c r="AC1" s="237"/>
      <c r="AD1" s="237"/>
      <c r="AE1" s="237"/>
      <c r="AF1" s="237"/>
      <c r="AG1" s="237"/>
      <c r="AH1" s="237"/>
      <c r="AI1" s="237"/>
      <c r="AJ1" s="237"/>
      <c r="AK1" s="237"/>
      <c r="AL1" s="237"/>
      <c r="AM1" s="237"/>
      <c r="AN1" s="237"/>
      <c r="AO1" s="237"/>
      <c r="AP1" s="237"/>
      <c r="AQ1" s="237"/>
      <c r="AR1" s="237"/>
      <c r="AS1" s="237"/>
      <c r="AT1" s="237"/>
      <c r="AU1" s="237"/>
      <c r="AV1" s="237"/>
      <c r="AW1" s="237"/>
      <c r="AX1" s="237"/>
      <c r="AY1" s="237"/>
      <c r="AZ1" s="237"/>
      <c r="BA1" s="237"/>
      <c r="BB1" s="237"/>
      <c r="BC1" s="237"/>
      <c r="BD1" s="237"/>
      <c r="BE1" s="237"/>
      <c r="BF1" s="237"/>
      <c r="BG1" s="237"/>
      <c r="BH1" s="237"/>
      <c r="BI1" s="237"/>
      <c r="BJ1" s="237"/>
      <c r="BK1" s="237"/>
      <c r="BL1" s="237"/>
      <c r="BM1" s="237"/>
      <c r="BN1" s="237"/>
      <c r="BO1" s="237"/>
      <c r="BP1" s="237"/>
      <c r="BQ1" s="237"/>
      <c r="BR1" s="237"/>
      <c r="BS1" s="237"/>
      <c r="BT1" s="237"/>
      <c r="BU1" s="237"/>
      <c r="BV1" s="237"/>
      <c r="BW1" s="237"/>
      <c r="BX1" s="237"/>
      <c r="BY1" s="237"/>
      <c r="BZ1" s="237"/>
      <c r="CA1" s="237"/>
      <c r="CB1" s="237"/>
      <c r="CC1" s="237"/>
      <c r="CD1" s="237"/>
      <c r="CE1" s="237"/>
      <c r="CF1" s="237"/>
      <c r="CG1" s="237"/>
      <c r="CH1" s="237"/>
      <c r="CI1" s="237"/>
      <c r="CJ1" s="237"/>
      <c r="CK1" s="237"/>
      <c r="CL1" s="237"/>
      <c r="CM1" s="237"/>
      <c r="CN1" s="237"/>
      <c r="CO1" s="237"/>
      <c r="CP1" s="237"/>
      <c r="CQ1" s="237"/>
      <c r="CR1" s="237"/>
      <c r="CS1" s="237"/>
      <c r="CT1" s="237"/>
      <c r="CU1" s="237"/>
      <c r="CV1" s="237"/>
      <c r="CW1" s="237"/>
      <c r="CX1" s="237"/>
      <c r="CY1" s="237"/>
      <c r="CZ1" s="237"/>
      <c r="DA1" s="237"/>
      <c r="DB1" s="237"/>
      <c r="DC1" s="237"/>
      <c r="DD1" s="237"/>
      <c r="DE1" s="237"/>
      <c r="DF1" s="237"/>
      <c r="DG1" s="237"/>
      <c r="DH1" s="237"/>
      <c r="DI1" s="237"/>
      <c r="DJ1" s="237"/>
      <c r="DK1" s="237"/>
      <c r="DL1" s="237"/>
      <c r="DM1" s="237"/>
      <c r="DN1" s="237"/>
      <c r="DO1" s="237"/>
      <c r="DP1" s="238"/>
      <c r="DQ1" s="239"/>
      <c r="DR1" s="239"/>
      <c r="DS1" s="239"/>
      <c r="DT1" s="239"/>
      <c r="DU1" s="239"/>
      <c r="DV1" s="239"/>
      <c r="DW1" s="239"/>
      <c r="DX1" s="239"/>
      <c r="DY1" s="239"/>
      <c r="DZ1" s="239"/>
      <c r="EA1" s="240"/>
    </row>
    <row r="2" spans="1:131" s="245" customFormat="1" ht="26.25" customHeight="1" thickBot="1" x14ac:dyDescent="0.2">
      <c r="A2" s="242" t="s">
        <v>365</v>
      </c>
      <c r="B2" s="243"/>
      <c r="C2" s="243"/>
      <c r="D2" s="243"/>
      <c r="E2" s="243"/>
      <c r="F2" s="243"/>
      <c r="G2" s="243"/>
      <c r="H2" s="243"/>
      <c r="I2" s="243"/>
      <c r="J2" s="243"/>
      <c r="K2" s="243"/>
      <c r="L2" s="243"/>
      <c r="M2" s="243"/>
      <c r="N2" s="243"/>
      <c r="O2" s="243"/>
      <c r="P2" s="243"/>
      <c r="Q2" s="243"/>
      <c r="R2" s="243"/>
      <c r="S2" s="243"/>
      <c r="T2" s="243"/>
      <c r="U2" s="243"/>
      <c r="V2" s="243"/>
      <c r="W2" s="243"/>
      <c r="X2" s="243"/>
      <c r="Y2" s="243"/>
      <c r="Z2" s="243"/>
      <c r="AA2" s="243"/>
      <c r="AB2" s="243"/>
      <c r="AC2" s="243"/>
      <c r="AD2" s="243"/>
      <c r="AE2" s="243"/>
      <c r="AF2" s="243"/>
      <c r="AG2" s="243"/>
      <c r="AH2" s="243"/>
      <c r="AI2" s="243"/>
      <c r="AJ2" s="243"/>
      <c r="AK2" s="243"/>
      <c r="AL2" s="243"/>
      <c r="AM2" s="243"/>
      <c r="AN2" s="243"/>
      <c r="AO2" s="243"/>
      <c r="AP2" s="243"/>
      <c r="AQ2" s="243"/>
      <c r="AR2" s="243"/>
      <c r="AS2" s="243"/>
      <c r="AT2" s="243"/>
      <c r="AU2" s="243"/>
      <c r="AV2" s="243"/>
      <c r="AW2" s="243"/>
      <c r="AX2" s="243"/>
      <c r="AY2" s="243"/>
      <c r="AZ2" s="243"/>
      <c r="BA2" s="243"/>
      <c r="BB2" s="243"/>
      <c r="BC2" s="243"/>
      <c r="BD2" s="243"/>
      <c r="BE2" s="243"/>
      <c r="BF2" s="243"/>
      <c r="BG2" s="243"/>
      <c r="BH2" s="243"/>
      <c r="BI2" s="243"/>
      <c r="BJ2" s="243"/>
      <c r="BK2" s="243"/>
      <c r="BL2" s="243"/>
      <c r="BM2" s="243"/>
      <c r="BN2" s="243"/>
      <c r="BO2" s="243"/>
      <c r="BP2" s="243"/>
      <c r="BQ2" s="243"/>
      <c r="BR2" s="243"/>
      <c r="BS2" s="243"/>
      <c r="BT2" s="243"/>
      <c r="BU2" s="243"/>
      <c r="BV2" s="243"/>
      <c r="BW2" s="243"/>
      <c r="BX2" s="243"/>
      <c r="BY2" s="243"/>
      <c r="BZ2" s="243"/>
      <c r="CA2" s="243"/>
      <c r="CB2" s="243"/>
      <c r="CC2" s="243"/>
      <c r="CD2" s="243"/>
      <c r="CE2" s="243"/>
      <c r="CF2" s="243"/>
      <c r="CG2" s="243"/>
      <c r="CH2" s="243"/>
      <c r="CI2" s="243"/>
      <c r="CJ2" s="243"/>
      <c r="CK2" s="243"/>
      <c r="CL2" s="243"/>
      <c r="CM2" s="243"/>
      <c r="CN2" s="243"/>
      <c r="CO2" s="243"/>
      <c r="CP2" s="243"/>
      <c r="CQ2" s="243"/>
      <c r="CR2" s="243"/>
      <c r="CS2" s="243"/>
      <c r="CT2" s="243"/>
      <c r="CU2" s="243"/>
      <c r="CV2" s="243"/>
      <c r="CW2" s="243"/>
      <c r="CX2" s="243"/>
      <c r="CY2" s="243"/>
      <c r="CZ2" s="243"/>
      <c r="DA2" s="243"/>
      <c r="DB2" s="243"/>
      <c r="DC2" s="243"/>
      <c r="DD2" s="243"/>
      <c r="DE2" s="243"/>
      <c r="DF2" s="243"/>
      <c r="DG2" s="243"/>
      <c r="DH2" s="243"/>
      <c r="DI2" s="243"/>
      <c r="DJ2" s="821" t="s">
        <v>366</v>
      </c>
      <c r="DK2" s="822"/>
      <c r="DL2" s="822"/>
      <c r="DM2" s="822"/>
      <c r="DN2" s="822"/>
      <c r="DO2" s="823"/>
      <c r="DP2" s="243"/>
      <c r="DQ2" s="821" t="s">
        <v>367</v>
      </c>
      <c r="DR2" s="822"/>
      <c r="DS2" s="822"/>
      <c r="DT2" s="822"/>
      <c r="DU2" s="822"/>
      <c r="DV2" s="822"/>
      <c r="DW2" s="822"/>
      <c r="DX2" s="822"/>
      <c r="DY2" s="822"/>
      <c r="DZ2" s="823"/>
      <c r="EA2" s="244"/>
    </row>
    <row r="3" spans="1:131" s="241" customFormat="1" ht="11.25" customHeight="1" x14ac:dyDescent="0.15">
      <c r="A3" s="237"/>
      <c r="B3" s="237"/>
      <c r="C3" s="237"/>
      <c r="D3" s="237"/>
      <c r="E3" s="237"/>
      <c r="F3" s="237"/>
      <c r="G3" s="237"/>
      <c r="H3" s="237"/>
      <c r="I3" s="237"/>
      <c r="J3" s="237"/>
      <c r="K3" s="237"/>
      <c r="L3" s="237"/>
      <c r="M3" s="237"/>
      <c r="N3" s="237"/>
      <c r="O3" s="237"/>
      <c r="P3" s="237"/>
      <c r="Q3" s="237"/>
      <c r="R3" s="237"/>
      <c r="S3" s="237"/>
      <c r="T3" s="237"/>
      <c r="U3" s="237"/>
      <c r="V3" s="237"/>
      <c r="W3" s="237"/>
      <c r="X3" s="237"/>
      <c r="Y3" s="237"/>
      <c r="Z3" s="237"/>
      <c r="AA3" s="237"/>
      <c r="AB3" s="237"/>
      <c r="AC3" s="237"/>
      <c r="AD3" s="237"/>
      <c r="AE3" s="237"/>
      <c r="AF3" s="237"/>
      <c r="AG3" s="237"/>
      <c r="AH3" s="237"/>
      <c r="AI3" s="237"/>
      <c r="AJ3" s="237"/>
      <c r="AK3" s="237"/>
      <c r="AL3" s="237"/>
      <c r="AM3" s="237"/>
      <c r="AN3" s="237"/>
      <c r="AO3" s="237"/>
      <c r="AP3" s="237"/>
      <c r="AQ3" s="237"/>
      <c r="AR3" s="237"/>
      <c r="AS3" s="237"/>
      <c r="AT3" s="237"/>
      <c r="AU3" s="237"/>
      <c r="AV3" s="237"/>
      <c r="AW3" s="237"/>
      <c r="AX3" s="237"/>
      <c r="AY3" s="237"/>
      <c r="AZ3" s="237"/>
      <c r="BA3" s="237"/>
      <c r="BB3" s="237"/>
      <c r="BC3" s="237"/>
      <c r="BD3" s="237"/>
      <c r="BE3" s="237"/>
      <c r="BF3" s="237"/>
      <c r="BG3" s="237"/>
      <c r="BH3" s="237"/>
      <c r="BI3" s="237"/>
      <c r="BJ3" s="237"/>
      <c r="BK3" s="237"/>
      <c r="BL3" s="237"/>
      <c r="BM3" s="237"/>
      <c r="BN3" s="237"/>
      <c r="BO3" s="237"/>
      <c r="BP3" s="237"/>
      <c r="BQ3" s="237"/>
      <c r="BR3" s="237"/>
      <c r="BS3" s="237"/>
      <c r="BT3" s="237"/>
      <c r="BU3" s="237"/>
      <c r="BV3" s="237"/>
      <c r="BW3" s="237"/>
      <c r="BX3" s="237"/>
      <c r="BY3" s="237"/>
      <c r="BZ3" s="237"/>
      <c r="CA3" s="237"/>
      <c r="CB3" s="237"/>
      <c r="CC3" s="237"/>
      <c r="CD3" s="237"/>
      <c r="CE3" s="237"/>
      <c r="CF3" s="237"/>
      <c r="CG3" s="237"/>
      <c r="CH3" s="237"/>
      <c r="CI3" s="237"/>
      <c r="CJ3" s="237"/>
      <c r="CK3" s="237"/>
      <c r="CL3" s="237"/>
      <c r="CM3" s="237"/>
      <c r="CN3" s="237"/>
      <c r="CO3" s="237"/>
      <c r="CP3" s="237"/>
      <c r="CQ3" s="237"/>
      <c r="CR3" s="237"/>
      <c r="CS3" s="237"/>
      <c r="CT3" s="237"/>
      <c r="CU3" s="237"/>
      <c r="CV3" s="237"/>
      <c r="CW3" s="237"/>
      <c r="CX3" s="237"/>
      <c r="CY3" s="237"/>
      <c r="CZ3" s="237"/>
      <c r="DA3" s="237"/>
      <c r="DB3" s="237"/>
      <c r="DC3" s="237"/>
      <c r="DD3" s="237"/>
      <c r="DE3" s="237"/>
      <c r="DF3" s="237"/>
      <c r="DG3" s="237"/>
      <c r="DH3" s="237"/>
      <c r="DI3" s="237"/>
      <c r="DJ3" s="237"/>
      <c r="DK3" s="237"/>
      <c r="DL3" s="237"/>
      <c r="DM3" s="237"/>
      <c r="DN3" s="237"/>
      <c r="DO3" s="237"/>
      <c r="DP3" s="237"/>
      <c r="DQ3" s="237"/>
      <c r="DR3" s="237"/>
      <c r="DS3" s="237"/>
      <c r="DT3" s="237"/>
      <c r="DU3" s="237"/>
      <c r="DV3" s="237"/>
      <c r="DW3" s="237"/>
      <c r="DX3" s="237"/>
      <c r="DY3" s="237"/>
      <c r="DZ3" s="237"/>
      <c r="EA3" s="240"/>
    </row>
    <row r="4" spans="1:131" s="249" customFormat="1" ht="26.25" customHeight="1" thickBot="1" x14ac:dyDescent="0.2">
      <c r="A4" s="824" t="s">
        <v>368</v>
      </c>
      <c r="B4" s="824"/>
      <c r="C4" s="824"/>
      <c r="D4" s="824"/>
      <c r="E4" s="824"/>
      <c r="F4" s="824"/>
      <c r="G4" s="824"/>
      <c r="H4" s="824"/>
      <c r="I4" s="824"/>
      <c r="J4" s="824"/>
      <c r="K4" s="824"/>
      <c r="L4" s="824"/>
      <c r="M4" s="824"/>
      <c r="N4" s="824"/>
      <c r="O4" s="824"/>
      <c r="P4" s="824"/>
      <c r="Q4" s="824"/>
      <c r="R4" s="824"/>
      <c r="S4" s="824"/>
      <c r="T4" s="824"/>
      <c r="U4" s="824"/>
      <c r="V4" s="824"/>
      <c r="W4" s="824"/>
      <c r="X4" s="824"/>
      <c r="Y4" s="824"/>
      <c r="Z4" s="824"/>
      <c r="AA4" s="824"/>
      <c r="AB4" s="824"/>
      <c r="AC4" s="824"/>
      <c r="AD4" s="824"/>
      <c r="AE4" s="824"/>
      <c r="AF4" s="824"/>
      <c r="AG4" s="824"/>
      <c r="AH4" s="824"/>
      <c r="AI4" s="824"/>
      <c r="AJ4" s="824"/>
      <c r="AK4" s="824"/>
      <c r="AL4" s="824"/>
      <c r="AM4" s="824"/>
      <c r="AN4" s="824"/>
      <c r="AO4" s="824"/>
      <c r="AP4" s="824"/>
      <c r="AQ4" s="824"/>
      <c r="AR4" s="824"/>
      <c r="AS4" s="824"/>
      <c r="AT4" s="824"/>
      <c r="AU4" s="824"/>
      <c r="AV4" s="824"/>
      <c r="AW4" s="824"/>
      <c r="AX4" s="824"/>
      <c r="AY4" s="824"/>
      <c r="AZ4" s="246"/>
      <c r="BA4" s="246"/>
      <c r="BB4" s="246"/>
      <c r="BC4" s="246"/>
      <c r="BD4" s="246"/>
      <c r="BE4" s="247"/>
      <c r="BF4" s="247"/>
      <c r="BG4" s="247"/>
      <c r="BH4" s="247"/>
      <c r="BI4" s="247"/>
      <c r="BJ4" s="247"/>
      <c r="BK4" s="247"/>
      <c r="BL4" s="247"/>
      <c r="BM4" s="247"/>
      <c r="BN4" s="247"/>
      <c r="BO4" s="247"/>
      <c r="BP4" s="247"/>
      <c r="BQ4" s="246" t="s">
        <v>369</v>
      </c>
      <c r="BR4" s="246"/>
      <c r="BS4" s="246"/>
      <c r="BT4" s="246"/>
      <c r="BU4" s="246"/>
      <c r="BV4" s="246"/>
      <c r="BW4" s="246"/>
      <c r="BX4" s="246"/>
      <c r="BY4" s="246"/>
      <c r="BZ4" s="246"/>
      <c r="CA4" s="246"/>
      <c r="CB4" s="246"/>
      <c r="CC4" s="246"/>
      <c r="CD4" s="246"/>
      <c r="CE4" s="246"/>
      <c r="CF4" s="246"/>
      <c r="CG4" s="246"/>
      <c r="CH4" s="246"/>
      <c r="CI4" s="246"/>
      <c r="CJ4" s="246"/>
      <c r="CK4" s="246"/>
      <c r="CL4" s="246"/>
      <c r="CM4" s="246"/>
      <c r="CN4" s="246"/>
      <c r="CO4" s="246"/>
      <c r="CP4" s="246"/>
      <c r="CQ4" s="246"/>
      <c r="CR4" s="246"/>
      <c r="CS4" s="246"/>
      <c r="CT4" s="246"/>
      <c r="CU4" s="246"/>
      <c r="CV4" s="246"/>
      <c r="CW4" s="246"/>
      <c r="CX4" s="246"/>
      <c r="CY4" s="246"/>
      <c r="CZ4" s="246"/>
      <c r="DA4" s="246"/>
      <c r="DB4" s="246"/>
      <c r="DC4" s="246"/>
      <c r="DD4" s="246"/>
      <c r="DE4" s="246"/>
      <c r="DF4" s="246"/>
      <c r="DG4" s="246"/>
      <c r="DH4" s="246"/>
      <c r="DI4" s="246"/>
      <c r="DJ4" s="246"/>
      <c r="DK4" s="246"/>
      <c r="DL4" s="246"/>
      <c r="DM4" s="246"/>
      <c r="DN4" s="246"/>
      <c r="DO4" s="246"/>
      <c r="DP4" s="246"/>
      <c r="DQ4" s="246"/>
      <c r="DR4" s="246"/>
      <c r="DS4" s="246"/>
      <c r="DT4" s="246"/>
      <c r="DU4" s="246"/>
      <c r="DV4" s="246"/>
      <c r="DW4" s="246"/>
      <c r="DX4" s="246"/>
      <c r="DY4" s="246"/>
      <c r="DZ4" s="246"/>
      <c r="EA4" s="248"/>
    </row>
    <row r="5" spans="1:131" s="249" customFormat="1" ht="26.25" customHeight="1" x14ac:dyDescent="0.15">
      <c r="A5" s="815" t="s">
        <v>370</v>
      </c>
      <c r="B5" s="816"/>
      <c r="C5" s="816"/>
      <c r="D5" s="816"/>
      <c r="E5" s="816"/>
      <c r="F5" s="816"/>
      <c r="G5" s="816"/>
      <c r="H5" s="816"/>
      <c r="I5" s="816"/>
      <c r="J5" s="816"/>
      <c r="K5" s="816"/>
      <c r="L5" s="816"/>
      <c r="M5" s="816"/>
      <c r="N5" s="816"/>
      <c r="O5" s="816"/>
      <c r="P5" s="817"/>
      <c r="Q5" s="792" t="s">
        <v>371</v>
      </c>
      <c r="R5" s="793"/>
      <c r="S5" s="793"/>
      <c r="T5" s="793"/>
      <c r="U5" s="794"/>
      <c r="V5" s="792" t="s">
        <v>372</v>
      </c>
      <c r="W5" s="793"/>
      <c r="X5" s="793"/>
      <c r="Y5" s="793"/>
      <c r="Z5" s="794"/>
      <c r="AA5" s="792" t="s">
        <v>373</v>
      </c>
      <c r="AB5" s="793"/>
      <c r="AC5" s="793"/>
      <c r="AD5" s="793"/>
      <c r="AE5" s="793"/>
      <c r="AF5" s="825" t="s">
        <v>374</v>
      </c>
      <c r="AG5" s="793"/>
      <c r="AH5" s="793"/>
      <c r="AI5" s="793"/>
      <c r="AJ5" s="804"/>
      <c r="AK5" s="793" t="s">
        <v>375</v>
      </c>
      <c r="AL5" s="793"/>
      <c r="AM5" s="793"/>
      <c r="AN5" s="793"/>
      <c r="AO5" s="794"/>
      <c r="AP5" s="792" t="s">
        <v>376</v>
      </c>
      <c r="AQ5" s="793"/>
      <c r="AR5" s="793"/>
      <c r="AS5" s="793"/>
      <c r="AT5" s="794"/>
      <c r="AU5" s="792" t="s">
        <v>377</v>
      </c>
      <c r="AV5" s="793"/>
      <c r="AW5" s="793"/>
      <c r="AX5" s="793"/>
      <c r="AY5" s="804"/>
      <c r="AZ5" s="250"/>
      <c r="BA5" s="250"/>
      <c r="BB5" s="250"/>
      <c r="BC5" s="250"/>
      <c r="BD5" s="250"/>
      <c r="BE5" s="251"/>
      <c r="BF5" s="251"/>
      <c r="BG5" s="251"/>
      <c r="BH5" s="251"/>
      <c r="BI5" s="251"/>
      <c r="BJ5" s="251"/>
      <c r="BK5" s="251"/>
      <c r="BL5" s="251"/>
      <c r="BM5" s="251"/>
      <c r="BN5" s="251"/>
      <c r="BO5" s="251"/>
      <c r="BP5" s="251"/>
      <c r="BQ5" s="815" t="s">
        <v>378</v>
      </c>
      <c r="BR5" s="816"/>
      <c r="BS5" s="816"/>
      <c r="BT5" s="816"/>
      <c r="BU5" s="816"/>
      <c r="BV5" s="816"/>
      <c r="BW5" s="816"/>
      <c r="BX5" s="816"/>
      <c r="BY5" s="816"/>
      <c r="BZ5" s="816"/>
      <c r="CA5" s="816"/>
      <c r="CB5" s="816"/>
      <c r="CC5" s="816"/>
      <c r="CD5" s="816"/>
      <c r="CE5" s="816"/>
      <c r="CF5" s="816"/>
      <c r="CG5" s="817"/>
      <c r="CH5" s="792" t="s">
        <v>379</v>
      </c>
      <c r="CI5" s="793"/>
      <c r="CJ5" s="793"/>
      <c r="CK5" s="793"/>
      <c r="CL5" s="794"/>
      <c r="CM5" s="792" t="s">
        <v>380</v>
      </c>
      <c r="CN5" s="793"/>
      <c r="CO5" s="793"/>
      <c r="CP5" s="793"/>
      <c r="CQ5" s="794"/>
      <c r="CR5" s="792" t="s">
        <v>381</v>
      </c>
      <c r="CS5" s="793"/>
      <c r="CT5" s="793"/>
      <c r="CU5" s="793"/>
      <c r="CV5" s="794"/>
      <c r="CW5" s="792" t="s">
        <v>382</v>
      </c>
      <c r="CX5" s="793"/>
      <c r="CY5" s="793"/>
      <c r="CZ5" s="793"/>
      <c r="DA5" s="794"/>
      <c r="DB5" s="792" t="s">
        <v>383</v>
      </c>
      <c r="DC5" s="793"/>
      <c r="DD5" s="793"/>
      <c r="DE5" s="793"/>
      <c r="DF5" s="794"/>
      <c r="DG5" s="798" t="s">
        <v>384</v>
      </c>
      <c r="DH5" s="799"/>
      <c r="DI5" s="799"/>
      <c r="DJ5" s="799"/>
      <c r="DK5" s="800"/>
      <c r="DL5" s="798" t="s">
        <v>385</v>
      </c>
      <c r="DM5" s="799"/>
      <c r="DN5" s="799"/>
      <c r="DO5" s="799"/>
      <c r="DP5" s="800"/>
      <c r="DQ5" s="792" t="s">
        <v>386</v>
      </c>
      <c r="DR5" s="793"/>
      <c r="DS5" s="793"/>
      <c r="DT5" s="793"/>
      <c r="DU5" s="794"/>
      <c r="DV5" s="792" t="s">
        <v>377</v>
      </c>
      <c r="DW5" s="793"/>
      <c r="DX5" s="793"/>
      <c r="DY5" s="793"/>
      <c r="DZ5" s="804"/>
      <c r="EA5" s="248"/>
    </row>
    <row r="6" spans="1:131" s="249" customFormat="1" ht="26.25" customHeight="1" thickBot="1" x14ac:dyDescent="0.2">
      <c r="A6" s="818"/>
      <c r="B6" s="819"/>
      <c r="C6" s="819"/>
      <c r="D6" s="819"/>
      <c r="E6" s="819"/>
      <c r="F6" s="819"/>
      <c r="G6" s="819"/>
      <c r="H6" s="819"/>
      <c r="I6" s="819"/>
      <c r="J6" s="819"/>
      <c r="K6" s="819"/>
      <c r="L6" s="819"/>
      <c r="M6" s="819"/>
      <c r="N6" s="819"/>
      <c r="O6" s="819"/>
      <c r="P6" s="820"/>
      <c r="Q6" s="795"/>
      <c r="R6" s="796"/>
      <c r="S6" s="796"/>
      <c r="T6" s="796"/>
      <c r="U6" s="797"/>
      <c r="V6" s="795"/>
      <c r="W6" s="796"/>
      <c r="X6" s="796"/>
      <c r="Y6" s="796"/>
      <c r="Z6" s="797"/>
      <c r="AA6" s="795"/>
      <c r="AB6" s="796"/>
      <c r="AC6" s="796"/>
      <c r="AD6" s="796"/>
      <c r="AE6" s="796"/>
      <c r="AF6" s="826"/>
      <c r="AG6" s="796"/>
      <c r="AH6" s="796"/>
      <c r="AI6" s="796"/>
      <c r="AJ6" s="805"/>
      <c r="AK6" s="796"/>
      <c r="AL6" s="796"/>
      <c r="AM6" s="796"/>
      <c r="AN6" s="796"/>
      <c r="AO6" s="797"/>
      <c r="AP6" s="795"/>
      <c r="AQ6" s="796"/>
      <c r="AR6" s="796"/>
      <c r="AS6" s="796"/>
      <c r="AT6" s="797"/>
      <c r="AU6" s="795"/>
      <c r="AV6" s="796"/>
      <c r="AW6" s="796"/>
      <c r="AX6" s="796"/>
      <c r="AY6" s="805"/>
      <c r="AZ6" s="246"/>
      <c r="BA6" s="246"/>
      <c r="BB6" s="246"/>
      <c r="BC6" s="246"/>
      <c r="BD6" s="246"/>
      <c r="BE6" s="247"/>
      <c r="BF6" s="247"/>
      <c r="BG6" s="247"/>
      <c r="BH6" s="247"/>
      <c r="BI6" s="247"/>
      <c r="BJ6" s="247"/>
      <c r="BK6" s="247"/>
      <c r="BL6" s="247"/>
      <c r="BM6" s="247"/>
      <c r="BN6" s="247"/>
      <c r="BO6" s="247"/>
      <c r="BP6" s="247"/>
      <c r="BQ6" s="818"/>
      <c r="BR6" s="819"/>
      <c r="BS6" s="819"/>
      <c r="BT6" s="819"/>
      <c r="BU6" s="819"/>
      <c r="BV6" s="819"/>
      <c r="BW6" s="819"/>
      <c r="BX6" s="819"/>
      <c r="BY6" s="819"/>
      <c r="BZ6" s="819"/>
      <c r="CA6" s="819"/>
      <c r="CB6" s="819"/>
      <c r="CC6" s="819"/>
      <c r="CD6" s="819"/>
      <c r="CE6" s="819"/>
      <c r="CF6" s="819"/>
      <c r="CG6" s="820"/>
      <c r="CH6" s="795"/>
      <c r="CI6" s="796"/>
      <c r="CJ6" s="796"/>
      <c r="CK6" s="796"/>
      <c r="CL6" s="797"/>
      <c r="CM6" s="795"/>
      <c r="CN6" s="796"/>
      <c r="CO6" s="796"/>
      <c r="CP6" s="796"/>
      <c r="CQ6" s="797"/>
      <c r="CR6" s="795"/>
      <c r="CS6" s="796"/>
      <c r="CT6" s="796"/>
      <c r="CU6" s="796"/>
      <c r="CV6" s="797"/>
      <c r="CW6" s="795"/>
      <c r="CX6" s="796"/>
      <c r="CY6" s="796"/>
      <c r="CZ6" s="796"/>
      <c r="DA6" s="797"/>
      <c r="DB6" s="795"/>
      <c r="DC6" s="796"/>
      <c r="DD6" s="796"/>
      <c r="DE6" s="796"/>
      <c r="DF6" s="797"/>
      <c r="DG6" s="801"/>
      <c r="DH6" s="802"/>
      <c r="DI6" s="802"/>
      <c r="DJ6" s="802"/>
      <c r="DK6" s="803"/>
      <c r="DL6" s="801"/>
      <c r="DM6" s="802"/>
      <c r="DN6" s="802"/>
      <c r="DO6" s="802"/>
      <c r="DP6" s="803"/>
      <c r="DQ6" s="795"/>
      <c r="DR6" s="796"/>
      <c r="DS6" s="796"/>
      <c r="DT6" s="796"/>
      <c r="DU6" s="797"/>
      <c r="DV6" s="795"/>
      <c r="DW6" s="796"/>
      <c r="DX6" s="796"/>
      <c r="DY6" s="796"/>
      <c r="DZ6" s="805"/>
      <c r="EA6" s="248"/>
    </row>
    <row r="7" spans="1:131" s="249" customFormat="1" ht="26.25" customHeight="1" thickTop="1" x14ac:dyDescent="0.15">
      <c r="A7" s="252">
        <v>1</v>
      </c>
      <c r="B7" s="806" t="s">
        <v>387</v>
      </c>
      <c r="C7" s="807"/>
      <c r="D7" s="807"/>
      <c r="E7" s="807"/>
      <c r="F7" s="807"/>
      <c r="G7" s="807"/>
      <c r="H7" s="807"/>
      <c r="I7" s="807"/>
      <c r="J7" s="807"/>
      <c r="K7" s="807"/>
      <c r="L7" s="807"/>
      <c r="M7" s="807"/>
      <c r="N7" s="807"/>
      <c r="O7" s="807"/>
      <c r="P7" s="808"/>
      <c r="Q7" s="809">
        <v>6008</v>
      </c>
      <c r="R7" s="810"/>
      <c r="S7" s="810"/>
      <c r="T7" s="810"/>
      <c r="U7" s="810"/>
      <c r="V7" s="810">
        <v>5533</v>
      </c>
      <c r="W7" s="810"/>
      <c r="X7" s="810"/>
      <c r="Y7" s="810"/>
      <c r="Z7" s="810"/>
      <c r="AA7" s="810">
        <v>475</v>
      </c>
      <c r="AB7" s="810"/>
      <c r="AC7" s="810"/>
      <c r="AD7" s="810"/>
      <c r="AE7" s="811"/>
      <c r="AF7" s="812">
        <v>364</v>
      </c>
      <c r="AG7" s="813"/>
      <c r="AH7" s="813"/>
      <c r="AI7" s="813"/>
      <c r="AJ7" s="814"/>
      <c r="AK7" s="849">
        <v>15</v>
      </c>
      <c r="AL7" s="850"/>
      <c r="AM7" s="850"/>
      <c r="AN7" s="850"/>
      <c r="AO7" s="850"/>
      <c r="AP7" s="850">
        <v>3555</v>
      </c>
      <c r="AQ7" s="850"/>
      <c r="AR7" s="850"/>
      <c r="AS7" s="850"/>
      <c r="AT7" s="850"/>
      <c r="AU7" s="851"/>
      <c r="AV7" s="851"/>
      <c r="AW7" s="851"/>
      <c r="AX7" s="851"/>
      <c r="AY7" s="852"/>
      <c r="AZ7" s="246"/>
      <c r="BA7" s="246"/>
      <c r="BB7" s="246"/>
      <c r="BC7" s="246"/>
      <c r="BD7" s="246"/>
      <c r="BE7" s="247"/>
      <c r="BF7" s="247"/>
      <c r="BG7" s="247"/>
      <c r="BH7" s="247"/>
      <c r="BI7" s="247"/>
      <c r="BJ7" s="247"/>
      <c r="BK7" s="247"/>
      <c r="BL7" s="247"/>
      <c r="BM7" s="247"/>
      <c r="BN7" s="247"/>
      <c r="BO7" s="247"/>
      <c r="BP7" s="247"/>
      <c r="BQ7" s="253">
        <v>1</v>
      </c>
      <c r="BR7" s="254"/>
      <c r="BS7" s="853"/>
      <c r="BT7" s="854"/>
      <c r="BU7" s="854"/>
      <c r="BV7" s="854"/>
      <c r="BW7" s="854"/>
      <c r="BX7" s="854"/>
      <c r="BY7" s="854"/>
      <c r="BZ7" s="854"/>
      <c r="CA7" s="854"/>
      <c r="CB7" s="854"/>
      <c r="CC7" s="854"/>
      <c r="CD7" s="854"/>
      <c r="CE7" s="854"/>
      <c r="CF7" s="854"/>
      <c r="CG7" s="855"/>
      <c r="CH7" s="846"/>
      <c r="CI7" s="847"/>
      <c r="CJ7" s="847"/>
      <c r="CK7" s="847"/>
      <c r="CL7" s="848"/>
      <c r="CM7" s="846"/>
      <c r="CN7" s="847"/>
      <c r="CO7" s="847"/>
      <c r="CP7" s="847"/>
      <c r="CQ7" s="848"/>
      <c r="CR7" s="846"/>
      <c r="CS7" s="847"/>
      <c r="CT7" s="847"/>
      <c r="CU7" s="847"/>
      <c r="CV7" s="848"/>
      <c r="CW7" s="846"/>
      <c r="CX7" s="847"/>
      <c r="CY7" s="847"/>
      <c r="CZ7" s="847"/>
      <c r="DA7" s="848"/>
      <c r="DB7" s="846"/>
      <c r="DC7" s="847"/>
      <c r="DD7" s="847"/>
      <c r="DE7" s="847"/>
      <c r="DF7" s="848"/>
      <c r="DG7" s="846"/>
      <c r="DH7" s="847"/>
      <c r="DI7" s="847"/>
      <c r="DJ7" s="847"/>
      <c r="DK7" s="848"/>
      <c r="DL7" s="846"/>
      <c r="DM7" s="847"/>
      <c r="DN7" s="847"/>
      <c r="DO7" s="847"/>
      <c r="DP7" s="848"/>
      <c r="DQ7" s="846"/>
      <c r="DR7" s="847"/>
      <c r="DS7" s="847"/>
      <c r="DT7" s="847"/>
      <c r="DU7" s="848"/>
      <c r="DV7" s="827"/>
      <c r="DW7" s="828"/>
      <c r="DX7" s="828"/>
      <c r="DY7" s="828"/>
      <c r="DZ7" s="829"/>
      <c r="EA7" s="248"/>
    </row>
    <row r="8" spans="1:131" s="249" customFormat="1" ht="26.25" customHeight="1" x14ac:dyDescent="0.15">
      <c r="A8" s="255">
        <v>2</v>
      </c>
      <c r="B8" s="830"/>
      <c r="C8" s="831"/>
      <c r="D8" s="831"/>
      <c r="E8" s="831"/>
      <c r="F8" s="831"/>
      <c r="G8" s="831"/>
      <c r="H8" s="831"/>
      <c r="I8" s="831"/>
      <c r="J8" s="831"/>
      <c r="K8" s="831"/>
      <c r="L8" s="831"/>
      <c r="M8" s="831"/>
      <c r="N8" s="831"/>
      <c r="O8" s="831"/>
      <c r="P8" s="832"/>
      <c r="Q8" s="833"/>
      <c r="R8" s="834"/>
      <c r="S8" s="834"/>
      <c r="T8" s="834"/>
      <c r="U8" s="834"/>
      <c r="V8" s="834"/>
      <c r="W8" s="834"/>
      <c r="X8" s="834"/>
      <c r="Y8" s="834"/>
      <c r="Z8" s="834"/>
      <c r="AA8" s="834"/>
      <c r="AB8" s="834"/>
      <c r="AC8" s="834"/>
      <c r="AD8" s="834"/>
      <c r="AE8" s="835"/>
      <c r="AF8" s="836"/>
      <c r="AG8" s="837"/>
      <c r="AH8" s="837"/>
      <c r="AI8" s="837"/>
      <c r="AJ8" s="838"/>
      <c r="AK8" s="839"/>
      <c r="AL8" s="840"/>
      <c r="AM8" s="840"/>
      <c r="AN8" s="840"/>
      <c r="AO8" s="840"/>
      <c r="AP8" s="840"/>
      <c r="AQ8" s="840"/>
      <c r="AR8" s="840"/>
      <c r="AS8" s="840"/>
      <c r="AT8" s="840"/>
      <c r="AU8" s="841"/>
      <c r="AV8" s="841"/>
      <c r="AW8" s="841"/>
      <c r="AX8" s="841"/>
      <c r="AY8" s="842"/>
      <c r="AZ8" s="246"/>
      <c r="BA8" s="246"/>
      <c r="BB8" s="246"/>
      <c r="BC8" s="246"/>
      <c r="BD8" s="246"/>
      <c r="BE8" s="247"/>
      <c r="BF8" s="247"/>
      <c r="BG8" s="247"/>
      <c r="BH8" s="247"/>
      <c r="BI8" s="247"/>
      <c r="BJ8" s="247"/>
      <c r="BK8" s="247"/>
      <c r="BL8" s="247"/>
      <c r="BM8" s="247"/>
      <c r="BN8" s="247"/>
      <c r="BO8" s="247"/>
      <c r="BP8" s="247"/>
      <c r="BQ8" s="256">
        <v>2</v>
      </c>
      <c r="BR8" s="257"/>
      <c r="BS8" s="843"/>
      <c r="BT8" s="844"/>
      <c r="BU8" s="844"/>
      <c r="BV8" s="844"/>
      <c r="BW8" s="844"/>
      <c r="BX8" s="844"/>
      <c r="BY8" s="844"/>
      <c r="BZ8" s="844"/>
      <c r="CA8" s="844"/>
      <c r="CB8" s="844"/>
      <c r="CC8" s="844"/>
      <c r="CD8" s="844"/>
      <c r="CE8" s="844"/>
      <c r="CF8" s="844"/>
      <c r="CG8" s="845"/>
      <c r="CH8" s="856"/>
      <c r="CI8" s="857"/>
      <c r="CJ8" s="857"/>
      <c r="CK8" s="857"/>
      <c r="CL8" s="858"/>
      <c r="CM8" s="856"/>
      <c r="CN8" s="857"/>
      <c r="CO8" s="857"/>
      <c r="CP8" s="857"/>
      <c r="CQ8" s="858"/>
      <c r="CR8" s="856"/>
      <c r="CS8" s="857"/>
      <c r="CT8" s="857"/>
      <c r="CU8" s="857"/>
      <c r="CV8" s="858"/>
      <c r="CW8" s="856"/>
      <c r="CX8" s="857"/>
      <c r="CY8" s="857"/>
      <c r="CZ8" s="857"/>
      <c r="DA8" s="858"/>
      <c r="DB8" s="856"/>
      <c r="DC8" s="857"/>
      <c r="DD8" s="857"/>
      <c r="DE8" s="857"/>
      <c r="DF8" s="858"/>
      <c r="DG8" s="856"/>
      <c r="DH8" s="857"/>
      <c r="DI8" s="857"/>
      <c r="DJ8" s="857"/>
      <c r="DK8" s="858"/>
      <c r="DL8" s="856"/>
      <c r="DM8" s="857"/>
      <c r="DN8" s="857"/>
      <c r="DO8" s="857"/>
      <c r="DP8" s="858"/>
      <c r="DQ8" s="856"/>
      <c r="DR8" s="857"/>
      <c r="DS8" s="857"/>
      <c r="DT8" s="857"/>
      <c r="DU8" s="858"/>
      <c r="DV8" s="859"/>
      <c r="DW8" s="860"/>
      <c r="DX8" s="860"/>
      <c r="DY8" s="860"/>
      <c r="DZ8" s="861"/>
      <c r="EA8" s="248"/>
    </row>
    <row r="9" spans="1:131" s="249" customFormat="1" ht="26.25" customHeight="1" x14ac:dyDescent="0.15">
      <c r="A9" s="255">
        <v>3</v>
      </c>
      <c r="B9" s="830"/>
      <c r="C9" s="831"/>
      <c r="D9" s="831"/>
      <c r="E9" s="831"/>
      <c r="F9" s="831"/>
      <c r="G9" s="831"/>
      <c r="H9" s="831"/>
      <c r="I9" s="831"/>
      <c r="J9" s="831"/>
      <c r="K9" s="831"/>
      <c r="L9" s="831"/>
      <c r="M9" s="831"/>
      <c r="N9" s="831"/>
      <c r="O9" s="831"/>
      <c r="P9" s="832"/>
      <c r="Q9" s="833"/>
      <c r="R9" s="834"/>
      <c r="S9" s="834"/>
      <c r="T9" s="834"/>
      <c r="U9" s="834"/>
      <c r="V9" s="834"/>
      <c r="W9" s="834"/>
      <c r="X9" s="834"/>
      <c r="Y9" s="834"/>
      <c r="Z9" s="834"/>
      <c r="AA9" s="834"/>
      <c r="AB9" s="834"/>
      <c r="AC9" s="834"/>
      <c r="AD9" s="834"/>
      <c r="AE9" s="835"/>
      <c r="AF9" s="836"/>
      <c r="AG9" s="837"/>
      <c r="AH9" s="837"/>
      <c r="AI9" s="837"/>
      <c r="AJ9" s="838"/>
      <c r="AK9" s="839"/>
      <c r="AL9" s="840"/>
      <c r="AM9" s="840"/>
      <c r="AN9" s="840"/>
      <c r="AO9" s="840"/>
      <c r="AP9" s="840"/>
      <c r="AQ9" s="840"/>
      <c r="AR9" s="840"/>
      <c r="AS9" s="840"/>
      <c r="AT9" s="840"/>
      <c r="AU9" s="841"/>
      <c r="AV9" s="841"/>
      <c r="AW9" s="841"/>
      <c r="AX9" s="841"/>
      <c r="AY9" s="842"/>
      <c r="AZ9" s="246"/>
      <c r="BA9" s="246"/>
      <c r="BB9" s="246"/>
      <c r="BC9" s="246"/>
      <c r="BD9" s="246"/>
      <c r="BE9" s="247"/>
      <c r="BF9" s="247"/>
      <c r="BG9" s="247"/>
      <c r="BH9" s="247"/>
      <c r="BI9" s="247"/>
      <c r="BJ9" s="247"/>
      <c r="BK9" s="247"/>
      <c r="BL9" s="247"/>
      <c r="BM9" s="247"/>
      <c r="BN9" s="247"/>
      <c r="BO9" s="247"/>
      <c r="BP9" s="247"/>
      <c r="BQ9" s="256">
        <v>3</v>
      </c>
      <c r="BR9" s="257"/>
      <c r="BS9" s="843"/>
      <c r="BT9" s="844"/>
      <c r="BU9" s="844"/>
      <c r="BV9" s="844"/>
      <c r="BW9" s="844"/>
      <c r="BX9" s="844"/>
      <c r="BY9" s="844"/>
      <c r="BZ9" s="844"/>
      <c r="CA9" s="844"/>
      <c r="CB9" s="844"/>
      <c r="CC9" s="844"/>
      <c r="CD9" s="844"/>
      <c r="CE9" s="844"/>
      <c r="CF9" s="844"/>
      <c r="CG9" s="845"/>
      <c r="CH9" s="856"/>
      <c r="CI9" s="857"/>
      <c r="CJ9" s="857"/>
      <c r="CK9" s="857"/>
      <c r="CL9" s="858"/>
      <c r="CM9" s="856"/>
      <c r="CN9" s="857"/>
      <c r="CO9" s="857"/>
      <c r="CP9" s="857"/>
      <c r="CQ9" s="858"/>
      <c r="CR9" s="856"/>
      <c r="CS9" s="857"/>
      <c r="CT9" s="857"/>
      <c r="CU9" s="857"/>
      <c r="CV9" s="858"/>
      <c r="CW9" s="856"/>
      <c r="CX9" s="857"/>
      <c r="CY9" s="857"/>
      <c r="CZ9" s="857"/>
      <c r="DA9" s="858"/>
      <c r="DB9" s="856"/>
      <c r="DC9" s="857"/>
      <c r="DD9" s="857"/>
      <c r="DE9" s="857"/>
      <c r="DF9" s="858"/>
      <c r="DG9" s="856"/>
      <c r="DH9" s="857"/>
      <c r="DI9" s="857"/>
      <c r="DJ9" s="857"/>
      <c r="DK9" s="858"/>
      <c r="DL9" s="856"/>
      <c r="DM9" s="857"/>
      <c r="DN9" s="857"/>
      <c r="DO9" s="857"/>
      <c r="DP9" s="858"/>
      <c r="DQ9" s="856"/>
      <c r="DR9" s="857"/>
      <c r="DS9" s="857"/>
      <c r="DT9" s="857"/>
      <c r="DU9" s="858"/>
      <c r="DV9" s="859"/>
      <c r="DW9" s="860"/>
      <c r="DX9" s="860"/>
      <c r="DY9" s="860"/>
      <c r="DZ9" s="861"/>
      <c r="EA9" s="248"/>
    </row>
    <row r="10" spans="1:131" s="249" customFormat="1" ht="26.25" customHeight="1" x14ac:dyDescent="0.15">
      <c r="A10" s="255">
        <v>4</v>
      </c>
      <c r="B10" s="830"/>
      <c r="C10" s="831"/>
      <c r="D10" s="831"/>
      <c r="E10" s="831"/>
      <c r="F10" s="831"/>
      <c r="G10" s="831"/>
      <c r="H10" s="831"/>
      <c r="I10" s="831"/>
      <c r="J10" s="831"/>
      <c r="K10" s="831"/>
      <c r="L10" s="831"/>
      <c r="M10" s="831"/>
      <c r="N10" s="831"/>
      <c r="O10" s="831"/>
      <c r="P10" s="832"/>
      <c r="Q10" s="833"/>
      <c r="R10" s="834"/>
      <c r="S10" s="834"/>
      <c r="T10" s="834"/>
      <c r="U10" s="834"/>
      <c r="V10" s="834"/>
      <c r="W10" s="834"/>
      <c r="X10" s="834"/>
      <c r="Y10" s="834"/>
      <c r="Z10" s="834"/>
      <c r="AA10" s="834"/>
      <c r="AB10" s="834"/>
      <c r="AC10" s="834"/>
      <c r="AD10" s="834"/>
      <c r="AE10" s="835"/>
      <c r="AF10" s="836"/>
      <c r="AG10" s="837"/>
      <c r="AH10" s="837"/>
      <c r="AI10" s="837"/>
      <c r="AJ10" s="838"/>
      <c r="AK10" s="839"/>
      <c r="AL10" s="840"/>
      <c r="AM10" s="840"/>
      <c r="AN10" s="840"/>
      <c r="AO10" s="840"/>
      <c r="AP10" s="840"/>
      <c r="AQ10" s="840"/>
      <c r="AR10" s="840"/>
      <c r="AS10" s="840"/>
      <c r="AT10" s="840"/>
      <c r="AU10" s="841"/>
      <c r="AV10" s="841"/>
      <c r="AW10" s="841"/>
      <c r="AX10" s="841"/>
      <c r="AY10" s="842"/>
      <c r="AZ10" s="246"/>
      <c r="BA10" s="246"/>
      <c r="BB10" s="246"/>
      <c r="BC10" s="246"/>
      <c r="BD10" s="246"/>
      <c r="BE10" s="247"/>
      <c r="BF10" s="247"/>
      <c r="BG10" s="247"/>
      <c r="BH10" s="247"/>
      <c r="BI10" s="247"/>
      <c r="BJ10" s="247"/>
      <c r="BK10" s="247"/>
      <c r="BL10" s="247"/>
      <c r="BM10" s="247"/>
      <c r="BN10" s="247"/>
      <c r="BO10" s="247"/>
      <c r="BP10" s="247"/>
      <c r="BQ10" s="256">
        <v>4</v>
      </c>
      <c r="BR10" s="257"/>
      <c r="BS10" s="843"/>
      <c r="BT10" s="844"/>
      <c r="BU10" s="844"/>
      <c r="BV10" s="844"/>
      <c r="BW10" s="844"/>
      <c r="BX10" s="844"/>
      <c r="BY10" s="844"/>
      <c r="BZ10" s="844"/>
      <c r="CA10" s="844"/>
      <c r="CB10" s="844"/>
      <c r="CC10" s="844"/>
      <c r="CD10" s="844"/>
      <c r="CE10" s="844"/>
      <c r="CF10" s="844"/>
      <c r="CG10" s="845"/>
      <c r="CH10" s="856"/>
      <c r="CI10" s="857"/>
      <c r="CJ10" s="857"/>
      <c r="CK10" s="857"/>
      <c r="CL10" s="858"/>
      <c r="CM10" s="856"/>
      <c r="CN10" s="857"/>
      <c r="CO10" s="857"/>
      <c r="CP10" s="857"/>
      <c r="CQ10" s="858"/>
      <c r="CR10" s="856"/>
      <c r="CS10" s="857"/>
      <c r="CT10" s="857"/>
      <c r="CU10" s="857"/>
      <c r="CV10" s="858"/>
      <c r="CW10" s="856"/>
      <c r="CX10" s="857"/>
      <c r="CY10" s="857"/>
      <c r="CZ10" s="857"/>
      <c r="DA10" s="858"/>
      <c r="DB10" s="856"/>
      <c r="DC10" s="857"/>
      <c r="DD10" s="857"/>
      <c r="DE10" s="857"/>
      <c r="DF10" s="858"/>
      <c r="DG10" s="856"/>
      <c r="DH10" s="857"/>
      <c r="DI10" s="857"/>
      <c r="DJ10" s="857"/>
      <c r="DK10" s="858"/>
      <c r="DL10" s="856"/>
      <c r="DM10" s="857"/>
      <c r="DN10" s="857"/>
      <c r="DO10" s="857"/>
      <c r="DP10" s="858"/>
      <c r="DQ10" s="856"/>
      <c r="DR10" s="857"/>
      <c r="DS10" s="857"/>
      <c r="DT10" s="857"/>
      <c r="DU10" s="858"/>
      <c r="DV10" s="859"/>
      <c r="DW10" s="860"/>
      <c r="DX10" s="860"/>
      <c r="DY10" s="860"/>
      <c r="DZ10" s="861"/>
      <c r="EA10" s="248"/>
    </row>
    <row r="11" spans="1:131" s="249" customFormat="1" ht="26.25" customHeight="1" x14ac:dyDescent="0.15">
      <c r="A11" s="255">
        <v>5</v>
      </c>
      <c r="B11" s="830"/>
      <c r="C11" s="831"/>
      <c r="D11" s="831"/>
      <c r="E11" s="831"/>
      <c r="F11" s="831"/>
      <c r="G11" s="831"/>
      <c r="H11" s="831"/>
      <c r="I11" s="831"/>
      <c r="J11" s="831"/>
      <c r="K11" s="831"/>
      <c r="L11" s="831"/>
      <c r="M11" s="831"/>
      <c r="N11" s="831"/>
      <c r="O11" s="831"/>
      <c r="P11" s="832"/>
      <c r="Q11" s="833"/>
      <c r="R11" s="834"/>
      <c r="S11" s="834"/>
      <c r="T11" s="834"/>
      <c r="U11" s="834"/>
      <c r="V11" s="834"/>
      <c r="W11" s="834"/>
      <c r="X11" s="834"/>
      <c r="Y11" s="834"/>
      <c r="Z11" s="834"/>
      <c r="AA11" s="834"/>
      <c r="AB11" s="834"/>
      <c r="AC11" s="834"/>
      <c r="AD11" s="834"/>
      <c r="AE11" s="835"/>
      <c r="AF11" s="836"/>
      <c r="AG11" s="837"/>
      <c r="AH11" s="837"/>
      <c r="AI11" s="837"/>
      <c r="AJ11" s="838"/>
      <c r="AK11" s="839"/>
      <c r="AL11" s="840"/>
      <c r="AM11" s="840"/>
      <c r="AN11" s="840"/>
      <c r="AO11" s="840"/>
      <c r="AP11" s="840"/>
      <c r="AQ11" s="840"/>
      <c r="AR11" s="840"/>
      <c r="AS11" s="840"/>
      <c r="AT11" s="840"/>
      <c r="AU11" s="841"/>
      <c r="AV11" s="841"/>
      <c r="AW11" s="841"/>
      <c r="AX11" s="841"/>
      <c r="AY11" s="842"/>
      <c r="AZ11" s="246"/>
      <c r="BA11" s="246"/>
      <c r="BB11" s="246"/>
      <c r="BC11" s="246"/>
      <c r="BD11" s="246"/>
      <c r="BE11" s="247"/>
      <c r="BF11" s="247"/>
      <c r="BG11" s="247"/>
      <c r="BH11" s="247"/>
      <c r="BI11" s="247"/>
      <c r="BJ11" s="247"/>
      <c r="BK11" s="247"/>
      <c r="BL11" s="247"/>
      <c r="BM11" s="247"/>
      <c r="BN11" s="247"/>
      <c r="BO11" s="247"/>
      <c r="BP11" s="247"/>
      <c r="BQ11" s="256">
        <v>5</v>
      </c>
      <c r="BR11" s="257"/>
      <c r="BS11" s="843"/>
      <c r="BT11" s="844"/>
      <c r="BU11" s="844"/>
      <c r="BV11" s="844"/>
      <c r="BW11" s="844"/>
      <c r="BX11" s="844"/>
      <c r="BY11" s="844"/>
      <c r="BZ11" s="844"/>
      <c r="CA11" s="844"/>
      <c r="CB11" s="844"/>
      <c r="CC11" s="844"/>
      <c r="CD11" s="844"/>
      <c r="CE11" s="844"/>
      <c r="CF11" s="844"/>
      <c r="CG11" s="845"/>
      <c r="CH11" s="856"/>
      <c r="CI11" s="857"/>
      <c r="CJ11" s="857"/>
      <c r="CK11" s="857"/>
      <c r="CL11" s="858"/>
      <c r="CM11" s="856"/>
      <c r="CN11" s="857"/>
      <c r="CO11" s="857"/>
      <c r="CP11" s="857"/>
      <c r="CQ11" s="858"/>
      <c r="CR11" s="856"/>
      <c r="CS11" s="857"/>
      <c r="CT11" s="857"/>
      <c r="CU11" s="857"/>
      <c r="CV11" s="858"/>
      <c r="CW11" s="856"/>
      <c r="CX11" s="857"/>
      <c r="CY11" s="857"/>
      <c r="CZ11" s="857"/>
      <c r="DA11" s="858"/>
      <c r="DB11" s="856"/>
      <c r="DC11" s="857"/>
      <c r="DD11" s="857"/>
      <c r="DE11" s="857"/>
      <c r="DF11" s="858"/>
      <c r="DG11" s="856"/>
      <c r="DH11" s="857"/>
      <c r="DI11" s="857"/>
      <c r="DJ11" s="857"/>
      <c r="DK11" s="858"/>
      <c r="DL11" s="856"/>
      <c r="DM11" s="857"/>
      <c r="DN11" s="857"/>
      <c r="DO11" s="857"/>
      <c r="DP11" s="858"/>
      <c r="DQ11" s="856"/>
      <c r="DR11" s="857"/>
      <c r="DS11" s="857"/>
      <c r="DT11" s="857"/>
      <c r="DU11" s="858"/>
      <c r="DV11" s="859"/>
      <c r="DW11" s="860"/>
      <c r="DX11" s="860"/>
      <c r="DY11" s="860"/>
      <c r="DZ11" s="861"/>
      <c r="EA11" s="248"/>
    </row>
    <row r="12" spans="1:131" s="249" customFormat="1" ht="26.25" customHeight="1" x14ac:dyDescent="0.15">
      <c r="A12" s="255">
        <v>6</v>
      </c>
      <c r="B12" s="830"/>
      <c r="C12" s="831"/>
      <c r="D12" s="831"/>
      <c r="E12" s="831"/>
      <c r="F12" s="831"/>
      <c r="G12" s="831"/>
      <c r="H12" s="831"/>
      <c r="I12" s="831"/>
      <c r="J12" s="831"/>
      <c r="K12" s="831"/>
      <c r="L12" s="831"/>
      <c r="M12" s="831"/>
      <c r="N12" s="831"/>
      <c r="O12" s="831"/>
      <c r="P12" s="832"/>
      <c r="Q12" s="833"/>
      <c r="R12" s="834"/>
      <c r="S12" s="834"/>
      <c r="T12" s="834"/>
      <c r="U12" s="834"/>
      <c r="V12" s="834"/>
      <c r="W12" s="834"/>
      <c r="X12" s="834"/>
      <c r="Y12" s="834"/>
      <c r="Z12" s="834"/>
      <c r="AA12" s="834"/>
      <c r="AB12" s="834"/>
      <c r="AC12" s="834"/>
      <c r="AD12" s="834"/>
      <c r="AE12" s="835"/>
      <c r="AF12" s="836"/>
      <c r="AG12" s="837"/>
      <c r="AH12" s="837"/>
      <c r="AI12" s="837"/>
      <c r="AJ12" s="838"/>
      <c r="AK12" s="839"/>
      <c r="AL12" s="840"/>
      <c r="AM12" s="840"/>
      <c r="AN12" s="840"/>
      <c r="AO12" s="840"/>
      <c r="AP12" s="840"/>
      <c r="AQ12" s="840"/>
      <c r="AR12" s="840"/>
      <c r="AS12" s="840"/>
      <c r="AT12" s="840"/>
      <c r="AU12" s="841"/>
      <c r="AV12" s="841"/>
      <c r="AW12" s="841"/>
      <c r="AX12" s="841"/>
      <c r="AY12" s="842"/>
      <c r="AZ12" s="246"/>
      <c r="BA12" s="246"/>
      <c r="BB12" s="246"/>
      <c r="BC12" s="246"/>
      <c r="BD12" s="246"/>
      <c r="BE12" s="247"/>
      <c r="BF12" s="247"/>
      <c r="BG12" s="247"/>
      <c r="BH12" s="247"/>
      <c r="BI12" s="247"/>
      <c r="BJ12" s="247"/>
      <c r="BK12" s="247"/>
      <c r="BL12" s="247"/>
      <c r="BM12" s="247"/>
      <c r="BN12" s="247"/>
      <c r="BO12" s="247"/>
      <c r="BP12" s="247"/>
      <c r="BQ12" s="256">
        <v>6</v>
      </c>
      <c r="BR12" s="257"/>
      <c r="BS12" s="843"/>
      <c r="BT12" s="844"/>
      <c r="BU12" s="844"/>
      <c r="BV12" s="844"/>
      <c r="BW12" s="844"/>
      <c r="BX12" s="844"/>
      <c r="BY12" s="844"/>
      <c r="BZ12" s="844"/>
      <c r="CA12" s="844"/>
      <c r="CB12" s="844"/>
      <c r="CC12" s="844"/>
      <c r="CD12" s="844"/>
      <c r="CE12" s="844"/>
      <c r="CF12" s="844"/>
      <c r="CG12" s="845"/>
      <c r="CH12" s="856"/>
      <c r="CI12" s="857"/>
      <c r="CJ12" s="857"/>
      <c r="CK12" s="857"/>
      <c r="CL12" s="858"/>
      <c r="CM12" s="856"/>
      <c r="CN12" s="857"/>
      <c r="CO12" s="857"/>
      <c r="CP12" s="857"/>
      <c r="CQ12" s="858"/>
      <c r="CR12" s="856"/>
      <c r="CS12" s="857"/>
      <c r="CT12" s="857"/>
      <c r="CU12" s="857"/>
      <c r="CV12" s="858"/>
      <c r="CW12" s="856"/>
      <c r="CX12" s="857"/>
      <c r="CY12" s="857"/>
      <c r="CZ12" s="857"/>
      <c r="DA12" s="858"/>
      <c r="DB12" s="856"/>
      <c r="DC12" s="857"/>
      <c r="DD12" s="857"/>
      <c r="DE12" s="857"/>
      <c r="DF12" s="858"/>
      <c r="DG12" s="856"/>
      <c r="DH12" s="857"/>
      <c r="DI12" s="857"/>
      <c r="DJ12" s="857"/>
      <c r="DK12" s="858"/>
      <c r="DL12" s="856"/>
      <c r="DM12" s="857"/>
      <c r="DN12" s="857"/>
      <c r="DO12" s="857"/>
      <c r="DP12" s="858"/>
      <c r="DQ12" s="856"/>
      <c r="DR12" s="857"/>
      <c r="DS12" s="857"/>
      <c r="DT12" s="857"/>
      <c r="DU12" s="858"/>
      <c r="DV12" s="859"/>
      <c r="DW12" s="860"/>
      <c r="DX12" s="860"/>
      <c r="DY12" s="860"/>
      <c r="DZ12" s="861"/>
      <c r="EA12" s="248"/>
    </row>
    <row r="13" spans="1:131" s="249" customFormat="1" ht="26.25" customHeight="1" x14ac:dyDescent="0.15">
      <c r="A13" s="255">
        <v>7</v>
      </c>
      <c r="B13" s="830"/>
      <c r="C13" s="831"/>
      <c r="D13" s="831"/>
      <c r="E13" s="831"/>
      <c r="F13" s="831"/>
      <c r="G13" s="831"/>
      <c r="H13" s="831"/>
      <c r="I13" s="831"/>
      <c r="J13" s="831"/>
      <c r="K13" s="831"/>
      <c r="L13" s="831"/>
      <c r="M13" s="831"/>
      <c r="N13" s="831"/>
      <c r="O13" s="831"/>
      <c r="P13" s="832"/>
      <c r="Q13" s="833"/>
      <c r="R13" s="834"/>
      <c r="S13" s="834"/>
      <c r="T13" s="834"/>
      <c r="U13" s="834"/>
      <c r="V13" s="834"/>
      <c r="W13" s="834"/>
      <c r="X13" s="834"/>
      <c r="Y13" s="834"/>
      <c r="Z13" s="834"/>
      <c r="AA13" s="834"/>
      <c r="AB13" s="834"/>
      <c r="AC13" s="834"/>
      <c r="AD13" s="834"/>
      <c r="AE13" s="835"/>
      <c r="AF13" s="836"/>
      <c r="AG13" s="837"/>
      <c r="AH13" s="837"/>
      <c r="AI13" s="837"/>
      <c r="AJ13" s="838"/>
      <c r="AK13" s="839"/>
      <c r="AL13" s="840"/>
      <c r="AM13" s="840"/>
      <c r="AN13" s="840"/>
      <c r="AO13" s="840"/>
      <c r="AP13" s="840"/>
      <c r="AQ13" s="840"/>
      <c r="AR13" s="840"/>
      <c r="AS13" s="840"/>
      <c r="AT13" s="840"/>
      <c r="AU13" s="841"/>
      <c r="AV13" s="841"/>
      <c r="AW13" s="841"/>
      <c r="AX13" s="841"/>
      <c r="AY13" s="842"/>
      <c r="AZ13" s="246"/>
      <c r="BA13" s="246"/>
      <c r="BB13" s="246"/>
      <c r="BC13" s="246"/>
      <c r="BD13" s="246"/>
      <c r="BE13" s="247"/>
      <c r="BF13" s="247"/>
      <c r="BG13" s="247"/>
      <c r="BH13" s="247"/>
      <c r="BI13" s="247"/>
      <c r="BJ13" s="247"/>
      <c r="BK13" s="247"/>
      <c r="BL13" s="247"/>
      <c r="BM13" s="247"/>
      <c r="BN13" s="247"/>
      <c r="BO13" s="247"/>
      <c r="BP13" s="247"/>
      <c r="BQ13" s="256">
        <v>7</v>
      </c>
      <c r="BR13" s="257"/>
      <c r="BS13" s="843"/>
      <c r="BT13" s="844"/>
      <c r="BU13" s="844"/>
      <c r="BV13" s="844"/>
      <c r="BW13" s="844"/>
      <c r="BX13" s="844"/>
      <c r="BY13" s="844"/>
      <c r="BZ13" s="844"/>
      <c r="CA13" s="844"/>
      <c r="CB13" s="844"/>
      <c r="CC13" s="844"/>
      <c r="CD13" s="844"/>
      <c r="CE13" s="844"/>
      <c r="CF13" s="844"/>
      <c r="CG13" s="845"/>
      <c r="CH13" s="856"/>
      <c r="CI13" s="857"/>
      <c r="CJ13" s="857"/>
      <c r="CK13" s="857"/>
      <c r="CL13" s="858"/>
      <c r="CM13" s="856"/>
      <c r="CN13" s="857"/>
      <c r="CO13" s="857"/>
      <c r="CP13" s="857"/>
      <c r="CQ13" s="858"/>
      <c r="CR13" s="856"/>
      <c r="CS13" s="857"/>
      <c r="CT13" s="857"/>
      <c r="CU13" s="857"/>
      <c r="CV13" s="858"/>
      <c r="CW13" s="856"/>
      <c r="CX13" s="857"/>
      <c r="CY13" s="857"/>
      <c r="CZ13" s="857"/>
      <c r="DA13" s="858"/>
      <c r="DB13" s="856"/>
      <c r="DC13" s="857"/>
      <c r="DD13" s="857"/>
      <c r="DE13" s="857"/>
      <c r="DF13" s="858"/>
      <c r="DG13" s="856"/>
      <c r="DH13" s="857"/>
      <c r="DI13" s="857"/>
      <c r="DJ13" s="857"/>
      <c r="DK13" s="858"/>
      <c r="DL13" s="856"/>
      <c r="DM13" s="857"/>
      <c r="DN13" s="857"/>
      <c r="DO13" s="857"/>
      <c r="DP13" s="858"/>
      <c r="DQ13" s="856"/>
      <c r="DR13" s="857"/>
      <c r="DS13" s="857"/>
      <c r="DT13" s="857"/>
      <c r="DU13" s="858"/>
      <c r="DV13" s="859"/>
      <c r="DW13" s="860"/>
      <c r="DX13" s="860"/>
      <c r="DY13" s="860"/>
      <c r="DZ13" s="861"/>
      <c r="EA13" s="248"/>
    </row>
    <row r="14" spans="1:131" s="249" customFormat="1" ht="26.25" customHeight="1" x14ac:dyDescent="0.15">
      <c r="A14" s="255">
        <v>8</v>
      </c>
      <c r="B14" s="830"/>
      <c r="C14" s="831"/>
      <c r="D14" s="831"/>
      <c r="E14" s="831"/>
      <c r="F14" s="831"/>
      <c r="G14" s="831"/>
      <c r="H14" s="831"/>
      <c r="I14" s="831"/>
      <c r="J14" s="831"/>
      <c r="K14" s="831"/>
      <c r="L14" s="831"/>
      <c r="M14" s="831"/>
      <c r="N14" s="831"/>
      <c r="O14" s="831"/>
      <c r="P14" s="832"/>
      <c r="Q14" s="833"/>
      <c r="R14" s="834"/>
      <c r="S14" s="834"/>
      <c r="T14" s="834"/>
      <c r="U14" s="834"/>
      <c r="V14" s="834"/>
      <c r="W14" s="834"/>
      <c r="X14" s="834"/>
      <c r="Y14" s="834"/>
      <c r="Z14" s="834"/>
      <c r="AA14" s="834"/>
      <c r="AB14" s="834"/>
      <c r="AC14" s="834"/>
      <c r="AD14" s="834"/>
      <c r="AE14" s="835"/>
      <c r="AF14" s="836"/>
      <c r="AG14" s="837"/>
      <c r="AH14" s="837"/>
      <c r="AI14" s="837"/>
      <c r="AJ14" s="838"/>
      <c r="AK14" s="839"/>
      <c r="AL14" s="840"/>
      <c r="AM14" s="840"/>
      <c r="AN14" s="840"/>
      <c r="AO14" s="840"/>
      <c r="AP14" s="840"/>
      <c r="AQ14" s="840"/>
      <c r="AR14" s="840"/>
      <c r="AS14" s="840"/>
      <c r="AT14" s="840"/>
      <c r="AU14" s="841"/>
      <c r="AV14" s="841"/>
      <c r="AW14" s="841"/>
      <c r="AX14" s="841"/>
      <c r="AY14" s="842"/>
      <c r="AZ14" s="246"/>
      <c r="BA14" s="246"/>
      <c r="BB14" s="246"/>
      <c r="BC14" s="246"/>
      <c r="BD14" s="246"/>
      <c r="BE14" s="247"/>
      <c r="BF14" s="247"/>
      <c r="BG14" s="247"/>
      <c r="BH14" s="247"/>
      <c r="BI14" s="247"/>
      <c r="BJ14" s="247"/>
      <c r="BK14" s="247"/>
      <c r="BL14" s="247"/>
      <c r="BM14" s="247"/>
      <c r="BN14" s="247"/>
      <c r="BO14" s="247"/>
      <c r="BP14" s="247"/>
      <c r="BQ14" s="256">
        <v>8</v>
      </c>
      <c r="BR14" s="257"/>
      <c r="BS14" s="843"/>
      <c r="BT14" s="844"/>
      <c r="BU14" s="844"/>
      <c r="BV14" s="844"/>
      <c r="BW14" s="844"/>
      <c r="BX14" s="844"/>
      <c r="BY14" s="844"/>
      <c r="BZ14" s="844"/>
      <c r="CA14" s="844"/>
      <c r="CB14" s="844"/>
      <c r="CC14" s="844"/>
      <c r="CD14" s="844"/>
      <c r="CE14" s="844"/>
      <c r="CF14" s="844"/>
      <c r="CG14" s="845"/>
      <c r="CH14" s="856"/>
      <c r="CI14" s="857"/>
      <c r="CJ14" s="857"/>
      <c r="CK14" s="857"/>
      <c r="CL14" s="858"/>
      <c r="CM14" s="856"/>
      <c r="CN14" s="857"/>
      <c r="CO14" s="857"/>
      <c r="CP14" s="857"/>
      <c r="CQ14" s="858"/>
      <c r="CR14" s="856"/>
      <c r="CS14" s="857"/>
      <c r="CT14" s="857"/>
      <c r="CU14" s="857"/>
      <c r="CV14" s="858"/>
      <c r="CW14" s="856"/>
      <c r="CX14" s="857"/>
      <c r="CY14" s="857"/>
      <c r="CZ14" s="857"/>
      <c r="DA14" s="858"/>
      <c r="DB14" s="856"/>
      <c r="DC14" s="857"/>
      <c r="DD14" s="857"/>
      <c r="DE14" s="857"/>
      <c r="DF14" s="858"/>
      <c r="DG14" s="856"/>
      <c r="DH14" s="857"/>
      <c r="DI14" s="857"/>
      <c r="DJ14" s="857"/>
      <c r="DK14" s="858"/>
      <c r="DL14" s="856"/>
      <c r="DM14" s="857"/>
      <c r="DN14" s="857"/>
      <c r="DO14" s="857"/>
      <c r="DP14" s="858"/>
      <c r="DQ14" s="856"/>
      <c r="DR14" s="857"/>
      <c r="DS14" s="857"/>
      <c r="DT14" s="857"/>
      <c r="DU14" s="858"/>
      <c r="DV14" s="859"/>
      <c r="DW14" s="860"/>
      <c r="DX14" s="860"/>
      <c r="DY14" s="860"/>
      <c r="DZ14" s="861"/>
      <c r="EA14" s="248"/>
    </row>
    <row r="15" spans="1:131" s="249" customFormat="1" ht="26.25" customHeight="1" x14ac:dyDescent="0.15">
      <c r="A15" s="255">
        <v>9</v>
      </c>
      <c r="B15" s="830"/>
      <c r="C15" s="831"/>
      <c r="D15" s="831"/>
      <c r="E15" s="831"/>
      <c r="F15" s="831"/>
      <c r="G15" s="831"/>
      <c r="H15" s="831"/>
      <c r="I15" s="831"/>
      <c r="J15" s="831"/>
      <c r="K15" s="831"/>
      <c r="L15" s="831"/>
      <c r="M15" s="831"/>
      <c r="N15" s="831"/>
      <c r="O15" s="831"/>
      <c r="P15" s="832"/>
      <c r="Q15" s="833"/>
      <c r="R15" s="834"/>
      <c r="S15" s="834"/>
      <c r="T15" s="834"/>
      <c r="U15" s="834"/>
      <c r="V15" s="834"/>
      <c r="W15" s="834"/>
      <c r="X15" s="834"/>
      <c r="Y15" s="834"/>
      <c r="Z15" s="834"/>
      <c r="AA15" s="834"/>
      <c r="AB15" s="834"/>
      <c r="AC15" s="834"/>
      <c r="AD15" s="834"/>
      <c r="AE15" s="835"/>
      <c r="AF15" s="836"/>
      <c r="AG15" s="837"/>
      <c r="AH15" s="837"/>
      <c r="AI15" s="837"/>
      <c r="AJ15" s="838"/>
      <c r="AK15" s="839"/>
      <c r="AL15" s="840"/>
      <c r="AM15" s="840"/>
      <c r="AN15" s="840"/>
      <c r="AO15" s="840"/>
      <c r="AP15" s="840"/>
      <c r="AQ15" s="840"/>
      <c r="AR15" s="840"/>
      <c r="AS15" s="840"/>
      <c r="AT15" s="840"/>
      <c r="AU15" s="841"/>
      <c r="AV15" s="841"/>
      <c r="AW15" s="841"/>
      <c r="AX15" s="841"/>
      <c r="AY15" s="842"/>
      <c r="AZ15" s="246"/>
      <c r="BA15" s="246"/>
      <c r="BB15" s="246"/>
      <c r="BC15" s="246"/>
      <c r="BD15" s="246"/>
      <c r="BE15" s="247"/>
      <c r="BF15" s="247"/>
      <c r="BG15" s="247"/>
      <c r="BH15" s="247"/>
      <c r="BI15" s="247"/>
      <c r="BJ15" s="247"/>
      <c r="BK15" s="247"/>
      <c r="BL15" s="247"/>
      <c r="BM15" s="247"/>
      <c r="BN15" s="247"/>
      <c r="BO15" s="247"/>
      <c r="BP15" s="247"/>
      <c r="BQ15" s="256">
        <v>9</v>
      </c>
      <c r="BR15" s="257"/>
      <c r="BS15" s="843"/>
      <c r="BT15" s="844"/>
      <c r="BU15" s="844"/>
      <c r="BV15" s="844"/>
      <c r="BW15" s="844"/>
      <c r="BX15" s="844"/>
      <c r="BY15" s="844"/>
      <c r="BZ15" s="844"/>
      <c r="CA15" s="844"/>
      <c r="CB15" s="844"/>
      <c r="CC15" s="844"/>
      <c r="CD15" s="844"/>
      <c r="CE15" s="844"/>
      <c r="CF15" s="844"/>
      <c r="CG15" s="845"/>
      <c r="CH15" s="856"/>
      <c r="CI15" s="857"/>
      <c r="CJ15" s="857"/>
      <c r="CK15" s="857"/>
      <c r="CL15" s="858"/>
      <c r="CM15" s="856"/>
      <c r="CN15" s="857"/>
      <c r="CO15" s="857"/>
      <c r="CP15" s="857"/>
      <c r="CQ15" s="858"/>
      <c r="CR15" s="856"/>
      <c r="CS15" s="857"/>
      <c r="CT15" s="857"/>
      <c r="CU15" s="857"/>
      <c r="CV15" s="858"/>
      <c r="CW15" s="856"/>
      <c r="CX15" s="857"/>
      <c r="CY15" s="857"/>
      <c r="CZ15" s="857"/>
      <c r="DA15" s="858"/>
      <c r="DB15" s="856"/>
      <c r="DC15" s="857"/>
      <c r="DD15" s="857"/>
      <c r="DE15" s="857"/>
      <c r="DF15" s="858"/>
      <c r="DG15" s="856"/>
      <c r="DH15" s="857"/>
      <c r="DI15" s="857"/>
      <c r="DJ15" s="857"/>
      <c r="DK15" s="858"/>
      <c r="DL15" s="856"/>
      <c r="DM15" s="857"/>
      <c r="DN15" s="857"/>
      <c r="DO15" s="857"/>
      <c r="DP15" s="858"/>
      <c r="DQ15" s="856"/>
      <c r="DR15" s="857"/>
      <c r="DS15" s="857"/>
      <c r="DT15" s="857"/>
      <c r="DU15" s="858"/>
      <c r="DV15" s="859"/>
      <c r="DW15" s="860"/>
      <c r="DX15" s="860"/>
      <c r="DY15" s="860"/>
      <c r="DZ15" s="861"/>
      <c r="EA15" s="248"/>
    </row>
    <row r="16" spans="1:131" s="249" customFormat="1" ht="26.25" customHeight="1" x14ac:dyDescent="0.15">
      <c r="A16" s="255">
        <v>10</v>
      </c>
      <c r="B16" s="830"/>
      <c r="C16" s="831"/>
      <c r="D16" s="831"/>
      <c r="E16" s="831"/>
      <c r="F16" s="831"/>
      <c r="G16" s="831"/>
      <c r="H16" s="831"/>
      <c r="I16" s="831"/>
      <c r="J16" s="831"/>
      <c r="K16" s="831"/>
      <c r="L16" s="831"/>
      <c r="M16" s="831"/>
      <c r="N16" s="831"/>
      <c r="O16" s="831"/>
      <c r="P16" s="832"/>
      <c r="Q16" s="833"/>
      <c r="R16" s="834"/>
      <c r="S16" s="834"/>
      <c r="T16" s="834"/>
      <c r="U16" s="834"/>
      <c r="V16" s="834"/>
      <c r="W16" s="834"/>
      <c r="X16" s="834"/>
      <c r="Y16" s="834"/>
      <c r="Z16" s="834"/>
      <c r="AA16" s="834"/>
      <c r="AB16" s="834"/>
      <c r="AC16" s="834"/>
      <c r="AD16" s="834"/>
      <c r="AE16" s="835"/>
      <c r="AF16" s="836"/>
      <c r="AG16" s="837"/>
      <c r="AH16" s="837"/>
      <c r="AI16" s="837"/>
      <c r="AJ16" s="838"/>
      <c r="AK16" s="839"/>
      <c r="AL16" s="840"/>
      <c r="AM16" s="840"/>
      <c r="AN16" s="840"/>
      <c r="AO16" s="840"/>
      <c r="AP16" s="840"/>
      <c r="AQ16" s="840"/>
      <c r="AR16" s="840"/>
      <c r="AS16" s="840"/>
      <c r="AT16" s="840"/>
      <c r="AU16" s="841"/>
      <c r="AV16" s="841"/>
      <c r="AW16" s="841"/>
      <c r="AX16" s="841"/>
      <c r="AY16" s="842"/>
      <c r="AZ16" s="246"/>
      <c r="BA16" s="246"/>
      <c r="BB16" s="246"/>
      <c r="BC16" s="246"/>
      <c r="BD16" s="246"/>
      <c r="BE16" s="247"/>
      <c r="BF16" s="247"/>
      <c r="BG16" s="247"/>
      <c r="BH16" s="247"/>
      <c r="BI16" s="247"/>
      <c r="BJ16" s="247"/>
      <c r="BK16" s="247"/>
      <c r="BL16" s="247"/>
      <c r="BM16" s="247"/>
      <c r="BN16" s="247"/>
      <c r="BO16" s="247"/>
      <c r="BP16" s="247"/>
      <c r="BQ16" s="256">
        <v>10</v>
      </c>
      <c r="BR16" s="257"/>
      <c r="BS16" s="843"/>
      <c r="BT16" s="844"/>
      <c r="BU16" s="844"/>
      <c r="BV16" s="844"/>
      <c r="BW16" s="844"/>
      <c r="BX16" s="844"/>
      <c r="BY16" s="844"/>
      <c r="BZ16" s="844"/>
      <c r="CA16" s="844"/>
      <c r="CB16" s="844"/>
      <c r="CC16" s="844"/>
      <c r="CD16" s="844"/>
      <c r="CE16" s="844"/>
      <c r="CF16" s="844"/>
      <c r="CG16" s="845"/>
      <c r="CH16" s="856"/>
      <c r="CI16" s="857"/>
      <c r="CJ16" s="857"/>
      <c r="CK16" s="857"/>
      <c r="CL16" s="858"/>
      <c r="CM16" s="856"/>
      <c r="CN16" s="857"/>
      <c r="CO16" s="857"/>
      <c r="CP16" s="857"/>
      <c r="CQ16" s="858"/>
      <c r="CR16" s="856"/>
      <c r="CS16" s="857"/>
      <c r="CT16" s="857"/>
      <c r="CU16" s="857"/>
      <c r="CV16" s="858"/>
      <c r="CW16" s="856"/>
      <c r="CX16" s="857"/>
      <c r="CY16" s="857"/>
      <c r="CZ16" s="857"/>
      <c r="DA16" s="858"/>
      <c r="DB16" s="856"/>
      <c r="DC16" s="857"/>
      <c r="DD16" s="857"/>
      <c r="DE16" s="857"/>
      <c r="DF16" s="858"/>
      <c r="DG16" s="856"/>
      <c r="DH16" s="857"/>
      <c r="DI16" s="857"/>
      <c r="DJ16" s="857"/>
      <c r="DK16" s="858"/>
      <c r="DL16" s="856"/>
      <c r="DM16" s="857"/>
      <c r="DN16" s="857"/>
      <c r="DO16" s="857"/>
      <c r="DP16" s="858"/>
      <c r="DQ16" s="856"/>
      <c r="DR16" s="857"/>
      <c r="DS16" s="857"/>
      <c r="DT16" s="857"/>
      <c r="DU16" s="858"/>
      <c r="DV16" s="859"/>
      <c r="DW16" s="860"/>
      <c r="DX16" s="860"/>
      <c r="DY16" s="860"/>
      <c r="DZ16" s="861"/>
      <c r="EA16" s="248"/>
    </row>
    <row r="17" spans="1:131" s="249" customFormat="1" ht="26.25" customHeight="1" x14ac:dyDescent="0.15">
      <c r="A17" s="255">
        <v>11</v>
      </c>
      <c r="B17" s="830"/>
      <c r="C17" s="831"/>
      <c r="D17" s="831"/>
      <c r="E17" s="831"/>
      <c r="F17" s="831"/>
      <c r="G17" s="831"/>
      <c r="H17" s="831"/>
      <c r="I17" s="831"/>
      <c r="J17" s="831"/>
      <c r="K17" s="831"/>
      <c r="L17" s="831"/>
      <c r="M17" s="831"/>
      <c r="N17" s="831"/>
      <c r="O17" s="831"/>
      <c r="P17" s="832"/>
      <c r="Q17" s="833"/>
      <c r="R17" s="834"/>
      <c r="S17" s="834"/>
      <c r="T17" s="834"/>
      <c r="U17" s="834"/>
      <c r="V17" s="834"/>
      <c r="W17" s="834"/>
      <c r="X17" s="834"/>
      <c r="Y17" s="834"/>
      <c r="Z17" s="834"/>
      <c r="AA17" s="834"/>
      <c r="AB17" s="834"/>
      <c r="AC17" s="834"/>
      <c r="AD17" s="834"/>
      <c r="AE17" s="835"/>
      <c r="AF17" s="836"/>
      <c r="AG17" s="837"/>
      <c r="AH17" s="837"/>
      <c r="AI17" s="837"/>
      <c r="AJ17" s="838"/>
      <c r="AK17" s="839"/>
      <c r="AL17" s="840"/>
      <c r="AM17" s="840"/>
      <c r="AN17" s="840"/>
      <c r="AO17" s="840"/>
      <c r="AP17" s="840"/>
      <c r="AQ17" s="840"/>
      <c r="AR17" s="840"/>
      <c r="AS17" s="840"/>
      <c r="AT17" s="840"/>
      <c r="AU17" s="841"/>
      <c r="AV17" s="841"/>
      <c r="AW17" s="841"/>
      <c r="AX17" s="841"/>
      <c r="AY17" s="842"/>
      <c r="AZ17" s="246"/>
      <c r="BA17" s="246"/>
      <c r="BB17" s="246"/>
      <c r="BC17" s="246"/>
      <c r="BD17" s="246"/>
      <c r="BE17" s="247"/>
      <c r="BF17" s="247"/>
      <c r="BG17" s="247"/>
      <c r="BH17" s="247"/>
      <c r="BI17" s="247"/>
      <c r="BJ17" s="247"/>
      <c r="BK17" s="247"/>
      <c r="BL17" s="247"/>
      <c r="BM17" s="247"/>
      <c r="BN17" s="247"/>
      <c r="BO17" s="247"/>
      <c r="BP17" s="247"/>
      <c r="BQ17" s="256">
        <v>11</v>
      </c>
      <c r="BR17" s="257"/>
      <c r="BS17" s="843"/>
      <c r="BT17" s="844"/>
      <c r="BU17" s="844"/>
      <c r="BV17" s="844"/>
      <c r="BW17" s="844"/>
      <c r="BX17" s="844"/>
      <c r="BY17" s="844"/>
      <c r="BZ17" s="844"/>
      <c r="CA17" s="844"/>
      <c r="CB17" s="844"/>
      <c r="CC17" s="844"/>
      <c r="CD17" s="844"/>
      <c r="CE17" s="844"/>
      <c r="CF17" s="844"/>
      <c r="CG17" s="845"/>
      <c r="CH17" s="856"/>
      <c r="CI17" s="857"/>
      <c r="CJ17" s="857"/>
      <c r="CK17" s="857"/>
      <c r="CL17" s="858"/>
      <c r="CM17" s="856"/>
      <c r="CN17" s="857"/>
      <c r="CO17" s="857"/>
      <c r="CP17" s="857"/>
      <c r="CQ17" s="858"/>
      <c r="CR17" s="856"/>
      <c r="CS17" s="857"/>
      <c r="CT17" s="857"/>
      <c r="CU17" s="857"/>
      <c r="CV17" s="858"/>
      <c r="CW17" s="856"/>
      <c r="CX17" s="857"/>
      <c r="CY17" s="857"/>
      <c r="CZ17" s="857"/>
      <c r="DA17" s="858"/>
      <c r="DB17" s="856"/>
      <c r="DC17" s="857"/>
      <c r="DD17" s="857"/>
      <c r="DE17" s="857"/>
      <c r="DF17" s="858"/>
      <c r="DG17" s="856"/>
      <c r="DH17" s="857"/>
      <c r="DI17" s="857"/>
      <c r="DJ17" s="857"/>
      <c r="DK17" s="858"/>
      <c r="DL17" s="856"/>
      <c r="DM17" s="857"/>
      <c r="DN17" s="857"/>
      <c r="DO17" s="857"/>
      <c r="DP17" s="858"/>
      <c r="DQ17" s="856"/>
      <c r="DR17" s="857"/>
      <c r="DS17" s="857"/>
      <c r="DT17" s="857"/>
      <c r="DU17" s="858"/>
      <c r="DV17" s="859"/>
      <c r="DW17" s="860"/>
      <c r="DX17" s="860"/>
      <c r="DY17" s="860"/>
      <c r="DZ17" s="861"/>
      <c r="EA17" s="248"/>
    </row>
    <row r="18" spans="1:131" s="249" customFormat="1" ht="26.25" customHeight="1" x14ac:dyDescent="0.15">
      <c r="A18" s="255">
        <v>12</v>
      </c>
      <c r="B18" s="830"/>
      <c r="C18" s="831"/>
      <c r="D18" s="831"/>
      <c r="E18" s="831"/>
      <c r="F18" s="831"/>
      <c r="G18" s="831"/>
      <c r="H18" s="831"/>
      <c r="I18" s="831"/>
      <c r="J18" s="831"/>
      <c r="K18" s="831"/>
      <c r="L18" s="831"/>
      <c r="M18" s="831"/>
      <c r="N18" s="831"/>
      <c r="O18" s="831"/>
      <c r="P18" s="832"/>
      <c r="Q18" s="833"/>
      <c r="R18" s="834"/>
      <c r="S18" s="834"/>
      <c r="T18" s="834"/>
      <c r="U18" s="834"/>
      <c r="V18" s="834"/>
      <c r="W18" s="834"/>
      <c r="X18" s="834"/>
      <c r="Y18" s="834"/>
      <c r="Z18" s="834"/>
      <c r="AA18" s="834"/>
      <c r="AB18" s="834"/>
      <c r="AC18" s="834"/>
      <c r="AD18" s="834"/>
      <c r="AE18" s="835"/>
      <c r="AF18" s="836"/>
      <c r="AG18" s="837"/>
      <c r="AH18" s="837"/>
      <c r="AI18" s="837"/>
      <c r="AJ18" s="838"/>
      <c r="AK18" s="839"/>
      <c r="AL18" s="840"/>
      <c r="AM18" s="840"/>
      <c r="AN18" s="840"/>
      <c r="AO18" s="840"/>
      <c r="AP18" s="840"/>
      <c r="AQ18" s="840"/>
      <c r="AR18" s="840"/>
      <c r="AS18" s="840"/>
      <c r="AT18" s="840"/>
      <c r="AU18" s="841"/>
      <c r="AV18" s="841"/>
      <c r="AW18" s="841"/>
      <c r="AX18" s="841"/>
      <c r="AY18" s="842"/>
      <c r="AZ18" s="246"/>
      <c r="BA18" s="246"/>
      <c r="BB18" s="246"/>
      <c r="BC18" s="246"/>
      <c r="BD18" s="246"/>
      <c r="BE18" s="247"/>
      <c r="BF18" s="247"/>
      <c r="BG18" s="247"/>
      <c r="BH18" s="247"/>
      <c r="BI18" s="247"/>
      <c r="BJ18" s="247"/>
      <c r="BK18" s="247"/>
      <c r="BL18" s="247"/>
      <c r="BM18" s="247"/>
      <c r="BN18" s="247"/>
      <c r="BO18" s="247"/>
      <c r="BP18" s="247"/>
      <c r="BQ18" s="256">
        <v>12</v>
      </c>
      <c r="BR18" s="257"/>
      <c r="BS18" s="843"/>
      <c r="BT18" s="844"/>
      <c r="BU18" s="844"/>
      <c r="BV18" s="844"/>
      <c r="BW18" s="844"/>
      <c r="BX18" s="844"/>
      <c r="BY18" s="844"/>
      <c r="BZ18" s="844"/>
      <c r="CA18" s="844"/>
      <c r="CB18" s="844"/>
      <c r="CC18" s="844"/>
      <c r="CD18" s="844"/>
      <c r="CE18" s="844"/>
      <c r="CF18" s="844"/>
      <c r="CG18" s="845"/>
      <c r="CH18" s="856"/>
      <c r="CI18" s="857"/>
      <c r="CJ18" s="857"/>
      <c r="CK18" s="857"/>
      <c r="CL18" s="858"/>
      <c r="CM18" s="856"/>
      <c r="CN18" s="857"/>
      <c r="CO18" s="857"/>
      <c r="CP18" s="857"/>
      <c r="CQ18" s="858"/>
      <c r="CR18" s="856"/>
      <c r="CS18" s="857"/>
      <c r="CT18" s="857"/>
      <c r="CU18" s="857"/>
      <c r="CV18" s="858"/>
      <c r="CW18" s="856"/>
      <c r="CX18" s="857"/>
      <c r="CY18" s="857"/>
      <c r="CZ18" s="857"/>
      <c r="DA18" s="858"/>
      <c r="DB18" s="856"/>
      <c r="DC18" s="857"/>
      <c r="DD18" s="857"/>
      <c r="DE18" s="857"/>
      <c r="DF18" s="858"/>
      <c r="DG18" s="856"/>
      <c r="DH18" s="857"/>
      <c r="DI18" s="857"/>
      <c r="DJ18" s="857"/>
      <c r="DK18" s="858"/>
      <c r="DL18" s="856"/>
      <c r="DM18" s="857"/>
      <c r="DN18" s="857"/>
      <c r="DO18" s="857"/>
      <c r="DP18" s="858"/>
      <c r="DQ18" s="856"/>
      <c r="DR18" s="857"/>
      <c r="DS18" s="857"/>
      <c r="DT18" s="857"/>
      <c r="DU18" s="858"/>
      <c r="DV18" s="859"/>
      <c r="DW18" s="860"/>
      <c r="DX18" s="860"/>
      <c r="DY18" s="860"/>
      <c r="DZ18" s="861"/>
      <c r="EA18" s="248"/>
    </row>
    <row r="19" spans="1:131" s="249" customFormat="1" ht="26.25" customHeight="1" x14ac:dyDescent="0.15">
      <c r="A19" s="255">
        <v>13</v>
      </c>
      <c r="B19" s="830"/>
      <c r="C19" s="831"/>
      <c r="D19" s="831"/>
      <c r="E19" s="831"/>
      <c r="F19" s="831"/>
      <c r="G19" s="831"/>
      <c r="H19" s="831"/>
      <c r="I19" s="831"/>
      <c r="J19" s="831"/>
      <c r="K19" s="831"/>
      <c r="L19" s="831"/>
      <c r="M19" s="831"/>
      <c r="N19" s="831"/>
      <c r="O19" s="831"/>
      <c r="P19" s="832"/>
      <c r="Q19" s="833"/>
      <c r="R19" s="834"/>
      <c r="S19" s="834"/>
      <c r="T19" s="834"/>
      <c r="U19" s="834"/>
      <c r="V19" s="834"/>
      <c r="W19" s="834"/>
      <c r="X19" s="834"/>
      <c r="Y19" s="834"/>
      <c r="Z19" s="834"/>
      <c r="AA19" s="834"/>
      <c r="AB19" s="834"/>
      <c r="AC19" s="834"/>
      <c r="AD19" s="834"/>
      <c r="AE19" s="835"/>
      <c r="AF19" s="836"/>
      <c r="AG19" s="837"/>
      <c r="AH19" s="837"/>
      <c r="AI19" s="837"/>
      <c r="AJ19" s="838"/>
      <c r="AK19" s="839"/>
      <c r="AL19" s="840"/>
      <c r="AM19" s="840"/>
      <c r="AN19" s="840"/>
      <c r="AO19" s="840"/>
      <c r="AP19" s="840"/>
      <c r="AQ19" s="840"/>
      <c r="AR19" s="840"/>
      <c r="AS19" s="840"/>
      <c r="AT19" s="840"/>
      <c r="AU19" s="841"/>
      <c r="AV19" s="841"/>
      <c r="AW19" s="841"/>
      <c r="AX19" s="841"/>
      <c r="AY19" s="842"/>
      <c r="AZ19" s="246"/>
      <c r="BA19" s="246"/>
      <c r="BB19" s="246"/>
      <c r="BC19" s="246"/>
      <c r="BD19" s="246"/>
      <c r="BE19" s="247"/>
      <c r="BF19" s="247"/>
      <c r="BG19" s="247"/>
      <c r="BH19" s="247"/>
      <c r="BI19" s="247"/>
      <c r="BJ19" s="247"/>
      <c r="BK19" s="247"/>
      <c r="BL19" s="247"/>
      <c r="BM19" s="247"/>
      <c r="BN19" s="247"/>
      <c r="BO19" s="247"/>
      <c r="BP19" s="247"/>
      <c r="BQ19" s="256">
        <v>13</v>
      </c>
      <c r="BR19" s="257"/>
      <c r="BS19" s="843"/>
      <c r="BT19" s="844"/>
      <c r="BU19" s="844"/>
      <c r="BV19" s="844"/>
      <c r="BW19" s="844"/>
      <c r="BX19" s="844"/>
      <c r="BY19" s="844"/>
      <c r="BZ19" s="844"/>
      <c r="CA19" s="844"/>
      <c r="CB19" s="844"/>
      <c r="CC19" s="844"/>
      <c r="CD19" s="844"/>
      <c r="CE19" s="844"/>
      <c r="CF19" s="844"/>
      <c r="CG19" s="845"/>
      <c r="CH19" s="856"/>
      <c r="CI19" s="857"/>
      <c r="CJ19" s="857"/>
      <c r="CK19" s="857"/>
      <c r="CL19" s="858"/>
      <c r="CM19" s="856"/>
      <c r="CN19" s="857"/>
      <c r="CO19" s="857"/>
      <c r="CP19" s="857"/>
      <c r="CQ19" s="858"/>
      <c r="CR19" s="856"/>
      <c r="CS19" s="857"/>
      <c r="CT19" s="857"/>
      <c r="CU19" s="857"/>
      <c r="CV19" s="858"/>
      <c r="CW19" s="856"/>
      <c r="CX19" s="857"/>
      <c r="CY19" s="857"/>
      <c r="CZ19" s="857"/>
      <c r="DA19" s="858"/>
      <c r="DB19" s="856"/>
      <c r="DC19" s="857"/>
      <c r="DD19" s="857"/>
      <c r="DE19" s="857"/>
      <c r="DF19" s="858"/>
      <c r="DG19" s="856"/>
      <c r="DH19" s="857"/>
      <c r="DI19" s="857"/>
      <c r="DJ19" s="857"/>
      <c r="DK19" s="858"/>
      <c r="DL19" s="856"/>
      <c r="DM19" s="857"/>
      <c r="DN19" s="857"/>
      <c r="DO19" s="857"/>
      <c r="DP19" s="858"/>
      <c r="DQ19" s="856"/>
      <c r="DR19" s="857"/>
      <c r="DS19" s="857"/>
      <c r="DT19" s="857"/>
      <c r="DU19" s="858"/>
      <c r="DV19" s="859"/>
      <c r="DW19" s="860"/>
      <c r="DX19" s="860"/>
      <c r="DY19" s="860"/>
      <c r="DZ19" s="861"/>
      <c r="EA19" s="248"/>
    </row>
    <row r="20" spans="1:131" s="249" customFormat="1" ht="26.25" customHeight="1" x14ac:dyDescent="0.15">
      <c r="A20" s="255">
        <v>14</v>
      </c>
      <c r="B20" s="830"/>
      <c r="C20" s="831"/>
      <c r="D20" s="831"/>
      <c r="E20" s="831"/>
      <c r="F20" s="831"/>
      <c r="G20" s="831"/>
      <c r="H20" s="831"/>
      <c r="I20" s="831"/>
      <c r="J20" s="831"/>
      <c r="K20" s="831"/>
      <c r="L20" s="831"/>
      <c r="M20" s="831"/>
      <c r="N20" s="831"/>
      <c r="O20" s="831"/>
      <c r="P20" s="832"/>
      <c r="Q20" s="833"/>
      <c r="R20" s="834"/>
      <c r="S20" s="834"/>
      <c r="T20" s="834"/>
      <c r="U20" s="834"/>
      <c r="V20" s="834"/>
      <c r="W20" s="834"/>
      <c r="X20" s="834"/>
      <c r="Y20" s="834"/>
      <c r="Z20" s="834"/>
      <c r="AA20" s="834"/>
      <c r="AB20" s="834"/>
      <c r="AC20" s="834"/>
      <c r="AD20" s="834"/>
      <c r="AE20" s="835"/>
      <c r="AF20" s="836"/>
      <c r="AG20" s="837"/>
      <c r="AH20" s="837"/>
      <c r="AI20" s="837"/>
      <c r="AJ20" s="838"/>
      <c r="AK20" s="839"/>
      <c r="AL20" s="840"/>
      <c r="AM20" s="840"/>
      <c r="AN20" s="840"/>
      <c r="AO20" s="840"/>
      <c r="AP20" s="840"/>
      <c r="AQ20" s="840"/>
      <c r="AR20" s="840"/>
      <c r="AS20" s="840"/>
      <c r="AT20" s="840"/>
      <c r="AU20" s="841"/>
      <c r="AV20" s="841"/>
      <c r="AW20" s="841"/>
      <c r="AX20" s="841"/>
      <c r="AY20" s="842"/>
      <c r="AZ20" s="246"/>
      <c r="BA20" s="246"/>
      <c r="BB20" s="246"/>
      <c r="BC20" s="246"/>
      <c r="BD20" s="246"/>
      <c r="BE20" s="247"/>
      <c r="BF20" s="247"/>
      <c r="BG20" s="247"/>
      <c r="BH20" s="247"/>
      <c r="BI20" s="247"/>
      <c r="BJ20" s="247"/>
      <c r="BK20" s="247"/>
      <c r="BL20" s="247"/>
      <c r="BM20" s="247"/>
      <c r="BN20" s="247"/>
      <c r="BO20" s="247"/>
      <c r="BP20" s="247"/>
      <c r="BQ20" s="256">
        <v>14</v>
      </c>
      <c r="BR20" s="257"/>
      <c r="BS20" s="843"/>
      <c r="BT20" s="844"/>
      <c r="BU20" s="844"/>
      <c r="BV20" s="844"/>
      <c r="BW20" s="844"/>
      <c r="BX20" s="844"/>
      <c r="BY20" s="844"/>
      <c r="BZ20" s="844"/>
      <c r="CA20" s="844"/>
      <c r="CB20" s="844"/>
      <c r="CC20" s="844"/>
      <c r="CD20" s="844"/>
      <c r="CE20" s="844"/>
      <c r="CF20" s="844"/>
      <c r="CG20" s="845"/>
      <c r="CH20" s="856"/>
      <c r="CI20" s="857"/>
      <c r="CJ20" s="857"/>
      <c r="CK20" s="857"/>
      <c r="CL20" s="858"/>
      <c r="CM20" s="856"/>
      <c r="CN20" s="857"/>
      <c r="CO20" s="857"/>
      <c r="CP20" s="857"/>
      <c r="CQ20" s="858"/>
      <c r="CR20" s="856"/>
      <c r="CS20" s="857"/>
      <c r="CT20" s="857"/>
      <c r="CU20" s="857"/>
      <c r="CV20" s="858"/>
      <c r="CW20" s="856"/>
      <c r="CX20" s="857"/>
      <c r="CY20" s="857"/>
      <c r="CZ20" s="857"/>
      <c r="DA20" s="858"/>
      <c r="DB20" s="856"/>
      <c r="DC20" s="857"/>
      <c r="DD20" s="857"/>
      <c r="DE20" s="857"/>
      <c r="DF20" s="858"/>
      <c r="DG20" s="856"/>
      <c r="DH20" s="857"/>
      <c r="DI20" s="857"/>
      <c r="DJ20" s="857"/>
      <c r="DK20" s="858"/>
      <c r="DL20" s="856"/>
      <c r="DM20" s="857"/>
      <c r="DN20" s="857"/>
      <c r="DO20" s="857"/>
      <c r="DP20" s="858"/>
      <c r="DQ20" s="856"/>
      <c r="DR20" s="857"/>
      <c r="DS20" s="857"/>
      <c r="DT20" s="857"/>
      <c r="DU20" s="858"/>
      <c r="DV20" s="859"/>
      <c r="DW20" s="860"/>
      <c r="DX20" s="860"/>
      <c r="DY20" s="860"/>
      <c r="DZ20" s="861"/>
      <c r="EA20" s="248"/>
    </row>
    <row r="21" spans="1:131" s="249" customFormat="1" ht="26.25" customHeight="1" thickBot="1" x14ac:dyDescent="0.2">
      <c r="A21" s="255">
        <v>15</v>
      </c>
      <c r="B21" s="830"/>
      <c r="C21" s="831"/>
      <c r="D21" s="831"/>
      <c r="E21" s="831"/>
      <c r="F21" s="831"/>
      <c r="G21" s="831"/>
      <c r="H21" s="831"/>
      <c r="I21" s="831"/>
      <c r="J21" s="831"/>
      <c r="K21" s="831"/>
      <c r="L21" s="831"/>
      <c r="M21" s="831"/>
      <c r="N21" s="831"/>
      <c r="O21" s="831"/>
      <c r="P21" s="832"/>
      <c r="Q21" s="833"/>
      <c r="R21" s="834"/>
      <c r="S21" s="834"/>
      <c r="T21" s="834"/>
      <c r="U21" s="834"/>
      <c r="V21" s="834"/>
      <c r="W21" s="834"/>
      <c r="X21" s="834"/>
      <c r="Y21" s="834"/>
      <c r="Z21" s="834"/>
      <c r="AA21" s="834"/>
      <c r="AB21" s="834"/>
      <c r="AC21" s="834"/>
      <c r="AD21" s="834"/>
      <c r="AE21" s="835"/>
      <c r="AF21" s="836"/>
      <c r="AG21" s="837"/>
      <c r="AH21" s="837"/>
      <c r="AI21" s="837"/>
      <c r="AJ21" s="838"/>
      <c r="AK21" s="839"/>
      <c r="AL21" s="840"/>
      <c r="AM21" s="840"/>
      <c r="AN21" s="840"/>
      <c r="AO21" s="840"/>
      <c r="AP21" s="840"/>
      <c r="AQ21" s="840"/>
      <c r="AR21" s="840"/>
      <c r="AS21" s="840"/>
      <c r="AT21" s="840"/>
      <c r="AU21" s="841"/>
      <c r="AV21" s="841"/>
      <c r="AW21" s="841"/>
      <c r="AX21" s="841"/>
      <c r="AY21" s="842"/>
      <c r="AZ21" s="246"/>
      <c r="BA21" s="246"/>
      <c r="BB21" s="246"/>
      <c r="BC21" s="246"/>
      <c r="BD21" s="246"/>
      <c r="BE21" s="247"/>
      <c r="BF21" s="247"/>
      <c r="BG21" s="247"/>
      <c r="BH21" s="247"/>
      <c r="BI21" s="247"/>
      <c r="BJ21" s="247"/>
      <c r="BK21" s="247"/>
      <c r="BL21" s="247"/>
      <c r="BM21" s="247"/>
      <c r="BN21" s="247"/>
      <c r="BO21" s="247"/>
      <c r="BP21" s="247"/>
      <c r="BQ21" s="256">
        <v>15</v>
      </c>
      <c r="BR21" s="257"/>
      <c r="BS21" s="843"/>
      <c r="BT21" s="844"/>
      <c r="BU21" s="844"/>
      <c r="BV21" s="844"/>
      <c r="BW21" s="844"/>
      <c r="BX21" s="844"/>
      <c r="BY21" s="844"/>
      <c r="BZ21" s="844"/>
      <c r="CA21" s="844"/>
      <c r="CB21" s="844"/>
      <c r="CC21" s="844"/>
      <c r="CD21" s="844"/>
      <c r="CE21" s="844"/>
      <c r="CF21" s="844"/>
      <c r="CG21" s="845"/>
      <c r="CH21" s="856"/>
      <c r="CI21" s="857"/>
      <c r="CJ21" s="857"/>
      <c r="CK21" s="857"/>
      <c r="CL21" s="858"/>
      <c r="CM21" s="856"/>
      <c r="CN21" s="857"/>
      <c r="CO21" s="857"/>
      <c r="CP21" s="857"/>
      <c r="CQ21" s="858"/>
      <c r="CR21" s="856"/>
      <c r="CS21" s="857"/>
      <c r="CT21" s="857"/>
      <c r="CU21" s="857"/>
      <c r="CV21" s="858"/>
      <c r="CW21" s="856"/>
      <c r="CX21" s="857"/>
      <c r="CY21" s="857"/>
      <c r="CZ21" s="857"/>
      <c r="DA21" s="858"/>
      <c r="DB21" s="856"/>
      <c r="DC21" s="857"/>
      <c r="DD21" s="857"/>
      <c r="DE21" s="857"/>
      <c r="DF21" s="858"/>
      <c r="DG21" s="856"/>
      <c r="DH21" s="857"/>
      <c r="DI21" s="857"/>
      <c r="DJ21" s="857"/>
      <c r="DK21" s="858"/>
      <c r="DL21" s="856"/>
      <c r="DM21" s="857"/>
      <c r="DN21" s="857"/>
      <c r="DO21" s="857"/>
      <c r="DP21" s="858"/>
      <c r="DQ21" s="856"/>
      <c r="DR21" s="857"/>
      <c r="DS21" s="857"/>
      <c r="DT21" s="857"/>
      <c r="DU21" s="858"/>
      <c r="DV21" s="859"/>
      <c r="DW21" s="860"/>
      <c r="DX21" s="860"/>
      <c r="DY21" s="860"/>
      <c r="DZ21" s="861"/>
      <c r="EA21" s="248"/>
    </row>
    <row r="22" spans="1:131" s="249" customFormat="1" ht="26.25" customHeight="1" x14ac:dyDescent="0.15">
      <c r="A22" s="255">
        <v>16</v>
      </c>
      <c r="B22" s="830"/>
      <c r="C22" s="831"/>
      <c r="D22" s="831"/>
      <c r="E22" s="831"/>
      <c r="F22" s="831"/>
      <c r="G22" s="831"/>
      <c r="H22" s="831"/>
      <c r="I22" s="831"/>
      <c r="J22" s="831"/>
      <c r="K22" s="831"/>
      <c r="L22" s="831"/>
      <c r="M22" s="831"/>
      <c r="N22" s="831"/>
      <c r="O22" s="831"/>
      <c r="P22" s="832"/>
      <c r="Q22" s="862"/>
      <c r="R22" s="863"/>
      <c r="S22" s="863"/>
      <c r="T22" s="863"/>
      <c r="U22" s="863"/>
      <c r="V22" s="863"/>
      <c r="W22" s="863"/>
      <c r="X22" s="863"/>
      <c r="Y22" s="863"/>
      <c r="Z22" s="863"/>
      <c r="AA22" s="863"/>
      <c r="AB22" s="863"/>
      <c r="AC22" s="863"/>
      <c r="AD22" s="863"/>
      <c r="AE22" s="864"/>
      <c r="AF22" s="836"/>
      <c r="AG22" s="837"/>
      <c r="AH22" s="837"/>
      <c r="AI22" s="837"/>
      <c r="AJ22" s="838"/>
      <c r="AK22" s="877"/>
      <c r="AL22" s="878"/>
      <c r="AM22" s="878"/>
      <c r="AN22" s="878"/>
      <c r="AO22" s="878"/>
      <c r="AP22" s="878"/>
      <c r="AQ22" s="878"/>
      <c r="AR22" s="878"/>
      <c r="AS22" s="878"/>
      <c r="AT22" s="878"/>
      <c r="AU22" s="879"/>
      <c r="AV22" s="879"/>
      <c r="AW22" s="879"/>
      <c r="AX22" s="879"/>
      <c r="AY22" s="880"/>
      <c r="AZ22" s="881" t="s">
        <v>388</v>
      </c>
      <c r="BA22" s="881"/>
      <c r="BB22" s="881"/>
      <c r="BC22" s="881"/>
      <c r="BD22" s="882"/>
      <c r="BE22" s="247"/>
      <c r="BF22" s="247"/>
      <c r="BG22" s="247"/>
      <c r="BH22" s="247"/>
      <c r="BI22" s="247"/>
      <c r="BJ22" s="247"/>
      <c r="BK22" s="247"/>
      <c r="BL22" s="247"/>
      <c r="BM22" s="247"/>
      <c r="BN22" s="247"/>
      <c r="BO22" s="247"/>
      <c r="BP22" s="247"/>
      <c r="BQ22" s="256">
        <v>16</v>
      </c>
      <c r="BR22" s="257"/>
      <c r="BS22" s="843"/>
      <c r="BT22" s="844"/>
      <c r="BU22" s="844"/>
      <c r="BV22" s="844"/>
      <c r="BW22" s="844"/>
      <c r="BX22" s="844"/>
      <c r="BY22" s="844"/>
      <c r="BZ22" s="844"/>
      <c r="CA22" s="844"/>
      <c r="CB22" s="844"/>
      <c r="CC22" s="844"/>
      <c r="CD22" s="844"/>
      <c r="CE22" s="844"/>
      <c r="CF22" s="844"/>
      <c r="CG22" s="845"/>
      <c r="CH22" s="856"/>
      <c r="CI22" s="857"/>
      <c r="CJ22" s="857"/>
      <c r="CK22" s="857"/>
      <c r="CL22" s="858"/>
      <c r="CM22" s="856"/>
      <c r="CN22" s="857"/>
      <c r="CO22" s="857"/>
      <c r="CP22" s="857"/>
      <c r="CQ22" s="858"/>
      <c r="CR22" s="856"/>
      <c r="CS22" s="857"/>
      <c r="CT22" s="857"/>
      <c r="CU22" s="857"/>
      <c r="CV22" s="858"/>
      <c r="CW22" s="856"/>
      <c r="CX22" s="857"/>
      <c r="CY22" s="857"/>
      <c r="CZ22" s="857"/>
      <c r="DA22" s="858"/>
      <c r="DB22" s="856"/>
      <c r="DC22" s="857"/>
      <c r="DD22" s="857"/>
      <c r="DE22" s="857"/>
      <c r="DF22" s="858"/>
      <c r="DG22" s="856"/>
      <c r="DH22" s="857"/>
      <c r="DI22" s="857"/>
      <c r="DJ22" s="857"/>
      <c r="DK22" s="858"/>
      <c r="DL22" s="856"/>
      <c r="DM22" s="857"/>
      <c r="DN22" s="857"/>
      <c r="DO22" s="857"/>
      <c r="DP22" s="858"/>
      <c r="DQ22" s="856"/>
      <c r="DR22" s="857"/>
      <c r="DS22" s="857"/>
      <c r="DT22" s="857"/>
      <c r="DU22" s="858"/>
      <c r="DV22" s="859"/>
      <c r="DW22" s="860"/>
      <c r="DX22" s="860"/>
      <c r="DY22" s="860"/>
      <c r="DZ22" s="861"/>
      <c r="EA22" s="248"/>
    </row>
    <row r="23" spans="1:131" s="249" customFormat="1" ht="26.25" customHeight="1" thickBot="1" x14ac:dyDescent="0.2">
      <c r="A23" s="258" t="s">
        <v>389</v>
      </c>
      <c r="B23" s="865" t="s">
        <v>390</v>
      </c>
      <c r="C23" s="866"/>
      <c r="D23" s="866"/>
      <c r="E23" s="866"/>
      <c r="F23" s="866"/>
      <c r="G23" s="866"/>
      <c r="H23" s="866"/>
      <c r="I23" s="866"/>
      <c r="J23" s="866"/>
      <c r="K23" s="866"/>
      <c r="L23" s="866"/>
      <c r="M23" s="866"/>
      <c r="N23" s="866"/>
      <c r="O23" s="866"/>
      <c r="P23" s="867"/>
      <c r="Q23" s="868">
        <v>6008</v>
      </c>
      <c r="R23" s="869"/>
      <c r="S23" s="869"/>
      <c r="T23" s="869"/>
      <c r="U23" s="869"/>
      <c r="V23" s="869">
        <v>5533</v>
      </c>
      <c r="W23" s="869"/>
      <c r="X23" s="869"/>
      <c r="Y23" s="869"/>
      <c r="Z23" s="869"/>
      <c r="AA23" s="869">
        <v>475</v>
      </c>
      <c r="AB23" s="869"/>
      <c r="AC23" s="869"/>
      <c r="AD23" s="869"/>
      <c r="AE23" s="870"/>
      <c r="AF23" s="871">
        <v>364</v>
      </c>
      <c r="AG23" s="869"/>
      <c r="AH23" s="869"/>
      <c r="AI23" s="869"/>
      <c r="AJ23" s="872"/>
      <c r="AK23" s="873"/>
      <c r="AL23" s="874"/>
      <c r="AM23" s="874"/>
      <c r="AN23" s="874"/>
      <c r="AO23" s="874"/>
      <c r="AP23" s="869">
        <v>3555</v>
      </c>
      <c r="AQ23" s="869"/>
      <c r="AR23" s="869"/>
      <c r="AS23" s="869"/>
      <c r="AT23" s="869"/>
      <c r="AU23" s="875"/>
      <c r="AV23" s="875"/>
      <c r="AW23" s="875"/>
      <c r="AX23" s="875"/>
      <c r="AY23" s="876"/>
      <c r="AZ23" s="884" t="s">
        <v>391</v>
      </c>
      <c r="BA23" s="885"/>
      <c r="BB23" s="885"/>
      <c r="BC23" s="885"/>
      <c r="BD23" s="886"/>
      <c r="BE23" s="247"/>
      <c r="BF23" s="247"/>
      <c r="BG23" s="247"/>
      <c r="BH23" s="247"/>
      <c r="BI23" s="247"/>
      <c r="BJ23" s="247"/>
      <c r="BK23" s="247"/>
      <c r="BL23" s="247"/>
      <c r="BM23" s="247"/>
      <c r="BN23" s="247"/>
      <c r="BO23" s="247"/>
      <c r="BP23" s="247"/>
      <c r="BQ23" s="256">
        <v>17</v>
      </c>
      <c r="BR23" s="257"/>
      <c r="BS23" s="843"/>
      <c r="BT23" s="844"/>
      <c r="BU23" s="844"/>
      <c r="BV23" s="844"/>
      <c r="BW23" s="844"/>
      <c r="BX23" s="844"/>
      <c r="BY23" s="844"/>
      <c r="BZ23" s="844"/>
      <c r="CA23" s="844"/>
      <c r="CB23" s="844"/>
      <c r="CC23" s="844"/>
      <c r="CD23" s="844"/>
      <c r="CE23" s="844"/>
      <c r="CF23" s="844"/>
      <c r="CG23" s="845"/>
      <c r="CH23" s="856"/>
      <c r="CI23" s="857"/>
      <c r="CJ23" s="857"/>
      <c r="CK23" s="857"/>
      <c r="CL23" s="858"/>
      <c r="CM23" s="856"/>
      <c r="CN23" s="857"/>
      <c r="CO23" s="857"/>
      <c r="CP23" s="857"/>
      <c r="CQ23" s="858"/>
      <c r="CR23" s="856"/>
      <c r="CS23" s="857"/>
      <c r="CT23" s="857"/>
      <c r="CU23" s="857"/>
      <c r="CV23" s="858"/>
      <c r="CW23" s="856"/>
      <c r="CX23" s="857"/>
      <c r="CY23" s="857"/>
      <c r="CZ23" s="857"/>
      <c r="DA23" s="858"/>
      <c r="DB23" s="856"/>
      <c r="DC23" s="857"/>
      <c r="DD23" s="857"/>
      <c r="DE23" s="857"/>
      <c r="DF23" s="858"/>
      <c r="DG23" s="856"/>
      <c r="DH23" s="857"/>
      <c r="DI23" s="857"/>
      <c r="DJ23" s="857"/>
      <c r="DK23" s="858"/>
      <c r="DL23" s="856"/>
      <c r="DM23" s="857"/>
      <c r="DN23" s="857"/>
      <c r="DO23" s="857"/>
      <c r="DP23" s="858"/>
      <c r="DQ23" s="856"/>
      <c r="DR23" s="857"/>
      <c r="DS23" s="857"/>
      <c r="DT23" s="857"/>
      <c r="DU23" s="858"/>
      <c r="DV23" s="859"/>
      <c r="DW23" s="860"/>
      <c r="DX23" s="860"/>
      <c r="DY23" s="860"/>
      <c r="DZ23" s="861"/>
      <c r="EA23" s="248"/>
    </row>
    <row r="24" spans="1:131" s="249" customFormat="1" ht="26.25" customHeight="1" x14ac:dyDescent="0.15">
      <c r="A24" s="883" t="s">
        <v>392</v>
      </c>
      <c r="B24" s="883"/>
      <c r="C24" s="883"/>
      <c r="D24" s="883"/>
      <c r="E24" s="883"/>
      <c r="F24" s="883"/>
      <c r="G24" s="883"/>
      <c r="H24" s="883"/>
      <c r="I24" s="883"/>
      <c r="J24" s="883"/>
      <c r="K24" s="883"/>
      <c r="L24" s="883"/>
      <c r="M24" s="883"/>
      <c r="N24" s="883"/>
      <c r="O24" s="883"/>
      <c r="P24" s="883"/>
      <c r="Q24" s="883"/>
      <c r="R24" s="883"/>
      <c r="S24" s="883"/>
      <c r="T24" s="883"/>
      <c r="U24" s="883"/>
      <c r="V24" s="883"/>
      <c r="W24" s="883"/>
      <c r="X24" s="883"/>
      <c r="Y24" s="883"/>
      <c r="Z24" s="883"/>
      <c r="AA24" s="883"/>
      <c r="AB24" s="883"/>
      <c r="AC24" s="883"/>
      <c r="AD24" s="883"/>
      <c r="AE24" s="883"/>
      <c r="AF24" s="883"/>
      <c r="AG24" s="883"/>
      <c r="AH24" s="883"/>
      <c r="AI24" s="883"/>
      <c r="AJ24" s="883"/>
      <c r="AK24" s="883"/>
      <c r="AL24" s="883"/>
      <c r="AM24" s="883"/>
      <c r="AN24" s="883"/>
      <c r="AO24" s="883"/>
      <c r="AP24" s="883"/>
      <c r="AQ24" s="883"/>
      <c r="AR24" s="883"/>
      <c r="AS24" s="883"/>
      <c r="AT24" s="883"/>
      <c r="AU24" s="883"/>
      <c r="AV24" s="883"/>
      <c r="AW24" s="883"/>
      <c r="AX24" s="883"/>
      <c r="AY24" s="883"/>
      <c r="AZ24" s="246"/>
      <c r="BA24" s="246"/>
      <c r="BB24" s="246"/>
      <c r="BC24" s="246"/>
      <c r="BD24" s="246"/>
      <c r="BE24" s="247"/>
      <c r="BF24" s="247"/>
      <c r="BG24" s="247"/>
      <c r="BH24" s="247"/>
      <c r="BI24" s="247"/>
      <c r="BJ24" s="247"/>
      <c r="BK24" s="247"/>
      <c r="BL24" s="247"/>
      <c r="BM24" s="247"/>
      <c r="BN24" s="247"/>
      <c r="BO24" s="247"/>
      <c r="BP24" s="247"/>
      <c r="BQ24" s="256">
        <v>18</v>
      </c>
      <c r="BR24" s="257"/>
      <c r="BS24" s="843"/>
      <c r="BT24" s="844"/>
      <c r="BU24" s="844"/>
      <c r="BV24" s="844"/>
      <c r="BW24" s="844"/>
      <c r="BX24" s="844"/>
      <c r="BY24" s="844"/>
      <c r="BZ24" s="844"/>
      <c r="CA24" s="844"/>
      <c r="CB24" s="844"/>
      <c r="CC24" s="844"/>
      <c r="CD24" s="844"/>
      <c r="CE24" s="844"/>
      <c r="CF24" s="844"/>
      <c r="CG24" s="845"/>
      <c r="CH24" s="856"/>
      <c r="CI24" s="857"/>
      <c r="CJ24" s="857"/>
      <c r="CK24" s="857"/>
      <c r="CL24" s="858"/>
      <c r="CM24" s="856"/>
      <c r="CN24" s="857"/>
      <c r="CO24" s="857"/>
      <c r="CP24" s="857"/>
      <c r="CQ24" s="858"/>
      <c r="CR24" s="856"/>
      <c r="CS24" s="857"/>
      <c r="CT24" s="857"/>
      <c r="CU24" s="857"/>
      <c r="CV24" s="858"/>
      <c r="CW24" s="856"/>
      <c r="CX24" s="857"/>
      <c r="CY24" s="857"/>
      <c r="CZ24" s="857"/>
      <c r="DA24" s="858"/>
      <c r="DB24" s="856"/>
      <c r="DC24" s="857"/>
      <c r="DD24" s="857"/>
      <c r="DE24" s="857"/>
      <c r="DF24" s="858"/>
      <c r="DG24" s="856"/>
      <c r="DH24" s="857"/>
      <c r="DI24" s="857"/>
      <c r="DJ24" s="857"/>
      <c r="DK24" s="858"/>
      <c r="DL24" s="856"/>
      <c r="DM24" s="857"/>
      <c r="DN24" s="857"/>
      <c r="DO24" s="857"/>
      <c r="DP24" s="858"/>
      <c r="DQ24" s="856"/>
      <c r="DR24" s="857"/>
      <c r="DS24" s="857"/>
      <c r="DT24" s="857"/>
      <c r="DU24" s="858"/>
      <c r="DV24" s="859"/>
      <c r="DW24" s="860"/>
      <c r="DX24" s="860"/>
      <c r="DY24" s="860"/>
      <c r="DZ24" s="861"/>
      <c r="EA24" s="248"/>
    </row>
    <row r="25" spans="1:131" s="241" customFormat="1" ht="26.25" customHeight="1" thickBot="1" x14ac:dyDescent="0.2">
      <c r="A25" s="824" t="s">
        <v>393</v>
      </c>
      <c r="B25" s="824"/>
      <c r="C25" s="824"/>
      <c r="D25" s="824"/>
      <c r="E25" s="824"/>
      <c r="F25" s="824"/>
      <c r="G25" s="824"/>
      <c r="H25" s="824"/>
      <c r="I25" s="824"/>
      <c r="J25" s="824"/>
      <c r="K25" s="824"/>
      <c r="L25" s="824"/>
      <c r="M25" s="824"/>
      <c r="N25" s="824"/>
      <c r="O25" s="824"/>
      <c r="P25" s="824"/>
      <c r="Q25" s="824"/>
      <c r="R25" s="824"/>
      <c r="S25" s="824"/>
      <c r="T25" s="824"/>
      <c r="U25" s="824"/>
      <c r="V25" s="824"/>
      <c r="W25" s="824"/>
      <c r="X25" s="824"/>
      <c r="Y25" s="824"/>
      <c r="Z25" s="824"/>
      <c r="AA25" s="824"/>
      <c r="AB25" s="824"/>
      <c r="AC25" s="824"/>
      <c r="AD25" s="824"/>
      <c r="AE25" s="824"/>
      <c r="AF25" s="824"/>
      <c r="AG25" s="824"/>
      <c r="AH25" s="824"/>
      <c r="AI25" s="824"/>
      <c r="AJ25" s="824"/>
      <c r="AK25" s="824"/>
      <c r="AL25" s="824"/>
      <c r="AM25" s="824"/>
      <c r="AN25" s="824"/>
      <c r="AO25" s="824"/>
      <c r="AP25" s="824"/>
      <c r="AQ25" s="824"/>
      <c r="AR25" s="824"/>
      <c r="AS25" s="824"/>
      <c r="AT25" s="824"/>
      <c r="AU25" s="824"/>
      <c r="AV25" s="824"/>
      <c r="AW25" s="824"/>
      <c r="AX25" s="824"/>
      <c r="AY25" s="824"/>
      <c r="AZ25" s="824"/>
      <c r="BA25" s="824"/>
      <c r="BB25" s="824"/>
      <c r="BC25" s="824"/>
      <c r="BD25" s="824"/>
      <c r="BE25" s="824"/>
      <c r="BF25" s="824"/>
      <c r="BG25" s="824"/>
      <c r="BH25" s="824"/>
      <c r="BI25" s="824"/>
      <c r="BJ25" s="246"/>
      <c r="BK25" s="246"/>
      <c r="BL25" s="246"/>
      <c r="BM25" s="246"/>
      <c r="BN25" s="246"/>
      <c r="BO25" s="259"/>
      <c r="BP25" s="259"/>
      <c r="BQ25" s="256">
        <v>19</v>
      </c>
      <c r="BR25" s="257"/>
      <c r="BS25" s="843"/>
      <c r="BT25" s="844"/>
      <c r="BU25" s="844"/>
      <c r="BV25" s="844"/>
      <c r="BW25" s="844"/>
      <c r="BX25" s="844"/>
      <c r="BY25" s="844"/>
      <c r="BZ25" s="844"/>
      <c r="CA25" s="844"/>
      <c r="CB25" s="844"/>
      <c r="CC25" s="844"/>
      <c r="CD25" s="844"/>
      <c r="CE25" s="844"/>
      <c r="CF25" s="844"/>
      <c r="CG25" s="845"/>
      <c r="CH25" s="856"/>
      <c r="CI25" s="857"/>
      <c r="CJ25" s="857"/>
      <c r="CK25" s="857"/>
      <c r="CL25" s="858"/>
      <c r="CM25" s="856"/>
      <c r="CN25" s="857"/>
      <c r="CO25" s="857"/>
      <c r="CP25" s="857"/>
      <c r="CQ25" s="858"/>
      <c r="CR25" s="856"/>
      <c r="CS25" s="857"/>
      <c r="CT25" s="857"/>
      <c r="CU25" s="857"/>
      <c r="CV25" s="858"/>
      <c r="CW25" s="856"/>
      <c r="CX25" s="857"/>
      <c r="CY25" s="857"/>
      <c r="CZ25" s="857"/>
      <c r="DA25" s="858"/>
      <c r="DB25" s="856"/>
      <c r="DC25" s="857"/>
      <c r="DD25" s="857"/>
      <c r="DE25" s="857"/>
      <c r="DF25" s="858"/>
      <c r="DG25" s="856"/>
      <c r="DH25" s="857"/>
      <c r="DI25" s="857"/>
      <c r="DJ25" s="857"/>
      <c r="DK25" s="858"/>
      <c r="DL25" s="856"/>
      <c r="DM25" s="857"/>
      <c r="DN25" s="857"/>
      <c r="DO25" s="857"/>
      <c r="DP25" s="858"/>
      <c r="DQ25" s="856"/>
      <c r="DR25" s="857"/>
      <c r="DS25" s="857"/>
      <c r="DT25" s="857"/>
      <c r="DU25" s="858"/>
      <c r="DV25" s="859"/>
      <c r="DW25" s="860"/>
      <c r="DX25" s="860"/>
      <c r="DY25" s="860"/>
      <c r="DZ25" s="861"/>
      <c r="EA25" s="240"/>
    </row>
    <row r="26" spans="1:131" s="241" customFormat="1" ht="26.25" customHeight="1" x14ac:dyDescent="0.15">
      <c r="A26" s="815" t="s">
        <v>370</v>
      </c>
      <c r="B26" s="816"/>
      <c r="C26" s="816"/>
      <c r="D26" s="816"/>
      <c r="E26" s="816"/>
      <c r="F26" s="816"/>
      <c r="G26" s="816"/>
      <c r="H26" s="816"/>
      <c r="I26" s="816"/>
      <c r="J26" s="816"/>
      <c r="K26" s="816"/>
      <c r="L26" s="816"/>
      <c r="M26" s="816"/>
      <c r="N26" s="816"/>
      <c r="O26" s="816"/>
      <c r="P26" s="817"/>
      <c r="Q26" s="792" t="s">
        <v>394</v>
      </c>
      <c r="R26" s="793"/>
      <c r="S26" s="793"/>
      <c r="T26" s="793"/>
      <c r="U26" s="794"/>
      <c r="V26" s="792" t="s">
        <v>395</v>
      </c>
      <c r="W26" s="793"/>
      <c r="X26" s="793"/>
      <c r="Y26" s="793"/>
      <c r="Z26" s="794"/>
      <c r="AA26" s="792" t="s">
        <v>396</v>
      </c>
      <c r="AB26" s="793"/>
      <c r="AC26" s="793"/>
      <c r="AD26" s="793"/>
      <c r="AE26" s="793"/>
      <c r="AF26" s="887" t="s">
        <v>397</v>
      </c>
      <c r="AG26" s="888"/>
      <c r="AH26" s="888"/>
      <c r="AI26" s="888"/>
      <c r="AJ26" s="889"/>
      <c r="AK26" s="793" t="s">
        <v>398</v>
      </c>
      <c r="AL26" s="793"/>
      <c r="AM26" s="793"/>
      <c r="AN26" s="793"/>
      <c r="AO26" s="794"/>
      <c r="AP26" s="792" t="s">
        <v>399</v>
      </c>
      <c r="AQ26" s="793"/>
      <c r="AR26" s="793"/>
      <c r="AS26" s="793"/>
      <c r="AT26" s="794"/>
      <c r="AU26" s="792" t="s">
        <v>400</v>
      </c>
      <c r="AV26" s="793"/>
      <c r="AW26" s="793"/>
      <c r="AX26" s="793"/>
      <c r="AY26" s="794"/>
      <c r="AZ26" s="792" t="s">
        <v>401</v>
      </c>
      <c r="BA26" s="793"/>
      <c r="BB26" s="793"/>
      <c r="BC26" s="793"/>
      <c r="BD26" s="794"/>
      <c r="BE26" s="792" t="s">
        <v>377</v>
      </c>
      <c r="BF26" s="793"/>
      <c r="BG26" s="793"/>
      <c r="BH26" s="793"/>
      <c r="BI26" s="804"/>
      <c r="BJ26" s="246"/>
      <c r="BK26" s="246"/>
      <c r="BL26" s="246"/>
      <c r="BM26" s="246"/>
      <c r="BN26" s="246"/>
      <c r="BO26" s="259"/>
      <c r="BP26" s="259"/>
      <c r="BQ26" s="256">
        <v>20</v>
      </c>
      <c r="BR26" s="257"/>
      <c r="BS26" s="843"/>
      <c r="BT26" s="844"/>
      <c r="BU26" s="844"/>
      <c r="BV26" s="844"/>
      <c r="BW26" s="844"/>
      <c r="BX26" s="844"/>
      <c r="BY26" s="844"/>
      <c r="BZ26" s="844"/>
      <c r="CA26" s="844"/>
      <c r="CB26" s="844"/>
      <c r="CC26" s="844"/>
      <c r="CD26" s="844"/>
      <c r="CE26" s="844"/>
      <c r="CF26" s="844"/>
      <c r="CG26" s="845"/>
      <c r="CH26" s="856"/>
      <c r="CI26" s="857"/>
      <c r="CJ26" s="857"/>
      <c r="CK26" s="857"/>
      <c r="CL26" s="858"/>
      <c r="CM26" s="856"/>
      <c r="CN26" s="857"/>
      <c r="CO26" s="857"/>
      <c r="CP26" s="857"/>
      <c r="CQ26" s="858"/>
      <c r="CR26" s="856"/>
      <c r="CS26" s="857"/>
      <c r="CT26" s="857"/>
      <c r="CU26" s="857"/>
      <c r="CV26" s="858"/>
      <c r="CW26" s="856"/>
      <c r="CX26" s="857"/>
      <c r="CY26" s="857"/>
      <c r="CZ26" s="857"/>
      <c r="DA26" s="858"/>
      <c r="DB26" s="856"/>
      <c r="DC26" s="857"/>
      <c r="DD26" s="857"/>
      <c r="DE26" s="857"/>
      <c r="DF26" s="858"/>
      <c r="DG26" s="856"/>
      <c r="DH26" s="857"/>
      <c r="DI26" s="857"/>
      <c r="DJ26" s="857"/>
      <c r="DK26" s="858"/>
      <c r="DL26" s="856"/>
      <c r="DM26" s="857"/>
      <c r="DN26" s="857"/>
      <c r="DO26" s="857"/>
      <c r="DP26" s="858"/>
      <c r="DQ26" s="856"/>
      <c r="DR26" s="857"/>
      <c r="DS26" s="857"/>
      <c r="DT26" s="857"/>
      <c r="DU26" s="858"/>
      <c r="DV26" s="859"/>
      <c r="DW26" s="860"/>
      <c r="DX26" s="860"/>
      <c r="DY26" s="860"/>
      <c r="DZ26" s="861"/>
      <c r="EA26" s="240"/>
    </row>
    <row r="27" spans="1:131" s="241" customFormat="1" ht="26.25" customHeight="1" thickBot="1" x14ac:dyDescent="0.2">
      <c r="A27" s="818"/>
      <c r="B27" s="819"/>
      <c r="C27" s="819"/>
      <c r="D27" s="819"/>
      <c r="E27" s="819"/>
      <c r="F27" s="819"/>
      <c r="G27" s="819"/>
      <c r="H27" s="819"/>
      <c r="I27" s="819"/>
      <c r="J27" s="819"/>
      <c r="K27" s="819"/>
      <c r="L27" s="819"/>
      <c r="M27" s="819"/>
      <c r="N27" s="819"/>
      <c r="O27" s="819"/>
      <c r="P27" s="820"/>
      <c r="Q27" s="795"/>
      <c r="R27" s="796"/>
      <c r="S27" s="796"/>
      <c r="T27" s="796"/>
      <c r="U27" s="797"/>
      <c r="V27" s="795"/>
      <c r="W27" s="796"/>
      <c r="X27" s="796"/>
      <c r="Y27" s="796"/>
      <c r="Z27" s="797"/>
      <c r="AA27" s="795"/>
      <c r="AB27" s="796"/>
      <c r="AC27" s="796"/>
      <c r="AD27" s="796"/>
      <c r="AE27" s="796"/>
      <c r="AF27" s="890"/>
      <c r="AG27" s="891"/>
      <c r="AH27" s="891"/>
      <c r="AI27" s="891"/>
      <c r="AJ27" s="892"/>
      <c r="AK27" s="796"/>
      <c r="AL27" s="796"/>
      <c r="AM27" s="796"/>
      <c r="AN27" s="796"/>
      <c r="AO27" s="797"/>
      <c r="AP27" s="795"/>
      <c r="AQ27" s="796"/>
      <c r="AR27" s="796"/>
      <c r="AS27" s="796"/>
      <c r="AT27" s="797"/>
      <c r="AU27" s="795"/>
      <c r="AV27" s="796"/>
      <c r="AW27" s="796"/>
      <c r="AX27" s="796"/>
      <c r="AY27" s="797"/>
      <c r="AZ27" s="795"/>
      <c r="BA27" s="796"/>
      <c r="BB27" s="796"/>
      <c r="BC27" s="796"/>
      <c r="BD27" s="797"/>
      <c r="BE27" s="795"/>
      <c r="BF27" s="796"/>
      <c r="BG27" s="796"/>
      <c r="BH27" s="796"/>
      <c r="BI27" s="805"/>
      <c r="BJ27" s="246"/>
      <c r="BK27" s="246"/>
      <c r="BL27" s="246"/>
      <c r="BM27" s="246"/>
      <c r="BN27" s="246"/>
      <c r="BO27" s="259"/>
      <c r="BP27" s="259"/>
      <c r="BQ27" s="256">
        <v>21</v>
      </c>
      <c r="BR27" s="257"/>
      <c r="BS27" s="843"/>
      <c r="BT27" s="844"/>
      <c r="BU27" s="844"/>
      <c r="BV27" s="844"/>
      <c r="BW27" s="844"/>
      <c r="BX27" s="844"/>
      <c r="BY27" s="844"/>
      <c r="BZ27" s="844"/>
      <c r="CA27" s="844"/>
      <c r="CB27" s="844"/>
      <c r="CC27" s="844"/>
      <c r="CD27" s="844"/>
      <c r="CE27" s="844"/>
      <c r="CF27" s="844"/>
      <c r="CG27" s="845"/>
      <c r="CH27" s="856"/>
      <c r="CI27" s="857"/>
      <c r="CJ27" s="857"/>
      <c r="CK27" s="857"/>
      <c r="CL27" s="858"/>
      <c r="CM27" s="856"/>
      <c r="CN27" s="857"/>
      <c r="CO27" s="857"/>
      <c r="CP27" s="857"/>
      <c r="CQ27" s="858"/>
      <c r="CR27" s="856"/>
      <c r="CS27" s="857"/>
      <c r="CT27" s="857"/>
      <c r="CU27" s="857"/>
      <c r="CV27" s="858"/>
      <c r="CW27" s="856"/>
      <c r="CX27" s="857"/>
      <c r="CY27" s="857"/>
      <c r="CZ27" s="857"/>
      <c r="DA27" s="858"/>
      <c r="DB27" s="856"/>
      <c r="DC27" s="857"/>
      <c r="DD27" s="857"/>
      <c r="DE27" s="857"/>
      <c r="DF27" s="858"/>
      <c r="DG27" s="856"/>
      <c r="DH27" s="857"/>
      <c r="DI27" s="857"/>
      <c r="DJ27" s="857"/>
      <c r="DK27" s="858"/>
      <c r="DL27" s="856"/>
      <c r="DM27" s="857"/>
      <c r="DN27" s="857"/>
      <c r="DO27" s="857"/>
      <c r="DP27" s="858"/>
      <c r="DQ27" s="856"/>
      <c r="DR27" s="857"/>
      <c r="DS27" s="857"/>
      <c r="DT27" s="857"/>
      <c r="DU27" s="858"/>
      <c r="DV27" s="859"/>
      <c r="DW27" s="860"/>
      <c r="DX27" s="860"/>
      <c r="DY27" s="860"/>
      <c r="DZ27" s="861"/>
      <c r="EA27" s="240"/>
    </row>
    <row r="28" spans="1:131" s="241" customFormat="1" ht="26.25" customHeight="1" thickTop="1" x14ac:dyDescent="0.15">
      <c r="A28" s="260">
        <v>1</v>
      </c>
      <c r="B28" s="806" t="s">
        <v>402</v>
      </c>
      <c r="C28" s="807"/>
      <c r="D28" s="807"/>
      <c r="E28" s="807"/>
      <c r="F28" s="807"/>
      <c r="G28" s="807"/>
      <c r="H28" s="807"/>
      <c r="I28" s="807"/>
      <c r="J28" s="807"/>
      <c r="K28" s="807"/>
      <c r="L28" s="807"/>
      <c r="M28" s="807"/>
      <c r="N28" s="807"/>
      <c r="O28" s="807"/>
      <c r="P28" s="808"/>
      <c r="Q28" s="897">
        <v>1982</v>
      </c>
      <c r="R28" s="898"/>
      <c r="S28" s="898"/>
      <c r="T28" s="898"/>
      <c r="U28" s="898"/>
      <c r="V28" s="898">
        <v>1788</v>
      </c>
      <c r="W28" s="898"/>
      <c r="X28" s="898"/>
      <c r="Y28" s="898"/>
      <c r="Z28" s="898"/>
      <c r="AA28" s="898">
        <v>194</v>
      </c>
      <c r="AB28" s="898"/>
      <c r="AC28" s="898"/>
      <c r="AD28" s="898"/>
      <c r="AE28" s="899"/>
      <c r="AF28" s="900">
        <v>194</v>
      </c>
      <c r="AG28" s="898"/>
      <c r="AH28" s="898"/>
      <c r="AI28" s="898"/>
      <c r="AJ28" s="901"/>
      <c r="AK28" s="902">
        <v>143</v>
      </c>
      <c r="AL28" s="903"/>
      <c r="AM28" s="903"/>
      <c r="AN28" s="903"/>
      <c r="AO28" s="903"/>
      <c r="AP28" s="893" t="s">
        <v>532</v>
      </c>
      <c r="AQ28" s="893"/>
      <c r="AR28" s="893"/>
      <c r="AS28" s="893"/>
      <c r="AT28" s="893"/>
      <c r="AU28" s="893" t="s">
        <v>532</v>
      </c>
      <c r="AV28" s="893"/>
      <c r="AW28" s="893"/>
      <c r="AX28" s="893"/>
      <c r="AY28" s="893"/>
      <c r="AZ28" s="894" t="s">
        <v>532</v>
      </c>
      <c r="BA28" s="894"/>
      <c r="BB28" s="894"/>
      <c r="BC28" s="894"/>
      <c r="BD28" s="894"/>
      <c r="BE28" s="895"/>
      <c r="BF28" s="895"/>
      <c r="BG28" s="895"/>
      <c r="BH28" s="895"/>
      <c r="BI28" s="896"/>
      <c r="BJ28" s="246"/>
      <c r="BK28" s="246"/>
      <c r="BL28" s="246"/>
      <c r="BM28" s="246"/>
      <c r="BN28" s="246"/>
      <c r="BO28" s="259"/>
      <c r="BP28" s="259"/>
      <c r="BQ28" s="256">
        <v>22</v>
      </c>
      <c r="BR28" s="257"/>
      <c r="BS28" s="843"/>
      <c r="BT28" s="844"/>
      <c r="BU28" s="844"/>
      <c r="BV28" s="844"/>
      <c r="BW28" s="844"/>
      <c r="BX28" s="844"/>
      <c r="BY28" s="844"/>
      <c r="BZ28" s="844"/>
      <c r="CA28" s="844"/>
      <c r="CB28" s="844"/>
      <c r="CC28" s="844"/>
      <c r="CD28" s="844"/>
      <c r="CE28" s="844"/>
      <c r="CF28" s="844"/>
      <c r="CG28" s="845"/>
      <c r="CH28" s="856"/>
      <c r="CI28" s="857"/>
      <c r="CJ28" s="857"/>
      <c r="CK28" s="857"/>
      <c r="CL28" s="858"/>
      <c r="CM28" s="856"/>
      <c r="CN28" s="857"/>
      <c r="CO28" s="857"/>
      <c r="CP28" s="857"/>
      <c r="CQ28" s="858"/>
      <c r="CR28" s="856"/>
      <c r="CS28" s="857"/>
      <c r="CT28" s="857"/>
      <c r="CU28" s="857"/>
      <c r="CV28" s="858"/>
      <c r="CW28" s="856"/>
      <c r="CX28" s="857"/>
      <c r="CY28" s="857"/>
      <c r="CZ28" s="857"/>
      <c r="DA28" s="858"/>
      <c r="DB28" s="856"/>
      <c r="DC28" s="857"/>
      <c r="DD28" s="857"/>
      <c r="DE28" s="857"/>
      <c r="DF28" s="858"/>
      <c r="DG28" s="856"/>
      <c r="DH28" s="857"/>
      <c r="DI28" s="857"/>
      <c r="DJ28" s="857"/>
      <c r="DK28" s="858"/>
      <c r="DL28" s="856"/>
      <c r="DM28" s="857"/>
      <c r="DN28" s="857"/>
      <c r="DO28" s="857"/>
      <c r="DP28" s="858"/>
      <c r="DQ28" s="856"/>
      <c r="DR28" s="857"/>
      <c r="DS28" s="857"/>
      <c r="DT28" s="857"/>
      <c r="DU28" s="858"/>
      <c r="DV28" s="859"/>
      <c r="DW28" s="860"/>
      <c r="DX28" s="860"/>
      <c r="DY28" s="860"/>
      <c r="DZ28" s="861"/>
      <c r="EA28" s="240"/>
    </row>
    <row r="29" spans="1:131" s="241" customFormat="1" ht="26.25" customHeight="1" x14ac:dyDescent="0.15">
      <c r="A29" s="260">
        <v>2</v>
      </c>
      <c r="B29" s="830" t="s">
        <v>403</v>
      </c>
      <c r="C29" s="831"/>
      <c r="D29" s="831"/>
      <c r="E29" s="831"/>
      <c r="F29" s="831"/>
      <c r="G29" s="831"/>
      <c r="H29" s="831"/>
      <c r="I29" s="831"/>
      <c r="J29" s="831"/>
      <c r="K29" s="831"/>
      <c r="L29" s="831"/>
      <c r="M29" s="831"/>
      <c r="N29" s="831"/>
      <c r="O29" s="831"/>
      <c r="P29" s="832"/>
      <c r="Q29" s="833">
        <v>160</v>
      </c>
      <c r="R29" s="834"/>
      <c r="S29" s="834"/>
      <c r="T29" s="834"/>
      <c r="U29" s="834"/>
      <c r="V29" s="834">
        <v>160</v>
      </c>
      <c r="W29" s="834"/>
      <c r="X29" s="834"/>
      <c r="Y29" s="834"/>
      <c r="Z29" s="834"/>
      <c r="AA29" s="834">
        <v>0.1</v>
      </c>
      <c r="AB29" s="834"/>
      <c r="AC29" s="834"/>
      <c r="AD29" s="834"/>
      <c r="AE29" s="835"/>
      <c r="AF29" s="836">
        <v>0</v>
      </c>
      <c r="AG29" s="837"/>
      <c r="AH29" s="837"/>
      <c r="AI29" s="837"/>
      <c r="AJ29" s="838"/>
      <c r="AK29" s="906">
        <v>43</v>
      </c>
      <c r="AL29" s="893"/>
      <c r="AM29" s="893"/>
      <c r="AN29" s="893"/>
      <c r="AO29" s="893"/>
      <c r="AP29" s="893" t="s">
        <v>532</v>
      </c>
      <c r="AQ29" s="893"/>
      <c r="AR29" s="893"/>
      <c r="AS29" s="893"/>
      <c r="AT29" s="893"/>
      <c r="AU29" s="893" t="s">
        <v>532</v>
      </c>
      <c r="AV29" s="893"/>
      <c r="AW29" s="893"/>
      <c r="AX29" s="893"/>
      <c r="AY29" s="893"/>
      <c r="AZ29" s="907" t="s">
        <v>532</v>
      </c>
      <c r="BA29" s="907"/>
      <c r="BB29" s="907"/>
      <c r="BC29" s="907"/>
      <c r="BD29" s="907"/>
      <c r="BE29" s="904"/>
      <c r="BF29" s="904"/>
      <c r="BG29" s="904"/>
      <c r="BH29" s="904"/>
      <c r="BI29" s="905"/>
      <c r="BJ29" s="246"/>
      <c r="BK29" s="246"/>
      <c r="BL29" s="246"/>
      <c r="BM29" s="246"/>
      <c r="BN29" s="246"/>
      <c r="BO29" s="259"/>
      <c r="BP29" s="259"/>
      <c r="BQ29" s="256">
        <v>23</v>
      </c>
      <c r="BR29" s="257"/>
      <c r="BS29" s="843"/>
      <c r="BT29" s="844"/>
      <c r="BU29" s="844"/>
      <c r="BV29" s="844"/>
      <c r="BW29" s="844"/>
      <c r="BX29" s="844"/>
      <c r="BY29" s="844"/>
      <c r="BZ29" s="844"/>
      <c r="CA29" s="844"/>
      <c r="CB29" s="844"/>
      <c r="CC29" s="844"/>
      <c r="CD29" s="844"/>
      <c r="CE29" s="844"/>
      <c r="CF29" s="844"/>
      <c r="CG29" s="845"/>
      <c r="CH29" s="856"/>
      <c r="CI29" s="857"/>
      <c r="CJ29" s="857"/>
      <c r="CK29" s="857"/>
      <c r="CL29" s="858"/>
      <c r="CM29" s="856"/>
      <c r="CN29" s="857"/>
      <c r="CO29" s="857"/>
      <c r="CP29" s="857"/>
      <c r="CQ29" s="858"/>
      <c r="CR29" s="856"/>
      <c r="CS29" s="857"/>
      <c r="CT29" s="857"/>
      <c r="CU29" s="857"/>
      <c r="CV29" s="858"/>
      <c r="CW29" s="856"/>
      <c r="CX29" s="857"/>
      <c r="CY29" s="857"/>
      <c r="CZ29" s="857"/>
      <c r="DA29" s="858"/>
      <c r="DB29" s="856"/>
      <c r="DC29" s="857"/>
      <c r="DD29" s="857"/>
      <c r="DE29" s="857"/>
      <c r="DF29" s="858"/>
      <c r="DG29" s="856"/>
      <c r="DH29" s="857"/>
      <c r="DI29" s="857"/>
      <c r="DJ29" s="857"/>
      <c r="DK29" s="858"/>
      <c r="DL29" s="856"/>
      <c r="DM29" s="857"/>
      <c r="DN29" s="857"/>
      <c r="DO29" s="857"/>
      <c r="DP29" s="858"/>
      <c r="DQ29" s="856"/>
      <c r="DR29" s="857"/>
      <c r="DS29" s="857"/>
      <c r="DT29" s="857"/>
      <c r="DU29" s="858"/>
      <c r="DV29" s="859"/>
      <c r="DW29" s="860"/>
      <c r="DX29" s="860"/>
      <c r="DY29" s="860"/>
      <c r="DZ29" s="861"/>
      <c r="EA29" s="240"/>
    </row>
    <row r="30" spans="1:131" s="241" customFormat="1" ht="26.25" customHeight="1" x14ac:dyDescent="0.15">
      <c r="A30" s="260">
        <v>3</v>
      </c>
      <c r="B30" s="830" t="s">
        <v>404</v>
      </c>
      <c r="C30" s="831"/>
      <c r="D30" s="831"/>
      <c r="E30" s="831"/>
      <c r="F30" s="831"/>
      <c r="G30" s="831"/>
      <c r="H30" s="831"/>
      <c r="I30" s="831"/>
      <c r="J30" s="831"/>
      <c r="K30" s="831"/>
      <c r="L30" s="831"/>
      <c r="M30" s="831"/>
      <c r="N30" s="831"/>
      <c r="O30" s="831"/>
      <c r="P30" s="832"/>
      <c r="Q30" s="833">
        <v>23</v>
      </c>
      <c r="R30" s="834"/>
      <c r="S30" s="834"/>
      <c r="T30" s="834"/>
      <c r="U30" s="834"/>
      <c r="V30" s="834">
        <v>22</v>
      </c>
      <c r="W30" s="834"/>
      <c r="X30" s="834"/>
      <c r="Y30" s="834"/>
      <c r="Z30" s="834"/>
      <c r="AA30" s="834">
        <v>1</v>
      </c>
      <c r="AB30" s="834"/>
      <c r="AC30" s="834"/>
      <c r="AD30" s="834"/>
      <c r="AE30" s="835"/>
      <c r="AF30" s="836">
        <v>1</v>
      </c>
      <c r="AG30" s="837"/>
      <c r="AH30" s="837"/>
      <c r="AI30" s="837"/>
      <c r="AJ30" s="838"/>
      <c r="AK30" s="906">
        <v>4</v>
      </c>
      <c r="AL30" s="893"/>
      <c r="AM30" s="893"/>
      <c r="AN30" s="893"/>
      <c r="AO30" s="893"/>
      <c r="AP30" s="893" t="s">
        <v>532</v>
      </c>
      <c r="AQ30" s="893"/>
      <c r="AR30" s="893"/>
      <c r="AS30" s="893"/>
      <c r="AT30" s="893"/>
      <c r="AU30" s="893" t="s">
        <v>532</v>
      </c>
      <c r="AV30" s="893"/>
      <c r="AW30" s="893"/>
      <c r="AX30" s="893"/>
      <c r="AY30" s="893"/>
      <c r="AZ30" s="907" t="s">
        <v>532</v>
      </c>
      <c r="BA30" s="907"/>
      <c r="BB30" s="907"/>
      <c r="BC30" s="907"/>
      <c r="BD30" s="907"/>
      <c r="BE30" s="904"/>
      <c r="BF30" s="904"/>
      <c r="BG30" s="904"/>
      <c r="BH30" s="904"/>
      <c r="BI30" s="905"/>
      <c r="BJ30" s="246"/>
      <c r="BK30" s="246"/>
      <c r="BL30" s="246"/>
      <c r="BM30" s="246"/>
      <c r="BN30" s="246"/>
      <c r="BO30" s="259"/>
      <c r="BP30" s="259"/>
      <c r="BQ30" s="256">
        <v>24</v>
      </c>
      <c r="BR30" s="257"/>
      <c r="BS30" s="843"/>
      <c r="BT30" s="844"/>
      <c r="BU30" s="844"/>
      <c r="BV30" s="844"/>
      <c r="BW30" s="844"/>
      <c r="BX30" s="844"/>
      <c r="BY30" s="844"/>
      <c r="BZ30" s="844"/>
      <c r="CA30" s="844"/>
      <c r="CB30" s="844"/>
      <c r="CC30" s="844"/>
      <c r="CD30" s="844"/>
      <c r="CE30" s="844"/>
      <c r="CF30" s="844"/>
      <c r="CG30" s="845"/>
      <c r="CH30" s="856"/>
      <c r="CI30" s="857"/>
      <c r="CJ30" s="857"/>
      <c r="CK30" s="857"/>
      <c r="CL30" s="858"/>
      <c r="CM30" s="856"/>
      <c r="CN30" s="857"/>
      <c r="CO30" s="857"/>
      <c r="CP30" s="857"/>
      <c r="CQ30" s="858"/>
      <c r="CR30" s="856"/>
      <c r="CS30" s="857"/>
      <c r="CT30" s="857"/>
      <c r="CU30" s="857"/>
      <c r="CV30" s="858"/>
      <c r="CW30" s="856"/>
      <c r="CX30" s="857"/>
      <c r="CY30" s="857"/>
      <c r="CZ30" s="857"/>
      <c r="DA30" s="858"/>
      <c r="DB30" s="856"/>
      <c r="DC30" s="857"/>
      <c r="DD30" s="857"/>
      <c r="DE30" s="857"/>
      <c r="DF30" s="858"/>
      <c r="DG30" s="856"/>
      <c r="DH30" s="857"/>
      <c r="DI30" s="857"/>
      <c r="DJ30" s="857"/>
      <c r="DK30" s="858"/>
      <c r="DL30" s="856"/>
      <c r="DM30" s="857"/>
      <c r="DN30" s="857"/>
      <c r="DO30" s="857"/>
      <c r="DP30" s="858"/>
      <c r="DQ30" s="856"/>
      <c r="DR30" s="857"/>
      <c r="DS30" s="857"/>
      <c r="DT30" s="857"/>
      <c r="DU30" s="858"/>
      <c r="DV30" s="859"/>
      <c r="DW30" s="860"/>
      <c r="DX30" s="860"/>
      <c r="DY30" s="860"/>
      <c r="DZ30" s="861"/>
      <c r="EA30" s="240"/>
    </row>
    <row r="31" spans="1:131" s="241" customFormat="1" ht="26.25" customHeight="1" x14ac:dyDescent="0.15">
      <c r="A31" s="260">
        <v>4</v>
      </c>
      <c r="B31" s="830" t="s">
        <v>405</v>
      </c>
      <c r="C31" s="831"/>
      <c r="D31" s="831"/>
      <c r="E31" s="831"/>
      <c r="F31" s="831"/>
      <c r="G31" s="831"/>
      <c r="H31" s="831"/>
      <c r="I31" s="831"/>
      <c r="J31" s="831"/>
      <c r="K31" s="831"/>
      <c r="L31" s="831"/>
      <c r="M31" s="831"/>
      <c r="N31" s="831"/>
      <c r="O31" s="831"/>
      <c r="P31" s="832"/>
      <c r="Q31" s="833">
        <v>1427</v>
      </c>
      <c r="R31" s="834"/>
      <c r="S31" s="834"/>
      <c r="T31" s="834"/>
      <c r="U31" s="834"/>
      <c r="V31" s="834">
        <v>1337</v>
      </c>
      <c r="W31" s="834"/>
      <c r="X31" s="834"/>
      <c r="Y31" s="834"/>
      <c r="Z31" s="834"/>
      <c r="AA31" s="834">
        <v>90</v>
      </c>
      <c r="AB31" s="834"/>
      <c r="AC31" s="834"/>
      <c r="AD31" s="834"/>
      <c r="AE31" s="835"/>
      <c r="AF31" s="836">
        <v>90</v>
      </c>
      <c r="AG31" s="837"/>
      <c r="AH31" s="837"/>
      <c r="AI31" s="837"/>
      <c r="AJ31" s="838"/>
      <c r="AK31" s="906">
        <v>208</v>
      </c>
      <c r="AL31" s="893"/>
      <c r="AM31" s="893"/>
      <c r="AN31" s="893"/>
      <c r="AO31" s="893"/>
      <c r="AP31" s="893" t="s">
        <v>532</v>
      </c>
      <c r="AQ31" s="893"/>
      <c r="AR31" s="893"/>
      <c r="AS31" s="893"/>
      <c r="AT31" s="893"/>
      <c r="AU31" s="893" t="s">
        <v>532</v>
      </c>
      <c r="AV31" s="893"/>
      <c r="AW31" s="893"/>
      <c r="AX31" s="893"/>
      <c r="AY31" s="893"/>
      <c r="AZ31" s="907" t="s">
        <v>532</v>
      </c>
      <c r="BA31" s="907"/>
      <c r="BB31" s="907"/>
      <c r="BC31" s="907"/>
      <c r="BD31" s="907"/>
      <c r="BE31" s="904"/>
      <c r="BF31" s="904"/>
      <c r="BG31" s="904"/>
      <c r="BH31" s="904"/>
      <c r="BI31" s="905"/>
      <c r="BJ31" s="246"/>
      <c r="BK31" s="246"/>
      <c r="BL31" s="246"/>
      <c r="BM31" s="246"/>
      <c r="BN31" s="246"/>
      <c r="BO31" s="259"/>
      <c r="BP31" s="259"/>
      <c r="BQ31" s="256">
        <v>25</v>
      </c>
      <c r="BR31" s="257"/>
      <c r="BS31" s="843"/>
      <c r="BT31" s="844"/>
      <c r="BU31" s="844"/>
      <c r="BV31" s="844"/>
      <c r="BW31" s="844"/>
      <c r="BX31" s="844"/>
      <c r="BY31" s="844"/>
      <c r="BZ31" s="844"/>
      <c r="CA31" s="844"/>
      <c r="CB31" s="844"/>
      <c r="CC31" s="844"/>
      <c r="CD31" s="844"/>
      <c r="CE31" s="844"/>
      <c r="CF31" s="844"/>
      <c r="CG31" s="845"/>
      <c r="CH31" s="856"/>
      <c r="CI31" s="857"/>
      <c r="CJ31" s="857"/>
      <c r="CK31" s="857"/>
      <c r="CL31" s="858"/>
      <c r="CM31" s="856"/>
      <c r="CN31" s="857"/>
      <c r="CO31" s="857"/>
      <c r="CP31" s="857"/>
      <c r="CQ31" s="858"/>
      <c r="CR31" s="856"/>
      <c r="CS31" s="857"/>
      <c r="CT31" s="857"/>
      <c r="CU31" s="857"/>
      <c r="CV31" s="858"/>
      <c r="CW31" s="856"/>
      <c r="CX31" s="857"/>
      <c r="CY31" s="857"/>
      <c r="CZ31" s="857"/>
      <c r="DA31" s="858"/>
      <c r="DB31" s="856"/>
      <c r="DC31" s="857"/>
      <c r="DD31" s="857"/>
      <c r="DE31" s="857"/>
      <c r="DF31" s="858"/>
      <c r="DG31" s="856"/>
      <c r="DH31" s="857"/>
      <c r="DI31" s="857"/>
      <c r="DJ31" s="857"/>
      <c r="DK31" s="858"/>
      <c r="DL31" s="856"/>
      <c r="DM31" s="857"/>
      <c r="DN31" s="857"/>
      <c r="DO31" s="857"/>
      <c r="DP31" s="858"/>
      <c r="DQ31" s="856"/>
      <c r="DR31" s="857"/>
      <c r="DS31" s="857"/>
      <c r="DT31" s="857"/>
      <c r="DU31" s="858"/>
      <c r="DV31" s="859"/>
      <c r="DW31" s="860"/>
      <c r="DX31" s="860"/>
      <c r="DY31" s="860"/>
      <c r="DZ31" s="861"/>
      <c r="EA31" s="240"/>
    </row>
    <row r="32" spans="1:131" s="241" customFormat="1" ht="26.25" customHeight="1" x14ac:dyDescent="0.15">
      <c r="A32" s="260">
        <v>5</v>
      </c>
      <c r="B32" s="830" t="s">
        <v>406</v>
      </c>
      <c r="C32" s="831"/>
      <c r="D32" s="831"/>
      <c r="E32" s="831"/>
      <c r="F32" s="831"/>
      <c r="G32" s="831"/>
      <c r="H32" s="831"/>
      <c r="I32" s="831"/>
      <c r="J32" s="831"/>
      <c r="K32" s="831"/>
      <c r="L32" s="831"/>
      <c r="M32" s="831"/>
      <c r="N32" s="831"/>
      <c r="O32" s="831"/>
      <c r="P32" s="832"/>
      <c r="Q32" s="833">
        <v>440</v>
      </c>
      <c r="R32" s="834"/>
      <c r="S32" s="834"/>
      <c r="T32" s="834"/>
      <c r="U32" s="834"/>
      <c r="V32" s="834">
        <v>353</v>
      </c>
      <c r="W32" s="834"/>
      <c r="X32" s="834"/>
      <c r="Y32" s="834"/>
      <c r="Z32" s="834"/>
      <c r="AA32" s="834">
        <v>87</v>
      </c>
      <c r="AB32" s="834"/>
      <c r="AC32" s="834"/>
      <c r="AD32" s="834"/>
      <c r="AE32" s="835"/>
      <c r="AF32" s="836">
        <v>832</v>
      </c>
      <c r="AG32" s="837"/>
      <c r="AH32" s="837"/>
      <c r="AI32" s="837"/>
      <c r="AJ32" s="838"/>
      <c r="AK32" s="906">
        <v>50</v>
      </c>
      <c r="AL32" s="893"/>
      <c r="AM32" s="893"/>
      <c r="AN32" s="893"/>
      <c r="AO32" s="893"/>
      <c r="AP32" s="893">
        <v>97</v>
      </c>
      <c r="AQ32" s="893"/>
      <c r="AR32" s="893"/>
      <c r="AS32" s="893"/>
      <c r="AT32" s="893"/>
      <c r="AU32" s="893">
        <v>16</v>
      </c>
      <c r="AV32" s="893"/>
      <c r="AW32" s="893"/>
      <c r="AX32" s="893"/>
      <c r="AY32" s="893"/>
      <c r="AZ32" s="907" t="s">
        <v>532</v>
      </c>
      <c r="BA32" s="907"/>
      <c r="BB32" s="907"/>
      <c r="BC32" s="907"/>
      <c r="BD32" s="907"/>
      <c r="BE32" s="904" t="s">
        <v>407</v>
      </c>
      <c r="BF32" s="904"/>
      <c r="BG32" s="904"/>
      <c r="BH32" s="904"/>
      <c r="BI32" s="905"/>
      <c r="BJ32" s="246"/>
      <c r="BK32" s="246"/>
      <c r="BL32" s="246"/>
      <c r="BM32" s="246"/>
      <c r="BN32" s="246"/>
      <c r="BO32" s="259"/>
      <c r="BP32" s="259"/>
      <c r="BQ32" s="256">
        <v>26</v>
      </c>
      <c r="BR32" s="257"/>
      <c r="BS32" s="843"/>
      <c r="BT32" s="844"/>
      <c r="BU32" s="844"/>
      <c r="BV32" s="844"/>
      <c r="BW32" s="844"/>
      <c r="BX32" s="844"/>
      <c r="BY32" s="844"/>
      <c r="BZ32" s="844"/>
      <c r="CA32" s="844"/>
      <c r="CB32" s="844"/>
      <c r="CC32" s="844"/>
      <c r="CD32" s="844"/>
      <c r="CE32" s="844"/>
      <c r="CF32" s="844"/>
      <c r="CG32" s="845"/>
      <c r="CH32" s="856"/>
      <c r="CI32" s="857"/>
      <c r="CJ32" s="857"/>
      <c r="CK32" s="857"/>
      <c r="CL32" s="858"/>
      <c r="CM32" s="856"/>
      <c r="CN32" s="857"/>
      <c r="CO32" s="857"/>
      <c r="CP32" s="857"/>
      <c r="CQ32" s="858"/>
      <c r="CR32" s="856"/>
      <c r="CS32" s="857"/>
      <c r="CT32" s="857"/>
      <c r="CU32" s="857"/>
      <c r="CV32" s="858"/>
      <c r="CW32" s="856"/>
      <c r="CX32" s="857"/>
      <c r="CY32" s="857"/>
      <c r="CZ32" s="857"/>
      <c r="DA32" s="858"/>
      <c r="DB32" s="856"/>
      <c r="DC32" s="857"/>
      <c r="DD32" s="857"/>
      <c r="DE32" s="857"/>
      <c r="DF32" s="858"/>
      <c r="DG32" s="856"/>
      <c r="DH32" s="857"/>
      <c r="DI32" s="857"/>
      <c r="DJ32" s="857"/>
      <c r="DK32" s="858"/>
      <c r="DL32" s="856"/>
      <c r="DM32" s="857"/>
      <c r="DN32" s="857"/>
      <c r="DO32" s="857"/>
      <c r="DP32" s="858"/>
      <c r="DQ32" s="856"/>
      <c r="DR32" s="857"/>
      <c r="DS32" s="857"/>
      <c r="DT32" s="857"/>
      <c r="DU32" s="858"/>
      <c r="DV32" s="859"/>
      <c r="DW32" s="860"/>
      <c r="DX32" s="860"/>
      <c r="DY32" s="860"/>
      <c r="DZ32" s="861"/>
      <c r="EA32" s="240"/>
    </row>
    <row r="33" spans="1:131" s="241" customFormat="1" ht="26.25" customHeight="1" x14ac:dyDescent="0.15">
      <c r="A33" s="260">
        <v>6</v>
      </c>
      <c r="B33" s="830" t="s">
        <v>408</v>
      </c>
      <c r="C33" s="831"/>
      <c r="D33" s="831"/>
      <c r="E33" s="831"/>
      <c r="F33" s="831"/>
      <c r="G33" s="831"/>
      <c r="H33" s="831"/>
      <c r="I33" s="831"/>
      <c r="J33" s="831"/>
      <c r="K33" s="831"/>
      <c r="L33" s="831"/>
      <c r="M33" s="831"/>
      <c r="N33" s="831"/>
      <c r="O33" s="831"/>
      <c r="P33" s="832"/>
      <c r="Q33" s="833">
        <v>1063</v>
      </c>
      <c r="R33" s="834"/>
      <c r="S33" s="834"/>
      <c r="T33" s="834"/>
      <c r="U33" s="834"/>
      <c r="V33" s="834">
        <v>1043</v>
      </c>
      <c r="W33" s="834"/>
      <c r="X33" s="834"/>
      <c r="Y33" s="834"/>
      <c r="Z33" s="834"/>
      <c r="AA33" s="834">
        <v>20</v>
      </c>
      <c r="AB33" s="834"/>
      <c r="AC33" s="834"/>
      <c r="AD33" s="834"/>
      <c r="AE33" s="835"/>
      <c r="AF33" s="836">
        <v>310</v>
      </c>
      <c r="AG33" s="837"/>
      <c r="AH33" s="837"/>
      <c r="AI33" s="837"/>
      <c r="AJ33" s="838"/>
      <c r="AK33" s="906">
        <v>184</v>
      </c>
      <c r="AL33" s="893"/>
      <c r="AM33" s="893"/>
      <c r="AN33" s="893"/>
      <c r="AO33" s="893"/>
      <c r="AP33" s="893">
        <v>625</v>
      </c>
      <c r="AQ33" s="893"/>
      <c r="AR33" s="893"/>
      <c r="AS33" s="893"/>
      <c r="AT33" s="893"/>
      <c r="AU33" s="893">
        <v>284</v>
      </c>
      <c r="AV33" s="893"/>
      <c r="AW33" s="893"/>
      <c r="AX33" s="893"/>
      <c r="AY33" s="893"/>
      <c r="AZ33" s="907" t="s">
        <v>532</v>
      </c>
      <c r="BA33" s="907"/>
      <c r="BB33" s="907"/>
      <c r="BC33" s="907"/>
      <c r="BD33" s="907"/>
      <c r="BE33" s="904" t="s">
        <v>409</v>
      </c>
      <c r="BF33" s="904"/>
      <c r="BG33" s="904"/>
      <c r="BH33" s="904"/>
      <c r="BI33" s="905"/>
      <c r="BJ33" s="246"/>
      <c r="BK33" s="246"/>
      <c r="BL33" s="246"/>
      <c r="BM33" s="246"/>
      <c r="BN33" s="246"/>
      <c r="BO33" s="259"/>
      <c r="BP33" s="259"/>
      <c r="BQ33" s="256">
        <v>27</v>
      </c>
      <c r="BR33" s="257"/>
      <c r="BS33" s="843"/>
      <c r="BT33" s="844"/>
      <c r="BU33" s="844"/>
      <c r="BV33" s="844"/>
      <c r="BW33" s="844"/>
      <c r="BX33" s="844"/>
      <c r="BY33" s="844"/>
      <c r="BZ33" s="844"/>
      <c r="CA33" s="844"/>
      <c r="CB33" s="844"/>
      <c r="CC33" s="844"/>
      <c r="CD33" s="844"/>
      <c r="CE33" s="844"/>
      <c r="CF33" s="844"/>
      <c r="CG33" s="845"/>
      <c r="CH33" s="856"/>
      <c r="CI33" s="857"/>
      <c r="CJ33" s="857"/>
      <c r="CK33" s="857"/>
      <c r="CL33" s="858"/>
      <c r="CM33" s="856"/>
      <c r="CN33" s="857"/>
      <c r="CO33" s="857"/>
      <c r="CP33" s="857"/>
      <c r="CQ33" s="858"/>
      <c r="CR33" s="856"/>
      <c r="CS33" s="857"/>
      <c r="CT33" s="857"/>
      <c r="CU33" s="857"/>
      <c r="CV33" s="858"/>
      <c r="CW33" s="856"/>
      <c r="CX33" s="857"/>
      <c r="CY33" s="857"/>
      <c r="CZ33" s="857"/>
      <c r="DA33" s="858"/>
      <c r="DB33" s="856"/>
      <c r="DC33" s="857"/>
      <c r="DD33" s="857"/>
      <c r="DE33" s="857"/>
      <c r="DF33" s="858"/>
      <c r="DG33" s="856"/>
      <c r="DH33" s="857"/>
      <c r="DI33" s="857"/>
      <c r="DJ33" s="857"/>
      <c r="DK33" s="858"/>
      <c r="DL33" s="856"/>
      <c r="DM33" s="857"/>
      <c r="DN33" s="857"/>
      <c r="DO33" s="857"/>
      <c r="DP33" s="858"/>
      <c r="DQ33" s="856"/>
      <c r="DR33" s="857"/>
      <c r="DS33" s="857"/>
      <c r="DT33" s="857"/>
      <c r="DU33" s="858"/>
      <c r="DV33" s="859"/>
      <c r="DW33" s="860"/>
      <c r="DX33" s="860"/>
      <c r="DY33" s="860"/>
      <c r="DZ33" s="861"/>
      <c r="EA33" s="240"/>
    </row>
    <row r="34" spans="1:131" s="241" customFormat="1" ht="26.25" customHeight="1" x14ac:dyDescent="0.15">
      <c r="A34" s="260">
        <v>7</v>
      </c>
      <c r="B34" s="830" t="s">
        <v>410</v>
      </c>
      <c r="C34" s="831"/>
      <c r="D34" s="831"/>
      <c r="E34" s="831"/>
      <c r="F34" s="831"/>
      <c r="G34" s="831"/>
      <c r="H34" s="831"/>
      <c r="I34" s="831"/>
      <c r="J34" s="831"/>
      <c r="K34" s="831"/>
      <c r="L34" s="831"/>
      <c r="M34" s="831"/>
      <c r="N34" s="831"/>
      <c r="O34" s="831"/>
      <c r="P34" s="832"/>
      <c r="Q34" s="833">
        <v>182</v>
      </c>
      <c r="R34" s="834"/>
      <c r="S34" s="834"/>
      <c r="T34" s="834"/>
      <c r="U34" s="834"/>
      <c r="V34" s="834">
        <v>162</v>
      </c>
      <c r="W34" s="834"/>
      <c r="X34" s="834"/>
      <c r="Y34" s="834"/>
      <c r="Z34" s="834"/>
      <c r="AA34" s="834">
        <v>20</v>
      </c>
      <c r="AB34" s="834"/>
      <c r="AC34" s="834"/>
      <c r="AD34" s="834"/>
      <c r="AE34" s="835"/>
      <c r="AF34" s="836">
        <v>20</v>
      </c>
      <c r="AG34" s="837"/>
      <c r="AH34" s="837"/>
      <c r="AI34" s="837"/>
      <c r="AJ34" s="838"/>
      <c r="AK34" s="906">
        <v>48</v>
      </c>
      <c r="AL34" s="893"/>
      <c r="AM34" s="893"/>
      <c r="AN34" s="893"/>
      <c r="AO34" s="893"/>
      <c r="AP34" s="893">
        <v>0</v>
      </c>
      <c r="AQ34" s="893"/>
      <c r="AR34" s="893"/>
      <c r="AS34" s="893"/>
      <c r="AT34" s="893"/>
      <c r="AU34" s="893">
        <v>0</v>
      </c>
      <c r="AV34" s="893"/>
      <c r="AW34" s="893"/>
      <c r="AX34" s="893"/>
      <c r="AY34" s="893"/>
      <c r="AZ34" s="907" t="s">
        <v>532</v>
      </c>
      <c r="BA34" s="907"/>
      <c r="BB34" s="907"/>
      <c r="BC34" s="907"/>
      <c r="BD34" s="907"/>
      <c r="BE34" s="904" t="s">
        <v>411</v>
      </c>
      <c r="BF34" s="904"/>
      <c r="BG34" s="904"/>
      <c r="BH34" s="904"/>
      <c r="BI34" s="905"/>
      <c r="BJ34" s="246"/>
      <c r="BK34" s="246"/>
      <c r="BL34" s="246"/>
      <c r="BM34" s="246"/>
      <c r="BN34" s="246"/>
      <c r="BO34" s="259"/>
      <c r="BP34" s="259"/>
      <c r="BQ34" s="256">
        <v>28</v>
      </c>
      <c r="BR34" s="257"/>
      <c r="BS34" s="843"/>
      <c r="BT34" s="844"/>
      <c r="BU34" s="844"/>
      <c r="BV34" s="844"/>
      <c r="BW34" s="844"/>
      <c r="BX34" s="844"/>
      <c r="BY34" s="844"/>
      <c r="BZ34" s="844"/>
      <c r="CA34" s="844"/>
      <c r="CB34" s="844"/>
      <c r="CC34" s="844"/>
      <c r="CD34" s="844"/>
      <c r="CE34" s="844"/>
      <c r="CF34" s="844"/>
      <c r="CG34" s="845"/>
      <c r="CH34" s="856"/>
      <c r="CI34" s="857"/>
      <c r="CJ34" s="857"/>
      <c r="CK34" s="857"/>
      <c r="CL34" s="858"/>
      <c r="CM34" s="856"/>
      <c r="CN34" s="857"/>
      <c r="CO34" s="857"/>
      <c r="CP34" s="857"/>
      <c r="CQ34" s="858"/>
      <c r="CR34" s="856"/>
      <c r="CS34" s="857"/>
      <c r="CT34" s="857"/>
      <c r="CU34" s="857"/>
      <c r="CV34" s="858"/>
      <c r="CW34" s="856"/>
      <c r="CX34" s="857"/>
      <c r="CY34" s="857"/>
      <c r="CZ34" s="857"/>
      <c r="DA34" s="858"/>
      <c r="DB34" s="856"/>
      <c r="DC34" s="857"/>
      <c r="DD34" s="857"/>
      <c r="DE34" s="857"/>
      <c r="DF34" s="858"/>
      <c r="DG34" s="856"/>
      <c r="DH34" s="857"/>
      <c r="DI34" s="857"/>
      <c r="DJ34" s="857"/>
      <c r="DK34" s="858"/>
      <c r="DL34" s="856"/>
      <c r="DM34" s="857"/>
      <c r="DN34" s="857"/>
      <c r="DO34" s="857"/>
      <c r="DP34" s="858"/>
      <c r="DQ34" s="856"/>
      <c r="DR34" s="857"/>
      <c r="DS34" s="857"/>
      <c r="DT34" s="857"/>
      <c r="DU34" s="858"/>
      <c r="DV34" s="859"/>
      <c r="DW34" s="860"/>
      <c r="DX34" s="860"/>
      <c r="DY34" s="860"/>
      <c r="DZ34" s="861"/>
      <c r="EA34" s="240"/>
    </row>
    <row r="35" spans="1:131" s="241" customFormat="1" ht="26.25" customHeight="1" x14ac:dyDescent="0.15">
      <c r="A35" s="260">
        <v>8</v>
      </c>
      <c r="B35" s="830"/>
      <c r="C35" s="831"/>
      <c r="D35" s="831"/>
      <c r="E35" s="831"/>
      <c r="F35" s="831"/>
      <c r="G35" s="831"/>
      <c r="H35" s="831"/>
      <c r="I35" s="831"/>
      <c r="J35" s="831"/>
      <c r="K35" s="831"/>
      <c r="L35" s="831"/>
      <c r="M35" s="831"/>
      <c r="N35" s="831"/>
      <c r="O35" s="831"/>
      <c r="P35" s="832"/>
      <c r="Q35" s="833"/>
      <c r="R35" s="834"/>
      <c r="S35" s="834"/>
      <c r="T35" s="834"/>
      <c r="U35" s="834"/>
      <c r="V35" s="834"/>
      <c r="W35" s="834"/>
      <c r="X35" s="834"/>
      <c r="Y35" s="834"/>
      <c r="Z35" s="834"/>
      <c r="AA35" s="834"/>
      <c r="AB35" s="834"/>
      <c r="AC35" s="834"/>
      <c r="AD35" s="834"/>
      <c r="AE35" s="835"/>
      <c r="AF35" s="836"/>
      <c r="AG35" s="837"/>
      <c r="AH35" s="837"/>
      <c r="AI35" s="837"/>
      <c r="AJ35" s="838"/>
      <c r="AK35" s="906"/>
      <c r="AL35" s="893"/>
      <c r="AM35" s="893"/>
      <c r="AN35" s="893"/>
      <c r="AO35" s="893"/>
      <c r="AP35" s="893"/>
      <c r="AQ35" s="893"/>
      <c r="AR35" s="893"/>
      <c r="AS35" s="893"/>
      <c r="AT35" s="893"/>
      <c r="AU35" s="893"/>
      <c r="AV35" s="893"/>
      <c r="AW35" s="893"/>
      <c r="AX35" s="893"/>
      <c r="AY35" s="893"/>
      <c r="AZ35" s="907"/>
      <c r="BA35" s="907"/>
      <c r="BB35" s="907"/>
      <c r="BC35" s="907"/>
      <c r="BD35" s="907"/>
      <c r="BE35" s="904"/>
      <c r="BF35" s="904"/>
      <c r="BG35" s="904"/>
      <c r="BH35" s="904"/>
      <c r="BI35" s="905"/>
      <c r="BJ35" s="246"/>
      <c r="BK35" s="246"/>
      <c r="BL35" s="246"/>
      <c r="BM35" s="246"/>
      <c r="BN35" s="246"/>
      <c r="BO35" s="259"/>
      <c r="BP35" s="259"/>
      <c r="BQ35" s="256">
        <v>29</v>
      </c>
      <c r="BR35" s="257"/>
      <c r="BS35" s="843"/>
      <c r="BT35" s="844"/>
      <c r="BU35" s="844"/>
      <c r="BV35" s="844"/>
      <c r="BW35" s="844"/>
      <c r="BX35" s="844"/>
      <c r="BY35" s="844"/>
      <c r="BZ35" s="844"/>
      <c r="CA35" s="844"/>
      <c r="CB35" s="844"/>
      <c r="CC35" s="844"/>
      <c r="CD35" s="844"/>
      <c r="CE35" s="844"/>
      <c r="CF35" s="844"/>
      <c r="CG35" s="845"/>
      <c r="CH35" s="856"/>
      <c r="CI35" s="857"/>
      <c r="CJ35" s="857"/>
      <c r="CK35" s="857"/>
      <c r="CL35" s="858"/>
      <c r="CM35" s="856"/>
      <c r="CN35" s="857"/>
      <c r="CO35" s="857"/>
      <c r="CP35" s="857"/>
      <c r="CQ35" s="858"/>
      <c r="CR35" s="856"/>
      <c r="CS35" s="857"/>
      <c r="CT35" s="857"/>
      <c r="CU35" s="857"/>
      <c r="CV35" s="858"/>
      <c r="CW35" s="856"/>
      <c r="CX35" s="857"/>
      <c r="CY35" s="857"/>
      <c r="CZ35" s="857"/>
      <c r="DA35" s="858"/>
      <c r="DB35" s="856"/>
      <c r="DC35" s="857"/>
      <c r="DD35" s="857"/>
      <c r="DE35" s="857"/>
      <c r="DF35" s="858"/>
      <c r="DG35" s="856"/>
      <c r="DH35" s="857"/>
      <c r="DI35" s="857"/>
      <c r="DJ35" s="857"/>
      <c r="DK35" s="858"/>
      <c r="DL35" s="856"/>
      <c r="DM35" s="857"/>
      <c r="DN35" s="857"/>
      <c r="DO35" s="857"/>
      <c r="DP35" s="858"/>
      <c r="DQ35" s="856"/>
      <c r="DR35" s="857"/>
      <c r="DS35" s="857"/>
      <c r="DT35" s="857"/>
      <c r="DU35" s="858"/>
      <c r="DV35" s="859"/>
      <c r="DW35" s="860"/>
      <c r="DX35" s="860"/>
      <c r="DY35" s="860"/>
      <c r="DZ35" s="861"/>
      <c r="EA35" s="240"/>
    </row>
    <row r="36" spans="1:131" s="241" customFormat="1" ht="26.25" customHeight="1" x14ac:dyDescent="0.15">
      <c r="A36" s="260">
        <v>9</v>
      </c>
      <c r="B36" s="830"/>
      <c r="C36" s="831"/>
      <c r="D36" s="831"/>
      <c r="E36" s="831"/>
      <c r="F36" s="831"/>
      <c r="G36" s="831"/>
      <c r="H36" s="831"/>
      <c r="I36" s="831"/>
      <c r="J36" s="831"/>
      <c r="K36" s="831"/>
      <c r="L36" s="831"/>
      <c r="M36" s="831"/>
      <c r="N36" s="831"/>
      <c r="O36" s="831"/>
      <c r="P36" s="832"/>
      <c r="Q36" s="833"/>
      <c r="R36" s="834"/>
      <c r="S36" s="834"/>
      <c r="T36" s="834"/>
      <c r="U36" s="834"/>
      <c r="V36" s="834"/>
      <c r="W36" s="834"/>
      <c r="X36" s="834"/>
      <c r="Y36" s="834"/>
      <c r="Z36" s="834"/>
      <c r="AA36" s="834"/>
      <c r="AB36" s="834"/>
      <c r="AC36" s="834"/>
      <c r="AD36" s="834"/>
      <c r="AE36" s="835"/>
      <c r="AF36" s="836"/>
      <c r="AG36" s="837"/>
      <c r="AH36" s="837"/>
      <c r="AI36" s="837"/>
      <c r="AJ36" s="838"/>
      <c r="AK36" s="906"/>
      <c r="AL36" s="893"/>
      <c r="AM36" s="893"/>
      <c r="AN36" s="893"/>
      <c r="AO36" s="893"/>
      <c r="AP36" s="893"/>
      <c r="AQ36" s="893"/>
      <c r="AR36" s="893"/>
      <c r="AS36" s="893"/>
      <c r="AT36" s="893"/>
      <c r="AU36" s="893"/>
      <c r="AV36" s="893"/>
      <c r="AW36" s="893"/>
      <c r="AX36" s="893"/>
      <c r="AY36" s="893"/>
      <c r="AZ36" s="907"/>
      <c r="BA36" s="907"/>
      <c r="BB36" s="907"/>
      <c r="BC36" s="907"/>
      <c r="BD36" s="907"/>
      <c r="BE36" s="904"/>
      <c r="BF36" s="904"/>
      <c r="BG36" s="904"/>
      <c r="BH36" s="904"/>
      <c r="BI36" s="905"/>
      <c r="BJ36" s="246"/>
      <c r="BK36" s="246"/>
      <c r="BL36" s="246"/>
      <c r="BM36" s="246"/>
      <c r="BN36" s="246"/>
      <c r="BO36" s="259"/>
      <c r="BP36" s="259"/>
      <c r="BQ36" s="256">
        <v>30</v>
      </c>
      <c r="BR36" s="257"/>
      <c r="BS36" s="843"/>
      <c r="BT36" s="844"/>
      <c r="BU36" s="844"/>
      <c r="BV36" s="844"/>
      <c r="BW36" s="844"/>
      <c r="BX36" s="844"/>
      <c r="BY36" s="844"/>
      <c r="BZ36" s="844"/>
      <c r="CA36" s="844"/>
      <c r="CB36" s="844"/>
      <c r="CC36" s="844"/>
      <c r="CD36" s="844"/>
      <c r="CE36" s="844"/>
      <c r="CF36" s="844"/>
      <c r="CG36" s="845"/>
      <c r="CH36" s="856"/>
      <c r="CI36" s="857"/>
      <c r="CJ36" s="857"/>
      <c r="CK36" s="857"/>
      <c r="CL36" s="858"/>
      <c r="CM36" s="856"/>
      <c r="CN36" s="857"/>
      <c r="CO36" s="857"/>
      <c r="CP36" s="857"/>
      <c r="CQ36" s="858"/>
      <c r="CR36" s="856"/>
      <c r="CS36" s="857"/>
      <c r="CT36" s="857"/>
      <c r="CU36" s="857"/>
      <c r="CV36" s="858"/>
      <c r="CW36" s="856"/>
      <c r="CX36" s="857"/>
      <c r="CY36" s="857"/>
      <c r="CZ36" s="857"/>
      <c r="DA36" s="858"/>
      <c r="DB36" s="856"/>
      <c r="DC36" s="857"/>
      <c r="DD36" s="857"/>
      <c r="DE36" s="857"/>
      <c r="DF36" s="858"/>
      <c r="DG36" s="856"/>
      <c r="DH36" s="857"/>
      <c r="DI36" s="857"/>
      <c r="DJ36" s="857"/>
      <c r="DK36" s="858"/>
      <c r="DL36" s="856"/>
      <c r="DM36" s="857"/>
      <c r="DN36" s="857"/>
      <c r="DO36" s="857"/>
      <c r="DP36" s="858"/>
      <c r="DQ36" s="856"/>
      <c r="DR36" s="857"/>
      <c r="DS36" s="857"/>
      <c r="DT36" s="857"/>
      <c r="DU36" s="858"/>
      <c r="DV36" s="859"/>
      <c r="DW36" s="860"/>
      <c r="DX36" s="860"/>
      <c r="DY36" s="860"/>
      <c r="DZ36" s="861"/>
      <c r="EA36" s="240"/>
    </row>
    <row r="37" spans="1:131" s="241" customFormat="1" ht="26.25" customHeight="1" x14ac:dyDescent="0.15">
      <c r="A37" s="260">
        <v>10</v>
      </c>
      <c r="B37" s="830"/>
      <c r="C37" s="831"/>
      <c r="D37" s="831"/>
      <c r="E37" s="831"/>
      <c r="F37" s="831"/>
      <c r="G37" s="831"/>
      <c r="H37" s="831"/>
      <c r="I37" s="831"/>
      <c r="J37" s="831"/>
      <c r="K37" s="831"/>
      <c r="L37" s="831"/>
      <c r="M37" s="831"/>
      <c r="N37" s="831"/>
      <c r="O37" s="831"/>
      <c r="P37" s="832"/>
      <c r="Q37" s="833"/>
      <c r="R37" s="834"/>
      <c r="S37" s="834"/>
      <c r="T37" s="834"/>
      <c r="U37" s="834"/>
      <c r="V37" s="834"/>
      <c r="W37" s="834"/>
      <c r="X37" s="834"/>
      <c r="Y37" s="834"/>
      <c r="Z37" s="834"/>
      <c r="AA37" s="834"/>
      <c r="AB37" s="834"/>
      <c r="AC37" s="834"/>
      <c r="AD37" s="834"/>
      <c r="AE37" s="835"/>
      <c r="AF37" s="836"/>
      <c r="AG37" s="837"/>
      <c r="AH37" s="837"/>
      <c r="AI37" s="837"/>
      <c r="AJ37" s="838"/>
      <c r="AK37" s="906"/>
      <c r="AL37" s="893"/>
      <c r="AM37" s="893"/>
      <c r="AN37" s="893"/>
      <c r="AO37" s="893"/>
      <c r="AP37" s="893"/>
      <c r="AQ37" s="893"/>
      <c r="AR37" s="893"/>
      <c r="AS37" s="893"/>
      <c r="AT37" s="893"/>
      <c r="AU37" s="893"/>
      <c r="AV37" s="893"/>
      <c r="AW37" s="893"/>
      <c r="AX37" s="893"/>
      <c r="AY37" s="893"/>
      <c r="AZ37" s="907"/>
      <c r="BA37" s="907"/>
      <c r="BB37" s="907"/>
      <c r="BC37" s="907"/>
      <c r="BD37" s="907"/>
      <c r="BE37" s="904"/>
      <c r="BF37" s="904"/>
      <c r="BG37" s="904"/>
      <c r="BH37" s="904"/>
      <c r="BI37" s="905"/>
      <c r="BJ37" s="246"/>
      <c r="BK37" s="246"/>
      <c r="BL37" s="246"/>
      <c r="BM37" s="246"/>
      <c r="BN37" s="246"/>
      <c r="BO37" s="259"/>
      <c r="BP37" s="259"/>
      <c r="BQ37" s="256">
        <v>31</v>
      </c>
      <c r="BR37" s="257"/>
      <c r="BS37" s="843"/>
      <c r="BT37" s="844"/>
      <c r="BU37" s="844"/>
      <c r="BV37" s="844"/>
      <c r="BW37" s="844"/>
      <c r="BX37" s="844"/>
      <c r="BY37" s="844"/>
      <c r="BZ37" s="844"/>
      <c r="CA37" s="844"/>
      <c r="CB37" s="844"/>
      <c r="CC37" s="844"/>
      <c r="CD37" s="844"/>
      <c r="CE37" s="844"/>
      <c r="CF37" s="844"/>
      <c r="CG37" s="845"/>
      <c r="CH37" s="856"/>
      <c r="CI37" s="857"/>
      <c r="CJ37" s="857"/>
      <c r="CK37" s="857"/>
      <c r="CL37" s="858"/>
      <c r="CM37" s="856"/>
      <c r="CN37" s="857"/>
      <c r="CO37" s="857"/>
      <c r="CP37" s="857"/>
      <c r="CQ37" s="858"/>
      <c r="CR37" s="856"/>
      <c r="CS37" s="857"/>
      <c r="CT37" s="857"/>
      <c r="CU37" s="857"/>
      <c r="CV37" s="858"/>
      <c r="CW37" s="856"/>
      <c r="CX37" s="857"/>
      <c r="CY37" s="857"/>
      <c r="CZ37" s="857"/>
      <c r="DA37" s="858"/>
      <c r="DB37" s="856"/>
      <c r="DC37" s="857"/>
      <c r="DD37" s="857"/>
      <c r="DE37" s="857"/>
      <c r="DF37" s="858"/>
      <c r="DG37" s="856"/>
      <c r="DH37" s="857"/>
      <c r="DI37" s="857"/>
      <c r="DJ37" s="857"/>
      <c r="DK37" s="858"/>
      <c r="DL37" s="856"/>
      <c r="DM37" s="857"/>
      <c r="DN37" s="857"/>
      <c r="DO37" s="857"/>
      <c r="DP37" s="858"/>
      <c r="DQ37" s="856"/>
      <c r="DR37" s="857"/>
      <c r="DS37" s="857"/>
      <c r="DT37" s="857"/>
      <c r="DU37" s="858"/>
      <c r="DV37" s="859"/>
      <c r="DW37" s="860"/>
      <c r="DX37" s="860"/>
      <c r="DY37" s="860"/>
      <c r="DZ37" s="861"/>
      <c r="EA37" s="240"/>
    </row>
    <row r="38" spans="1:131" s="241" customFormat="1" ht="26.25" customHeight="1" x14ac:dyDescent="0.15">
      <c r="A38" s="260">
        <v>11</v>
      </c>
      <c r="B38" s="830"/>
      <c r="C38" s="831"/>
      <c r="D38" s="831"/>
      <c r="E38" s="831"/>
      <c r="F38" s="831"/>
      <c r="G38" s="831"/>
      <c r="H38" s="831"/>
      <c r="I38" s="831"/>
      <c r="J38" s="831"/>
      <c r="K38" s="831"/>
      <c r="L38" s="831"/>
      <c r="M38" s="831"/>
      <c r="N38" s="831"/>
      <c r="O38" s="831"/>
      <c r="P38" s="832"/>
      <c r="Q38" s="833"/>
      <c r="R38" s="834"/>
      <c r="S38" s="834"/>
      <c r="T38" s="834"/>
      <c r="U38" s="834"/>
      <c r="V38" s="834"/>
      <c r="W38" s="834"/>
      <c r="X38" s="834"/>
      <c r="Y38" s="834"/>
      <c r="Z38" s="834"/>
      <c r="AA38" s="834"/>
      <c r="AB38" s="834"/>
      <c r="AC38" s="834"/>
      <c r="AD38" s="834"/>
      <c r="AE38" s="835"/>
      <c r="AF38" s="836"/>
      <c r="AG38" s="837"/>
      <c r="AH38" s="837"/>
      <c r="AI38" s="837"/>
      <c r="AJ38" s="838"/>
      <c r="AK38" s="906"/>
      <c r="AL38" s="893"/>
      <c r="AM38" s="893"/>
      <c r="AN38" s="893"/>
      <c r="AO38" s="893"/>
      <c r="AP38" s="893"/>
      <c r="AQ38" s="893"/>
      <c r="AR38" s="893"/>
      <c r="AS38" s="893"/>
      <c r="AT38" s="893"/>
      <c r="AU38" s="893"/>
      <c r="AV38" s="893"/>
      <c r="AW38" s="893"/>
      <c r="AX38" s="893"/>
      <c r="AY38" s="893"/>
      <c r="AZ38" s="907"/>
      <c r="BA38" s="907"/>
      <c r="BB38" s="907"/>
      <c r="BC38" s="907"/>
      <c r="BD38" s="907"/>
      <c r="BE38" s="904"/>
      <c r="BF38" s="904"/>
      <c r="BG38" s="904"/>
      <c r="BH38" s="904"/>
      <c r="BI38" s="905"/>
      <c r="BJ38" s="246"/>
      <c r="BK38" s="246"/>
      <c r="BL38" s="246"/>
      <c r="BM38" s="246"/>
      <c r="BN38" s="246"/>
      <c r="BO38" s="259"/>
      <c r="BP38" s="259"/>
      <c r="BQ38" s="256">
        <v>32</v>
      </c>
      <c r="BR38" s="257"/>
      <c r="BS38" s="843"/>
      <c r="BT38" s="844"/>
      <c r="BU38" s="844"/>
      <c r="BV38" s="844"/>
      <c r="BW38" s="844"/>
      <c r="BX38" s="844"/>
      <c r="BY38" s="844"/>
      <c r="BZ38" s="844"/>
      <c r="CA38" s="844"/>
      <c r="CB38" s="844"/>
      <c r="CC38" s="844"/>
      <c r="CD38" s="844"/>
      <c r="CE38" s="844"/>
      <c r="CF38" s="844"/>
      <c r="CG38" s="845"/>
      <c r="CH38" s="856"/>
      <c r="CI38" s="857"/>
      <c r="CJ38" s="857"/>
      <c r="CK38" s="857"/>
      <c r="CL38" s="858"/>
      <c r="CM38" s="856"/>
      <c r="CN38" s="857"/>
      <c r="CO38" s="857"/>
      <c r="CP38" s="857"/>
      <c r="CQ38" s="858"/>
      <c r="CR38" s="856"/>
      <c r="CS38" s="857"/>
      <c r="CT38" s="857"/>
      <c r="CU38" s="857"/>
      <c r="CV38" s="858"/>
      <c r="CW38" s="856"/>
      <c r="CX38" s="857"/>
      <c r="CY38" s="857"/>
      <c r="CZ38" s="857"/>
      <c r="DA38" s="858"/>
      <c r="DB38" s="856"/>
      <c r="DC38" s="857"/>
      <c r="DD38" s="857"/>
      <c r="DE38" s="857"/>
      <c r="DF38" s="858"/>
      <c r="DG38" s="856"/>
      <c r="DH38" s="857"/>
      <c r="DI38" s="857"/>
      <c r="DJ38" s="857"/>
      <c r="DK38" s="858"/>
      <c r="DL38" s="856"/>
      <c r="DM38" s="857"/>
      <c r="DN38" s="857"/>
      <c r="DO38" s="857"/>
      <c r="DP38" s="858"/>
      <c r="DQ38" s="856"/>
      <c r="DR38" s="857"/>
      <c r="DS38" s="857"/>
      <c r="DT38" s="857"/>
      <c r="DU38" s="858"/>
      <c r="DV38" s="859"/>
      <c r="DW38" s="860"/>
      <c r="DX38" s="860"/>
      <c r="DY38" s="860"/>
      <c r="DZ38" s="861"/>
      <c r="EA38" s="240"/>
    </row>
    <row r="39" spans="1:131" s="241" customFormat="1" ht="26.25" customHeight="1" x14ac:dyDescent="0.15">
      <c r="A39" s="260">
        <v>12</v>
      </c>
      <c r="B39" s="830"/>
      <c r="C39" s="831"/>
      <c r="D39" s="831"/>
      <c r="E39" s="831"/>
      <c r="F39" s="831"/>
      <c r="G39" s="831"/>
      <c r="H39" s="831"/>
      <c r="I39" s="831"/>
      <c r="J39" s="831"/>
      <c r="K39" s="831"/>
      <c r="L39" s="831"/>
      <c r="M39" s="831"/>
      <c r="N39" s="831"/>
      <c r="O39" s="831"/>
      <c r="P39" s="832"/>
      <c r="Q39" s="833"/>
      <c r="R39" s="834"/>
      <c r="S39" s="834"/>
      <c r="T39" s="834"/>
      <c r="U39" s="834"/>
      <c r="V39" s="834"/>
      <c r="W39" s="834"/>
      <c r="X39" s="834"/>
      <c r="Y39" s="834"/>
      <c r="Z39" s="834"/>
      <c r="AA39" s="834"/>
      <c r="AB39" s="834"/>
      <c r="AC39" s="834"/>
      <c r="AD39" s="834"/>
      <c r="AE39" s="835"/>
      <c r="AF39" s="836"/>
      <c r="AG39" s="837"/>
      <c r="AH39" s="837"/>
      <c r="AI39" s="837"/>
      <c r="AJ39" s="838"/>
      <c r="AK39" s="906"/>
      <c r="AL39" s="893"/>
      <c r="AM39" s="893"/>
      <c r="AN39" s="893"/>
      <c r="AO39" s="893"/>
      <c r="AP39" s="893"/>
      <c r="AQ39" s="893"/>
      <c r="AR39" s="893"/>
      <c r="AS39" s="893"/>
      <c r="AT39" s="893"/>
      <c r="AU39" s="893"/>
      <c r="AV39" s="893"/>
      <c r="AW39" s="893"/>
      <c r="AX39" s="893"/>
      <c r="AY39" s="893"/>
      <c r="AZ39" s="907"/>
      <c r="BA39" s="907"/>
      <c r="BB39" s="907"/>
      <c r="BC39" s="907"/>
      <c r="BD39" s="907"/>
      <c r="BE39" s="904"/>
      <c r="BF39" s="904"/>
      <c r="BG39" s="904"/>
      <c r="BH39" s="904"/>
      <c r="BI39" s="905"/>
      <c r="BJ39" s="246"/>
      <c r="BK39" s="246"/>
      <c r="BL39" s="246"/>
      <c r="BM39" s="246"/>
      <c r="BN39" s="246"/>
      <c r="BO39" s="259"/>
      <c r="BP39" s="259"/>
      <c r="BQ39" s="256">
        <v>33</v>
      </c>
      <c r="BR39" s="257"/>
      <c r="BS39" s="843"/>
      <c r="BT39" s="844"/>
      <c r="BU39" s="844"/>
      <c r="BV39" s="844"/>
      <c r="BW39" s="844"/>
      <c r="BX39" s="844"/>
      <c r="BY39" s="844"/>
      <c r="BZ39" s="844"/>
      <c r="CA39" s="844"/>
      <c r="CB39" s="844"/>
      <c r="CC39" s="844"/>
      <c r="CD39" s="844"/>
      <c r="CE39" s="844"/>
      <c r="CF39" s="844"/>
      <c r="CG39" s="845"/>
      <c r="CH39" s="856"/>
      <c r="CI39" s="857"/>
      <c r="CJ39" s="857"/>
      <c r="CK39" s="857"/>
      <c r="CL39" s="858"/>
      <c r="CM39" s="856"/>
      <c r="CN39" s="857"/>
      <c r="CO39" s="857"/>
      <c r="CP39" s="857"/>
      <c r="CQ39" s="858"/>
      <c r="CR39" s="856"/>
      <c r="CS39" s="857"/>
      <c r="CT39" s="857"/>
      <c r="CU39" s="857"/>
      <c r="CV39" s="858"/>
      <c r="CW39" s="856"/>
      <c r="CX39" s="857"/>
      <c r="CY39" s="857"/>
      <c r="CZ39" s="857"/>
      <c r="DA39" s="858"/>
      <c r="DB39" s="856"/>
      <c r="DC39" s="857"/>
      <c r="DD39" s="857"/>
      <c r="DE39" s="857"/>
      <c r="DF39" s="858"/>
      <c r="DG39" s="856"/>
      <c r="DH39" s="857"/>
      <c r="DI39" s="857"/>
      <c r="DJ39" s="857"/>
      <c r="DK39" s="858"/>
      <c r="DL39" s="856"/>
      <c r="DM39" s="857"/>
      <c r="DN39" s="857"/>
      <c r="DO39" s="857"/>
      <c r="DP39" s="858"/>
      <c r="DQ39" s="856"/>
      <c r="DR39" s="857"/>
      <c r="DS39" s="857"/>
      <c r="DT39" s="857"/>
      <c r="DU39" s="858"/>
      <c r="DV39" s="859"/>
      <c r="DW39" s="860"/>
      <c r="DX39" s="860"/>
      <c r="DY39" s="860"/>
      <c r="DZ39" s="861"/>
      <c r="EA39" s="240"/>
    </row>
    <row r="40" spans="1:131" s="241" customFormat="1" ht="26.25" customHeight="1" x14ac:dyDescent="0.15">
      <c r="A40" s="255">
        <v>13</v>
      </c>
      <c r="B40" s="830"/>
      <c r="C40" s="831"/>
      <c r="D40" s="831"/>
      <c r="E40" s="831"/>
      <c r="F40" s="831"/>
      <c r="G40" s="831"/>
      <c r="H40" s="831"/>
      <c r="I40" s="831"/>
      <c r="J40" s="831"/>
      <c r="K40" s="831"/>
      <c r="L40" s="831"/>
      <c r="M40" s="831"/>
      <c r="N40" s="831"/>
      <c r="O40" s="831"/>
      <c r="P40" s="832"/>
      <c r="Q40" s="833"/>
      <c r="R40" s="834"/>
      <c r="S40" s="834"/>
      <c r="T40" s="834"/>
      <c r="U40" s="834"/>
      <c r="V40" s="834"/>
      <c r="W40" s="834"/>
      <c r="X40" s="834"/>
      <c r="Y40" s="834"/>
      <c r="Z40" s="834"/>
      <c r="AA40" s="834"/>
      <c r="AB40" s="834"/>
      <c r="AC40" s="834"/>
      <c r="AD40" s="834"/>
      <c r="AE40" s="835"/>
      <c r="AF40" s="836"/>
      <c r="AG40" s="837"/>
      <c r="AH40" s="837"/>
      <c r="AI40" s="837"/>
      <c r="AJ40" s="838"/>
      <c r="AK40" s="906"/>
      <c r="AL40" s="893"/>
      <c r="AM40" s="893"/>
      <c r="AN40" s="893"/>
      <c r="AO40" s="893"/>
      <c r="AP40" s="893"/>
      <c r="AQ40" s="893"/>
      <c r="AR40" s="893"/>
      <c r="AS40" s="893"/>
      <c r="AT40" s="893"/>
      <c r="AU40" s="893"/>
      <c r="AV40" s="893"/>
      <c r="AW40" s="893"/>
      <c r="AX40" s="893"/>
      <c r="AY40" s="893"/>
      <c r="AZ40" s="907"/>
      <c r="BA40" s="907"/>
      <c r="BB40" s="907"/>
      <c r="BC40" s="907"/>
      <c r="BD40" s="907"/>
      <c r="BE40" s="904"/>
      <c r="BF40" s="904"/>
      <c r="BG40" s="904"/>
      <c r="BH40" s="904"/>
      <c r="BI40" s="905"/>
      <c r="BJ40" s="246"/>
      <c r="BK40" s="246"/>
      <c r="BL40" s="246"/>
      <c r="BM40" s="246"/>
      <c r="BN40" s="246"/>
      <c r="BO40" s="259"/>
      <c r="BP40" s="259"/>
      <c r="BQ40" s="256">
        <v>34</v>
      </c>
      <c r="BR40" s="257"/>
      <c r="BS40" s="843"/>
      <c r="BT40" s="844"/>
      <c r="BU40" s="844"/>
      <c r="BV40" s="844"/>
      <c r="BW40" s="844"/>
      <c r="BX40" s="844"/>
      <c r="BY40" s="844"/>
      <c r="BZ40" s="844"/>
      <c r="CA40" s="844"/>
      <c r="CB40" s="844"/>
      <c r="CC40" s="844"/>
      <c r="CD40" s="844"/>
      <c r="CE40" s="844"/>
      <c r="CF40" s="844"/>
      <c r="CG40" s="845"/>
      <c r="CH40" s="856"/>
      <c r="CI40" s="857"/>
      <c r="CJ40" s="857"/>
      <c r="CK40" s="857"/>
      <c r="CL40" s="858"/>
      <c r="CM40" s="856"/>
      <c r="CN40" s="857"/>
      <c r="CO40" s="857"/>
      <c r="CP40" s="857"/>
      <c r="CQ40" s="858"/>
      <c r="CR40" s="856"/>
      <c r="CS40" s="857"/>
      <c r="CT40" s="857"/>
      <c r="CU40" s="857"/>
      <c r="CV40" s="858"/>
      <c r="CW40" s="856"/>
      <c r="CX40" s="857"/>
      <c r="CY40" s="857"/>
      <c r="CZ40" s="857"/>
      <c r="DA40" s="858"/>
      <c r="DB40" s="856"/>
      <c r="DC40" s="857"/>
      <c r="DD40" s="857"/>
      <c r="DE40" s="857"/>
      <c r="DF40" s="858"/>
      <c r="DG40" s="856"/>
      <c r="DH40" s="857"/>
      <c r="DI40" s="857"/>
      <c r="DJ40" s="857"/>
      <c r="DK40" s="858"/>
      <c r="DL40" s="856"/>
      <c r="DM40" s="857"/>
      <c r="DN40" s="857"/>
      <c r="DO40" s="857"/>
      <c r="DP40" s="858"/>
      <c r="DQ40" s="856"/>
      <c r="DR40" s="857"/>
      <c r="DS40" s="857"/>
      <c r="DT40" s="857"/>
      <c r="DU40" s="858"/>
      <c r="DV40" s="859"/>
      <c r="DW40" s="860"/>
      <c r="DX40" s="860"/>
      <c r="DY40" s="860"/>
      <c r="DZ40" s="861"/>
      <c r="EA40" s="240"/>
    </row>
    <row r="41" spans="1:131" s="241" customFormat="1" ht="26.25" customHeight="1" x14ac:dyDescent="0.15">
      <c r="A41" s="255">
        <v>14</v>
      </c>
      <c r="B41" s="830"/>
      <c r="C41" s="831"/>
      <c r="D41" s="831"/>
      <c r="E41" s="831"/>
      <c r="F41" s="831"/>
      <c r="G41" s="831"/>
      <c r="H41" s="831"/>
      <c r="I41" s="831"/>
      <c r="J41" s="831"/>
      <c r="K41" s="831"/>
      <c r="L41" s="831"/>
      <c r="M41" s="831"/>
      <c r="N41" s="831"/>
      <c r="O41" s="831"/>
      <c r="P41" s="832"/>
      <c r="Q41" s="833"/>
      <c r="R41" s="834"/>
      <c r="S41" s="834"/>
      <c r="T41" s="834"/>
      <c r="U41" s="834"/>
      <c r="V41" s="834"/>
      <c r="W41" s="834"/>
      <c r="X41" s="834"/>
      <c r="Y41" s="834"/>
      <c r="Z41" s="834"/>
      <c r="AA41" s="834"/>
      <c r="AB41" s="834"/>
      <c r="AC41" s="834"/>
      <c r="AD41" s="834"/>
      <c r="AE41" s="835"/>
      <c r="AF41" s="836"/>
      <c r="AG41" s="837"/>
      <c r="AH41" s="837"/>
      <c r="AI41" s="837"/>
      <c r="AJ41" s="838"/>
      <c r="AK41" s="906"/>
      <c r="AL41" s="893"/>
      <c r="AM41" s="893"/>
      <c r="AN41" s="893"/>
      <c r="AO41" s="893"/>
      <c r="AP41" s="893"/>
      <c r="AQ41" s="893"/>
      <c r="AR41" s="893"/>
      <c r="AS41" s="893"/>
      <c r="AT41" s="893"/>
      <c r="AU41" s="893"/>
      <c r="AV41" s="893"/>
      <c r="AW41" s="893"/>
      <c r="AX41" s="893"/>
      <c r="AY41" s="893"/>
      <c r="AZ41" s="907"/>
      <c r="BA41" s="907"/>
      <c r="BB41" s="907"/>
      <c r="BC41" s="907"/>
      <c r="BD41" s="907"/>
      <c r="BE41" s="904"/>
      <c r="BF41" s="904"/>
      <c r="BG41" s="904"/>
      <c r="BH41" s="904"/>
      <c r="BI41" s="905"/>
      <c r="BJ41" s="246"/>
      <c r="BK41" s="246"/>
      <c r="BL41" s="246"/>
      <c r="BM41" s="246"/>
      <c r="BN41" s="246"/>
      <c r="BO41" s="259"/>
      <c r="BP41" s="259"/>
      <c r="BQ41" s="256">
        <v>35</v>
      </c>
      <c r="BR41" s="257"/>
      <c r="BS41" s="843"/>
      <c r="BT41" s="844"/>
      <c r="BU41" s="844"/>
      <c r="BV41" s="844"/>
      <c r="BW41" s="844"/>
      <c r="BX41" s="844"/>
      <c r="BY41" s="844"/>
      <c r="BZ41" s="844"/>
      <c r="CA41" s="844"/>
      <c r="CB41" s="844"/>
      <c r="CC41" s="844"/>
      <c r="CD41" s="844"/>
      <c r="CE41" s="844"/>
      <c r="CF41" s="844"/>
      <c r="CG41" s="845"/>
      <c r="CH41" s="856"/>
      <c r="CI41" s="857"/>
      <c r="CJ41" s="857"/>
      <c r="CK41" s="857"/>
      <c r="CL41" s="858"/>
      <c r="CM41" s="856"/>
      <c r="CN41" s="857"/>
      <c r="CO41" s="857"/>
      <c r="CP41" s="857"/>
      <c r="CQ41" s="858"/>
      <c r="CR41" s="856"/>
      <c r="CS41" s="857"/>
      <c r="CT41" s="857"/>
      <c r="CU41" s="857"/>
      <c r="CV41" s="858"/>
      <c r="CW41" s="856"/>
      <c r="CX41" s="857"/>
      <c r="CY41" s="857"/>
      <c r="CZ41" s="857"/>
      <c r="DA41" s="858"/>
      <c r="DB41" s="856"/>
      <c r="DC41" s="857"/>
      <c r="DD41" s="857"/>
      <c r="DE41" s="857"/>
      <c r="DF41" s="858"/>
      <c r="DG41" s="856"/>
      <c r="DH41" s="857"/>
      <c r="DI41" s="857"/>
      <c r="DJ41" s="857"/>
      <c r="DK41" s="858"/>
      <c r="DL41" s="856"/>
      <c r="DM41" s="857"/>
      <c r="DN41" s="857"/>
      <c r="DO41" s="857"/>
      <c r="DP41" s="858"/>
      <c r="DQ41" s="856"/>
      <c r="DR41" s="857"/>
      <c r="DS41" s="857"/>
      <c r="DT41" s="857"/>
      <c r="DU41" s="858"/>
      <c r="DV41" s="859"/>
      <c r="DW41" s="860"/>
      <c r="DX41" s="860"/>
      <c r="DY41" s="860"/>
      <c r="DZ41" s="861"/>
      <c r="EA41" s="240"/>
    </row>
    <row r="42" spans="1:131" s="241" customFormat="1" ht="26.25" customHeight="1" x14ac:dyDescent="0.15">
      <c r="A42" s="255">
        <v>15</v>
      </c>
      <c r="B42" s="830"/>
      <c r="C42" s="831"/>
      <c r="D42" s="831"/>
      <c r="E42" s="831"/>
      <c r="F42" s="831"/>
      <c r="G42" s="831"/>
      <c r="H42" s="831"/>
      <c r="I42" s="831"/>
      <c r="J42" s="831"/>
      <c r="K42" s="831"/>
      <c r="L42" s="831"/>
      <c r="M42" s="831"/>
      <c r="N42" s="831"/>
      <c r="O42" s="831"/>
      <c r="P42" s="832"/>
      <c r="Q42" s="833"/>
      <c r="R42" s="834"/>
      <c r="S42" s="834"/>
      <c r="T42" s="834"/>
      <c r="U42" s="834"/>
      <c r="V42" s="834"/>
      <c r="W42" s="834"/>
      <c r="X42" s="834"/>
      <c r="Y42" s="834"/>
      <c r="Z42" s="834"/>
      <c r="AA42" s="834"/>
      <c r="AB42" s="834"/>
      <c r="AC42" s="834"/>
      <c r="AD42" s="834"/>
      <c r="AE42" s="835"/>
      <c r="AF42" s="836"/>
      <c r="AG42" s="837"/>
      <c r="AH42" s="837"/>
      <c r="AI42" s="837"/>
      <c r="AJ42" s="838"/>
      <c r="AK42" s="906"/>
      <c r="AL42" s="893"/>
      <c r="AM42" s="893"/>
      <c r="AN42" s="893"/>
      <c r="AO42" s="893"/>
      <c r="AP42" s="893"/>
      <c r="AQ42" s="893"/>
      <c r="AR42" s="893"/>
      <c r="AS42" s="893"/>
      <c r="AT42" s="893"/>
      <c r="AU42" s="893"/>
      <c r="AV42" s="893"/>
      <c r="AW42" s="893"/>
      <c r="AX42" s="893"/>
      <c r="AY42" s="893"/>
      <c r="AZ42" s="907"/>
      <c r="BA42" s="907"/>
      <c r="BB42" s="907"/>
      <c r="BC42" s="907"/>
      <c r="BD42" s="907"/>
      <c r="BE42" s="904"/>
      <c r="BF42" s="904"/>
      <c r="BG42" s="904"/>
      <c r="BH42" s="904"/>
      <c r="BI42" s="905"/>
      <c r="BJ42" s="246"/>
      <c r="BK42" s="246"/>
      <c r="BL42" s="246"/>
      <c r="BM42" s="246"/>
      <c r="BN42" s="246"/>
      <c r="BO42" s="259"/>
      <c r="BP42" s="259"/>
      <c r="BQ42" s="256">
        <v>36</v>
      </c>
      <c r="BR42" s="257"/>
      <c r="BS42" s="843"/>
      <c r="BT42" s="844"/>
      <c r="BU42" s="844"/>
      <c r="BV42" s="844"/>
      <c r="BW42" s="844"/>
      <c r="BX42" s="844"/>
      <c r="BY42" s="844"/>
      <c r="BZ42" s="844"/>
      <c r="CA42" s="844"/>
      <c r="CB42" s="844"/>
      <c r="CC42" s="844"/>
      <c r="CD42" s="844"/>
      <c r="CE42" s="844"/>
      <c r="CF42" s="844"/>
      <c r="CG42" s="845"/>
      <c r="CH42" s="856"/>
      <c r="CI42" s="857"/>
      <c r="CJ42" s="857"/>
      <c r="CK42" s="857"/>
      <c r="CL42" s="858"/>
      <c r="CM42" s="856"/>
      <c r="CN42" s="857"/>
      <c r="CO42" s="857"/>
      <c r="CP42" s="857"/>
      <c r="CQ42" s="858"/>
      <c r="CR42" s="856"/>
      <c r="CS42" s="857"/>
      <c r="CT42" s="857"/>
      <c r="CU42" s="857"/>
      <c r="CV42" s="858"/>
      <c r="CW42" s="856"/>
      <c r="CX42" s="857"/>
      <c r="CY42" s="857"/>
      <c r="CZ42" s="857"/>
      <c r="DA42" s="858"/>
      <c r="DB42" s="856"/>
      <c r="DC42" s="857"/>
      <c r="DD42" s="857"/>
      <c r="DE42" s="857"/>
      <c r="DF42" s="858"/>
      <c r="DG42" s="856"/>
      <c r="DH42" s="857"/>
      <c r="DI42" s="857"/>
      <c r="DJ42" s="857"/>
      <c r="DK42" s="858"/>
      <c r="DL42" s="856"/>
      <c r="DM42" s="857"/>
      <c r="DN42" s="857"/>
      <c r="DO42" s="857"/>
      <c r="DP42" s="858"/>
      <c r="DQ42" s="856"/>
      <c r="DR42" s="857"/>
      <c r="DS42" s="857"/>
      <c r="DT42" s="857"/>
      <c r="DU42" s="858"/>
      <c r="DV42" s="859"/>
      <c r="DW42" s="860"/>
      <c r="DX42" s="860"/>
      <c r="DY42" s="860"/>
      <c r="DZ42" s="861"/>
      <c r="EA42" s="240"/>
    </row>
    <row r="43" spans="1:131" s="241" customFormat="1" ht="26.25" customHeight="1" x14ac:dyDescent="0.15">
      <c r="A43" s="255">
        <v>16</v>
      </c>
      <c r="B43" s="830"/>
      <c r="C43" s="831"/>
      <c r="D43" s="831"/>
      <c r="E43" s="831"/>
      <c r="F43" s="831"/>
      <c r="G43" s="831"/>
      <c r="H43" s="831"/>
      <c r="I43" s="831"/>
      <c r="J43" s="831"/>
      <c r="K43" s="831"/>
      <c r="L43" s="831"/>
      <c r="M43" s="831"/>
      <c r="N43" s="831"/>
      <c r="O43" s="831"/>
      <c r="P43" s="832"/>
      <c r="Q43" s="833"/>
      <c r="R43" s="834"/>
      <c r="S43" s="834"/>
      <c r="T43" s="834"/>
      <c r="U43" s="834"/>
      <c r="V43" s="834"/>
      <c r="W43" s="834"/>
      <c r="X43" s="834"/>
      <c r="Y43" s="834"/>
      <c r="Z43" s="834"/>
      <c r="AA43" s="834"/>
      <c r="AB43" s="834"/>
      <c r="AC43" s="834"/>
      <c r="AD43" s="834"/>
      <c r="AE43" s="835"/>
      <c r="AF43" s="836"/>
      <c r="AG43" s="837"/>
      <c r="AH43" s="837"/>
      <c r="AI43" s="837"/>
      <c r="AJ43" s="838"/>
      <c r="AK43" s="906"/>
      <c r="AL43" s="893"/>
      <c r="AM43" s="893"/>
      <c r="AN43" s="893"/>
      <c r="AO43" s="893"/>
      <c r="AP43" s="893"/>
      <c r="AQ43" s="893"/>
      <c r="AR43" s="893"/>
      <c r="AS43" s="893"/>
      <c r="AT43" s="893"/>
      <c r="AU43" s="893"/>
      <c r="AV43" s="893"/>
      <c r="AW43" s="893"/>
      <c r="AX43" s="893"/>
      <c r="AY43" s="893"/>
      <c r="AZ43" s="907"/>
      <c r="BA43" s="907"/>
      <c r="BB43" s="907"/>
      <c r="BC43" s="907"/>
      <c r="BD43" s="907"/>
      <c r="BE43" s="904"/>
      <c r="BF43" s="904"/>
      <c r="BG43" s="904"/>
      <c r="BH43" s="904"/>
      <c r="BI43" s="905"/>
      <c r="BJ43" s="246"/>
      <c r="BK43" s="246"/>
      <c r="BL43" s="246"/>
      <c r="BM43" s="246"/>
      <c r="BN43" s="246"/>
      <c r="BO43" s="259"/>
      <c r="BP43" s="259"/>
      <c r="BQ43" s="256">
        <v>37</v>
      </c>
      <c r="BR43" s="257"/>
      <c r="BS43" s="843"/>
      <c r="BT43" s="844"/>
      <c r="BU43" s="844"/>
      <c r="BV43" s="844"/>
      <c r="BW43" s="844"/>
      <c r="BX43" s="844"/>
      <c r="BY43" s="844"/>
      <c r="BZ43" s="844"/>
      <c r="CA43" s="844"/>
      <c r="CB43" s="844"/>
      <c r="CC43" s="844"/>
      <c r="CD43" s="844"/>
      <c r="CE43" s="844"/>
      <c r="CF43" s="844"/>
      <c r="CG43" s="845"/>
      <c r="CH43" s="856"/>
      <c r="CI43" s="857"/>
      <c r="CJ43" s="857"/>
      <c r="CK43" s="857"/>
      <c r="CL43" s="858"/>
      <c r="CM43" s="856"/>
      <c r="CN43" s="857"/>
      <c r="CO43" s="857"/>
      <c r="CP43" s="857"/>
      <c r="CQ43" s="858"/>
      <c r="CR43" s="856"/>
      <c r="CS43" s="857"/>
      <c r="CT43" s="857"/>
      <c r="CU43" s="857"/>
      <c r="CV43" s="858"/>
      <c r="CW43" s="856"/>
      <c r="CX43" s="857"/>
      <c r="CY43" s="857"/>
      <c r="CZ43" s="857"/>
      <c r="DA43" s="858"/>
      <c r="DB43" s="856"/>
      <c r="DC43" s="857"/>
      <c r="DD43" s="857"/>
      <c r="DE43" s="857"/>
      <c r="DF43" s="858"/>
      <c r="DG43" s="856"/>
      <c r="DH43" s="857"/>
      <c r="DI43" s="857"/>
      <c r="DJ43" s="857"/>
      <c r="DK43" s="858"/>
      <c r="DL43" s="856"/>
      <c r="DM43" s="857"/>
      <c r="DN43" s="857"/>
      <c r="DO43" s="857"/>
      <c r="DP43" s="858"/>
      <c r="DQ43" s="856"/>
      <c r="DR43" s="857"/>
      <c r="DS43" s="857"/>
      <c r="DT43" s="857"/>
      <c r="DU43" s="858"/>
      <c r="DV43" s="859"/>
      <c r="DW43" s="860"/>
      <c r="DX43" s="860"/>
      <c r="DY43" s="860"/>
      <c r="DZ43" s="861"/>
      <c r="EA43" s="240"/>
    </row>
    <row r="44" spans="1:131" s="241" customFormat="1" ht="26.25" customHeight="1" x14ac:dyDescent="0.15">
      <c r="A44" s="255">
        <v>17</v>
      </c>
      <c r="B44" s="830"/>
      <c r="C44" s="831"/>
      <c r="D44" s="831"/>
      <c r="E44" s="831"/>
      <c r="F44" s="831"/>
      <c r="G44" s="831"/>
      <c r="H44" s="831"/>
      <c r="I44" s="831"/>
      <c r="J44" s="831"/>
      <c r="K44" s="831"/>
      <c r="L44" s="831"/>
      <c r="M44" s="831"/>
      <c r="N44" s="831"/>
      <c r="O44" s="831"/>
      <c r="P44" s="832"/>
      <c r="Q44" s="833"/>
      <c r="R44" s="834"/>
      <c r="S44" s="834"/>
      <c r="T44" s="834"/>
      <c r="U44" s="834"/>
      <c r="V44" s="834"/>
      <c r="W44" s="834"/>
      <c r="X44" s="834"/>
      <c r="Y44" s="834"/>
      <c r="Z44" s="834"/>
      <c r="AA44" s="834"/>
      <c r="AB44" s="834"/>
      <c r="AC44" s="834"/>
      <c r="AD44" s="834"/>
      <c r="AE44" s="835"/>
      <c r="AF44" s="836"/>
      <c r="AG44" s="837"/>
      <c r="AH44" s="837"/>
      <c r="AI44" s="837"/>
      <c r="AJ44" s="838"/>
      <c r="AK44" s="906"/>
      <c r="AL44" s="893"/>
      <c r="AM44" s="893"/>
      <c r="AN44" s="893"/>
      <c r="AO44" s="893"/>
      <c r="AP44" s="893"/>
      <c r="AQ44" s="893"/>
      <c r="AR44" s="893"/>
      <c r="AS44" s="893"/>
      <c r="AT44" s="893"/>
      <c r="AU44" s="893"/>
      <c r="AV44" s="893"/>
      <c r="AW44" s="893"/>
      <c r="AX44" s="893"/>
      <c r="AY44" s="893"/>
      <c r="AZ44" s="907"/>
      <c r="BA44" s="907"/>
      <c r="BB44" s="907"/>
      <c r="BC44" s="907"/>
      <c r="BD44" s="907"/>
      <c r="BE44" s="904"/>
      <c r="BF44" s="904"/>
      <c r="BG44" s="904"/>
      <c r="BH44" s="904"/>
      <c r="BI44" s="905"/>
      <c r="BJ44" s="246"/>
      <c r="BK44" s="246"/>
      <c r="BL44" s="246"/>
      <c r="BM44" s="246"/>
      <c r="BN44" s="246"/>
      <c r="BO44" s="259"/>
      <c r="BP44" s="259"/>
      <c r="BQ44" s="256">
        <v>38</v>
      </c>
      <c r="BR44" s="257"/>
      <c r="BS44" s="843"/>
      <c r="BT44" s="844"/>
      <c r="BU44" s="844"/>
      <c r="BV44" s="844"/>
      <c r="BW44" s="844"/>
      <c r="BX44" s="844"/>
      <c r="BY44" s="844"/>
      <c r="BZ44" s="844"/>
      <c r="CA44" s="844"/>
      <c r="CB44" s="844"/>
      <c r="CC44" s="844"/>
      <c r="CD44" s="844"/>
      <c r="CE44" s="844"/>
      <c r="CF44" s="844"/>
      <c r="CG44" s="845"/>
      <c r="CH44" s="856"/>
      <c r="CI44" s="857"/>
      <c r="CJ44" s="857"/>
      <c r="CK44" s="857"/>
      <c r="CL44" s="858"/>
      <c r="CM44" s="856"/>
      <c r="CN44" s="857"/>
      <c r="CO44" s="857"/>
      <c r="CP44" s="857"/>
      <c r="CQ44" s="858"/>
      <c r="CR44" s="856"/>
      <c r="CS44" s="857"/>
      <c r="CT44" s="857"/>
      <c r="CU44" s="857"/>
      <c r="CV44" s="858"/>
      <c r="CW44" s="856"/>
      <c r="CX44" s="857"/>
      <c r="CY44" s="857"/>
      <c r="CZ44" s="857"/>
      <c r="DA44" s="858"/>
      <c r="DB44" s="856"/>
      <c r="DC44" s="857"/>
      <c r="DD44" s="857"/>
      <c r="DE44" s="857"/>
      <c r="DF44" s="858"/>
      <c r="DG44" s="856"/>
      <c r="DH44" s="857"/>
      <c r="DI44" s="857"/>
      <c r="DJ44" s="857"/>
      <c r="DK44" s="858"/>
      <c r="DL44" s="856"/>
      <c r="DM44" s="857"/>
      <c r="DN44" s="857"/>
      <c r="DO44" s="857"/>
      <c r="DP44" s="858"/>
      <c r="DQ44" s="856"/>
      <c r="DR44" s="857"/>
      <c r="DS44" s="857"/>
      <c r="DT44" s="857"/>
      <c r="DU44" s="858"/>
      <c r="DV44" s="859"/>
      <c r="DW44" s="860"/>
      <c r="DX44" s="860"/>
      <c r="DY44" s="860"/>
      <c r="DZ44" s="861"/>
      <c r="EA44" s="240"/>
    </row>
    <row r="45" spans="1:131" s="241" customFormat="1" ht="26.25" customHeight="1" x14ac:dyDescent="0.15">
      <c r="A45" s="255">
        <v>18</v>
      </c>
      <c r="B45" s="830"/>
      <c r="C45" s="831"/>
      <c r="D45" s="831"/>
      <c r="E45" s="831"/>
      <c r="F45" s="831"/>
      <c r="G45" s="831"/>
      <c r="H45" s="831"/>
      <c r="I45" s="831"/>
      <c r="J45" s="831"/>
      <c r="K45" s="831"/>
      <c r="L45" s="831"/>
      <c r="M45" s="831"/>
      <c r="N45" s="831"/>
      <c r="O45" s="831"/>
      <c r="P45" s="832"/>
      <c r="Q45" s="833"/>
      <c r="R45" s="834"/>
      <c r="S45" s="834"/>
      <c r="T45" s="834"/>
      <c r="U45" s="834"/>
      <c r="V45" s="834"/>
      <c r="W45" s="834"/>
      <c r="X45" s="834"/>
      <c r="Y45" s="834"/>
      <c r="Z45" s="834"/>
      <c r="AA45" s="834"/>
      <c r="AB45" s="834"/>
      <c r="AC45" s="834"/>
      <c r="AD45" s="834"/>
      <c r="AE45" s="835"/>
      <c r="AF45" s="836"/>
      <c r="AG45" s="837"/>
      <c r="AH45" s="837"/>
      <c r="AI45" s="837"/>
      <c r="AJ45" s="838"/>
      <c r="AK45" s="906"/>
      <c r="AL45" s="893"/>
      <c r="AM45" s="893"/>
      <c r="AN45" s="893"/>
      <c r="AO45" s="893"/>
      <c r="AP45" s="893"/>
      <c r="AQ45" s="893"/>
      <c r="AR45" s="893"/>
      <c r="AS45" s="893"/>
      <c r="AT45" s="893"/>
      <c r="AU45" s="893"/>
      <c r="AV45" s="893"/>
      <c r="AW45" s="893"/>
      <c r="AX45" s="893"/>
      <c r="AY45" s="893"/>
      <c r="AZ45" s="907"/>
      <c r="BA45" s="907"/>
      <c r="BB45" s="907"/>
      <c r="BC45" s="907"/>
      <c r="BD45" s="907"/>
      <c r="BE45" s="904"/>
      <c r="BF45" s="904"/>
      <c r="BG45" s="904"/>
      <c r="BH45" s="904"/>
      <c r="BI45" s="905"/>
      <c r="BJ45" s="246"/>
      <c r="BK45" s="246"/>
      <c r="BL45" s="246"/>
      <c r="BM45" s="246"/>
      <c r="BN45" s="246"/>
      <c r="BO45" s="259"/>
      <c r="BP45" s="259"/>
      <c r="BQ45" s="256">
        <v>39</v>
      </c>
      <c r="BR45" s="257"/>
      <c r="BS45" s="843"/>
      <c r="BT45" s="844"/>
      <c r="BU45" s="844"/>
      <c r="BV45" s="844"/>
      <c r="BW45" s="844"/>
      <c r="BX45" s="844"/>
      <c r="BY45" s="844"/>
      <c r="BZ45" s="844"/>
      <c r="CA45" s="844"/>
      <c r="CB45" s="844"/>
      <c r="CC45" s="844"/>
      <c r="CD45" s="844"/>
      <c r="CE45" s="844"/>
      <c r="CF45" s="844"/>
      <c r="CG45" s="845"/>
      <c r="CH45" s="856"/>
      <c r="CI45" s="857"/>
      <c r="CJ45" s="857"/>
      <c r="CK45" s="857"/>
      <c r="CL45" s="858"/>
      <c r="CM45" s="856"/>
      <c r="CN45" s="857"/>
      <c r="CO45" s="857"/>
      <c r="CP45" s="857"/>
      <c r="CQ45" s="858"/>
      <c r="CR45" s="856"/>
      <c r="CS45" s="857"/>
      <c r="CT45" s="857"/>
      <c r="CU45" s="857"/>
      <c r="CV45" s="858"/>
      <c r="CW45" s="856"/>
      <c r="CX45" s="857"/>
      <c r="CY45" s="857"/>
      <c r="CZ45" s="857"/>
      <c r="DA45" s="858"/>
      <c r="DB45" s="856"/>
      <c r="DC45" s="857"/>
      <c r="DD45" s="857"/>
      <c r="DE45" s="857"/>
      <c r="DF45" s="858"/>
      <c r="DG45" s="856"/>
      <c r="DH45" s="857"/>
      <c r="DI45" s="857"/>
      <c r="DJ45" s="857"/>
      <c r="DK45" s="858"/>
      <c r="DL45" s="856"/>
      <c r="DM45" s="857"/>
      <c r="DN45" s="857"/>
      <c r="DO45" s="857"/>
      <c r="DP45" s="858"/>
      <c r="DQ45" s="856"/>
      <c r="DR45" s="857"/>
      <c r="DS45" s="857"/>
      <c r="DT45" s="857"/>
      <c r="DU45" s="858"/>
      <c r="DV45" s="859"/>
      <c r="DW45" s="860"/>
      <c r="DX45" s="860"/>
      <c r="DY45" s="860"/>
      <c r="DZ45" s="861"/>
      <c r="EA45" s="240"/>
    </row>
    <row r="46" spans="1:131" s="241" customFormat="1" ht="26.25" customHeight="1" x14ac:dyDescent="0.15">
      <c r="A46" s="255">
        <v>19</v>
      </c>
      <c r="B46" s="830"/>
      <c r="C46" s="831"/>
      <c r="D46" s="831"/>
      <c r="E46" s="831"/>
      <c r="F46" s="831"/>
      <c r="G46" s="831"/>
      <c r="H46" s="831"/>
      <c r="I46" s="831"/>
      <c r="J46" s="831"/>
      <c r="K46" s="831"/>
      <c r="L46" s="831"/>
      <c r="M46" s="831"/>
      <c r="N46" s="831"/>
      <c r="O46" s="831"/>
      <c r="P46" s="832"/>
      <c r="Q46" s="833"/>
      <c r="R46" s="834"/>
      <c r="S46" s="834"/>
      <c r="T46" s="834"/>
      <c r="U46" s="834"/>
      <c r="V46" s="834"/>
      <c r="W46" s="834"/>
      <c r="X46" s="834"/>
      <c r="Y46" s="834"/>
      <c r="Z46" s="834"/>
      <c r="AA46" s="834"/>
      <c r="AB46" s="834"/>
      <c r="AC46" s="834"/>
      <c r="AD46" s="834"/>
      <c r="AE46" s="835"/>
      <c r="AF46" s="836"/>
      <c r="AG46" s="837"/>
      <c r="AH46" s="837"/>
      <c r="AI46" s="837"/>
      <c r="AJ46" s="838"/>
      <c r="AK46" s="906"/>
      <c r="AL46" s="893"/>
      <c r="AM46" s="893"/>
      <c r="AN46" s="893"/>
      <c r="AO46" s="893"/>
      <c r="AP46" s="893"/>
      <c r="AQ46" s="893"/>
      <c r="AR46" s="893"/>
      <c r="AS46" s="893"/>
      <c r="AT46" s="893"/>
      <c r="AU46" s="893"/>
      <c r="AV46" s="893"/>
      <c r="AW46" s="893"/>
      <c r="AX46" s="893"/>
      <c r="AY46" s="893"/>
      <c r="AZ46" s="907"/>
      <c r="BA46" s="907"/>
      <c r="BB46" s="907"/>
      <c r="BC46" s="907"/>
      <c r="BD46" s="907"/>
      <c r="BE46" s="904"/>
      <c r="BF46" s="904"/>
      <c r="BG46" s="904"/>
      <c r="BH46" s="904"/>
      <c r="BI46" s="905"/>
      <c r="BJ46" s="246"/>
      <c r="BK46" s="246"/>
      <c r="BL46" s="246"/>
      <c r="BM46" s="246"/>
      <c r="BN46" s="246"/>
      <c r="BO46" s="259"/>
      <c r="BP46" s="259"/>
      <c r="BQ46" s="256">
        <v>40</v>
      </c>
      <c r="BR46" s="257"/>
      <c r="BS46" s="843"/>
      <c r="BT46" s="844"/>
      <c r="BU46" s="844"/>
      <c r="BV46" s="844"/>
      <c r="BW46" s="844"/>
      <c r="BX46" s="844"/>
      <c r="BY46" s="844"/>
      <c r="BZ46" s="844"/>
      <c r="CA46" s="844"/>
      <c r="CB46" s="844"/>
      <c r="CC46" s="844"/>
      <c r="CD46" s="844"/>
      <c r="CE46" s="844"/>
      <c r="CF46" s="844"/>
      <c r="CG46" s="845"/>
      <c r="CH46" s="856"/>
      <c r="CI46" s="857"/>
      <c r="CJ46" s="857"/>
      <c r="CK46" s="857"/>
      <c r="CL46" s="858"/>
      <c r="CM46" s="856"/>
      <c r="CN46" s="857"/>
      <c r="CO46" s="857"/>
      <c r="CP46" s="857"/>
      <c r="CQ46" s="858"/>
      <c r="CR46" s="856"/>
      <c r="CS46" s="857"/>
      <c r="CT46" s="857"/>
      <c r="CU46" s="857"/>
      <c r="CV46" s="858"/>
      <c r="CW46" s="856"/>
      <c r="CX46" s="857"/>
      <c r="CY46" s="857"/>
      <c r="CZ46" s="857"/>
      <c r="DA46" s="858"/>
      <c r="DB46" s="856"/>
      <c r="DC46" s="857"/>
      <c r="DD46" s="857"/>
      <c r="DE46" s="857"/>
      <c r="DF46" s="858"/>
      <c r="DG46" s="856"/>
      <c r="DH46" s="857"/>
      <c r="DI46" s="857"/>
      <c r="DJ46" s="857"/>
      <c r="DK46" s="858"/>
      <c r="DL46" s="856"/>
      <c r="DM46" s="857"/>
      <c r="DN46" s="857"/>
      <c r="DO46" s="857"/>
      <c r="DP46" s="858"/>
      <c r="DQ46" s="856"/>
      <c r="DR46" s="857"/>
      <c r="DS46" s="857"/>
      <c r="DT46" s="857"/>
      <c r="DU46" s="858"/>
      <c r="DV46" s="859"/>
      <c r="DW46" s="860"/>
      <c r="DX46" s="860"/>
      <c r="DY46" s="860"/>
      <c r="DZ46" s="861"/>
      <c r="EA46" s="240"/>
    </row>
    <row r="47" spans="1:131" s="241" customFormat="1" ht="26.25" customHeight="1" x14ac:dyDescent="0.15">
      <c r="A47" s="255">
        <v>20</v>
      </c>
      <c r="B47" s="830"/>
      <c r="C47" s="831"/>
      <c r="D47" s="831"/>
      <c r="E47" s="831"/>
      <c r="F47" s="831"/>
      <c r="G47" s="831"/>
      <c r="H47" s="831"/>
      <c r="I47" s="831"/>
      <c r="J47" s="831"/>
      <c r="K47" s="831"/>
      <c r="L47" s="831"/>
      <c r="M47" s="831"/>
      <c r="N47" s="831"/>
      <c r="O47" s="831"/>
      <c r="P47" s="832"/>
      <c r="Q47" s="833"/>
      <c r="R47" s="834"/>
      <c r="S47" s="834"/>
      <c r="T47" s="834"/>
      <c r="U47" s="834"/>
      <c r="V47" s="834"/>
      <c r="W47" s="834"/>
      <c r="X47" s="834"/>
      <c r="Y47" s="834"/>
      <c r="Z47" s="834"/>
      <c r="AA47" s="834"/>
      <c r="AB47" s="834"/>
      <c r="AC47" s="834"/>
      <c r="AD47" s="834"/>
      <c r="AE47" s="835"/>
      <c r="AF47" s="836"/>
      <c r="AG47" s="837"/>
      <c r="AH47" s="837"/>
      <c r="AI47" s="837"/>
      <c r="AJ47" s="838"/>
      <c r="AK47" s="906"/>
      <c r="AL47" s="893"/>
      <c r="AM47" s="893"/>
      <c r="AN47" s="893"/>
      <c r="AO47" s="893"/>
      <c r="AP47" s="893"/>
      <c r="AQ47" s="893"/>
      <c r="AR47" s="893"/>
      <c r="AS47" s="893"/>
      <c r="AT47" s="893"/>
      <c r="AU47" s="893"/>
      <c r="AV47" s="893"/>
      <c r="AW47" s="893"/>
      <c r="AX47" s="893"/>
      <c r="AY47" s="893"/>
      <c r="AZ47" s="907"/>
      <c r="BA47" s="907"/>
      <c r="BB47" s="907"/>
      <c r="BC47" s="907"/>
      <c r="BD47" s="907"/>
      <c r="BE47" s="904"/>
      <c r="BF47" s="904"/>
      <c r="BG47" s="904"/>
      <c r="BH47" s="904"/>
      <c r="BI47" s="905"/>
      <c r="BJ47" s="246"/>
      <c r="BK47" s="246"/>
      <c r="BL47" s="246"/>
      <c r="BM47" s="246"/>
      <c r="BN47" s="246"/>
      <c r="BO47" s="259"/>
      <c r="BP47" s="259"/>
      <c r="BQ47" s="256">
        <v>41</v>
      </c>
      <c r="BR47" s="257"/>
      <c r="BS47" s="843"/>
      <c r="BT47" s="844"/>
      <c r="BU47" s="844"/>
      <c r="BV47" s="844"/>
      <c r="BW47" s="844"/>
      <c r="BX47" s="844"/>
      <c r="BY47" s="844"/>
      <c r="BZ47" s="844"/>
      <c r="CA47" s="844"/>
      <c r="CB47" s="844"/>
      <c r="CC47" s="844"/>
      <c r="CD47" s="844"/>
      <c r="CE47" s="844"/>
      <c r="CF47" s="844"/>
      <c r="CG47" s="845"/>
      <c r="CH47" s="856"/>
      <c r="CI47" s="857"/>
      <c r="CJ47" s="857"/>
      <c r="CK47" s="857"/>
      <c r="CL47" s="858"/>
      <c r="CM47" s="856"/>
      <c r="CN47" s="857"/>
      <c r="CO47" s="857"/>
      <c r="CP47" s="857"/>
      <c r="CQ47" s="858"/>
      <c r="CR47" s="856"/>
      <c r="CS47" s="857"/>
      <c r="CT47" s="857"/>
      <c r="CU47" s="857"/>
      <c r="CV47" s="858"/>
      <c r="CW47" s="856"/>
      <c r="CX47" s="857"/>
      <c r="CY47" s="857"/>
      <c r="CZ47" s="857"/>
      <c r="DA47" s="858"/>
      <c r="DB47" s="856"/>
      <c r="DC47" s="857"/>
      <c r="DD47" s="857"/>
      <c r="DE47" s="857"/>
      <c r="DF47" s="858"/>
      <c r="DG47" s="856"/>
      <c r="DH47" s="857"/>
      <c r="DI47" s="857"/>
      <c r="DJ47" s="857"/>
      <c r="DK47" s="858"/>
      <c r="DL47" s="856"/>
      <c r="DM47" s="857"/>
      <c r="DN47" s="857"/>
      <c r="DO47" s="857"/>
      <c r="DP47" s="858"/>
      <c r="DQ47" s="856"/>
      <c r="DR47" s="857"/>
      <c r="DS47" s="857"/>
      <c r="DT47" s="857"/>
      <c r="DU47" s="858"/>
      <c r="DV47" s="859"/>
      <c r="DW47" s="860"/>
      <c r="DX47" s="860"/>
      <c r="DY47" s="860"/>
      <c r="DZ47" s="861"/>
      <c r="EA47" s="240"/>
    </row>
    <row r="48" spans="1:131" s="241" customFormat="1" ht="26.25" customHeight="1" x14ac:dyDescent="0.15">
      <c r="A48" s="255">
        <v>21</v>
      </c>
      <c r="B48" s="830"/>
      <c r="C48" s="831"/>
      <c r="D48" s="831"/>
      <c r="E48" s="831"/>
      <c r="F48" s="831"/>
      <c r="G48" s="831"/>
      <c r="H48" s="831"/>
      <c r="I48" s="831"/>
      <c r="J48" s="831"/>
      <c r="K48" s="831"/>
      <c r="L48" s="831"/>
      <c r="M48" s="831"/>
      <c r="N48" s="831"/>
      <c r="O48" s="831"/>
      <c r="P48" s="832"/>
      <c r="Q48" s="833"/>
      <c r="R48" s="834"/>
      <c r="S48" s="834"/>
      <c r="T48" s="834"/>
      <c r="U48" s="834"/>
      <c r="V48" s="834"/>
      <c r="W48" s="834"/>
      <c r="X48" s="834"/>
      <c r="Y48" s="834"/>
      <c r="Z48" s="834"/>
      <c r="AA48" s="834"/>
      <c r="AB48" s="834"/>
      <c r="AC48" s="834"/>
      <c r="AD48" s="834"/>
      <c r="AE48" s="835"/>
      <c r="AF48" s="836"/>
      <c r="AG48" s="837"/>
      <c r="AH48" s="837"/>
      <c r="AI48" s="837"/>
      <c r="AJ48" s="838"/>
      <c r="AK48" s="906"/>
      <c r="AL48" s="893"/>
      <c r="AM48" s="893"/>
      <c r="AN48" s="893"/>
      <c r="AO48" s="893"/>
      <c r="AP48" s="893"/>
      <c r="AQ48" s="893"/>
      <c r="AR48" s="893"/>
      <c r="AS48" s="893"/>
      <c r="AT48" s="893"/>
      <c r="AU48" s="893"/>
      <c r="AV48" s="893"/>
      <c r="AW48" s="893"/>
      <c r="AX48" s="893"/>
      <c r="AY48" s="893"/>
      <c r="AZ48" s="907"/>
      <c r="BA48" s="907"/>
      <c r="BB48" s="907"/>
      <c r="BC48" s="907"/>
      <c r="BD48" s="907"/>
      <c r="BE48" s="904"/>
      <c r="BF48" s="904"/>
      <c r="BG48" s="904"/>
      <c r="BH48" s="904"/>
      <c r="BI48" s="905"/>
      <c r="BJ48" s="246"/>
      <c r="BK48" s="246"/>
      <c r="BL48" s="246"/>
      <c r="BM48" s="246"/>
      <c r="BN48" s="246"/>
      <c r="BO48" s="259"/>
      <c r="BP48" s="259"/>
      <c r="BQ48" s="256">
        <v>42</v>
      </c>
      <c r="BR48" s="257"/>
      <c r="BS48" s="843"/>
      <c r="BT48" s="844"/>
      <c r="BU48" s="844"/>
      <c r="BV48" s="844"/>
      <c r="BW48" s="844"/>
      <c r="BX48" s="844"/>
      <c r="BY48" s="844"/>
      <c r="BZ48" s="844"/>
      <c r="CA48" s="844"/>
      <c r="CB48" s="844"/>
      <c r="CC48" s="844"/>
      <c r="CD48" s="844"/>
      <c r="CE48" s="844"/>
      <c r="CF48" s="844"/>
      <c r="CG48" s="845"/>
      <c r="CH48" s="856"/>
      <c r="CI48" s="857"/>
      <c r="CJ48" s="857"/>
      <c r="CK48" s="857"/>
      <c r="CL48" s="858"/>
      <c r="CM48" s="856"/>
      <c r="CN48" s="857"/>
      <c r="CO48" s="857"/>
      <c r="CP48" s="857"/>
      <c r="CQ48" s="858"/>
      <c r="CR48" s="856"/>
      <c r="CS48" s="857"/>
      <c r="CT48" s="857"/>
      <c r="CU48" s="857"/>
      <c r="CV48" s="858"/>
      <c r="CW48" s="856"/>
      <c r="CX48" s="857"/>
      <c r="CY48" s="857"/>
      <c r="CZ48" s="857"/>
      <c r="DA48" s="858"/>
      <c r="DB48" s="856"/>
      <c r="DC48" s="857"/>
      <c r="DD48" s="857"/>
      <c r="DE48" s="857"/>
      <c r="DF48" s="858"/>
      <c r="DG48" s="856"/>
      <c r="DH48" s="857"/>
      <c r="DI48" s="857"/>
      <c r="DJ48" s="857"/>
      <c r="DK48" s="858"/>
      <c r="DL48" s="856"/>
      <c r="DM48" s="857"/>
      <c r="DN48" s="857"/>
      <c r="DO48" s="857"/>
      <c r="DP48" s="858"/>
      <c r="DQ48" s="856"/>
      <c r="DR48" s="857"/>
      <c r="DS48" s="857"/>
      <c r="DT48" s="857"/>
      <c r="DU48" s="858"/>
      <c r="DV48" s="859"/>
      <c r="DW48" s="860"/>
      <c r="DX48" s="860"/>
      <c r="DY48" s="860"/>
      <c r="DZ48" s="861"/>
      <c r="EA48" s="240"/>
    </row>
    <row r="49" spans="1:131" s="241" customFormat="1" ht="26.25" customHeight="1" x14ac:dyDescent="0.15">
      <c r="A49" s="255">
        <v>22</v>
      </c>
      <c r="B49" s="830"/>
      <c r="C49" s="831"/>
      <c r="D49" s="831"/>
      <c r="E49" s="831"/>
      <c r="F49" s="831"/>
      <c r="G49" s="831"/>
      <c r="H49" s="831"/>
      <c r="I49" s="831"/>
      <c r="J49" s="831"/>
      <c r="K49" s="831"/>
      <c r="L49" s="831"/>
      <c r="M49" s="831"/>
      <c r="N49" s="831"/>
      <c r="O49" s="831"/>
      <c r="P49" s="832"/>
      <c r="Q49" s="833"/>
      <c r="R49" s="834"/>
      <c r="S49" s="834"/>
      <c r="T49" s="834"/>
      <c r="U49" s="834"/>
      <c r="V49" s="834"/>
      <c r="W49" s="834"/>
      <c r="X49" s="834"/>
      <c r="Y49" s="834"/>
      <c r="Z49" s="834"/>
      <c r="AA49" s="834"/>
      <c r="AB49" s="834"/>
      <c r="AC49" s="834"/>
      <c r="AD49" s="834"/>
      <c r="AE49" s="835"/>
      <c r="AF49" s="836"/>
      <c r="AG49" s="837"/>
      <c r="AH49" s="837"/>
      <c r="AI49" s="837"/>
      <c r="AJ49" s="838"/>
      <c r="AK49" s="906"/>
      <c r="AL49" s="893"/>
      <c r="AM49" s="893"/>
      <c r="AN49" s="893"/>
      <c r="AO49" s="893"/>
      <c r="AP49" s="893"/>
      <c r="AQ49" s="893"/>
      <c r="AR49" s="893"/>
      <c r="AS49" s="893"/>
      <c r="AT49" s="893"/>
      <c r="AU49" s="893"/>
      <c r="AV49" s="893"/>
      <c r="AW49" s="893"/>
      <c r="AX49" s="893"/>
      <c r="AY49" s="893"/>
      <c r="AZ49" s="907"/>
      <c r="BA49" s="907"/>
      <c r="BB49" s="907"/>
      <c r="BC49" s="907"/>
      <c r="BD49" s="907"/>
      <c r="BE49" s="904"/>
      <c r="BF49" s="904"/>
      <c r="BG49" s="904"/>
      <c r="BH49" s="904"/>
      <c r="BI49" s="905"/>
      <c r="BJ49" s="246"/>
      <c r="BK49" s="246"/>
      <c r="BL49" s="246"/>
      <c r="BM49" s="246"/>
      <c r="BN49" s="246"/>
      <c r="BO49" s="259"/>
      <c r="BP49" s="259"/>
      <c r="BQ49" s="256">
        <v>43</v>
      </c>
      <c r="BR49" s="257"/>
      <c r="BS49" s="843"/>
      <c r="BT49" s="844"/>
      <c r="BU49" s="844"/>
      <c r="BV49" s="844"/>
      <c r="BW49" s="844"/>
      <c r="BX49" s="844"/>
      <c r="BY49" s="844"/>
      <c r="BZ49" s="844"/>
      <c r="CA49" s="844"/>
      <c r="CB49" s="844"/>
      <c r="CC49" s="844"/>
      <c r="CD49" s="844"/>
      <c r="CE49" s="844"/>
      <c r="CF49" s="844"/>
      <c r="CG49" s="845"/>
      <c r="CH49" s="856"/>
      <c r="CI49" s="857"/>
      <c r="CJ49" s="857"/>
      <c r="CK49" s="857"/>
      <c r="CL49" s="858"/>
      <c r="CM49" s="856"/>
      <c r="CN49" s="857"/>
      <c r="CO49" s="857"/>
      <c r="CP49" s="857"/>
      <c r="CQ49" s="858"/>
      <c r="CR49" s="856"/>
      <c r="CS49" s="857"/>
      <c r="CT49" s="857"/>
      <c r="CU49" s="857"/>
      <c r="CV49" s="858"/>
      <c r="CW49" s="856"/>
      <c r="CX49" s="857"/>
      <c r="CY49" s="857"/>
      <c r="CZ49" s="857"/>
      <c r="DA49" s="858"/>
      <c r="DB49" s="856"/>
      <c r="DC49" s="857"/>
      <c r="DD49" s="857"/>
      <c r="DE49" s="857"/>
      <c r="DF49" s="858"/>
      <c r="DG49" s="856"/>
      <c r="DH49" s="857"/>
      <c r="DI49" s="857"/>
      <c r="DJ49" s="857"/>
      <c r="DK49" s="858"/>
      <c r="DL49" s="856"/>
      <c r="DM49" s="857"/>
      <c r="DN49" s="857"/>
      <c r="DO49" s="857"/>
      <c r="DP49" s="858"/>
      <c r="DQ49" s="856"/>
      <c r="DR49" s="857"/>
      <c r="DS49" s="857"/>
      <c r="DT49" s="857"/>
      <c r="DU49" s="858"/>
      <c r="DV49" s="859"/>
      <c r="DW49" s="860"/>
      <c r="DX49" s="860"/>
      <c r="DY49" s="860"/>
      <c r="DZ49" s="861"/>
      <c r="EA49" s="240"/>
    </row>
    <row r="50" spans="1:131" s="241" customFormat="1" ht="26.25" customHeight="1" x14ac:dyDescent="0.15">
      <c r="A50" s="255">
        <v>23</v>
      </c>
      <c r="B50" s="830"/>
      <c r="C50" s="831"/>
      <c r="D50" s="831"/>
      <c r="E50" s="831"/>
      <c r="F50" s="831"/>
      <c r="G50" s="831"/>
      <c r="H50" s="831"/>
      <c r="I50" s="831"/>
      <c r="J50" s="831"/>
      <c r="K50" s="831"/>
      <c r="L50" s="831"/>
      <c r="M50" s="831"/>
      <c r="N50" s="831"/>
      <c r="O50" s="831"/>
      <c r="P50" s="832"/>
      <c r="Q50" s="908"/>
      <c r="R50" s="909"/>
      <c r="S50" s="909"/>
      <c r="T50" s="909"/>
      <c r="U50" s="909"/>
      <c r="V50" s="909"/>
      <c r="W50" s="909"/>
      <c r="X50" s="909"/>
      <c r="Y50" s="909"/>
      <c r="Z50" s="909"/>
      <c r="AA50" s="909"/>
      <c r="AB50" s="909"/>
      <c r="AC50" s="909"/>
      <c r="AD50" s="909"/>
      <c r="AE50" s="910"/>
      <c r="AF50" s="836"/>
      <c r="AG50" s="837"/>
      <c r="AH50" s="837"/>
      <c r="AI50" s="837"/>
      <c r="AJ50" s="838"/>
      <c r="AK50" s="911"/>
      <c r="AL50" s="909"/>
      <c r="AM50" s="909"/>
      <c r="AN50" s="909"/>
      <c r="AO50" s="909"/>
      <c r="AP50" s="909"/>
      <c r="AQ50" s="909"/>
      <c r="AR50" s="909"/>
      <c r="AS50" s="909"/>
      <c r="AT50" s="909"/>
      <c r="AU50" s="909"/>
      <c r="AV50" s="909"/>
      <c r="AW50" s="909"/>
      <c r="AX50" s="909"/>
      <c r="AY50" s="909"/>
      <c r="AZ50" s="912"/>
      <c r="BA50" s="912"/>
      <c r="BB50" s="912"/>
      <c r="BC50" s="912"/>
      <c r="BD50" s="912"/>
      <c r="BE50" s="904"/>
      <c r="BF50" s="904"/>
      <c r="BG50" s="904"/>
      <c r="BH50" s="904"/>
      <c r="BI50" s="905"/>
      <c r="BJ50" s="246"/>
      <c r="BK50" s="246"/>
      <c r="BL50" s="246"/>
      <c r="BM50" s="246"/>
      <c r="BN50" s="246"/>
      <c r="BO50" s="259"/>
      <c r="BP50" s="259"/>
      <c r="BQ50" s="256">
        <v>44</v>
      </c>
      <c r="BR50" s="257"/>
      <c r="BS50" s="843"/>
      <c r="BT50" s="844"/>
      <c r="BU50" s="844"/>
      <c r="BV50" s="844"/>
      <c r="BW50" s="844"/>
      <c r="BX50" s="844"/>
      <c r="BY50" s="844"/>
      <c r="BZ50" s="844"/>
      <c r="CA50" s="844"/>
      <c r="CB50" s="844"/>
      <c r="CC50" s="844"/>
      <c r="CD50" s="844"/>
      <c r="CE50" s="844"/>
      <c r="CF50" s="844"/>
      <c r="CG50" s="845"/>
      <c r="CH50" s="856"/>
      <c r="CI50" s="857"/>
      <c r="CJ50" s="857"/>
      <c r="CK50" s="857"/>
      <c r="CL50" s="858"/>
      <c r="CM50" s="856"/>
      <c r="CN50" s="857"/>
      <c r="CO50" s="857"/>
      <c r="CP50" s="857"/>
      <c r="CQ50" s="858"/>
      <c r="CR50" s="856"/>
      <c r="CS50" s="857"/>
      <c r="CT50" s="857"/>
      <c r="CU50" s="857"/>
      <c r="CV50" s="858"/>
      <c r="CW50" s="856"/>
      <c r="CX50" s="857"/>
      <c r="CY50" s="857"/>
      <c r="CZ50" s="857"/>
      <c r="DA50" s="858"/>
      <c r="DB50" s="856"/>
      <c r="DC50" s="857"/>
      <c r="DD50" s="857"/>
      <c r="DE50" s="857"/>
      <c r="DF50" s="858"/>
      <c r="DG50" s="856"/>
      <c r="DH50" s="857"/>
      <c r="DI50" s="857"/>
      <c r="DJ50" s="857"/>
      <c r="DK50" s="858"/>
      <c r="DL50" s="856"/>
      <c r="DM50" s="857"/>
      <c r="DN50" s="857"/>
      <c r="DO50" s="857"/>
      <c r="DP50" s="858"/>
      <c r="DQ50" s="856"/>
      <c r="DR50" s="857"/>
      <c r="DS50" s="857"/>
      <c r="DT50" s="857"/>
      <c r="DU50" s="858"/>
      <c r="DV50" s="859"/>
      <c r="DW50" s="860"/>
      <c r="DX50" s="860"/>
      <c r="DY50" s="860"/>
      <c r="DZ50" s="861"/>
      <c r="EA50" s="240"/>
    </row>
    <row r="51" spans="1:131" s="241" customFormat="1" ht="26.25" customHeight="1" x14ac:dyDescent="0.15">
      <c r="A51" s="255">
        <v>24</v>
      </c>
      <c r="B51" s="830"/>
      <c r="C51" s="831"/>
      <c r="D51" s="831"/>
      <c r="E51" s="831"/>
      <c r="F51" s="831"/>
      <c r="G51" s="831"/>
      <c r="H51" s="831"/>
      <c r="I51" s="831"/>
      <c r="J51" s="831"/>
      <c r="K51" s="831"/>
      <c r="L51" s="831"/>
      <c r="M51" s="831"/>
      <c r="N51" s="831"/>
      <c r="O51" s="831"/>
      <c r="P51" s="832"/>
      <c r="Q51" s="908"/>
      <c r="R51" s="909"/>
      <c r="S51" s="909"/>
      <c r="T51" s="909"/>
      <c r="U51" s="909"/>
      <c r="V51" s="909"/>
      <c r="W51" s="909"/>
      <c r="X51" s="909"/>
      <c r="Y51" s="909"/>
      <c r="Z51" s="909"/>
      <c r="AA51" s="909"/>
      <c r="AB51" s="909"/>
      <c r="AC51" s="909"/>
      <c r="AD51" s="909"/>
      <c r="AE51" s="910"/>
      <c r="AF51" s="836"/>
      <c r="AG51" s="837"/>
      <c r="AH51" s="837"/>
      <c r="AI51" s="837"/>
      <c r="AJ51" s="838"/>
      <c r="AK51" s="911"/>
      <c r="AL51" s="909"/>
      <c r="AM51" s="909"/>
      <c r="AN51" s="909"/>
      <c r="AO51" s="909"/>
      <c r="AP51" s="909"/>
      <c r="AQ51" s="909"/>
      <c r="AR51" s="909"/>
      <c r="AS51" s="909"/>
      <c r="AT51" s="909"/>
      <c r="AU51" s="909"/>
      <c r="AV51" s="909"/>
      <c r="AW51" s="909"/>
      <c r="AX51" s="909"/>
      <c r="AY51" s="909"/>
      <c r="AZ51" s="912"/>
      <c r="BA51" s="912"/>
      <c r="BB51" s="912"/>
      <c r="BC51" s="912"/>
      <c r="BD51" s="912"/>
      <c r="BE51" s="904"/>
      <c r="BF51" s="904"/>
      <c r="BG51" s="904"/>
      <c r="BH51" s="904"/>
      <c r="BI51" s="905"/>
      <c r="BJ51" s="246"/>
      <c r="BK51" s="246"/>
      <c r="BL51" s="246"/>
      <c r="BM51" s="246"/>
      <c r="BN51" s="246"/>
      <c r="BO51" s="259"/>
      <c r="BP51" s="259"/>
      <c r="BQ51" s="256">
        <v>45</v>
      </c>
      <c r="BR51" s="257"/>
      <c r="BS51" s="843"/>
      <c r="BT51" s="844"/>
      <c r="BU51" s="844"/>
      <c r="BV51" s="844"/>
      <c r="BW51" s="844"/>
      <c r="BX51" s="844"/>
      <c r="BY51" s="844"/>
      <c r="BZ51" s="844"/>
      <c r="CA51" s="844"/>
      <c r="CB51" s="844"/>
      <c r="CC51" s="844"/>
      <c r="CD51" s="844"/>
      <c r="CE51" s="844"/>
      <c r="CF51" s="844"/>
      <c r="CG51" s="845"/>
      <c r="CH51" s="856"/>
      <c r="CI51" s="857"/>
      <c r="CJ51" s="857"/>
      <c r="CK51" s="857"/>
      <c r="CL51" s="858"/>
      <c r="CM51" s="856"/>
      <c r="CN51" s="857"/>
      <c r="CO51" s="857"/>
      <c r="CP51" s="857"/>
      <c r="CQ51" s="858"/>
      <c r="CR51" s="856"/>
      <c r="CS51" s="857"/>
      <c r="CT51" s="857"/>
      <c r="CU51" s="857"/>
      <c r="CV51" s="858"/>
      <c r="CW51" s="856"/>
      <c r="CX51" s="857"/>
      <c r="CY51" s="857"/>
      <c r="CZ51" s="857"/>
      <c r="DA51" s="858"/>
      <c r="DB51" s="856"/>
      <c r="DC51" s="857"/>
      <c r="DD51" s="857"/>
      <c r="DE51" s="857"/>
      <c r="DF51" s="858"/>
      <c r="DG51" s="856"/>
      <c r="DH51" s="857"/>
      <c r="DI51" s="857"/>
      <c r="DJ51" s="857"/>
      <c r="DK51" s="858"/>
      <c r="DL51" s="856"/>
      <c r="DM51" s="857"/>
      <c r="DN51" s="857"/>
      <c r="DO51" s="857"/>
      <c r="DP51" s="858"/>
      <c r="DQ51" s="856"/>
      <c r="DR51" s="857"/>
      <c r="DS51" s="857"/>
      <c r="DT51" s="857"/>
      <c r="DU51" s="858"/>
      <c r="DV51" s="859"/>
      <c r="DW51" s="860"/>
      <c r="DX51" s="860"/>
      <c r="DY51" s="860"/>
      <c r="DZ51" s="861"/>
      <c r="EA51" s="240"/>
    </row>
    <row r="52" spans="1:131" s="241" customFormat="1" ht="26.25" customHeight="1" x14ac:dyDescent="0.15">
      <c r="A52" s="255">
        <v>25</v>
      </c>
      <c r="B52" s="830"/>
      <c r="C52" s="831"/>
      <c r="D52" s="831"/>
      <c r="E52" s="831"/>
      <c r="F52" s="831"/>
      <c r="G52" s="831"/>
      <c r="H52" s="831"/>
      <c r="I52" s="831"/>
      <c r="J52" s="831"/>
      <c r="K52" s="831"/>
      <c r="L52" s="831"/>
      <c r="M52" s="831"/>
      <c r="N52" s="831"/>
      <c r="O52" s="831"/>
      <c r="P52" s="832"/>
      <c r="Q52" s="908"/>
      <c r="R52" s="909"/>
      <c r="S52" s="909"/>
      <c r="T52" s="909"/>
      <c r="U52" s="909"/>
      <c r="V52" s="909"/>
      <c r="W52" s="909"/>
      <c r="X52" s="909"/>
      <c r="Y52" s="909"/>
      <c r="Z52" s="909"/>
      <c r="AA52" s="909"/>
      <c r="AB52" s="909"/>
      <c r="AC52" s="909"/>
      <c r="AD52" s="909"/>
      <c r="AE52" s="910"/>
      <c r="AF52" s="836"/>
      <c r="AG52" s="837"/>
      <c r="AH52" s="837"/>
      <c r="AI52" s="837"/>
      <c r="AJ52" s="838"/>
      <c r="AK52" s="911"/>
      <c r="AL52" s="909"/>
      <c r="AM52" s="909"/>
      <c r="AN52" s="909"/>
      <c r="AO52" s="909"/>
      <c r="AP52" s="909"/>
      <c r="AQ52" s="909"/>
      <c r="AR52" s="909"/>
      <c r="AS52" s="909"/>
      <c r="AT52" s="909"/>
      <c r="AU52" s="909"/>
      <c r="AV52" s="909"/>
      <c r="AW52" s="909"/>
      <c r="AX52" s="909"/>
      <c r="AY52" s="909"/>
      <c r="AZ52" s="912"/>
      <c r="BA52" s="912"/>
      <c r="BB52" s="912"/>
      <c r="BC52" s="912"/>
      <c r="BD52" s="912"/>
      <c r="BE52" s="904"/>
      <c r="BF52" s="904"/>
      <c r="BG52" s="904"/>
      <c r="BH52" s="904"/>
      <c r="BI52" s="905"/>
      <c r="BJ52" s="246"/>
      <c r="BK52" s="246"/>
      <c r="BL52" s="246"/>
      <c r="BM52" s="246"/>
      <c r="BN52" s="246"/>
      <c r="BO52" s="259"/>
      <c r="BP52" s="259"/>
      <c r="BQ52" s="256">
        <v>46</v>
      </c>
      <c r="BR52" s="257"/>
      <c r="BS52" s="843"/>
      <c r="BT52" s="844"/>
      <c r="BU52" s="844"/>
      <c r="BV52" s="844"/>
      <c r="BW52" s="844"/>
      <c r="BX52" s="844"/>
      <c r="BY52" s="844"/>
      <c r="BZ52" s="844"/>
      <c r="CA52" s="844"/>
      <c r="CB52" s="844"/>
      <c r="CC52" s="844"/>
      <c r="CD52" s="844"/>
      <c r="CE52" s="844"/>
      <c r="CF52" s="844"/>
      <c r="CG52" s="845"/>
      <c r="CH52" s="856"/>
      <c r="CI52" s="857"/>
      <c r="CJ52" s="857"/>
      <c r="CK52" s="857"/>
      <c r="CL52" s="858"/>
      <c r="CM52" s="856"/>
      <c r="CN52" s="857"/>
      <c r="CO52" s="857"/>
      <c r="CP52" s="857"/>
      <c r="CQ52" s="858"/>
      <c r="CR52" s="856"/>
      <c r="CS52" s="857"/>
      <c r="CT52" s="857"/>
      <c r="CU52" s="857"/>
      <c r="CV52" s="858"/>
      <c r="CW52" s="856"/>
      <c r="CX52" s="857"/>
      <c r="CY52" s="857"/>
      <c r="CZ52" s="857"/>
      <c r="DA52" s="858"/>
      <c r="DB52" s="856"/>
      <c r="DC52" s="857"/>
      <c r="DD52" s="857"/>
      <c r="DE52" s="857"/>
      <c r="DF52" s="858"/>
      <c r="DG52" s="856"/>
      <c r="DH52" s="857"/>
      <c r="DI52" s="857"/>
      <c r="DJ52" s="857"/>
      <c r="DK52" s="858"/>
      <c r="DL52" s="856"/>
      <c r="DM52" s="857"/>
      <c r="DN52" s="857"/>
      <c r="DO52" s="857"/>
      <c r="DP52" s="858"/>
      <c r="DQ52" s="856"/>
      <c r="DR52" s="857"/>
      <c r="DS52" s="857"/>
      <c r="DT52" s="857"/>
      <c r="DU52" s="858"/>
      <c r="DV52" s="859"/>
      <c r="DW52" s="860"/>
      <c r="DX52" s="860"/>
      <c r="DY52" s="860"/>
      <c r="DZ52" s="861"/>
      <c r="EA52" s="240"/>
    </row>
    <row r="53" spans="1:131" s="241" customFormat="1" ht="26.25" customHeight="1" x14ac:dyDescent="0.15">
      <c r="A53" s="255">
        <v>26</v>
      </c>
      <c r="B53" s="830"/>
      <c r="C53" s="831"/>
      <c r="D53" s="831"/>
      <c r="E53" s="831"/>
      <c r="F53" s="831"/>
      <c r="G53" s="831"/>
      <c r="H53" s="831"/>
      <c r="I53" s="831"/>
      <c r="J53" s="831"/>
      <c r="K53" s="831"/>
      <c r="L53" s="831"/>
      <c r="M53" s="831"/>
      <c r="N53" s="831"/>
      <c r="O53" s="831"/>
      <c r="P53" s="832"/>
      <c r="Q53" s="908"/>
      <c r="R53" s="909"/>
      <c r="S53" s="909"/>
      <c r="T53" s="909"/>
      <c r="U53" s="909"/>
      <c r="V53" s="909"/>
      <c r="W53" s="909"/>
      <c r="X53" s="909"/>
      <c r="Y53" s="909"/>
      <c r="Z53" s="909"/>
      <c r="AA53" s="909"/>
      <c r="AB53" s="909"/>
      <c r="AC53" s="909"/>
      <c r="AD53" s="909"/>
      <c r="AE53" s="910"/>
      <c r="AF53" s="836"/>
      <c r="AG53" s="837"/>
      <c r="AH53" s="837"/>
      <c r="AI53" s="837"/>
      <c r="AJ53" s="838"/>
      <c r="AK53" s="911"/>
      <c r="AL53" s="909"/>
      <c r="AM53" s="909"/>
      <c r="AN53" s="909"/>
      <c r="AO53" s="909"/>
      <c r="AP53" s="909"/>
      <c r="AQ53" s="909"/>
      <c r="AR53" s="909"/>
      <c r="AS53" s="909"/>
      <c r="AT53" s="909"/>
      <c r="AU53" s="909"/>
      <c r="AV53" s="909"/>
      <c r="AW53" s="909"/>
      <c r="AX53" s="909"/>
      <c r="AY53" s="909"/>
      <c r="AZ53" s="912"/>
      <c r="BA53" s="912"/>
      <c r="BB53" s="912"/>
      <c r="BC53" s="912"/>
      <c r="BD53" s="912"/>
      <c r="BE53" s="904"/>
      <c r="BF53" s="904"/>
      <c r="BG53" s="904"/>
      <c r="BH53" s="904"/>
      <c r="BI53" s="905"/>
      <c r="BJ53" s="246"/>
      <c r="BK53" s="246"/>
      <c r="BL53" s="246"/>
      <c r="BM53" s="246"/>
      <c r="BN53" s="246"/>
      <c r="BO53" s="259"/>
      <c r="BP53" s="259"/>
      <c r="BQ53" s="256">
        <v>47</v>
      </c>
      <c r="BR53" s="257"/>
      <c r="BS53" s="843"/>
      <c r="BT53" s="844"/>
      <c r="BU53" s="844"/>
      <c r="BV53" s="844"/>
      <c r="BW53" s="844"/>
      <c r="BX53" s="844"/>
      <c r="BY53" s="844"/>
      <c r="BZ53" s="844"/>
      <c r="CA53" s="844"/>
      <c r="CB53" s="844"/>
      <c r="CC53" s="844"/>
      <c r="CD53" s="844"/>
      <c r="CE53" s="844"/>
      <c r="CF53" s="844"/>
      <c r="CG53" s="845"/>
      <c r="CH53" s="856"/>
      <c r="CI53" s="857"/>
      <c r="CJ53" s="857"/>
      <c r="CK53" s="857"/>
      <c r="CL53" s="858"/>
      <c r="CM53" s="856"/>
      <c r="CN53" s="857"/>
      <c r="CO53" s="857"/>
      <c r="CP53" s="857"/>
      <c r="CQ53" s="858"/>
      <c r="CR53" s="856"/>
      <c r="CS53" s="857"/>
      <c r="CT53" s="857"/>
      <c r="CU53" s="857"/>
      <c r="CV53" s="858"/>
      <c r="CW53" s="856"/>
      <c r="CX53" s="857"/>
      <c r="CY53" s="857"/>
      <c r="CZ53" s="857"/>
      <c r="DA53" s="858"/>
      <c r="DB53" s="856"/>
      <c r="DC53" s="857"/>
      <c r="DD53" s="857"/>
      <c r="DE53" s="857"/>
      <c r="DF53" s="858"/>
      <c r="DG53" s="856"/>
      <c r="DH53" s="857"/>
      <c r="DI53" s="857"/>
      <c r="DJ53" s="857"/>
      <c r="DK53" s="858"/>
      <c r="DL53" s="856"/>
      <c r="DM53" s="857"/>
      <c r="DN53" s="857"/>
      <c r="DO53" s="857"/>
      <c r="DP53" s="858"/>
      <c r="DQ53" s="856"/>
      <c r="DR53" s="857"/>
      <c r="DS53" s="857"/>
      <c r="DT53" s="857"/>
      <c r="DU53" s="858"/>
      <c r="DV53" s="859"/>
      <c r="DW53" s="860"/>
      <c r="DX53" s="860"/>
      <c r="DY53" s="860"/>
      <c r="DZ53" s="861"/>
      <c r="EA53" s="240"/>
    </row>
    <row r="54" spans="1:131" s="241" customFormat="1" ht="26.25" customHeight="1" x14ac:dyDescent="0.15">
      <c r="A54" s="255">
        <v>27</v>
      </c>
      <c r="B54" s="830"/>
      <c r="C54" s="831"/>
      <c r="D54" s="831"/>
      <c r="E54" s="831"/>
      <c r="F54" s="831"/>
      <c r="G54" s="831"/>
      <c r="H54" s="831"/>
      <c r="I54" s="831"/>
      <c r="J54" s="831"/>
      <c r="K54" s="831"/>
      <c r="L54" s="831"/>
      <c r="M54" s="831"/>
      <c r="N54" s="831"/>
      <c r="O54" s="831"/>
      <c r="P54" s="832"/>
      <c r="Q54" s="908"/>
      <c r="R54" s="909"/>
      <c r="S54" s="909"/>
      <c r="T54" s="909"/>
      <c r="U54" s="909"/>
      <c r="V54" s="909"/>
      <c r="W54" s="909"/>
      <c r="X54" s="909"/>
      <c r="Y54" s="909"/>
      <c r="Z54" s="909"/>
      <c r="AA54" s="909"/>
      <c r="AB54" s="909"/>
      <c r="AC54" s="909"/>
      <c r="AD54" s="909"/>
      <c r="AE54" s="910"/>
      <c r="AF54" s="836"/>
      <c r="AG54" s="837"/>
      <c r="AH54" s="837"/>
      <c r="AI54" s="837"/>
      <c r="AJ54" s="838"/>
      <c r="AK54" s="911"/>
      <c r="AL54" s="909"/>
      <c r="AM54" s="909"/>
      <c r="AN54" s="909"/>
      <c r="AO54" s="909"/>
      <c r="AP54" s="909"/>
      <c r="AQ54" s="909"/>
      <c r="AR54" s="909"/>
      <c r="AS54" s="909"/>
      <c r="AT54" s="909"/>
      <c r="AU54" s="909"/>
      <c r="AV54" s="909"/>
      <c r="AW54" s="909"/>
      <c r="AX54" s="909"/>
      <c r="AY54" s="909"/>
      <c r="AZ54" s="912"/>
      <c r="BA54" s="912"/>
      <c r="BB54" s="912"/>
      <c r="BC54" s="912"/>
      <c r="BD54" s="912"/>
      <c r="BE54" s="904"/>
      <c r="BF54" s="904"/>
      <c r="BG54" s="904"/>
      <c r="BH54" s="904"/>
      <c r="BI54" s="905"/>
      <c r="BJ54" s="246"/>
      <c r="BK54" s="246"/>
      <c r="BL54" s="246"/>
      <c r="BM54" s="246"/>
      <c r="BN54" s="246"/>
      <c r="BO54" s="259"/>
      <c r="BP54" s="259"/>
      <c r="BQ54" s="256">
        <v>48</v>
      </c>
      <c r="BR54" s="257"/>
      <c r="BS54" s="843"/>
      <c r="BT54" s="844"/>
      <c r="BU54" s="844"/>
      <c r="BV54" s="844"/>
      <c r="BW54" s="844"/>
      <c r="BX54" s="844"/>
      <c r="BY54" s="844"/>
      <c r="BZ54" s="844"/>
      <c r="CA54" s="844"/>
      <c r="CB54" s="844"/>
      <c r="CC54" s="844"/>
      <c r="CD54" s="844"/>
      <c r="CE54" s="844"/>
      <c r="CF54" s="844"/>
      <c r="CG54" s="845"/>
      <c r="CH54" s="856"/>
      <c r="CI54" s="857"/>
      <c r="CJ54" s="857"/>
      <c r="CK54" s="857"/>
      <c r="CL54" s="858"/>
      <c r="CM54" s="856"/>
      <c r="CN54" s="857"/>
      <c r="CO54" s="857"/>
      <c r="CP54" s="857"/>
      <c r="CQ54" s="858"/>
      <c r="CR54" s="856"/>
      <c r="CS54" s="857"/>
      <c r="CT54" s="857"/>
      <c r="CU54" s="857"/>
      <c r="CV54" s="858"/>
      <c r="CW54" s="856"/>
      <c r="CX54" s="857"/>
      <c r="CY54" s="857"/>
      <c r="CZ54" s="857"/>
      <c r="DA54" s="858"/>
      <c r="DB54" s="856"/>
      <c r="DC54" s="857"/>
      <c r="DD54" s="857"/>
      <c r="DE54" s="857"/>
      <c r="DF54" s="858"/>
      <c r="DG54" s="856"/>
      <c r="DH54" s="857"/>
      <c r="DI54" s="857"/>
      <c r="DJ54" s="857"/>
      <c r="DK54" s="858"/>
      <c r="DL54" s="856"/>
      <c r="DM54" s="857"/>
      <c r="DN54" s="857"/>
      <c r="DO54" s="857"/>
      <c r="DP54" s="858"/>
      <c r="DQ54" s="856"/>
      <c r="DR54" s="857"/>
      <c r="DS54" s="857"/>
      <c r="DT54" s="857"/>
      <c r="DU54" s="858"/>
      <c r="DV54" s="859"/>
      <c r="DW54" s="860"/>
      <c r="DX54" s="860"/>
      <c r="DY54" s="860"/>
      <c r="DZ54" s="861"/>
      <c r="EA54" s="240"/>
    </row>
    <row r="55" spans="1:131" s="241" customFormat="1" ht="26.25" customHeight="1" x14ac:dyDescent="0.15">
      <c r="A55" s="255">
        <v>28</v>
      </c>
      <c r="B55" s="830"/>
      <c r="C55" s="831"/>
      <c r="D55" s="831"/>
      <c r="E55" s="831"/>
      <c r="F55" s="831"/>
      <c r="G55" s="831"/>
      <c r="H55" s="831"/>
      <c r="I55" s="831"/>
      <c r="J55" s="831"/>
      <c r="K55" s="831"/>
      <c r="L55" s="831"/>
      <c r="M55" s="831"/>
      <c r="N55" s="831"/>
      <c r="O55" s="831"/>
      <c r="P55" s="832"/>
      <c r="Q55" s="908"/>
      <c r="R55" s="909"/>
      <c r="S55" s="909"/>
      <c r="T55" s="909"/>
      <c r="U55" s="909"/>
      <c r="V55" s="909"/>
      <c r="W55" s="909"/>
      <c r="X55" s="909"/>
      <c r="Y55" s="909"/>
      <c r="Z55" s="909"/>
      <c r="AA55" s="909"/>
      <c r="AB55" s="909"/>
      <c r="AC55" s="909"/>
      <c r="AD55" s="909"/>
      <c r="AE55" s="910"/>
      <c r="AF55" s="836"/>
      <c r="AG55" s="837"/>
      <c r="AH55" s="837"/>
      <c r="AI55" s="837"/>
      <c r="AJ55" s="838"/>
      <c r="AK55" s="911"/>
      <c r="AL55" s="909"/>
      <c r="AM55" s="909"/>
      <c r="AN55" s="909"/>
      <c r="AO55" s="909"/>
      <c r="AP55" s="909"/>
      <c r="AQ55" s="909"/>
      <c r="AR55" s="909"/>
      <c r="AS55" s="909"/>
      <c r="AT55" s="909"/>
      <c r="AU55" s="909"/>
      <c r="AV55" s="909"/>
      <c r="AW55" s="909"/>
      <c r="AX55" s="909"/>
      <c r="AY55" s="909"/>
      <c r="AZ55" s="912"/>
      <c r="BA55" s="912"/>
      <c r="BB55" s="912"/>
      <c r="BC55" s="912"/>
      <c r="BD55" s="912"/>
      <c r="BE55" s="904"/>
      <c r="BF55" s="904"/>
      <c r="BG55" s="904"/>
      <c r="BH55" s="904"/>
      <c r="BI55" s="905"/>
      <c r="BJ55" s="246"/>
      <c r="BK55" s="246"/>
      <c r="BL55" s="246"/>
      <c r="BM55" s="246"/>
      <c r="BN55" s="246"/>
      <c r="BO55" s="259"/>
      <c r="BP55" s="259"/>
      <c r="BQ55" s="256">
        <v>49</v>
      </c>
      <c r="BR55" s="257"/>
      <c r="BS55" s="843"/>
      <c r="BT55" s="844"/>
      <c r="BU55" s="844"/>
      <c r="BV55" s="844"/>
      <c r="BW55" s="844"/>
      <c r="BX55" s="844"/>
      <c r="BY55" s="844"/>
      <c r="BZ55" s="844"/>
      <c r="CA55" s="844"/>
      <c r="CB55" s="844"/>
      <c r="CC55" s="844"/>
      <c r="CD55" s="844"/>
      <c r="CE55" s="844"/>
      <c r="CF55" s="844"/>
      <c r="CG55" s="845"/>
      <c r="CH55" s="856"/>
      <c r="CI55" s="857"/>
      <c r="CJ55" s="857"/>
      <c r="CK55" s="857"/>
      <c r="CL55" s="858"/>
      <c r="CM55" s="856"/>
      <c r="CN55" s="857"/>
      <c r="CO55" s="857"/>
      <c r="CP55" s="857"/>
      <c r="CQ55" s="858"/>
      <c r="CR55" s="856"/>
      <c r="CS55" s="857"/>
      <c r="CT55" s="857"/>
      <c r="CU55" s="857"/>
      <c r="CV55" s="858"/>
      <c r="CW55" s="856"/>
      <c r="CX55" s="857"/>
      <c r="CY55" s="857"/>
      <c r="CZ55" s="857"/>
      <c r="DA55" s="858"/>
      <c r="DB55" s="856"/>
      <c r="DC55" s="857"/>
      <c r="DD55" s="857"/>
      <c r="DE55" s="857"/>
      <c r="DF55" s="858"/>
      <c r="DG55" s="856"/>
      <c r="DH55" s="857"/>
      <c r="DI55" s="857"/>
      <c r="DJ55" s="857"/>
      <c r="DK55" s="858"/>
      <c r="DL55" s="856"/>
      <c r="DM55" s="857"/>
      <c r="DN55" s="857"/>
      <c r="DO55" s="857"/>
      <c r="DP55" s="858"/>
      <c r="DQ55" s="856"/>
      <c r="DR55" s="857"/>
      <c r="DS55" s="857"/>
      <c r="DT55" s="857"/>
      <c r="DU55" s="858"/>
      <c r="DV55" s="859"/>
      <c r="DW55" s="860"/>
      <c r="DX55" s="860"/>
      <c r="DY55" s="860"/>
      <c r="DZ55" s="861"/>
      <c r="EA55" s="240"/>
    </row>
    <row r="56" spans="1:131" s="241" customFormat="1" ht="26.25" customHeight="1" x14ac:dyDescent="0.15">
      <c r="A56" s="255">
        <v>29</v>
      </c>
      <c r="B56" s="830"/>
      <c r="C56" s="831"/>
      <c r="D56" s="831"/>
      <c r="E56" s="831"/>
      <c r="F56" s="831"/>
      <c r="G56" s="831"/>
      <c r="H56" s="831"/>
      <c r="I56" s="831"/>
      <c r="J56" s="831"/>
      <c r="K56" s="831"/>
      <c r="L56" s="831"/>
      <c r="M56" s="831"/>
      <c r="N56" s="831"/>
      <c r="O56" s="831"/>
      <c r="P56" s="832"/>
      <c r="Q56" s="908"/>
      <c r="R56" s="909"/>
      <c r="S56" s="909"/>
      <c r="T56" s="909"/>
      <c r="U56" s="909"/>
      <c r="V56" s="909"/>
      <c r="W56" s="909"/>
      <c r="X56" s="909"/>
      <c r="Y56" s="909"/>
      <c r="Z56" s="909"/>
      <c r="AA56" s="909"/>
      <c r="AB56" s="909"/>
      <c r="AC56" s="909"/>
      <c r="AD56" s="909"/>
      <c r="AE56" s="910"/>
      <c r="AF56" s="836"/>
      <c r="AG56" s="837"/>
      <c r="AH56" s="837"/>
      <c r="AI56" s="837"/>
      <c r="AJ56" s="838"/>
      <c r="AK56" s="911"/>
      <c r="AL56" s="909"/>
      <c r="AM56" s="909"/>
      <c r="AN56" s="909"/>
      <c r="AO56" s="909"/>
      <c r="AP56" s="909"/>
      <c r="AQ56" s="909"/>
      <c r="AR56" s="909"/>
      <c r="AS56" s="909"/>
      <c r="AT56" s="909"/>
      <c r="AU56" s="909"/>
      <c r="AV56" s="909"/>
      <c r="AW56" s="909"/>
      <c r="AX56" s="909"/>
      <c r="AY56" s="909"/>
      <c r="AZ56" s="912"/>
      <c r="BA56" s="912"/>
      <c r="BB56" s="912"/>
      <c r="BC56" s="912"/>
      <c r="BD56" s="912"/>
      <c r="BE56" s="904"/>
      <c r="BF56" s="904"/>
      <c r="BG56" s="904"/>
      <c r="BH56" s="904"/>
      <c r="BI56" s="905"/>
      <c r="BJ56" s="246"/>
      <c r="BK56" s="246"/>
      <c r="BL56" s="246"/>
      <c r="BM56" s="246"/>
      <c r="BN56" s="246"/>
      <c r="BO56" s="259"/>
      <c r="BP56" s="259"/>
      <c r="BQ56" s="256">
        <v>50</v>
      </c>
      <c r="BR56" s="257"/>
      <c r="BS56" s="843"/>
      <c r="BT56" s="844"/>
      <c r="BU56" s="844"/>
      <c r="BV56" s="844"/>
      <c r="BW56" s="844"/>
      <c r="BX56" s="844"/>
      <c r="BY56" s="844"/>
      <c r="BZ56" s="844"/>
      <c r="CA56" s="844"/>
      <c r="CB56" s="844"/>
      <c r="CC56" s="844"/>
      <c r="CD56" s="844"/>
      <c r="CE56" s="844"/>
      <c r="CF56" s="844"/>
      <c r="CG56" s="845"/>
      <c r="CH56" s="856"/>
      <c r="CI56" s="857"/>
      <c r="CJ56" s="857"/>
      <c r="CK56" s="857"/>
      <c r="CL56" s="858"/>
      <c r="CM56" s="856"/>
      <c r="CN56" s="857"/>
      <c r="CO56" s="857"/>
      <c r="CP56" s="857"/>
      <c r="CQ56" s="858"/>
      <c r="CR56" s="856"/>
      <c r="CS56" s="857"/>
      <c r="CT56" s="857"/>
      <c r="CU56" s="857"/>
      <c r="CV56" s="858"/>
      <c r="CW56" s="856"/>
      <c r="CX56" s="857"/>
      <c r="CY56" s="857"/>
      <c r="CZ56" s="857"/>
      <c r="DA56" s="858"/>
      <c r="DB56" s="856"/>
      <c r="DC56" s="857"/>
      <c r="DD56" s="857"/>
      <c r="DE56" s="857"/>
      <c r="DF56" s="858"/>
      <c r="DG56" s="856"/>
      <c r="DH56" s="857"/>
      <c r="DI56" s="857"/>
      <c r="DJ56" s="857"/>
      <c r="DK56" s="858"/>
      <c r="DL56" s="856"/>
      <c r="DM56" s="857"/>
      <c r="DN56" s="857"/>
      <c r="DO56" s="857"/>
      <c r="DP56" s="858"/>
      <c r="DQ56" s="856"/>
      <c r="DR56" s="857"/>
      <c r="DS56" s="857"/>
      <c r="DT56" s="857"/>
      <c r="DU56" s="858"/>
      <c r="DV56" s="859"/>
      <c r="DW56" s="860"/>
      <c r="DX56" s="860"/>
      <c r="DY56" s="860"/>
      <c r="DZ56" s="861"/>
      <c r="EA56" s="240"/>
    </row>
    <row r="57" spans="1:131" s="241" customFormat="1" ht="26.25" customHeight="1" x14ac:dyDescent="0.15">
      <c r="A57" s="255">
        <v>30</v>
      </c>
      <c r="B57" s="830"/>
      <c r="C57" s="831"/>
      <c r="D57" s="831"/>
      <c r="E57" s="831"/>
      <c r="F57" s="831"/>
      <c r="G57" s="831"/>
      <c r="H57" s="831"/>
      <c r="I57" s="831"/>
      <c r="J57" s="831"/>
      <c r="K57" s="831"/>
      <c r="L57" s="831"/>
      <c r="M57" s="831"/>
      <c r="N57" s="831"/>
      <c r="O57" s="831"/>
      <c r="P57" s="832"/>
      <c r="Q57" s="908"/>
      <c r="R57" s="909"/>
      <c r="S57" s="909"/>
      <c r="T57" s="909"/>
      <c r="U57" s="909"/>
      <c r="V57" s="909"/>
      <c r="W57" s="909"/>
      <c r="X57" s="909"/>
      <c r="Y57" s="909"/>
      <c r="Z57" s="909"/>
      <c r="AA57" s="909"/>
      <c r="AB57" s="909"/>
      <c r="AC57" s="909"/>
      <c r="AD57" s="909"/>
      <c r="AE57" s="910"/>
      <c r="AF57" s="836"/>
      <c r="AG57" s="837"/>
      <c r="AH57" s="837"/>
      <c r="AI57" s="837"/>
      <c r="AJ57" s="838"/>
      <c r="AK57" s="911"/>
      <c r="AL57" s="909"/>
      <c r="AM57" s="909"/>
      <c r="AN57" s="909"/>
      <c r="AO57" s="909"/>
      <c r="AP57" s="909"/>
      <c r="AQ57" s="909"/>
      <c r="AR57" s="909"/>
      <c r="AS57" s="909"/>
      <c r="AT57" s="909"/>
      <c r="AU57" s="909"/>
      <c r="AV57" s="909"/>
      <c r="AW57" s="909"/>
      <c r="AX57" s="909"/>
      <c r="AY57" s="909"/>
      <c r="AZ57" s="912"/>
      <c r="BA57" s="912"/>
      <c r="BB57" s="912"/>
      <c r="BC57" s="912"/>
      <c r="BD57" s="912"/>
      <c r="BE57" s="904"/>
      <c r="BF57" s="904"/>
      <c r="BG57" s="904"/>
      <c r="BH57" s="904"/>
      <c r="BI57" s="905"/>
      <c r="BJ57" s="246"/>
      <c r="BK57" s="246"/>
      <c r="BL57" s="246"/>
      <c r="BM57" s="246"/>
      <c r="BN57" s="246"/>
      <c r="BO57" s="259"/>
      <c r="BP57" s="259"/>
      <c r="BQ57" s="256">
        <v>51</v>
      </c>
      <c r="BR57" s="257"/>
      <c r="BS57" s="843"/>
      <c r="BT57" s="844"/>
      <c r="BU57" s="844"/>
      <c r="BV57" s="844"/>
      <c r="BW57" s="844"/>
      <c r="BX57" s="844"/>
      <c r="BY57" s="844"/>
      <c r="BZ57" s="844"/>
      <c r="CA57" s="844"/>
      <c r="CB57" s="844"/>
      <c r="CC57" s="844"/>
      <c r="CD57" s="844"/>
      <c r="CE57" s="844"/>
      <c r="CF57" s="844"/>
      <c r="CG57" s="845"/>
      <c r="CH57" s="856"/>
      <c r="CI57" s="857"/>
      <c r="CJ57" s="857"/>
      <c r="CK57" s="857"/>
      <c r="CL57" s="858"/>
      <c r="CM57" s="856"/>
      <c r="CN57" s="857"/>
      <c r="CO57" s="857"/>
      <c r="CP57" s="857"/>
      <c r="CQ57" s="858"/>
      <c r="CR57" s="856"/>
      <c r="CS57" s="857"/>
      <c r="CT57" s="857"/>
      <c r="CU57" s="857"/>
      <c r="CV57" s="858"/>
      <c r="CW57" s="856"/>
      <c r="CX57" s="857"/>
      <c r="CY57" s="857"/>
      <c r="CZ57" s="857"/>
      <c r="DA57" s="858"/>
      <c r="DB57" s="856"/>
      <c r="DC57" s="857"/>
      <c r="DD57" s="857"/>
      <c r="DE57" s="857"/>
      <c r="DF57" s="858"/>
      <c r="DG57" s="856"/>
      <c r="DH57" s="857"/>
      <c r="DI57" s="857"/>
      <c r="DJ57" s="857"/>
      <c r="DK57" s="858"/>
      <c r="DL57" s="856"/>
      <c r="DM57" s="857"/>
      <c r="DN57" s="857"/>
      <c r="DO57" s="857"/>
      <c r="DP57" s="858"/>
      <c r="DQ57" s="856"/>
      <c r="DR57" s="857"/>
      <c r="DS57" s="857"/>
      <c r="DT57" s="857"/>
      <c r="DU57" s="858"/>
      <c r="DV57" s="859"/>
      <c r="DW57" s="860"/>
      <c r="DX57" s="860"/>
      <c r="DY57" s="860"/>
      <c r="DZ57" s="861"/>
      <c r="EA57" s="240"/>
    </row>
    <row r="58" spans="1:131" s="241" customFormat="1" ht="26.25" customHeight="1" x14ac:dyDescent="0.15">
      <c r="A58" s="255">
        <v>31</v>
      </c>
      <c r="B58" s="830"/>
      <c r="C58" s="831"/>
      <c r="D58" s="831"/>
      <c r="E58" s="831"/>
      <c r="F58" s="831"/>
      <c r="G58" s="831"/>
      <c r="H58" s="831"/>
      <c r="I58" s="831"/>
      <c r="J58" s="831"/>
      <c r="K58" s="831"/>
      <c r="L58" s="831"/>
      <c r="M58" s="831"/>
      <c r="N58" s="831"/>
      <c r="O58" s="831"/>
      <c r="P58" s="832"/>
      <c r="Q58" s="908"/>
      <c r="R58" s="909"/>
      <c r="S58" s="909"/>
      <c r="T58" s="909"/>
      <c r="U58" s="909"/>
      <c r="V58" s="909"/>
      <c r="W58" s="909"/>
      <c r="X58" s="909"/>
      <c r="Y58" s="909"/>
      <c r="Z58" s="909"/>
      <c r="AA58" s="909"/>
      <c r="AB58" s="909"/>
      <c r="AC58" s="909"/>
      <c r="AD58" s="909"/>
      <c r="AE58" s="910"/>
      <c r="AF58" s="836"/>
      <c r="AG58" s="837"/>
      <c r="AH58" s="837"/>
      <c r="AI58" s="837"/>
      <c r="AJ58" s="838"/>
      <c r="AK58" s="911"/>
      <c r="AL58" s="909"/>
      <c r="AM58" s="909"/>
      <c r="AN58" s="909"/>
      <c r="AO58" s="909"/>
      <c r="AP58" s="909"/>
      <c r="AQ58" s="909"/>
      <c r="AR58" s="909"/>
      <c r="AS58" s="909"/>
      <c r="AT58" s="909"/>
      <c r="AU58" s="909"/>
      <c r="AV58" s="909"/>
      <c r="AW58" s="909"/>
      <c r="AX58" s="909"/>
      <c r="AY58" s="909"/>
      <c r="AZ58" s="912"/>
      <c r="BA58" s="912"/>
      <c r="BB58" s="912"/>
      <c r="BC58" s="912"/>
      <c r="BD58" s="912"/>
      <c r="BE58" s="904"/>
      <c r="BF58" s="904"/>
      <c r="BG58" s="904"/>
      <c r="BH58" s="904"/>
      <c r="BI58" s="905"/>
      <c r="BJ58" s="246"/>
      <c r="BK58" s="246"/>
      <c r="BL58" s="246"/>
      <c r="BM58" s="246"/>
      <c r="BN58" s="246"/>
      <c r="BO58" s="259"/>
      <c r="BP58" s="259"/>
      <c r="BQ58" s="256">
        <v>52</v>
      </c>
      <c r="BR58" s="257"/>
      <c r="BS58" s="843"/>
      <c r="BT58" s="844"/>
      <c r="BU58" s="844"/>
      <c r="BV58" s="844"/>
      <c r="BW58" s="844"/>
      <c r="BX58" s="844"/>
      <c r="BY58" s="844"/>
      <c r="BZ58" s="844"/>
      <c r="CA58" s="844"/>
      <c r="CB58" s="844"/>
      <c r="CC58" s="844"/>
      <c r="CD58" s="844"/>
      <c r="CE58" s="844"/>
      <c r="CF58" s="844"/>
      <c r="CG58" s="845"/>
      <c r="CH58" s="856"/>
      <c r="CI58" s="857"/>
      <c r="CJ58" s="857"/>
      <c r="CK58" s="857"/>
      <c r="CL58" s="858"/>
      <c r="CM58" s="856"/>
      <c r="CN58" s="857"/>
      <c r="CO58" s="857"/>
      <c r="CP58" s="857"/>
      <c r="CQ58" s="858"/>
      <c r="CR58" s="856"/>
      <c r="CS58" s="857"/>
      <c r="CT58" s="857"/>
      <c r="CU58" s="857"/>
      <c r="CV58" s="858"/>
      <c r="CW58" s="856"/>
      <c r="CX58" s="857"/>
      <c r="CY58" s="857"/>
      <c r="CZ58" s="857"/>
      <c r="DA58" s="858"/>
      <c r="DB58" s="856"/>
      <c r="DC58" s="857"/>
      <c r="DD58" s="857"/>
      <c r="DE58" s="857"/>
      <c r="DF58" s="858"/>
      <c r="DG58" s="856"/>
      <c r="DH58" s="857"/>
      <c r="DI58" s="857"/>
      <c r="DJ58" s="857"/>
      <c r="DK58" s="858"/>
      <c r="DL58" s="856"/>
      <c r="DM58" s="857"/>
      <c r="DN58" s="857"/>
      <c r="DO58" s="857"/>
      <c r="DP58" s="858"/>
      <c r="DQ58" s="856"/>
      <c r="DR58" s="857"/>
      <c r="DS58" s="857"/>
      <c r="DT58" s="857"/>
      <c r="DU58" s="858"/>
      <c r="DV58" s="859"/>
      <c r="DW58" s="860"/>
      <c r="DX58" s="860"/>
      <c r="DY58" s="860"/>
      <c r="DZ58" s="861"/>
      <c r="EA58" s="240"/>
    </row>
    <row r="59" spans="1:131" s="241" customFormat="1" ht="26.25" customHeight="1" x14ac:dyDescent="0.15">
      <c r="A59" s="255">
        <v>32</v>
      </c>
      <c r="B59" s="830"/>
      <c r="C59" s="831"/>
      <c r="D59" s="831"/>
      <c r="E59" s="831"/>
      <c r="F59" s="831"/>
      <c r="G59" s="831"/>
      <c r="H59" s="831"/>
      <c r="I59" s="831"/>
      <c r="J59" s="831"/>
      <c r="K59" s="831"/>
      <c r="L59" s="831"/>
      <c r="M59" s="831"/>
      <c r="N59" s="831"/>
      <c r="O59" s="831"/>
      <c r="P59" s="832"/>
      <c r="Q59" s="908"/>
      <c r="R59" s="909"/>
      <c r="S59" s="909"/>
      <c r="T59" s="909"/>
      <c r="U59" s="909"/>
      <c r="V59" s="909"/>
      <c r="W59" s="909"/>
      <c r="X59" s="909"/>
      <c r="Y59" s="909"/>
      <c r="Z59" s="909"/>
      <c r="AA59" s="909"/>
      <c r="AB59" s="909"/>
      <c r="AC59" s="909"/>
      <c r="AD59" s="909"/>
      <c r="AE59" s="910"/>
      <c r="AF59" s="836"/>
      <c r="AG59" s="837"/>
      <c r="AH59" s="837"/>
      <c r="AI59" s="837"/>
      <c r="AJ59" s="838"/>
      <c r="AK59" s="911"/>
      <c r="AL59" s="909"/>
      <c r="AM59" s="909"/>
      <c r="AN59" s="909"/>
      <c r="AO59" s="909"/>
      <c r="AP59" s="909"/>
      <c r="AQ59" s="909"/>
      <c r="AR59" s="909"/>
      <c r="AS59" s="909"/>
      <c r="AT59" s="909"/>
      <c r="AU59" s="909"/>
      <c r="AV59" s="909"/>
      <c r="AW59" s="909"/>
      <c r="AX59" s="909"/>
      <c r="AY59" s="909"/>
      <c r="AZ59" s="912"/>
      <c r="BA59" s="912"/>
      <c r="BB59" s="912"/>
      <c r="BC59" s="912"/>
      <c r="BD59" s="912"/>
      <c r="BE59" s="904"/>
      <c r="BF59" s="904"/>
      <c r="BG59" s="904"/>
      <c r="BH59" s="904"/>
      <c r="BI59" s="905"/>
      <c r="BJ59" s="246"/>
      <c r="BK59" s="246"/>
      <c r="BL59" s="246"/>
      <c r="BM59" s="246"/>
      <c r="BN59" s="246"/>
      <c r="BO59" s="259"/>
      <c r="BP59" s="259"/>
      <c r="BQ59" s="256">
        <v>53</v>
      </c>
      <c r="BR59" s="257"/>
      <c r="BS59" s="843"/>
      <c r="BT59" s="844"/>
      <c r="BU59" s="844"/>
      <c r="BV59" s="844"/>
      <c r="BW59" s="844"/>
      <c r="BX59" s="844"/>
      <c r="BY59" s="844"/>
      <c r="BZ59" s="844"/>
      <c r="CA59" s="844"/>
      <c r="CB59" s="844"/>
      <c r="CC59" s="844"/>
      <c r="CD59" s="844"/>
      <c r="CE59" s="844"/>
      <c r="CF59" s="844"/>
      <c r="CG59" s="845"/>
      <c r="CH59" s="856"/>
      <c r="CI59" s="857"/>
      <c r="CJ59" s="857"/>
      <c r="CK59" s="857"/>
      <c r="CL59" s="858"/>
      <c r="CM59" s="856"/>
      <c r="CN59" s="857"/>
      <c r="CO59" s="857"/>
      <c r="CP59" s="857"/>
      <c r="CQ59" s="858"/>
      <c r="CR59" s="856"/>
      <c r="CS59" s="857"/>
      <c r="CT59" s="857"/>
      <c r="CU59" s="857"/>
      <c r="CV59" s="858"/>
      <c r="CW59" s="856"/>
      <c r="CX59" s="857"/>
      <c r="CY59" s="857"/>
      <c r="CZ59" s="857"/>
      <c r="DA59" s="858"/>
      <c r="DB59" s="856"/>
      <c r="DC59" s="857"/>
      <c r="DD59" s="857"/>
      <c r="DE59" s="857"/>
      <c r="DF59" s="858"/>
      <c r="DG59" s="856"/>
      <c r="DH59" s="857"/>
      <c r="DI59" s="857"/>
      <c r="DJ59" s="857"/>
      <c r="DK59" s="858"/>
      <c r="DL59" s="856"/>
      <c r="DM59" s="857"/>
      <c r="DN59" s="857"/>
      <c r="DO59" s="857"/>
      <c r="DP59" s="858"/>
      <c r="DQ59" s="856"/>
      <c r="DR59" s="857"/>
      <c r="DS59" s="857"/>
      <c r="DT59" s="857"/>
      <c r="DU59" s="858"/>
      <c r="DV59" s="859"/>
      <c r="DW59" s="860"/>
      <c r="DX59" s="860"/>
      <c r="DY59" s="860"/>
      <c r="DZ59" s="861"/>
      <c r="EA59" s="240"/>
    </row>
    <row r="60" spans="1:131" s="241" customFormat="1" ht="26.25" customHeight="1" x14ac:dyDescent="0.15">
      <c r="A60" s="255">
        <v>33</v>
      </c>
      <c r="B60" s="830"/>
      <c r="C60" s="831"/>
      <c r="D60" s="831"/>
      <c r="E60" s="831"/>
      <c r="F60" s="831"/>
      <c r="G60" s="831"/>
      <c r="H60" s="831"/>
      <c r="I60" s="831"/>
      <c r="J60" s="831"/>
      <c r="K60" s="831"/>
      <c r="L60" s="831"/>
      <c r="M60" s="831"/>
      <c r="N60" s="831"/>
      <c r="O60" s="831"/>
      <c r="P60" s="832"/>
      <c r="Q60" s="908"/>
      <c r="R60" s="909"/>
      <c r="S60" s="909"/>
      <c r="T60" s="909"/>
      <c r="U60" s="909"/>
      <c r="V60" s="909"/>
      <c r="W60" s="909"/>
      <c r="X60" s="909"/>
      <c r="Y60" s="909"/>
      <c r="Z60" s="909"/>
      <c r="AA60" s="909"/>
      <c r="AB60" s="909"/>
      <c r="AC60" s="909"/>
      <c r="AD60" s="909"/>
      <c r="AE60" s="910"/>
      <c r="AF60" s="836"/>
      <c r="AG60" s="837"/>
      <c r="AH60" s="837"/>
      <c r="AI60" s="837"/>
      <c r="AJ60" s="838"/>
      <c r="AK60" s="911"/>
      <c r="AL60" s="909"/>
      <c r="AM60" s="909"/>
      <c r="AN60" s="909"/>
      <c r="AO60" s="909"/>
      <c r="AP60" s="909"/>
      <c r="AQ60" s="909"/>
      <c r="AR60" s="909"/>
      <c r="AS60" s="909"/>
      <c r="AT60" s="909"/>
      <c r="AU60" s="909"/>
      <c r="AV60" s="909"/>
      <c r="AW60" s="909"/>
      <c r="AX60" s="909"/>
      <c r="AY60" s="909"/>
      <c r="AZ60" s="912"/>
      <c r="BA60" s="912"/>
      <c r="BB60" s="912"/>
      <c r="BC60" s="912"/>
      <c r="BD60" s="912"/>
      <c r="BE60" s="904"/>
      <c r="BF60" s="904"/>
      <c r="BG60" s="904"/>
      <c r="BH60" s="904"/>
      <c r="BI60" s="905"/>
      <c r="BJ60" s="246"/>
      <c r="BK60" s="246"/>
      <c r="BL60" s="246"/>
      <c r="BM60" s="246"/>
      <c r="BN60" s="246"/>
      <c r="BO60" s="259"/>
      <c r="BP60" s="259"/>
      <c r="BQ60" s="256">
        <v>54</v>
      </c>
      <c r="BR60" s="257"/>
      <c r="BS60" s="843"/>
      <c r="BT60" s="844"/>
      <c r="BU60" s="844"/>
      <c r="BV60" s="844"/>
      <c r="BW60" s="844"/>
      <c r="BX60" s="844"/>
      <c r="BY60" s="844"/>
      <c r="BZ60" s="844"/>
      <c r="CA60" s="844"/>
      <c r="CB60" s="844"/>
      <c r="CC60" s="844"/>
      <c r="CD60" s="844"/>
      <c r="CE60" s="844"/>
      <c r="CF60" s="844"/>
      <c r="CG60" s="845"/>
      <c r="CH60" s="856"/>
      <c r="CI60" s="857"/>
      <c r="CJ60" s="857"/>
      <c r="CK60" s="857"/>
      <c r="CL60" s="858"/>
      <c r="CM60" s="856"/>
      <c r="CN60" s="857"/>
      <c r="CO60" s="857"/>
      <c r="CP60" s="857"/>
      <c r="CQ60" s="858"/>
      <c r="CR60" s="856"/>
      <c r="CS60" s="857"/>
      <c r="CT60" s="857"/>
      <c r="CU60" s="857"/>
      <c r="CV60" s="858"/>
      <c r="CW60" s="856"/>
      <c r="CX60" s="857"/>
      <c r="CY60" s="857"/>
      <c r="CZ60" s="857"/>
      <c r="DA60" s="858"/>
      <c r="DB60" s="856"/>
      <c r="DC60" s="857"/>
      <c r="DD60" s="857"/>
      <c r="DE60" s="857"/>
      <c r="DF60" s="858"/>
      <c r="DG60" s="856"/>
      <c r="DH60" s="857"/>
      <c r="DI60" s="857"/>
      <c r="DJ60" s="857"/>
      <c r="DK60" s="858"/>
      <c r="DL60" s="856"/>
      <c r="DM60" s="857"/>
      <c r="DN60" s="857"/>
      <c r="DO60" s="857"/>
      <c r="DP60" s="858"/>
      <c r="DQ60" s="856"/>
      <c r="DR60" s="857"/>
      <c r="DS60" s="857"/>
      <c r="DT60" s="857"/>
      <c r="DU60" s="858"/>
      <c r="DV60" s="859"/>
      <c r="DW60" s="860"/>
      <c r="DX60" s="860"/>
      <c r="DY60" s="860"/>
      <c r="DZ60" s="861"/>
      <c r="EA60" s="240"/>
    </row>
    <row r="61" spans="1:131" s="241" customFormat="1" ht="26.25" customHeight="1" thickBot="1" x14ac:dyDescent="0.2">
      <c r="A61" s="255">
        <v>34</v>
      </c>
      <c r="B61" s="830"/>
      <c r="C61" s="831"/>
      <c r="D61" s="831"/>
      <c r="E61" s="831"/>
      <c r="F61" s="831"/>
      <c r="G61" s="831"/>
      <c r="H61" s="831"/>
      <c r="I61" s="831"/>
      <c r="J61" s="831"/>
      <c r="K61" s="831"/>
      <c r="L61" s="831"/>
      <c r="M61" s="831"/>
      <c r="N61" s="831"/>
      <c r="O61" s="831"/>
      <c r="P61" s="832"/>
      <c r="Q61" s="908"/>
      <c r="R61" s="909"/>
      <c r="S61" s="909"/>
      <c r="T61" s="909"/>
      <c r="U61" s="909"/>
      <c r="V61" s="909"/>
      <c r="W61" s="909"/>
      <c r="X61" s="909"/>
      <c r="Y61" s="909"/>
      <c r="Z61" s="909"/>
      <c r="AA61" s="909"/>
      <c r="AB61" s="909"/>
      <c r="AC61" s="909"/>
      <c r="AD61" s="909"/>
      <c r="AE61" s="910"/>
      <c r="AF61" s="836"/>
      <c r="AG61" s="837"/>
      <c r="AH61" s="837"/>
      <c r="AI61" s="837"/>
      <c r="AJ61" s="838"/>
      <c r="AK61" s="911"/>
      <c r="AL61" s="909"/>
      <c r="AM61" s="909"/>
      <c r="AN61" s="909"/>
      <c r="AO61" s="909"/>
      <c r="AP61" s="909"/>
      <c r="AQ61" s="909"/>
      <c r="AR61" s="909"/>
      <c r="AS61" s="909"/>
      <c r="AT61" s="909"/>
      <c r="AU61" s="909"/>
      <c r="AV61" s="909"/>
      <c r="AW61" s="909"/>
      <c r="AX61" s="909"/>
      <c r="AY61" s="909"/>
      <c r="AZ61" s="912"/>
      <c r="BA61" s="912"/>
      <c r="BB61" s="912"/>
      <c r="BC61" s="912"/>
      <c r="BD61" s="912"/>
      <c r="BE61" s="904"/>
      <c r="BF61" s="904"/>
      <c r="BG61" s="904"/>
      <c r="BH61" s="904"/>
      <c r="BI61" s="905"/>
      <c r="BJ61" s="246"/>
      <c r="BK61" s="246"/>
      <c r="BL61" s="246"/>
      <c r="BM61" s="246"/>
      <c r="BN61" s="246"/>
      <c r="BO61" s="259"/>
      <c r="BP61" s="259"/>
      <c r="BQ61" s="256">
        <v>55</v>
      </c>
      <c r="BR61" s="257"/>
      <c r="BS61" s="843"/>
      <c r="BT61" s="844"/>
      <c r="BU61" s="844"/>
      <c r="BV61" s="844"/>
      <c r="BW61" s="844"/>
      <c r="BX61" s="844"/>
      <c r="BY61" s="844"/>
      <c r="BZ61" s="844"/>
      <c r="CA61" s="844"/>
      <c r="CB61" s="844"/>
      <c r="CC61" s="844"/>
      <c r="CD61" s="844"/>
      <c r="CE61" s="844"/>
      <c r="CF61" s="844"/>
      <c r="CG61" s="845"/>
      <c r="CH61" s="856"/>
      <c r="CI61" s="857"/>
      <c r="CJ61" s="857"/>
      <c r="CK61" s="857"/>
      <c r="CL61" s="858"/>
      <c r="CM61" s="856"/>
      <c r="CN61" s="857"/>
      <c r="CO61" s="857"/>
      <c r="CP61" s="857"/>
      <c r="CQ61" s="858"/>
      <c r="CR61" s="856"/>
      <c r="CS61" s="857"/>
      <c r="CT61" s="857"/>
      <c r="CU61" s="857"/>
      <c r="CV61" s="858"/>
      <c r="CW61" s="856"/>
      <c r="CX61" s="857"/>
      <c r="CY61" s="857"/>
      <c r="CZ61" s="857"/>
      <c r="DA61" s="858"/>
      <c r="DB61" s="856"/>
      <c r="DC61" s="857"/>
      <c r="DD61" s="857"/>
      <c r="DE61" s="857"/>
      <c r="DF61" s="858"/>
      <c r="DG61" s="856"/>
      <c r="DH61" s="857"/>
      <c r="DI61" s="857"/>
      <c r="DJ61" s="857"/>
      <c r="DK61" s="858"/>
      <c r="DL61" s="856"/>
      <c r="DM61" s="857"/>
      <c r="DN61" s="857"/>
      <c r="DO61" s="857"/>
      <c r="DP61" s="858"/>
      <c r="DQ61" s="856"/>
      <c r="DR61" s="857"/>
      <c r="DS61" s="857"/>
      <c r="DT61" s="857"/>
      <c r="DU61" s="858"/>
      <c r="DV61" s="859"/>
      <c r="DW61" s="860"/>
      <c r="DX61" s="860"/>
      <c r="DY61" s="860"/>
      <c r="DZ61" s="861"/>
      <c r="EA61" s="240"/>
    </row>
    <row r="62" spans="1:131" s="241" customFormat="1" ht="26.25" customHeight="1" x14ac:dyDescent="0.15">
      <c r="A62" s="255">
        <v>35</v>
      </c>
      <c r="B62" s="830"/>
      <c r="C62" s="831"/>
      <c r="D62" s="831"/>
      <c r="E62" s="831"/>
      <c r="F62" s="831"/>
      <c r="G62" s="831"/>
      <c r="H62" s="831"/>
      <c r="I62" s="831"/>
      <c r="J62" s="831"/>
      <c r="K62" s="831"/>
      <c r="L62" s="831"/>
      <c r="M62" s="831"/>
      <c r="N62" s="831"/>
      <c r="O62" s="831"/>
      <c r="P62" s="832"/>
      <c r="Q62" s="908"/>
      <c r="R62" s="909"/>
      <c r="S62" s="909"/>
      <c r="T62" s="909"/>
      <c r="U62" s="909"/>
      <c r="V62" s="909"/>
      <c r="W62" s="909"/>
      <c r="X62" s="909"/>
      <c r="Y62" s="909"/>
      <c r="Z62" s="909"/>
      <c r="AA62" s="909"/>
      <c r="AB62" s="909"/>
      <c r="AC62" s="909"/>
      <c r="AD62" s="909"/>
      <c r="AE62" s="910"/>
      <c r="AF62" s="836"/>
      <c r="AG62" s="837"/>
      <c r="AH62" s="837"/>
      <c r="AI62" s="837"/>
      <c r="AJ62" s="838"/>
      <c r="AK62" s="911"/>
      <c r="AL62" s="909"/>
      <c r="AM62" s="909"/>
      <c r="AN62" s="909"/>
      <c r="AO62" s="909"/>
      <c r="AP62" s="909"/>
      <c r="AQ62" s="909"/>
      <c r="AR62" s="909"/>
      <c r="AS62" s="909"/>
      <c r="AT62" s="909"/>
      <c r="AU62" s="909"/>
      <c r="AV62" s="909"/>
      <c r="AW62" s="909"/>
      <c r="AX62" s="909"/>
      <c r="AY62" s="909"/>
      <c r="AZ62" s="912"/>
      <c r="BA62" s="912"/>
      <c r="BB62" s="912"/>
      <c r="BC62" s="912"/>
      <c r="BD62" s="912"/>
      <c r="BE62" s="904"/>
      <c r="BF62" s="904"/>
      <c r="BG62" s="904"/>
      <c r="BH62" s="904"/>
      <c r="BI62" s="905"/>
      <c r="BJ62" s="920" t="s">
        <v>412</v>
      </c>
      <c r="BK62" s="881"/>
      <c r="BL62" s="881"/>
      <c r="BM62" s="881"/>
      <c r="BN62" s="882"/>
      <c r="BO62" s="259"/>
      <c r="BP62" s="259"/>
      <c r="BQ62" s="256">
        <v>56</v>
      </c>
      <c r="BR62" s="257"/>
      <c r="BS62" s="843"/>
      <c r="BT62" s="844"/>
      <c r="BU62" s="844"/>
      <c r="BV62" s="844"/>
      <c r="BW62" s="844"/>
      <c r="BX62" s="844"/>
      <c r="BY62" s="844"/>
      <c r="BZ62" s="844"/>
      <c r="CA62" s="844"/>
      <c r="CB62" s="844"/>
      <c r="CC62" s="844"/>
      <c r="CD62" s="844"/>
      <c r="CE62" s="844"/>
      <c r="CF62" s="844"/>
      <c r="CG62" s="845"/>
      <c r="CH62" s="856"/>
      <c r="CI62" s="857"/>
      <c r="CJ62" s="857"/>
      <c r="CK62" s="857"/>
      <c r="CL62" s="858"/>
      <c r="CM62" s="856"/>
      <c r="CN62" s="857"/>
      <c r="CO62" s="857"/>
      <c r="CP62" s="857"/>
      <c r="CQ62" s="858"/>
      <c r="CR62" s="856"/>
      <c r="CS62" s="857"/>
      <c r="CT62" s="857"/>
      <c r="CU62" s="857"/>
      <c r="CV62" s="858"/>
      <c r="CW62" s="856"/>
      <c r="CX62" s="857"/>
      <c r="CY62" s="857"/>
      <c r="CZ62" s="857"/>
      <c r="DA62" s="858"/>
      <c r="DB62" s="856"/>
      <c r="DC62" s="857"/>
      <c r="DD62" s="857"/>
      <c r="DE62" s="857"/>
      <c r="DF62" s="858"/>
      <c r="DG62" s="856"/>
      <c r="DH62" s="857"/>
      <c r="DI62" s="857"/>
      <c r="DJ62" s="857"/>
      <c r="DK62" s="858"/>
      <c r="DL62" s="856"/>
      <c r="DM62" s="857"/>
      <c r="DN62" s="857"/>
      <c r="DO62" s="857"/>
      <c r="DP62" s="858"/>
      <c r="DQ62" s="856"/>
      <c r="DR62" s="857"/>
      <c r="DS62" s="857"/>
      <c r="DT62" s="857"/>
      <c r="DU62" s="858"/>
      <c r="DV62" s="859"/>
      <c r="DW62" s="860"/>
      <c r="DX62" s="860"/>
      <c r="DY62" s="860"/>
      <c r="DZ62" s="861"/>
      <c r="EA62" s="240"/>
    </row>
    <row r="63" spans="1:131" s="241" customFormat="1" ht="26.25" customHeight="1" thickBot="1" x14ac:dyDescent="0.2">
      <c r="A63" s="258" t="s">
        <v>389</v>
      </c>
      <c r="B63" s="865" t="s">
        <v>413</v>
      </c>
      <c r="C63" s="866"/>
      <c r="D63" s="866"/>
      <c r="E63" s="866"/>
      <c r="F63" s="866"/>
      <c r="G63" s="866"/>
      <c r="H63" s="866"/>
      <c r="I63" s="866"/>
      <c r="J63" s="866"/>
      <c r="K63" s="866"/>
      <c r="L63" s="866"/>
      <c r="M63" s="866"/>
      <c r="N63" s="866"/>
      <c r="O63" s="866"/>
      <c r="P63" s="867"/>
      <c r="Q63" s="913"/>
      <c r="R63" s="914"/>
      <c r="S63" s="914"/>
      <c r="T63" s="914"/>
      <c r="U63" s="914"/>
      <c r="V63" s="914"/>
      <c r="W63" s="914"/>
      <c r="X63" s="914"/>
      <c r="Y63" s="914"/>
      <c r="Z63" s="914"/>
      <c r="AA63" s="914"/>
      <c r="AB63" s="914"/>
      <c r="AC63" s="914"/>
      <c r="AD63" s="914"/>
      <c r="AE63" s="915"/>
      <c r="AF63" s="916">
        <v>1447</v>
      </c>
      <c r="AG63" s="917"/>
      <c r="AH63" s="917"/>
      <c r="AI63" s="917"/>
      <c r="AJ63" s="918"/>
      <c r="AK63" s="919"/>
      <c r="AL63" s="914"/>
      <c r="AM63" s="914"/>
      <c r="AN63" s="914"/>
      <c r="AO63" s="914"/>
      <c r="AP63" s="917">
        <v>722</v>
      </c>
      <c r="AQ63" s="917"/>
      <c r="AR63" s="917"/>
      <c r="AS63" s="917"/>
      <c r="AT63" s="917"/>
      <c r="AU63" s="917">
        <v>300</v>
      </c>
      <c r="AV63" s="917"/>
      <c r="AW63" s="917"/>
      <c r="AX63" s="917"/>
      <c r="AY63" s="917"/>
      <c r="AZ63" s="921"/>
      <c r="BA63" s="921"/>
      <c r="BB63" s="921"/>
      <c r="BC63" s="921"/>
      <c r="BD63" s="921"/>
      <c r="BE63" s="922"/>
      <c r="BF63" s="922"/>
      <c r="BG63" s="922"/>
      <c r="BH63" s="922"/>
      <c r="BI63" s="923"/>
      <c r="BJ63" s="924" t="s">
        <v>414</v>
      </c>
      <c r="BK63" s="925"/>
      <c r="BL63" s="925"/>
      <c r="BM63" s="925"/>
      <c r="BN63" s="926"/>
      <c r="BO63" s="259"/>
      <c r="BP63" s="259"/>
      <c r="BQ63" s="256">
        <v>57</v>
      </c>
      <c r="BR63" s="257"/>
      <c r="BS63" s="843"/>
      <c r="BT63" s="844"/>
      <c r="BU63" s="844"/>
      <c r="BV63" s="844"/>
      <c r="BW63" s="844"/>
      <c r="BX63" s="844"/>
      <c r="BY63" s="844"/>
      <c r="BZ63" s="844"/>
      <c r="CA63" s="844"/>
      <c r="CB63" s="844"/>
      <c r="CC63" s="844"/>
      <c r="CD63" s="844"/>
      <c r="CE63" s="844"/>
      <c r="CF63" s="844"/>
      <c r="CG63" s="845"/>
      <c r="CH63" s="856"/>
      <c r="CI63" s="857"/>
      <c r="CJ63" s="857"/>
      <c r="CK63" s="857"/>
      <c r="CL63" s="858"/>
      <c r="CM63" s="856"/>
      <c r="CN63" s="857"/>
      <c r="CO63" s="857"/>
      <c r="CP63" s="857"/>
      <c r="CQ63" s="858"/>
      <c r="CR63" s="856"/>
      <c r="CS63" s="857"/>
      <c r="CT63" s="857"/>
      <c r="CU63" s="857"/>
      <c r="CV63" s="858"/>
      <c r="CW63" s="856"/>
      <c r="CX63" s="857"/>
      <c r="CY63" s="857"/>
      <c r="CZ63" s="857"/>
      <c r="DA63" s="858"/>
      <c r="DB63" s="856"/>
      <c r="DC63" s="857"/>
      <c r="DD63" s="857"/>
      <c r="DE63" s="857"/>
      <c r="DF63" s="858"/>
      <c r="DG63" s="856"/>
      <c r="DH63" s="857"/>
      <c r="DI63" s="857"/>
      <c r="DJ63" s="857"/>
      <c r="DK63" s="858"/>
      <c r="DL63" s="856"/>
      <c r="DM63" s="857"/>
      <c r="DN63" s="857"/>
      <c r="DO63" s="857"/>
      <c r="DP63" s="858"/>
      <c r="DQ63" s="856"/>
      <c r="DR63" s="857"/>
      <c r="DS63" s="857"/>
      <c r="DT63" s="857"/>
      <c r="DU63" s="858"/>
      <c r="DV63" s="859"/>
      <c r="DW63" s="860"/>
      <c r="DX63" s="860"/>
      <c r="DY63" s="860"/>
      <c r="DZ63" s="861"/>
      <c r="EA63" s="240"/>
    </row>
    <row r="64" spans="1:131" s="241" customFormat="1" ht="26.25" customHeight="1" x14ac:dyDescent="0.15">
      <c r="A64" s="259"/>
      <c r="B64" s="259"/>
      <c r="C64" s="259"/>
      <c r="D64" s="259"/>
      <c r="E64" s="259"/>
      <c r="F64" s="259"/>
      <c r="G64" s="259"/>
      <c r="H64" s="259"/>
      <c r="I64" s="259"/>
      <c r="J64" s="259"/>
      <c r="K64" s="259"/>
      <c r="L64" s="259"/>
      <c r="M64" s="259"/>
      <c r="N64" s="259"/>
      <c r="O64" s="259"/>
      <c r="P64" s="259"/>
      <c r="Q64" s="259"/>
      <c r="R64" s="259"/>
      <c r="S64" s="259"/>
      <c r="T64" s="259"/>
      <c r="U64" s="259"/>
      <c r="V64" s="259"/>
      <c r="W64" s="259"/>
      <c r="X64" s="259"/>
      <c r="Y64" s="259"/>
      <c r="Z64" s="259"/>
      <c r="AA64" s="259"/>
      <c r="AB64" s="259"/>
      <c r="AC64" s="259"/>
      <c r="AD64" s="259"/>
      <c r="AE64" s="259"/>
      <c r="AF64" s="259"/>
      <c r="AG64" s="259"/>
      <c r="AH64" s="259"/>
      <c r="AI64" s="259"/>
      <c r="AJ64" s="259"/>
      <c r="AK64" s="259"/>
      <c r="AL64" s="259"/>
      <c r="AM64" s="259"/>
      <c r="AN64" s="259"/>
      <c r="AO64" s="259"/>
      <c r="AP64" s="259"/>
      <c r="AQ64" s="259"/>
      <c r="AR64" s="259"/>
      <c r="AS64" s="259"/>
      <c r="AT64" s="259"/>
      <c r="AU64" s="259"/>
      <c r="AV64" s="259"/>
      <c r="AW64" s="259"/>
      <c r="AX64" s="259"/>
      <c r="AY64" s="259"/>
      <c r="AZ64" s="259"/>
      <c r="BA64" s="259"/>
      <c r="BB64" s="259"/>
      <c r="BC64" s="259"/>
      <c r="BD64" s="259"/>
      <c r="BE64" s="259"/>
      <c r="BF64" s="259"/>
      <c r="BG64" s="259"/>
      <c r="BH64" s="259"/>
      <c r="BI64" s="259"/>
      <c r="BJ64" s="259"/>
      <c r="BK64" s="259"/>
      <c r="BL64" s="259"/>
      <c r="BM64" s="259"/>
      <c r="BN64" s="259"/>
      <c r="BO64" s="259"/>
      <c r="BP64" s="259"/>
      <c r="BQ64" s="256">
        <v>58</v>
      </c>
      <c r="BR64" s="257"/>
      <c r="BS64" s="843"/>
      <c r="BT64" s="844"/>
      <c r="BU64" s="844"/>
      <c r="BV64" s="844"/>
      <c r="BW64" s="844"/>
      <c r="BX64" s="844"/>
      <c r="BY64" s="844"/>
      <c r="BZ64" s="844"/>
      <c r="CA64" s="844"/>
      <c r="CB64" s="844"/>
      <c r="CC64" s="844"/>
      <c r="CD64" s="844"/>
      <c r="CE64" s="844"/>
      <c r="CF64" s="844"/>
      <c r="CG64" s="845"/>
      <c r="CH64" s="856"/>
      <c r="CI64" s="857"/>
      <c r="CJ64" s="857"/>
      <c r="CK64" s="857"/>
      <c r="CL64" s="858"/>
      <c r="CM64" s="856"/>
      <c r="CN64" s="857"/>
      <c r="CO64" s="857"/>
      <c r="CP64" s="857"/>
      <c r="CQ64" s="858"/>
      <c r="CR64" s="856"/>
      <c r="CS64" s="857"/>
      <c r="CT64" s="857"/>
      <c r="CU64" s="857"/>
      <c r="CV64" s="858"/>
      <c r="CW64" s="856"/>
      <c r="CX64" s="857"/>
      <c r="CY64" s="857"/>
      <c r="CZ64" s="857"/>
      <c r="DA64" s="858"/>
      <c r="DB64" s="856"/>
      <c r="DC64" s="857"/>
      <c r="DD64" s="857"/>
      <c r="DE64" s="857"/>
      <c r="DF64" s="858"/>
      <c r="DG64" s="856"/>
      <c r="DH64" s="857"/>
      <c r="DI64" s="857"/>
      <c r="DJ64" s="857"/>
      <c r="DK64" s="858"/>
      <c r="DL64" s="856"/>
      <c r="DM64" s="857"/>
      <c r="DN64" s="857"/>
      <c r="DO64" s="857"/>
      <c r="DP64" s="858"/>
      <c r="DQ64" s="856"/>
      <c r="DR64" s="857"/>
      <c r="DS64" s="857"/>
      <c r="DT64" s="857"/>
      <c r="DU64" s="858"/>
      <c r="DV64" s="859"/>
      <c r="DW64" s="860"/>
      <c r="DX64" s="860"/>
      <c r="DY64" s="860"/>
      <c r="DZ64" s="861"/>
      <c r="EA64" s="240"/>
    </row>
    <row r="65" spans="1:131" s="241" customFormat="1" ht="26.25" customHeight="1" thickBot="1" x14ac:dyDescent="0.2">
      <c r="A65" s="246" t="s">
        <v>415</v>
      </c>
      <c r="B65" s="246"/>
      <c r="C65" s="246"/>
      <c r="D65" s="246"/>
      <c r="E65" s="246"/>
      <c r="F65" s="246"/>
      <c r="G65" s="246"/>
      <c r="H65" s="246"/>
      <c r="I65" s="246"/>
      <c r="J65" s="246"/>
      <c r="K65" s="246"/>
      <c r="L65" s="246"/>
      <c r="M65" s="246"/>
      <c r="N65" s="246"/>
      <c r="O65" s="246"/>
      <c r="P65" s="246"/>
      <c r="Q65" s="246"/>
      <c r="R65" s="246"/>
      <c r="S65" s="246"/>
      <c r="T65" s="246"/>
      <c r="U65" s="246"/>
      <c r="V65" s="246"/>
      <c r="W65" s="246"/>
      <c r="X65" s="246"/>
      <c r="Y65" s="246"/>
      <c r="Z65" s="246"/>
      <c r="AA65" s="246"/>
      <c r="AB65" s="246"/>
      <c r="AC65" s="246"/>
      <c r="AD65" s="246"/>
      <c r="AE65" s="246"/>
      <c r="AF65" s="246"/>
      <c r="AG65" s="246"/>
      <c r="AH65" s="246"/>
      <c r="AI65" s="246"/>
      <c r="AJ65" s="246"/>
      <c r="AK65" s="246"/>
      <c r="AL65" s="246"/>
      <c r="AM65" s="246"/>
      <c r="AN65" s="246"/>
      <c r="AO65" s="246"/>
      <c r="AP65" s="246"/>
      <c r="AQ65" s="246"/>
      <c r="AR65" s="246"/>
      <c r="AS65" s="246"/>
      <c r="AT65" s="246"/>
      <c r="AU65" s="246"/>
      <c r="AV65" s="246"/>
      <c r="AW65" s="246"/>
      <c r="AX65" s="246"/>
      <c r="AY65" s="246"/>
      <c r="AZ65" s="246"/>
      <c r="BA65" s="246"/>
      <c r="BB65" s="246"/>
      <c r="BC65" s="246"/>
      <c r="BD65" s="246"/>
      <c r="BE65" s="259"/>
      <c r="BF65" s="259"/>
      <c r="BG65" s="259"/>
      <c r="BH65" s="259"/>
      <c r="BI65" s="259"/>
      <c r="BJ65" s="259"/>
      <c r="BK65" s="259"/>
      <c r="BL65" s="259"/>
      <c r="BM65" s="259"/>
      <c r="BN65" s="259"/>
      <c r="BO65" s="259"/>
      <c r="BP65" s="259"/>
      <c r="BQ65" s="256">
        <v>59</v>
      </c>
      <c r="BR65" s="257"/>
      <c r="BS65" s="843"/>
      <c r="BT65" s="844"/>
      <c r="BU65" s="844"/>
      <c r="BV65" s="844"/>
      <c r="BW65" s="844"/>
      <c r="BX65" s="844"/>
      <c r="BY65" s="844"/>
      <c r="BZ65" s="844"/>
      <c r="CA65" s="844"/>
      <c r="CB65" s="844"/>
      <c r="CC65" s="844"/>
      <c r="CD65" s="844"/>
      <c r="CE65" s="844"/>
      <c r="CF65" s="844"/>
      <c r="CG65" s="845"/>
      <c r="CH65" s="856"/>
      <c r="CI65" s="857"/>
      <c r="CJ65" s="857"/>
      <c r="CK65" s="857"/>
      <c r="CL65" s="858"/>
      <c r="CM65" s="856"/>
      <c r="CN65" s="857"/>
      <c r="CO65" s="857"/>
      <c r="CP65" s="857"/>
      <c r="CQ65" s="858"/>
      <c r="CR65" s="856"/>
      <c r="CS65" s="857"/>
      <c r="CT65" s="857"/>
      <c r="CU65" s="857"/>
      <c r="CV65" s="858"/>
      <c r="CW65" s="856"/>
      <c r="CX65" s="857"/>
      <c r="CY65" s="857"/>
      <c r="CZ65" s="857"/>
      <c r="DA65" s="858"/>
      <c r="DB65" s="856"/>
      <c r="DC65" s="857"/>
      <c r="DD65" s="857"/>
      <c r="DE65" s="857"/>
      <c r="DF65" s="858"/>
      <c r="DG65" s="856"/>
      <c r="DH65" s="857"/>
      <c r="DI65" s="857"/>
      <c r="DJ65" s="857"/>
      <c r="DK65" s="858"/>
      <c r="DL65" s="856"/>
      <c r="DM65" s="857"/>
      <c r="DN65" s="857"/>
      <c r="DO65" s="857"/>
      <c r="DP65" s="858"/>
      <c r="DQ65" s="856"/>
      <c r="DR65" s="857"/>
      <c r="DS65" s="857"/>
      <c r="DT65" s="857"/>
      <c r="DU65" s="858"/>
      <c r="DV65" s="859"/>
      <c r="DW65" s="860"/>
      <c r="DX65" s="860"/>
      <c r="DY65" s="860"/>
      <c r="DZ65" s="861"/>
      <c r="EA65" s="240"/>
    </row>
    <row r="66" spans="1:131" s="241" customFormat="1" ht="26.25" customHeight="1" x14ac:dyDescent="0.15">
      <c r="A66" s="815" t="s">
        <v>416</v>
      </c>
      <c r="B66" s="816"/>
      <c r="C66" s="816"/>
      <c r="D66" s="816"/>
      <c r="E66" s="816"/>
      <c r="F66" s="816"/>
      <c r="G66" s="816"/>
      <c r="H66" s="816"/>
      <c r="I66" s="816"/>
      <c r="J66" s="816"/>
      <c r="K66" s="816"/>
      <c r="L66" s="816"/>
      <c r="M66" s="816"/>
      <c r="N66" s="816"/>
      <c r="O66" s="816"/>
      <c r="P66" s="817"/>
      <c r="Q66" s="792" t="s">
        <v>417</v>
      </c>
      <c r="R66" s="793"/>
      <c r="S66" s="793"/>
      <c r="T66" s="793"/>
      <c r="U66" s="794"/>
      <c r="V66" s="792" t="s">
        <v>418</v>
      </c>
      <c r="W66" s="793"/>
      <c r="X66" s="793"/>
      <c r="Y66" s="793"/>
      <c r="Z66" s="794"/>
      <c r="AA66" s="792" t="s">
        <v>419</v>
      </c>
      <c r="AB66" s="793"/>
      <c r="AC66" s="793"/>
      <c r="AD66" s="793"/>
      <c r="AE66" s="794"/>
      <c r="AF66" s="927" t="s">
        <v>397</v>
      </c>
      <c r="AG66" s="888"/>
      <c r="AH66" s="888"/>
      <c r="AI66" s="888"/>
      <c r="AJ66" s="928"/>
      <c r="AK66" s="792" t="s">
        <v>420</v>
      </c>
      <c r="AL66" s="816"/>
      <c r="AM66" s="816"/>
      <c r="AN66" s="816"/>
      <c r="AO66" s="817"/>
      <c r="AP66" s="792" t="s">
        <v>421</v>
      </c>
      <c r="AQ66" s="793"/>
      <c r="AR66" s="793"/>
      <c r="AS66" s="793"/>
      <c r="AT66" s="794"/>
      <c r="AU66" s="792" t="s">
        <v>422</v>
      </c>
      <c r="AV66" s="793"/>
      <c r="AW66" s="793"/>
      <c r="AX66" s="793"/>
      <c r="AY66" s="794"/>
      <c r="AZ66" s="792" t="s">
        <v>377</v>
      </c>
      <c r="BA66" s="793"/>
      <c r="BB66" s="793"/>
      <c r="BC66" s="793"/>
      <c r="BD66" s="804"/>
      <c r="BE66" s="259"/>
      <c r="BF66" s="259"/>
      <c r="BG66" s="259"/>
      <c r="BH66" s="259"/>
      <c r="BI66" s="259"/>
      <c r="BJ66" s="259"/>
      <c r="BK66" s="259"/>
      <c r="BL66" s="259"/>
      <c r="BM66" s="259"/>
      <c r="BN66" s="259"/>
      <c r="BO66" s="259"/>
      <c r="BP66" s="259"/>
      <c r="BQ66" s="256">
        <v>60</v>
      </c>
      <c r="BR66" s="261"/>
      <c r="BS66" s="938"/>
      <c r="BT66" s="939"/>
      <c r="BU66" s="939"/>
      <c r="BV66" s="939"/>
      <c r="BW66" s="939"/>
      <c r="BX66" s="939"/>
      <c r="BY66" s="939"/>
      <c r="BZ66" s="939"/>
      <c r="CA66" s="939"/>
      <c r="CB66" s="939"/>
      <c r="CC66" s="939"/>
      <c r="CD66" s="939"/>
      <c r="CE66" s="939"/>
      <c r="CF66" s="939"/>
      <c r="CG66" s="940"/>
      <c r="CH66" s="935"/>
      <c r="CI66" s="936"/>
      <c r="CJ66" s="936"/>
      <c r="CK66" s="936"/>
      <c r="CL66" s="937"/>
      <c r="CM66" s="935"/>
      <c r="CN66" s="936"/>
      <c r="CO66" s="936"/>
      <c r="CP66" s="936"/>
      <c r="CQ66" s="937"/>
      <c r="CR66" s="935"/>
      <c r="CS66" s="936"/>
      <c r="CT66" s="936"/>
      <c r="CU66" s="936"/>
      <c r="CV66" s="937"/>
      <c r="CW66" s="935"/>
      <c r="CX66" s="936"/>
      <c r="CY66" s="936"/>
      <c r="CZ66" s="936"/>
      <c r="DA66" s="937"/>
      <c r="DB66" s="935"/>
      <c r="DC66" s="936"/>
      <c r="DD66" s="936"/>
      <c r="DE66" s="936"/>
      <c r="DF66" s="937"/>
      <c r="DG66" s="935"/>
      <c r="DH66" s="936"/>
      <c r="DI66" s="936"/>
      <c r="DJ66" s="936"/>
      <c r="DK66" s="937"/>
      <c r="DL66" s="935"/>
      <c r="DM66" s="936"/>
      <c r="DN66" s="936"/>
      <c r="DO66" s="936"/>
      <c r="DP66" s="937"/>
      <c r="DQ66" s="935"/>
      <c r="DR66" s="936"/>
      <c r="DS66" s="936"/>
      <c r="DT66" s="936"/>
      <c r="DU66" s="937"/>
      <c r="DV66" s="932"/>
      <c r="DW66" s="933"/>
      <c r="DX66" s="933"/>
      <c r="DY66" s="933"/>
      <c r="DZ66" s="934"/>
      <c r="EA66" s="240"/>
    </row>
    <row r="67" spans="1:131" s="241" customFormat="1" ht="26.25" customHeight="1" thickBot="1" x14ac:dyDescent="0.2">
      <c r="A67" s="818"/>
      <c r="B67" s="819"/>
      <c r="C67" s="819"/>
      <c r="D67" s="819"/>
      <c r="E67" s="819"/>
      <c r="F67" s="819"/>
      <c r="G67" s="819"/>
      <c r="H67" s="819"/>
      <c r="I67" s="819"/>
      <c r="J67" s="819"/>
      <c r="K67" s="819"/>
      <c r="L67" s="819"/>
      <c r="M67" s="819"/>
      <c r="N67" s="819"/>
      <c r="O67" s="819"/>
      <c r="P67" s="820"/>
      <c r="Q67" s="795"/>
      <c r="R67" s="796"/>
      <c r="S67" s="796"/>
      <c r="T67" s="796"/>
      <c r="U67" s="797"/>
      <c r="V67" s="795"/>
      <c r="W67" s="796"/>
      <c r="X67" s="796"/>
      <c r="Y67" s="796"/>
      <c r="Z67" s="797"/>
      <c r="AA67" s="795"/>
      <c r="AB67" s="796"/>
      <c r="AC67" s="796"/>
      <c r="AD67" s="796"/>
      <c r="AE67" s="797"/>
      <c r="AF67" s="929"/>
      <c r="AG67" s="891"/>
      <c r="AH67" s="891"/>
      <c r="AI67" s="891"/>
      <c r="AJ67" s="930"/>
      <c r="AK67" s="931"/>
      <c r="AL67" s="819"/>
      <c r="AM67" s="819"/>
      <c r="AN67" s="819"/>
      <c r="AO67" s="820"/>
      <c r="AP67" s="795"/>
      <c r="AQ67" s="796"/>
      <c r="AR67" s="796"/>
      <c r="AS67" s="796"/>
      <c r="AT67" s="797"/>
      <c r="AU67" s="795"/>
      <c r="AV67" s="796"/>
      <c r="AW67" s="796"/>
      <c r="AX67" s="796"/>
      <c r="AY67" s="797"/>
      <c r="AZ67" s="795"/>
      <c r="BA67" s="796"/>
      <c r="BB67" s="796"/>
      <c r="BC67" s="796"/>
      <c r="BD67" s="805"/>
      <c r="BE67" s="259"/>
      <c r="BF67" s="259"/>
      <c r="BG67" s="259"/>
      <c r="BH67" s="259"/>
      <c r="BI67" s="259"/>
      <c r="BJ67" s="259"/>
      <c r="BK67" s="259"/>
      <c r="BL67" s="259"/>
      <c r="BM67" s="259"/>
      <c r="BN67" s="259"/>
      <c r="BO67" s="259"/>
      <c r="BP67" s="259"/>
      <c r="BQ67" s="256">
        <v>61</v>
      </c>
      <c r="BR67" s="261"/>
      <c r="BS67" s="938"/>
      <c r="BT67" s="939"/>
      <c r="BU67" s="939"/>
      <c r="BV67" s="939"/>
      <c r="BW67" s="939"/>
      <c r="BX67" s="939"/>
      <c r="BY67" s="939"/>
      <c r="BZ67" s="939"/>
      <c r="CA67" s="939"/>
      <c r="CB67" s="939"/>
      <c r="CC67" s="939"/>
      <c r="CD67" s="939"/>
      <c r="CE67" s="939"/>
      <c r="CF67" s="939"/>
      <c r="CG67" s="940"/>
      <c r="CH67" s="935"/>
      <c r="CI67" s="936"/>
      <c r="CJ67" s="936"/>
      <c r="CK67" s="936"/>
      <c r="CL67" s="937"/>
      <c r="CM67" s="935"/>
      <c r="CN67" s="936"/>
      <c r="CO67" s="936"/>
      <c r="CP67" s="936"/>
      <c r="CQ67" s="937"/>
      <c r="CR67" s="935"/>
      <c r="CS67" s="936"/>
      <c r="CT67" s="936"/>
      <c r="CU67" s="936"/>
      <c r="CV67" s="937"/>
      <c r="CW67" s="935"/>
      <c r="CX67" s="936"/>
      <c r="CY67" s="936"/>
      <c r="CZ67" s="936"/>
      <c r="DA67" s="937"/>
      <c r="DB67" s="935"/>
      <c r="DC67" s="936"/>
      <c r="DD67" s="936"/>
      <c r="DE67" s="936"/>
      <c r="DF67" s="937"/>
      <c r="DG67" s="935"/>
      <c r="DH67" s="936"/>
      <c r="DI67" s="936"/>
      <c r="DJ67" s="936"/>
      <c r="DK67" s="937"/>
      <c r="DL67" s="935"/>
      <c r="DM67" s="936"/>
      <c r="DN67" s="936"/>
      <c r="DO67" s="936"/>
      <c r="DP67" s="937"/>
      <c r="DQ67" s="935"/>
      <c r="DR67" s="936"/>
      <c r="DS67" s="936"/>
      <c r="DT67" s="936"/>
      <c r="DU67" s="937"/>
      <c r="DV67" s="932"/>
      <c r="DW67" s="933"/>
      <c r="DX67" s="933"/>
      <c r="DY67" s="933"/>
      <c r="DZ67" s="934"/>
      <c r="EA67" s="240"/>
    </row>
    <row r="68" spans="1:131" s="241" customFormat="1" ht="26.25" customHeight="1" thickTop="1" x14ac:dyDescent="0.15">
      <c r="A68" s="252">
        <v>1</v>
      </c>
      <c r="B68" s="944" t="s">
        <v>596</v>
      </c>
      <c r="C68" s="945"/>
      <c r="D68" s="945"/>
      <c r="E68" s="945"/>
      <c r="F68" s="945"/>
      <c r="G68" s="945"/>
      <c r="H68" s="945"/>
      <c r="I68" s="945"/>
      <c r="J68" s="945"/>
      <c r="K68" s="945"/>
      <c r="L68" s="945"/>
      <c r="M68" s="945"/>
      <c r="N68" s="945"/>
      <c r="O68" s="945"/>
      <c r="P68" s="946"/>
      <c r="Q68" s="947">
        <v>24333</v>
      </c>
      <c r="R68" s="941"/>
      <c r="S68" s="941"/>
      <c r="T68" s="941"/>
      <c r="U68" s="941"/>
      <c r="V68" s="941">
        <v>23280</v>
      </c>
      <c r="W68" s="941"/>
      <c r="X68" s="941"/>
      <c r="Y68" s="941"/>
      <c r="Z68" s="941"/>
      <c r="AA68" s="941">
        <v>1053</v>
      </c>
      <c r="AB68" s="941"/>
      <c r="AC68" s="941"/>
      <c r="AD68" s="941"/>
      <c r="AE68" s="941"/>
      <c r="AF68" s="941">
        <v>1053</v>
      </c>
      <c r="AG68" s="941"/>
      <c r="AH68" s="941"/>
      <c r="AI68" s="941"/>
      <c r="AJ68" s="941"/>
      <c r="AK68" s="941">
        <v>30</v>
      </c>
      <c r="AL68" s="941"/>
      <c r="AM68" s="941"/>
      <c r="AN68" s="941"/>
      <c r="AO68" s="941"/>
      <c r="AP68" s="941" t="s">
        <v>532</v>
      </c>
      <c r="AQ68" s="941"/>
      <c r="AR68" s="941"/>
      <c r="AS68" s="941"/>
      <c r="AT68" s="941"/>
      <c r="AU68" s="941" t="s">
        <v>532</v>
      </c>
      <c r="AV68" s="941"/>
      <c r="AW68" s="941"/>
      <c r="AX68" s="941"/>
      <c r="AY68" s="941"/>
      <c r="AZ68" s="942"/>
      <c r="BA68" s="942"/>
      <c r="BB68" s="942"/>
      <c r="BC68" s="942"/>
      <c r="BD68" s="943"/>
      <c r="BE68" s="259"/>
      <c r="BF68" s="259"/>
      <c r="BG68" s="259"/>
      <c r="BH68" s="259"/>
      <c r="BI68" s="259"/>
      <c r="BJ68" s="259"/>
      <c r="BK68" s="259"/>
      <c r="BL68" s="259"/>
      <c r="BM68" s="259"/>
      <c r="BN68" s="259"/>
      <c r="BO68" s="259"/>
      <c r="BP68" s="259"/>
      <c r="BQ68" s="256">
        <v>62</v>
      </c>
      <c r="BR68" s="261"/>
      <c r="BS68" s="938"/>
      <c r="BT68" s="939"/>
      <c r="BU68" s="939"/>
      <c r="BV68" s="939"/>
      <c r="BW68" s="939"/>
      <c r="BX68" s="939"/>
      <c r="BY68" s="939"/>
      <c r="BZ68" s="939"/>
      <c r="CA68" s="939"/>
      <c r="CB68" s="939"/>
      <c r="CC68" s="939"/>
      <c r="CD68" s="939"/>
      <c r="CE68" s="939"/>
      <c r="CF68" s="939"/>
      <c r="CG68" s="940"/>
      <c r="CH68" s="935"/>
      <c r="CI68" s="936"/>
      <c r="CJ68" s="936"/>
      <c r="CK68" s="936"/>
      <c r="CL68" s="937"/>
      <c r="CM68" s="935"/>
      <c r="CN68" s="936"/>
      <c r="CO68" s="936"/>
      <c r="CP68" s="936"/>
      <c r="CQ68" s="937"/>
      <c r="CR68" s="935"/>
      <c r="CS68" s="936"/>
      <c r="CT68" s="936"/>
      <c r="CU68" s="936"/>
      <c r="CV68" s="937"/>
      <c r="CW68" s="935"/>
      <c r="CX68" s="936"/>
      <c r="CY68" s="936"/>
      <c r="CZ68" s="936"/>
      <c r="DA68" s="937"/>
      <c r="DB68" s="935"/>
      <c r="DC68" s="936"/>
      <c r="DD68" s="936"/>
      <c r="DE68" s="936"/>
      <c r="DF68" s="937"/>
      <c r="DG68" s="935"/>
      <c r="DH68" s="936"/>
      <c r="DI68" s="936"/>
      <c r="DJ68" s="936"/>
      <c r="DK68" s="937"/>
      <c r="DL68" s="935"/>
      <c r="DM68" s="936"/>
      <c r="DN68" s="936"/>
      <c r="DO68" s="936"/>
      <c r="DP68" s="937"/>
      <c r="DQ68" s="935"/>
      <c r="DR68" s="936"/>
      <c r="DS68" s="936"/>
      <c r="DT68" s="936"/>
      <c r="DU68" s="937"/>
      <c r="DV68" s="932"/>
      <c r="DW68" s="933"/>
      <c r="DX68" s="933"/>
      <c r="DY68" s="933"/>
      <c r="DZ68" s="934"/>
      <c r="EA68" s="240"/>
    </row>
    <row r="69" spans="1:131" s="241" customFormat="1" ht="26.25" customHeight="1" x14ac:dyDescent="0.15">
      <c r="A69" s="255">
        <v>2</v>
      </c>
      <c r="B69" s="948" t="s">
        <v>597</v>
      </c>
      <c r="C69" s="949"/>
      <c r="D69" s="949"/>
      <c r="E69" s="949"/>
      <c r="F69" s="949"/>
      <c r="G69" s="949"/>
      <c r="H69" s="949"/>
      <c r="I69" s="949"/>
      <c r="J69" s="949"/>
      <c r="K69" s="949"/>
      <c r="L69" s="949"/>
      <c r="M69" s="949"/>
      <c r="N69" s="949"/>
      <c r="O69" s="949"/>
      <c r="P69" s="950"/>
      <c r="Q69" s="951">
        <v>180</v>
      </c>
      <c r="R69" s="893"/>
      <c r="S69" s="893"/>
      <c r="T69" s="893"/>
      <c r="U69" s="893"/>
      <c r="V69" s="893">
        <v>132</v>
      </c>
      <c r="W69" s="893"/>
      <c r="X69" s="893"/>
      <c r="Y69" s="893"/>
      <c r="Z69" s="893"/>
      <c r="AA69" s="893">
        <v>48</v>
      </c>
      <c r="AB69" s="893"/>
      <c r="AC69" s="893"/>
      <c r="AD69" s="893"/>
      <c r="AE69" s="893"/>
      <c r="AF69" s="893">
        <v>48</v>
      </c>
      <c r="AG69" s="893"/>
      <c r="AH69" s="893"/>
      <c r="AI69" s="893"/>
      <c r="AJ69" s="893"/>
      <c r="AK69" s="893" t="s">
        <v>532</v>
      </c>
      <c r="AL69" s="893"/>
      <c r="AM69" s="893"/>
      <c r="AN69" s="893"/>
      <c r="AO69" s="893"/>
      <c r="AP69" s="893" t="s">
        <v>532</v>
      </c>
      <c r="AQ69" s="893"/>
      <c r="AR69" s="893"/>
      <c r="AS69" s="893"/>
      <c r="AT69" s="893"/>
      <c r="AU69" s="893" t="s">
        <v>532</v>
      </c>
      <c r="AV69" s="893"/>
      <c r="AW69" s="893"/>
      <c r="AX69" s="893"/>
      <c r="AY69" s="893"/>
      <c r="AZ69" s="952"/>
      <c r="BA69" s="952"/>
      <c r="BB69" s="952"/>
      <c r="BC69" s="952"/>
      <c r="BD69" s="953"/>
      <c r="BE69" s="259"/>
      <c r="BF69" s="259"/>
      <c r="BG69" s="259"/>
      <c r="BH69" s="259"/>
      <c r="BI69" s="259"/>
      <c r="BJ69" s="259"/>
      <c r="BK69" s="259"/>
      <c r="BL69" s="259"/>
      <c r="BM69" s="259"/>
      <c r="BN69" s="259"/>
      <c r="BO69" s="259"/>
      <c r="BP69" s="259"/>
      <c r="BQ69" s="256">
        <v>63</v>
      </c>
      <c r="BR69" s="261"/>
      <c r="BS69" s="938"/>
      <c r="BT69" s="939"/>
      <c r="BU69" s="939"/>
      <c r="BV69" s="939"/>
      <c r="BW69" s="939"/>
      <c r="BX69" s="939"/>
      <c r="BY69" s="939"/>
      <c r="BZ69" s="939"/>
      <c r="CA69" s="939"/>
      <c r="CB69" s="939"/>
      <c r="CC69" s="939"/>
      <c r="CD69" s="939"/>
      <c r="CE69" s="939"/>
      <c r="CF69" s="939"/>
      <c r="CG69" s="940"/>
      <c r="CH69" s="935"/>
      <c r="CI69" s="936"/>
      <c r="CJ69" s="936"/>
      <c r="CK69" s="936"/>
      <c r="CL69" s="937"/>
      <c r="CM69" s="935"/>
      <c r="CN69" s="936"/>
      <c r="CO69" s="936"/>
      <c r="CP69" s="936"/>
      <c r="CQ69" s="937"/>
      <c r="CR69" s="935"/>
      <c r="CS69" s="936"/>
      <c r="CT69" s="936"/>
      <c r="CU69" s="936"/>
      <c r="CV69" s="937"/>
      <c r="CW69" s="935"/>
      <c r="CX69" s="936"/>
      <c r="CY69" s="936"/>
      <c r="CZ69" s="936"/>
      <c r="DA69" s="937"/>
      <c r="DB69" s="935"/>
      <c r="DC69" s="936"/>
      <c r="DD69" s="936"/>
      <c r="DE69" s="936"/>
      <c r="DF69" s="937"/>
      <c r="DG69" s="935"/>
      <c r="DH69" s="936"/>
      <c r="DI69" s="936"/>
      <c r="DJ69" s="936"/>
      <c r="DK69" s="937"/>
      <c r="DL69" s="935"/>
      <c r="DM69" s="936"/>
      <c r="DN69" s="936"/>
      <c r="DO69" s="936"/>
      <c r="DP69" s="937"/>
      <c r="DQ69" s="935"/>
      <c r="DR69" s="936"/>
      <c r="DS69" s="936"/>
      <c r="DT69" s="936"/>
      <c r="DU69" s="937"/>
      <c r="DV69" s="932"/>
      <c r="DW69" s="933"/>
      <c r="DX69" s="933"/>
      <c r="DY69" s="933"/>
      <c r="DZ69" s="934"/>
      <c r="EA69" s="240"/>
    </row>
    <row r="70" spans="1:131" s="241" customFormat="1" ht="26.25" customHeight="1" x14ac:dyDescent="0.15">
      <c r="A70" s="255">
        <v>3</v>
      </c>
      <c r="B70" s="948" t="s">
        <v>598</v>
      </c>
      <c r="C70" s="949"/>
      <c r="D70" s="949"/>
      <c r="E70" s="949"/>
      <c r="F70" s="949"/>
      <c r="G70" s="949"/>
      <c r="H70" s="949"/>
      <c r="I70" s="949"/>
      <c r="J70" s="949"/>
      <c r="K70" s="949"/>
      <c r="L70" s="949"/>
      <c r="M70" s="949"/>
      <c r="N70" s="949"/>
      <c r="O70" s="949"/>
      <c r="P70" s="950"/>
      <c r="Q70" s="951">
        <v>109</v>
      </c>
      <c r="R70" s="893"/>
      <c r="S70" s="893"/>
      <c r="T70" s="893"/>
      <c r="U70" s="893"/>
      <c r="V70" s="893">
        <v>98</v>
      </c>
      <c r="W70" s="893"/>
      <c r="X70" s="893"/>
      <c r="Y70" s="893"/>
      <c r="Z70" s="893"/>
      <c r="AA70" s="893">
        <v>10</v>
      </c>
      <c r="AB70" s="893"/>
      <c r="AC70" s="893"/>
      <c r="AD70" s="893"/>
      <c r="AE70" s="893"/>
      <c r="AF70" s="893">
        <v>10</v>
      </c>
      <c r="AG70" s="893"/>
      <c r="AH70" s="893"/>
      <c r="AI70" s="893"/>
      <c r="AJ70" s="893"/>
      <c r="AK70" s="893">
        <v>2</v>
      </c>
      <c r="AL70" s="893"/>
      <c r="AM70" s="893"/>
      <c r="AN70" s="893"/>
      <c r="AO70" s="893"/>
      <c r="AP70" s="893" t="s">
        <v>532</v>
      </c>
      <c r="AQ70" s="893"/>
      <c r="AR70" s="893"/>
      <c r="AS70" s="893"/>
      <c r="AT70" s="893"/>
      <c r="AU70" s="893" t="s">
        <v>532</v>
      </c>
      <c r="AV70" s="893"/>
      <c r="AW70" s="893"/>
      <c r="AX70" s="893"/>
      <c r="AY70" s="893"/>
      <c r="AZ70" s="952"/>
      <c r="BA70" s="952"/>
      <c r="BB70" s="952"/>
      <c r="BC70" s="952"/>
      <c r="BD70" s="953"/>
      <c r="BE70" s="259"/>
      <c r="BF70" s="259"/>
      <c r="BG70" s="259"/>
      <c r="BH70" s="259"/>
      <c r="BI70" s="259"/>
      <c r="BJ70" s="259"/>
      <c r="BK70" s="259"/>
      <c r="BL70" s="259"/>
      <c r="BM70" s="259"/>
      <c r="BN70" s="259"/>
      <c r="BO70" s="259"/>
      <c r="BP70" s="259"/>
      <c r="BQ70" s="256">
        <v>64</v>
      </c>
      <c r="BR70" s="261"/>
      <c r="BS70" s="938"/>
      <c r="BT70" s="939"/>
      <c r="BU70" s="939"/>
      <c r="BV70" s="939"/>
      <c r="BW70" s="939"/>
      <c r="BX70" s="939"/>
      <c r="BY70" s="939"/>
      <c r="BZ70" s="939"/>
      <c r="CA70" s="939"/>
      <c r="CB70" s="939"/>
      <c r="CC70" s="939"/>
      <c r="CD70" s="939"/>
      <c r="CE70" s="939"/>
      <c r="CF70" s="939"/>
      <c r="CG70" s="940"/>
      <c r="CH70" s="935"/>
      <c r="CI70" s="936"/>
      <c r="CJ70" s="936"/>
      <c r="CK70" s="936"/>
      <c r="CL70" s="937"/>
      <c r="CM70" s="935"/>
      <c r="CN70" s="936"/>
      <c r="CO70" s="936"/>
      <c r="CP70" s="936"/>
      <c r="CQ70" s="937"/>
      <c r="CR70" s="935"/>
      <c r="CS70" s="936"/>
      <c r="CT70" s="936"/>
      <c r="CU70" s="936"/>
      <c r="CV70" s="937"/>
      <c r="CW70" s="935"/>
      <c r="CX70" s="936"/>
      <c r="CY70" s="936"/>
      <c r="CZ70" s="936"/>
      <c r="DA70" s="937"/>
      <c r="DB70" s="935"/>
      <c r="DC70" s="936"/>
      <c r="DD70" s="936"/>
      <c r="DE70" s="936"/>
      <c r="DF70" s="937"/>
      <c r="DG70" s="935"/>
      <c r="DH70" s="936"/>
      <c r="DI70" s="936"/>
      <c r="DJ70" s="936"/>
      <c r="DK70" s="937"/>
      <c r="DL70" s="935"/>
      <c r="DM70" s="936"/>
      <c r="DN70" s="936"/>
      <c r="DO70" s="936"/>
      <c r="DP70" s="937"/>
      <c r="DQ70" s="935"/>
      <c r="DR70" s="936"/>
      <c r="DS70" s="936"/>
      <c r="DT70" s="936"/>
      <c r="DU70" s="937"/>
      <c r="DV70" s="932"/>
      <c r="DW70" s="933"/>
      <c r="DX70" s="933"/>
      <c r="DY70" s="933"/>
      <c r="DZ70" s="934"/>
      <c r="EA70" s="240"/>
    </row>
    <row r="71" spans="1:131" s="241" customFormat="1" ht="26.25" customHeight="1" x14ac:dyDescent="0.15">
      <c r="A71" s="255">
        <v>4</v>
      </c>
      <c r="B71" s="948" t="s">
        <v>599</v>
      </c>
      <c r="C71" s="949"/>
      <c r="D71" s="949"/>
      <c r="E71" s="949"/>
      <c r="F71" s="949"/>
      <c r="G71" s="949"/>
      <c r="H71" s="949"/>
      <c r="I71" s="949"/>
      <c r="J71" s="949"/>
      <c r="K71" s="949"/>
      <c r="L71" s="949"/>
      <c r="M71" s="949"/>
      <c r="N71" s="949"/>
      <c r="O71" s="949"/>
      <c r="P71" s="950"/>
      <c r="Q71" s="951">
        <v>110</v>
      </c>
      <c r="R71" s="893"/>
      <c r="S71" s="893"/>
      <c r="T71" s="893"/>
      <c r="U71" s="893"/>
      <c r="V71" s="893">
        <v>81</v>
      </c>
      <c r="W71" s="893"/>
      <c r="X71" s="893"/>
      <c r="Y71" s="893"/>
      <c r="Z71" s="893"/>
      <c r="AA71" s="893">
        <v>29</v>
      </c>
      <c r="AB71" s="893"/>
      <c r="AC71" s="893"/>
      <c r="AD71" s="893"/>
      <c r="AE71" s="893"/>
      <c r="AF71" s="893">
        <v>29</v>
      </c>
      <c r="AG71" s="893"/>
      <c r="AH71" s="893"/>
      <c r="AI71" s="893"/>
      <c r="AJ71" s="893"/>
      <c r="AK71" s="893" t="s">
        <v>532</v>
      </c>
      <c r="AL71" s="893"/>
      <c r="AM71" s="893"/>
      <c r="AN71" s="893"/>
      <c r="AO71" s="893"/>
      <c r="AP71" s="893" t="s">
        <v>532</v>
      </c>
      <c r="AQ71" s="893"/>
      <c r="AR71" s="893"/>
      <c r="AS71" s="893"/>
      <c r="AT71" s="893"/>
      <c r="AU71" s="893" t="s">
        <v>532</v>
      </c>
      <c r="AV71" s="893"/>
      <c r="AW71" s="893"/>
      <c r="AX71" s="893"/>
      <c r="AY71" s="893"/>
      <c r="AZ71" s="952"/>
      <c r="BA71" s="952"/>
      <c r="BB71" s="952"/>
      <c r="BC71" s="952"/>
      <c r="BD71" s="953"/>
      <c r="BE71" s="259"/>
      <c r="BF71" s="259"/>
      <c r="BG71" s="259"/>
      <c r="BH71" s="259"/>
      <c r="BI71" s="259"/>
      <c r="BJ71" s="259"/>
      <c r="BK71" s="259"/>
      <c r="BL71" s="259"/>
      <c r="BM71" s="259"/>
      <c r="BN71" s="259"/>
      <c r="BO71" s="259"/>
      <c r="BP71" s="259"/>
      <c r="BQ71" s="256">
        <v>65</v>
      </c>
      <c r="BR71" s="261"/>
      <c r="BS71" s="938"/>
      <c r="BT71" s="939"/>
      <c r="BU71" s="939"/>
      <c r="BV71" s="939"/>
      <c r="BW71" s="939"/>
      <c r="BX71" s="939"/>
      <c r="BY71" s="939"/>
      <c r="BZ71" s="939"/>
      <c r="CA71" s="939"/>
      <c r="CB71" s="939"/>
      <c r="CC71" s="939"/>
      <c r="CD71" s="939"/>
      <c r="CE71" s="939"/>
      <c r="CF71" s="939"/>
      <c r="CG71" s="940"/>
      <c r="CH71" s="935"/>
      <c r="CI71" s="936"/>
      <c r="CJ71" s="936"/>
      <c r="CK71" s="936"/>
      <c r="CL71" s="937"/>
      <c r="CM71" s="935"/>
      <c r="CN71" s="936"/>
      <c r="CO71" s="936"/>
      <c r="CP71" s="936"/>
      <c r="CQ71" s="937"/>
      <c r="CR71" s="935"/>
      <c r="CS71" s="936"/>
      <c r="CT71" s="936"/>
      <c r="CU71" s="936"/>
      <c r="CV71" s="937"/>
      <c r="CW71" s="935"/>
      <c r="CX71" s="936"/>
      <c r="CY71" s="936"/>
      <c r="CZ71" s="936"/>
      <c r="DA71" s="937"/>
      <c r="DB71" s="935"/>
      <c r="DC71" s="936"/>
      <c r="DD71" s="936"/>
      <c r="DE71" s="936"/>
      <c r="DF71" s="937"/>
      <c r="DG71" s="935"/>
      <c r="DH71" s="936"/>
      <c r="DI71" s="936"/>
      <c r="DJ71" s="936"/>
      <c r="DK71" s="937"/>
      <c r="DL71" s="935"/>
      <c r="DM71" s="936"/>
      <c r="DN71" s="936"/>
      <c r="DO71" s="936"/>
      <c r="DP71" s="937"/>
      <c r="DQ71" s="935"/>
      <c r="DR71" s="936"/>
      <c r="DS71" s="936"/>
      <c r="DT71" s="936"/>
      <c r="DU71" s="937"/>
      <c r="DV71" s="932"/>
      <c r="DW71" s="933"/>
      <c r="DX71" s="933"/>
      <c r="DY71" s="933"/>
      <c r="DZ71" s="934"/>
      <c r="EA71" s="240"/>
    </row>
    <row r="72" spans="1:131" s="241" customFormat="1" ht="26.25" customHeight="1" x14ac:dyDescent="0.15">
      <c r="A72" s="255">
        <v>5</v>
      </c>
      <c r="B72" s="948" t="s">
        <v>600</v>
      </c>
      <c r="C72" s="949"/>
      <c r="D72" s="949"/>
      <c r="E72" s="949"/>
      <c r="F72" s="949"/>
      <c r="G72" s="949"/>
      <c r="H72" s="949"/>
      <c r="I72" s="949"/>
      <c r="J72" s="949"/>
      <c r="K72" s="949"/>
      <c r="L72" s="949"/>
      <c r="M72" s="949"/>
      <c r="N72" s="949"/>
      <c r="O72" s="949"/>
      <c r="P72" s="950"/>
      <c r="Q72" s="951">
        <v>2810</v>
      </c>
      <c r="R72" s="893"/>
      <c r="S72" s="893"/>
      <c r="T72" s="893"/>
      <c r="U72" s="893"/>
      <c r="V72" s="893">
        <v>2577</v>
      </c>
      <c r="W72" s="893"/>
      <c r="X72" s="893"/>
      <c r="Y72" s="893"/>
      <c r="Z72" s="893"/>
      <c r="AA72" s="893">
        <v>233</v>
      </c>
      <c r="AB72" s="893"/>
      <c r="AC72" s="893"/>
      <c r="AD72" s="893"/>
      <c r="AE72" s="893"/>
      <c r="AF72" s="893">
        <v>233</v>
      </c>
      <c r="AG72" s="893"/>
      <c r="AH72" s="893"/>
      <c r="AI72" s="893"/>
      <c r="AJ72" s="893"/>
      <c r="AK72" s="893">
        <v>317</v>
      </c>
      <c r="AL72" s="893"/>
      <c r="AM72" s="893"/>
      <c r="AN72" s="893"/>
      <c r="AO72" s="893"/>
      <c r="AP72" s="893" t="s">
        <v>532</v>
      </c>
      <c r="AQ72" s="893"/>
      <c r="AR72" s="893"/>
      <c r="AS72" s="893"/>
      <c r="AT72" s="893"/>
      <c r="AU72" s="893" t="s">
        <v>532</v>
      </c>
      <c r="AV72" s="893"/>
      <c r="AW72" s="893"/>
      <c r="AX72" s="893"/>
      <c r="AY72" s="893"/>
      <c r="AZ72" s="952"/>
      <c r="BA72" s="952"/>
      <c r="BB72" s="952"/>
      <c r="BC72" s="952"/>
      <c r="BD72" s="953"/>
      <c r="BE72" s="259"/>
      <c r="BF72" s="259"/>
      <c r="BG72" s="259"/>
      <c r="BH72" s="259"/>
      <c r="BI72" s="259"/>
      <c r="BJ72" s="259"/>
      <c r="BK72" s="259"/>
      <c r="BL72" s="259"/>
      <c r="BM72" s="259"/>
      <c r="BN72" s="259"/>
      <c r="BO72" s="259"/>
      <c r="BP72" s="259"/>
      <c r="BQ72" s="256">
        <v>66</v>
      </c>
      <c r="BR72" s="261"/>
      <c r="BS72" s="938"/>
      <c r="BT72" s="939"/>
      <c r="BU72" s="939"/>
      <c r="BV72" s="939"/>
      <c r="BW72" s="939"/>
      <c r="BX72" s="939"/>
      <c r="BY72" s="939"/>
      <c r="BZ72" s="939"/>
      <c r="CA72" s="939"/>
      <c r="CB72" s="939"/>
      <c r="CC72" s="939"/>
      <c r="CD72" s="939"/>
      <c r="CE72" s="939"/>
      <c r="CF72" s="939"/>
      <c r="CG72" s="940"/>
      <c r="CH72" s="935"/>
      <c r="CI72" s="936"/>
      <c r="CJ72" s="936"/>
      <c r="CK72" s="936"/>
      <c r="CL72" s="937"/>
      <c r="CM72" s="935"/>
      <c r="CN72" s="936"/>
      <c r="CO72" s="936"/>
      <c r="CP72" s="936"/>
      <c r="CQ72" s="937"/>
      <c r="CR72" s="935"/>
      <c r="CS72" s="936"/>
      <c r="CT72" s="936"/>
      <c r="CU72" s="936"/>
      <c r="CV72" s="937"/>
      <c r="CW72" s="935"/>
      <c r="CX72" s="936"/>
      <c r="CY72" s="936"/>
      <c r="CZ72" s="936"/>
      <c r="DA72" s="937"/>
      <c r="DB72" s="935"/>
      <c r="DC72" s="936"/>
      <c r="DD72" s="936"/>
      <c r="DE72" s="936"/>
      <c r="DF72" s="937"/>
      <c r="DG72" s="935"/>
      <c r="DH72" s="936"/>
      <c r="DI72" s="936"/>
      <c r="DJ72" s="936"/>
      <c r="DK72" s="937"/>
      <c r="DL72" s="935"/>
      <c r="DM72" s="936"/>
      <c r="DN72" s="936"/>
      <c r="DO72" s="936"/>
      <c r="DP72" s="937"/>
      <c r="DQ72" s="935"/>
      <c r="DR72" s="936"/>
      <c r="DS72" s="936"/>
      <c r="DT72" s="936"/>
      <c r="DU72" s="937"/>
      <c r="DV72" s="932"/>
      <c r="DW72" s="933"/>
      <c r="DX72" s="933"/>
      <c r="DY72" s="933"/>
      <c r="DZ72" s="934"/>
      <c r="EA72" s="240"/>
    </row>
    <row r="73" spans="1:131" s="241" customFormat="1" ht="26.25" customHeight="1" x14ac:dyDescent="0.15">
      <c r="A73" s="255">
        <v>6</v>
      </c>
      <c r="B73" s="948" t="s">
        <v>601</v>
      </c>
      <c r="C73" s="949"/>
      <c r="D73" s="949"/>
      <c r="E73" s="949"/>
      <c r="F73" s="949"/>
      <c r="G73" s="949"/>
      <c r="H73" s="949"/>
      <c r="I73" s="949"/>
      <c r="J73" s="949"/>
      <c r="K73" s="949"/>
      <c r="L73" s="949"/>
      <c r="M73" s="949"/>
      <c r="N73" s="949"/>
      <c r="O73" s="949"/>
      <c r="P73" s="950"/>
      <c r="Q73" s="951">
        <v>620140</v>
      </c>
      <c r="R73" s="893"/>
      <c r="S73" s="893"/>
      <c r="T73" s="893"/>
      <c r="U73" s="893"/>
      <c r="V73" s="893">
        <v>610214</v>
      </c>
      <c r="W73" s="893"/>
      <c r="X73" s="893"/>
      <c r="Y73" s="893"/>
      <c r="Z73" s="893"/>
      <c r="AA73" s="893">
        <v>9926</v>
      </c>
      <c r="AB73" s="893"/>
      <c r="AC73" s="893"/>
      <c r="AD73" s="893"/>
      <c r="AE73" s="893"/>
      <c r="AF73" s="893">
        <v>9926</v>
      </c>
      <c r="AG73" s="893"/>
      <c r="AH73" s="893"/>
      <c r="AI73" s="893"/>
      <c r="AJ73" s="893"/>
      <c r="AK73" s="893">
        <v>3973</v>
      </c>
      <c r="AL73" s="893"/>
      <c r="AM73" s="893"/>
      <c r="AN73" s="893"/>
      <c r="AO73" s="893"/>
      <c r="AP73" s="893" t="s">
        <v>532</v>
      </c>
      <c r="AQ73" s="893"/>
      <c r="AR73" s="893"/>
      <c r="AS73" s="893"/>
      <c r="AT73" s="893"/>
      <c r="AU73" s="893" t="s">
        <v>532</v>
      </c>
      <c r="AV73" s="893"/>
      <c r="AW73" s="893"/>
      <c r="AX73" s="893"/>
      <c r="AY73" s="893"/>
      <c r="AZ73" s="952"/>
      <c r="BA73" s="952"/>
      <c r="BB73" s="952"/>
      <c r="BC73" s="952"/>
      <c r="BD73" s="953"/>
      <c r="BE73" s="259"/>
      <c r="BF73" s="259"/>
      <c r="BG73" s="259"/>
      <c r="BH73" s="259"/>
      <c r="BI73" s="259"/>
      <c r="BJ73" s="259"/>
      <c r="BK73" s="259"/>
      <c r="BL73" s="259"/>
      <c r="BM73" s="259"/>
      <c r="BN73" s="259"/>
      <c r="BO73" s="259"/>
      <c r="BP73" s="259"/>
      <c r="BQ73" s="256">
        <v>67</v>
      </c>
      <c r="BR73" s="261"/>
      <c r="BS73" s="938"/>
      <c r="BT73" s="939"/>
      <c r="BU73" s="939"/>
      <c r="BV73" s="939"/>
      <c r="BW73" s="939"/>
      <c r="BX73" s="939"/>
      <c r="BY73" s="939"/>
      <c r="BZ73" s="939"/>
      <c r="CA73" s="939"/>
      <c r="CB73" s="939"/>
      <c r="CC73" s="939"/>
      <c r="CD73" s="939"/>
      <c r="CE73" s="939"/>
      <c r="CF73" s="939"/>
      <c r="CG73" s="940"/>
      <c r="CH73" s="935"/>
      <c r="CI73" s="936"/>
      <c r="CJ73" s="936"/>
      <c r="CK73" s="936"/>
      <c r="CL73" s="937"/>
      <c r="CM73" s="935"/>
      <c r="CN73" s="936"/>
      <c r="CO73" s="936"/>
      <c r="CP73" s="936"/>
      <c r="CQ73" s="937"/>
      <c r="CR73" s="935"/>
      <c r="CS73" s="936"/>
      <c r="CT73" s="936"/>
      <c r="CU73" s="936"/>
      <c r="CV73" s="937"/>
      <c r="CW73" s="935"/>
      <c r="CX73" s="936"/>
      <c r="CY73" s="936"/>
      <c r="CZ73" s="936"/>
      <c r="DA73" s="937"/>
      <c r="DB73" s="935"/>
      <c r="DC73" s="936"/>
      <c r="DD73" s="936"/>
      <c r="DE73" s="936"/>
      <c r="DF73" s="937"/>
      <c r="DG73" s="935"/>
      <c r="DH73" s="936"/>
      <c r="DI73" s="936"/>
      <c r="DJ73" s="936"/>
      <c r="DK73" s="937"/>
      <c r="DL73" s="935"/>
      <c r="DM73" s="936"/>
      <c r="DN73" s="936"/>
      <c r="DO73" s="936"/>
      <c r="DP73" s="937"/>
      <c r="DQ73" s="935"/>
      <c r="DR73" s="936"/>
      <c r="DS73" s="936"/>
      <c r="DT73" s="936"/>
      <c r="DU73" s="937"/>
      <c r="DV73" s="932"/>
      <c r="DW73" s="933"/>
      <c r="DX73" s="933"/>
      <c r="DY73" s="933"/>
      <c r="DZ73" s="934"/>
      <c r="EA73" s="240"/>
    </row>
    <row r="74" spans="1:131" s="241" customFormat="1" ht="26.25" customHeight="1" x14ac:dyDescent="0.15">
      <c r="A74" s="255">
        <v>7</v>
      </c>
      <c r="B74" s="948" t="s">
        <v>602</v>
      </c>
      <c r="C74" s="949"/>
      <c r="D74" s="949"/>
      <c r="E74" s="949"/>
      <c r="F74" s="949"/>
      <c r="G74" s="949"/>
      <c r="H74" s="949"/>
      <c r="I74" s="949"/>
      <c r="J74" s="949"/>
      <c r="K74" s="949"/>
      <c r="L74" s="949"/>
      <c r="M74" s="949"/>
      <c r="N74" s="949"/>
      <c r="O74" s="949"/>
      <c r="P74" s="950"/>
      <c r="Q74" s="951">
        <v>4617</v>
      </c>
      <c r="R74" s="893"/>
      <c r="S74" s="893"/>
      <c r="T74" s="893"/>
      <c r="U74" s="893"/>
      <c r="V74" s="893">
        <v>4348</v>
      </c>
      <c r="W74" s="893"/>
      <c r="X74" s="893"/>
      <c r="Y74" s="893"/>
      <c r="Z74" s="893"/>
      <c r="AA74" s="893">
        <v>269</v>
      </c>
      <c r="AB74" s="893"/>
      <c r="AC74" s="893"/>
      <c r="AD74" s="893"/>
      <c r="AE74" s="893"/>
      <c r="AF74" s="893">
        <v>269</v>
      </c>
      <c r="AG74" s="893"/>
      <c r="AH74" s="893"/>
      <c r="AI74" s="893"/>
      <c r="AJ74" s="893"/>
      <c r="AK74" s="893">
        <v>3817</v>
      </c>
      <c r="AL74" s="893"/>
      <c r="AM74" s="893"/>
      <c r="AN74" s="893"/>
      <c r="AO74" s="893"/>
      <c r="AP74" s="893">
        <v>1315</v>
      </c>
      <c r="AQ74" s="893"/>
      <c r="AR74" s="893"/>
      <c r="AS74" s="893"/>
      <c r="AT74" s="893"/>
      <c r="AU74" s="893">
        <v>418</v>
      </c>
      <c r="AV74" s="893"/>
      <c r="AW74" s="893"/>
      <c r="AX74" s="893"/>
      <c r="AY74" s="893"/>
      <c r="AZ74" s="952"/>
      <c r="BA74" s="952"/>
      <c r="BB74" s="952"/>
      <c r="BC74" s="952"/>
      <c r="BD74" s="953"/>
      <c r="BE74" s="259"/>
      <c r="BF74" s="259"/>
      <c r="BG74" s="259"/>
      <c r="BH74" s="259"/>
      <c r="BI74" s="259"/>
      <c r="BJ74" s="259"/>
      <c r="BK74" s="259"/>
      <c r="BL74" s="259"/>
      <c r="BM74" s="259"/>
      <c r="BN74" s="259"/>
      <c r="BO74" s="259"/>
      <c r="BP74" s="259"/>
      <c r="BQ74" s="256">
        <v>68</v>
      </c>
      <c r="BR74" s="261"/>
      <c r="BS74" s="938"/>
      <c r="BT74" s="939"/>
      <c r="BU74" s="939"/>
      <c r="BV74" s="939"/>
      <c r="BW74" s="939"/>
      <c r="BX74" s="939"/>
      <c r="BY74" s="939"/>
      <c r="BZ74" s="939"/>
      <c r="CA74" s="939"/>
      <c r="CB74" s="939"/>
      <c r="CC74" s="939"/>
      <c r="CD74" s="939"/>
      <c r="CE74" s="939"/>
      <c r="CF74" s="939"/>
      <c r="CG74" s="940"/>
      <c r="CH74" s="935"/>
      <c r="CI74" s="936"/>
      <c r="CJ74" s="936"/>
      <c r="CK74" s="936"/>
      <c r="CL74" s="937"/>
      <c r="CM74" s="935"/>
      <c r="CN74" s="936"/>
      <c r="CO74" s="936"/>
      <c r="CP74" s="936"/>
      <c r="CQ74" s="937"/>
      <c r="CR74" s="935"/>
      <c r="CS74" s="936"/>
      <c r="CT74" s="936"/>
      <c r="CU74" s="936"/>
      <c r="CV74" s="937"/>
      <c r="CW74" s="935"/>
      <c r="CX74" s="936"/>
      <c r="CY74" s="936"/>
      <c r="CZ74" s="936"/>
      <c r="DA74" s="937"/>
      <c r="DB74" s="935"/>
      <c r="DC74" s="936"/>
      <c r="DD74" s="936"/>
      <c r="DE74" s="936"/>
      <c r="DF74" s="937"/>
      <c r="DG74" s="935"/>
      <c r="DH74" s="936"/>
      <c r="DI74" s="936"/>
      <c r="DJ74" s="936"/>
      <c r="DK74" s="937"/>
      <c r="DL74" s="935"/>
      <c r="DM74" s="936"/>
      <c r="DN74" s="936"/>
      <c r="DO74" s="936"/>
      <c r="DP74" s="937"/>
      <c r="DQ74" s="935"/>
      <c r="DR74" s="936"/>
      <c r="DS74" s="936"/>
      <c r="DT74" s="936"/>
      <c r="DU74" s="937"/>
      <c r="DV74" s="932"/>
      <c r="DW74" s="933"/>
      <c r="DX74" s="933"/>
      <c r="DY74" s="933"/>
      <c r="DZ74" s="934"/>
      <c r="EA74" s="240"/>
    </row>
    <row r="75" spans="1:131" s="241" customFormat="1" ht="26.25" customHeight="1" x14ac:dyDescent="0.15">
      <c r="A75" s="255">
        <v>8</v>
      </c>
      <c r="B75" s="948" t="s">
        <v>603</v>
      </c>
      <c r="C75" s="949"/>
      <c r="D75" s="949"/>
      <c r="E75" s="949"/>
      <c r="F75" s="949"/>
      <c r="G75" s="949"/>
      <c r="H75" s="949"/>
      <c r="I75" s="949"/>
      <c r="J75" s="949"/>
      <c r="K75" s="949"/>
      <c r="L75" s="949"/>
      <c r="M75" s="949"/>
      <c r="N75" s="949"/>
      <c r="O75" s="949"/>
      <c r="P75" s="950"/>
      <c r="Q75" s="954">
        <v>1218</v>
      </c>
      <c r="R75" s="955"/>
      <c r="S75" s="955"/>
      <c r="T75" s="955"/>
      <c r="U75" s="906"/>
      <c r="V75" s="956">
        <v>335</v>
      </c>
      <c r="W75" s="955"/>
      <c r="X75" s="955"/>
      <c r="Y75" s="955"/>
      <c r="Z75" s="906"/>
      <c r="AA75" s="956">
        <v>883</v>
      </c>
      <c r="AB75" s="955"/>
      <c r="AC75" s="955"/>
      <c r="AD75" s="955"/>
      <c r="AE75" s="906"/>
      <c r="AF75" s="956">
        <v>883</v>
      </c>
      <c r="AG75" s="955"/>
      <c r="AH75" s="955"/>
      <c r="AI75" s="955"/>
      <c r="AJ75" s="906"/>
      <c r="AK75" s="956">
        <v>249</v>
      </c>
      <c r="AL75" s="955"/>
      <c r="AM75" s="955"/>
      <c r="AN75" s="955"/>
      <c r="AO75" s="906"/>
      <c r="AP75" s="956">
        <v>3655</v>
      </c>
      <c r="AQ75" s="955"/>
      <c r="AR75" s="955"/>
      <c r="AS75" s="955"/>
      <c r="AT75" s="906"/>
      <c r="AU75" s="956">
        <v>28</v>
      </c>
      <c r="AV75" s="955"/>
      <c r="AW75" s="955"/>
      <c r="AX75" s="955"/>
      <c r="AY75" s="906"/>
      <c r="AZ75" s="952"/>
      <c r="BA75" s="952"/>
      <c r="BB75" s="952"/>
      <c r="BC75" s="952"/>
      <c r="BD75" s="953"/>
      <c r="BE75" s="259"/>
      <c r="BF75" s="259"/>
      <c r="BG75" s="259"/>
      <c r="BH75" s="259"/>
      <c r="BI75" s="259"/>
      <c r="BJ75" s="259"/>
      <c r="BK75" s="259"/>
      <c r="BL75" s="259"/>
      <c r="BM75" s="259"/>
      <c r="BN75" s="259"/>
      <c r="BO75" s="259"/>
      <c r="BP75" s="259"/>
      <c r="BQ75" s="256">
        <v>69</v>
      </c>
      <c r="BR75" s="261"/>
      <c r="BS75" s="938"/>
      <c r="BT75" s="939"/>
      <c r="BU75" s="939"/>
      <c r="BV75" s="939"/>
      <c r="BW75" s="939"/>
      <c r="BX75" s="939"/>
      <c r="BY75" s="939"/>
      <c r="BZ75" s="939"/>
      <c r="CA75" s="939"/>
      <c r="CB75" s="939"/>
      <c r="CC75" s="939"/>
      <c r="CD75" s="939"/>
      <c r="CE75" s="939"/>
      <c r="CF75" s="939"/>
      <c r="CG75" s="940"/>
      <c r="CH75" s="935"/>
      <c r="CI75" s="936"/>
      <c r="CJ75" s="936"/>
      <c r="CK75" s="936"/>
      <c r="CL75" s="937"/>
      <c r="CM75" s="935"/>
      <c r="CN75" s="936"/>
      <c r="CO75" s="936"/>
      <c r="CP75" s="936"/>
      <c r="CQ75" s="937"/>
      <c r="CR75" s="935"/>
      <c r="CS75" s="936"/>
      <c r="CT75" s="936"/>
      <c r="CU75" s="936"/>
      <c r="CV75" s="937"/>
      <c r="CW75" s="935"/>
      <c r="CX75" s="936"/>
      <c r="CY75" s="936"/>
      <c r="CZ75" s="936"/>
      <c r="DA75" s="937"/>
      <c r="DB75" s="935"/>
      <c r="DC75" s="936"/>
      <c r="DD75" s="936"/>
      <c r="DE75" s="936"/>
      <c r="DF75" s="937"/>
      <c r="DG75" s="935"/>
      <c r="DH75" s="936"/>
      <c r="DI75" s="936"/>
      <c r="DJ75" s="936"/>
      <c r="DK75" s="937"/>
      <c r="DL75" s="935"/>
      <c r="DM75" s="936"/>
      <c r="DN75" s="936"/>
      <c r="DO75" s="936"/>
      <c r="DP75" s="937"/>
      <c r="DQ75" s="935"/>
      <c r="DR75" s="936"/>
      <c r="DS75" s="936"/>
      <c r="DT75" s="936"/>
      <c r="DU75" s="937"/>
      <c r="DV75" s="932"/>
      <c r="DW75" s="933"/>
      <c r="DX75" s="933"/>
      <c r="DY75" s="933"/>
      <c r="DZ75" s="934"/>
      <c r="EA75" s="240"/>
    </row>
    <row r="76" spans="1:131" s="241" customFormat="1" ht="26.25" customHeight="1" x14ac:dyDescent="0.15">
      <c r="A76" s="255">
        <v>9</v>
      </c>
      <c r="B76" s="948" t="s">
        <v>604</v>
      </c>
      <c r="C76" s="949"/>
      <c r="D76" s="949"/>
      <c r="E76" s="949"/>
      <c r="F76" s="949"/>
      <c r="G76" s="949"/>
      <c r="H76" s="949"/>
      <c r="I76" s="949"/>
      <c r="J76" s="949"/>
      <c r="K76" s="949"/>
      <c r="L76" s="949"/>
      <c r="M76" s="949"/>
      <c r="N76" s="949"/>
      <c r="O76" s="949"/>
      <c r="P76" s="950"/>
      <c r="Q76" s="954">
        <v>1599</v>
      </c>
      <c r="R76" s="955"/>
      <c r="S76" s="955"/>
      <c r="T76" s="955"/>
      <c r="U76" s="906"/>
      <c r="V76" s="956">
        <v>1411</v>
      </c>
      <c r="W76" s="955"/>
      <c r="X76" s="955"/>
      <c r="Y76" s="955"/>
      <c r="Z76" s="906"/>
      <c r="AA76" s="956">
        <v>188</v>
      </c>
      <c r="AB76" s="955"/>
      <c r="AC76" s="955"/>
      <c r="AD76" s="955"/>
      <c r="AE76" s="906"/>
      <c r="AF76" s="956">
        <v>4109</v>
      </c>
      <c r="AG76" s="955"/>
      <c r="AH76" s="955"/>
      <c r="AI76" s="955"/>
      <c r="AJ76" s="906"/>
      <c r="AK76" s="956">
        <v>0</v>
      </c>
      <c r="AL76" s="955"/>
      <c r="AM76" s="955"/>
      <c r="AN76" s="955"/>
      <c r="AO76" s="906"/>
      <c r="AP76" s="893" t="s">
        <v>532</v>
      </c>
      <c r="AQ76" s="893"/>
      <c r="AR76" s="893"/>
      <c r="AS76" s="893"/>
      <c r="AT76" s="893"/>
      <c r="AU76" s="893" t="s">
        <v>532</v>
      </c>
      <c r="AV76" s="893"/>
      <c r="AW76" s="893"/>
      <c r="AX76" s="893"/>
      <c r="AY76" s="893"/>
      <c r="AZ76" s="952"/>
      <c r="BA76" s="952"/>
      <c r="BB76" s="952"/>
      <c r="BC76" s="952"/>
      <c r="BD76" s="953"/>
      <c r="BE76" s="259"/>
      <c r="BF76" s="259"/>
      <c r="BG76" s="259"/>
      <c r="BH76" s="259"/>
      <c r="BI76" s="259"/>
      <c r="BJ76" s="259"/>
      <c r="BK76" s="259"/>
      <c r="BL76" s="259"/>
      <c r="BM76" s="259"/>
      <c r="BN76" s="259"/>
      <c r="BO76" s="259"/>
      <c r="BP76" s="259"/>
      <c r="BQ76" s="256">
        <v>70</v>
      </c>
      <c r="BR76" s="261"/>
      <c r="BS76" s="938"/>
      <c r="BT76" s="939"/>
      <c r="BU76" s="939"/>
      <c r="BV76" s="939"/>
      <c r="BW76" s="939"/>
      <c r="BX76" s="939"/>
      <c r="BY76" s="939"/>
      <c r="BZ76" s="939"/>
      <c r="CA76" s="939"/>
      <c r="CB76" s="939"/>
      <c r="CC76" s="939"/>
      <c r="CD76" s="939"/>
      <c r="CE76" s="939"/>
      <c r="CF76" s="939"/>
      <c r="CG76" s="940"/>
      <c r="CH76" s="935"/>
      <c r="CI76" s="936"/>
      <c r="CJ76" s="936"/>
      <c r="CK76" s="936"/>
      <c r="CL76" s="937"/>
      <c r="CM76" s="935"/>
      <c r="CN76" s="936"/>
      <c r="CO76" s="936"/>
      <c r="CP76" s="936"/>
      <c r="CQ76" s="937"/>
      <c r="CR76" s="935"/>
      <c r="CS76" s="936"/>
      <c r="CT76" s="936"/>
      <c r="CU76" s="936"/>
      <c r="CV76" s="937"/>
      <c r="CW76" s="935"/>
      <c r="CX76" s="936"/>
      <c r="CY76" s="936"/>
      <c r="CZ76" s="936"/>
      <c r="DA76" s="937"/>
      <c r="DB76" s="935"/>
      <c r="DC76" s="936"/>
      <c r="DD76" s="936"/>
      <c r="DE76" s="936"/>
      <c r="DF76" s="937"/>
      <c r="DG76" s="935"/>
      <c r="DH76" s="936"/>
      <c r="DI76" s="936"/>
      <c r="DJ76" s="936"/>
      <c r="DK76" s="937"/>
      <c r="DL76" s="935"/>
      <c r="DM76" s="936"/>
      <c r="DN76" s="936"/>
      <c r="DO76" s="936"/>
      <c r="DP76" s="937"/>
      <c r="DQ76" s="935"/>
      <c r="DR76" s="936"/>
      <c r="DS76" s="936"/>
      <c r="DT76" s="936"/>
      <c r="DU76" s="937"/>
      <c r="DV76" s="932"/>
      <c r="DW76" s="933"/>
      <c r="DX76" s="933"/>
      <c r="DY76" s="933"/>
      <c r="DZ76" s="934"/>
      <c r="EA76" s="240"/>
    </row>
    <row r="77" spans="1:131" s="241" customFormat="1" ht="26.25" customHeight="1" x14ac:dyDescent="0.15">
      <c r="A77" s="255">
        <v>10</v>
      </c>
      <c r="B77" s="948"/>
      <c r="C77" s="949"/>
      <c r="D77" s="949"/>
      <c r="E77" s="949"/>
      <c r="F77" s="949"/>
      <c r="G77" s="949"/>
      <c r="H77" s="949"/>
      <c r="I77" s="949"/>
      <c r="J77" s="949"/>
      <c r="K77" s="949"/>
      <c r="L77" s="949"/>
      <c r="M77" s="949"/>
      <c r="N77" s="949"/>
      <c r="O77" s="949"/>
      <c r="P77" s="950"/>
      <c r="Q77" s="954"/>
      <c r="R77" s="955"/>
      <c r="S77" s="955"/>
      <c r="T77" s="955"/>
      <c r="U77" s="906"/>
      <c r="V77" s="956"/>
      <c r="W77" s="955"/>
      <c r="X77" s="955"/>
      <c r="Y77" s="955"/>
      <c r="Z77" s="906"/>
      <c r="AA77" s="956"/>
      <c r="AB77" s="955"/>
      <c r="AC77" s="955"/>
      <c r="AD77" s="955"/>
      <c r="AE77" s="906"/>
      <c r="AF77" s="956"/>
      <c r="AG77" s="955"/>
      <c r="AH77" s="955"/>
      <c r="AI77" s="955"/>
      <c r="AJ77" s="906"/>
      <c r="AK77" s="956"/>
      <c r="AL77" s="955"/>
      <c r="AM77" s="955"/>
      <c r="AN77" s="955"/>
      <c r="AO77" s="906"/>
      <c r="AP77" s="956"/>
      <c r="AQ77" s="955"/>
      <c r="AR77" s="955"/>
      <c r="AS77" s="955"/>
      <c r="AT77" s="906"/>
      <c r="AU77" s="956"/>
      <c r="AV77" s="955"/>
      <c r="AW77" s="955"/>
      <c r="AX77" s="955"/>
      <c r="AY77" s="906"/>
      <c r="AZ77" s="952"/>
      <c r="BA77" s="952"/>
      <c r="BB77" s="952"/>
      <c r="BC77" s="952"/>
      <c r="BD77" s="953"/>
      <c r="BE77" s="259"/>
      <c r="BF77" s="259"/>
      <c r="BG77" s="259"/>
      <c r="BH77" s="259"/>
      <c r="BI77" s="259"/>
      <c r="BJ77" s="259"/>
      <c r="BK77" s="259"/>
      <c r="BL77" s="259"/>
      <c r="BM77" s="259"/>
      <c r="BN77" s="259"/>
      <c r="BO77" s="259"/>
      <c r="BP77" s="259"/>
      <c r="BQ77" s="256">
        <v>71</v>
      </c>
      <c r="BR77" s="261"/>
      <c r="BS77" s="938"/>
      <c r="BT77" s="939"/>
      <c r="BU77" s="939"/>
      <c r="BV77" s="939"/>
      <c r="BW77" s="939"/>
      <c r="BX77" s="939"/>
      <c r="BY77" s="939"/>
      <c r="BZ77" s="939"/>
      <c r="CA77" s="939"/>
      <c r="CB77" s="939"/>
      <c r="CC77" s="939"/>
      <c r="CD77" s="939"/>
      <c r="CE77" s="939"/>
      <c r="CF77" s="939"/>
      <c r="CG77" s="940"/>
      <c r="CH77" s="935"/>
      <c r="CI77" s="936"/>
      <c r="CJ77" s="936"/>
      <c r="CK77" s="936"/>
      <c r="CL77" s="937"/>
      <c r="CM77" s="935"/>
      <c r="CN77" s="936"/>
      <c r="CO77" s="936"/>
      <c r="CP77" s="936"/>
      <c r="CQ77" s="937"/>
      <c r="CR77" s="935"/>
      <c r="CS77" s="936"/>
      <c r="CT77" s="936"/>
      <c r="CU77" s="936"/>
      <c r="CV77" s="937"/>
      <c r="CW77" s="935"/>
      <c r="CX77" s="936"/>
      <c r="CY77" s="936"/>
      <c r="CZ77" s="936"/>
      <c r="DA77" s="937"/>
      <c r="DB77" s="935"/>
      <c r="DC77" s="936"/>
      <c r="DD77" s="936"/>
      <c r="DE77" s="936"/>
      <c r="DF77" s="937"/>
      <c r="DG77" s="935"/>
      <c r="DH77" s="936"/>
      <c r="DI77" s="936"/>
      <c r="DJ77" s="936"/>
      <c r="DK77" s="937"/>
      <c r="DL77" s="935"/>
      <c r="DM77" s="936"/>
      <c r="DN77" s="936"/>
      <c r="DO77" s="936"/>
      <c r="DP77" s="937"/>
      <c r="DQ77" s="935"/>
      <c r="DR77" s="936"/>
      <c r="DS77" s="936"/>
      <c r="DT77" s="936"/>
      <c r="DU77" s="937"/>
      <c r="DV77" s="932"/>
      <c r="DW77" s="933"/>
      <c r="DX77" s="933"/>
      <c r="DY77" s="933"/>
      <c r="DZ77" s="934"/>
      <c r="EA77" s="240"/>
    </row>
    <row r="78" spans="1:131" s="241" customFormat="1" ht="26.25" customHeight="1" x14ac:dyDescent="0.15">
      <c r="A78" s="255">
        <v>11</v>
      </c>
      <c r="B78" s="948"/>
      <c r="C78" s="949"/>
      <c r="D78" s="949"/>
      <c r="E78" s="949"/>
      <c r="F78" s="949"/>
      <c r="G78" s="949"/>
      <c r="H78" s="949"/>
      <c r="I78" s="949"/>
      <c r="J78" s="949"/>
      <c r="K78" s="949"/>
      <c r="L78" s="949"/>
      <c r="M78" s="949"/>
      <c r="N78" s="949"/>
      <c r="O78" s="949"/>
      <c r="P78" s="950"/>
      <c r="Q78" s="951"/>
      <c r="R78" s="893"/>
      <c r="S78" s="893"/>
      <c r="T78" s="893"/>
      <c r="U78" s="893"/>
      <c r="V78" s="893"/>
      <c r="W78" s="893"/>
      <c r="X78" s="893"/>
      <c r="Y78" s="893"/>
      <c r="Z78" s="893"/>
      <c r="AA78" s="893"/>
      <c r="AB78" s="893"/>
      <c r="AC78" s="893"/>
      <c r="AD78" s="893"/>
      <c r="AE78" s="893"/>
      <c r="AF78" s="893"/>
      <c r="AG78" s="893"/>
      <c r="AH78" s="893"/>
      <c r="AI78" s="893"/>
      <c r="AJ78" s="893"/>
      <c r="AK78" s="893"/>
      <c r="AL78" s="893"/>
      <c r="AM78" s="893"/>
      <c r="AN78" s="893"/>
      <c r="AO78" s="893"/>
      <c r="AP78" s="893"/>
      <c r="AQ78" s="893"/>
      <c r="AR78" s="893"/>
      <c r="AS78" s="893"/>
      <c r="AT78" s="893"/>
      <c r="AU78" s="893"/>
      <c r="AV78" s="893"/>
      <c r="AW78" s="893"/>
      <c r="AX78" s="893"/>
      <c r="AY78" s="893"/>
      <c r="AZ78" s="952"/>
      <c r="BA78" s="952"/>
      <c r="BB78" s="952"/>
      <c r="BC78" s="952"/>
      <c r="BD78" s="953"/>
      <c r="BE78" s="259"/>
      <c r="BF78" s="259"/>
      <c r="BG78" s="259"/>
      <c r="BH78" s="259"/>
      <c r="BI78" s="259"/>
      <c r="BJ78" s="262"/>
      <c r="BK78" s="262"/>
      <c r="BL78" s="262"/>
      <c r="BM78" s="262"/>
      <c r="BN78" s="262"/>
      <c r="BO78" s="259"/>
      <c r="BP78" s="259"/>
      <c r="BQ78" s="256">
        <v>72</v>
      </c>
      <c r="BR78" s="261"/>
      <c r="BS78" s="938"/>
      <c r="BT78" s="939"/>
      <c r="BU78" s="939"/>
      <c r="BV78" s="939"/>
      <c r="BW78" s="939"/>
      <c r="BX78" s="939"/>
      <c r="BY78" s="939"/>
      <c r="BZ78" s="939"/>
      <c r="CA78" s="939"/>
      <c r="CB78" s="939"/>
      <c r="CC78" s="939"/>
      <c r="CD78" s="939"/>
      <c r="CE78" s="939"/>
      <c r="CF78" s="939"/>
      <c r="CG78" s="940"/>
      <c r="CH78" s="935"/>
      <c r="CI78" s="936"/>
      <c r="CJ78" s="936"/>
      <c r="CK78" s="936"/>
      <c r="CL78" s="937"/>
      <c r="CM78" s="935"/>
      <c r="CN78" s="936"/>
      <c r="CO78" s="936"/>
      <c r="CP78" s="936"/>
      <c r="CQ78" s="937"/>
      <c r="CR78" s="935"/>
      <c r="CS78" s="936"/>
      <c r="CT78" s="936"/>
      <c r="CU78" s="936"/>
      <c r="CV78" s="937"/>
      <c r="CW78" s="935"/>
      <c r="CX78" s="936"/>
      <c r="CY78" s="936"/>
      <c r="CZ78" s="936"/>
      <c r="DA78" s="937"/>
      <c r="DB78" s="935"/>
      <c r="DC78" s="936"/>
      <c r="DD78" s="936"/>
      <c r="DE78" s="936"/>
      <c r="DF78" s="937"/>
      <c r="DG78" s="935"/>
      <c r="DH78" s="936"/>
      <c r="DI78" s="936"/>
      <c r="DJ78" s="936"/>
      <c r="DK78" s="937"/>
      <c r="DL78" s="935"/>
      <c r="DM78" s="936"/>
      <c r="DN78" s="936"/>
      <c r="DO78" s="936"/>
      <c r="DP78" s="937"/>
      <c r="DQ78" s="935"/>
      <c r="DR78" s="936"/>
      <c r="DS78" s="936"/>
      <c r="DT78" s="936"/>
      <c r="DU78" s="937"/>
      <c r="DV78" s="932"/>
      <c r="DW78" s="933"/>
      <c r="DX78" s="933"/>
      <c r="DY78" s="933"/>
      <c r="DZ78" s="934"/>
      <c r="EA78" s="240"/>
    </row>
    <row r="79" spans="1:131" s="241" customFormat="1" ht="26.25" customHeight="1" x14ac:dyDescent="0.15">
      <c r="A79" s="255">
        <v>12</v>
      </c>
      <c r="B79" s="948"/>
      <c r="C79" s="949"/>
      <c r="D79" s="949"/>
      <c r="E79" s="949"/>
      <c r="F79" s="949"/>
      <c r="G79" s="949"/>
      <c r="H79" s="949"/>
      <c r="I79" s="949"/>
      <c r="J79" s="949"/>
      <c r="K79" s="949"/>
      <c r="L79" s="949"/>
      <c r="M79" s="949"/>
      <c r="N79" s="949"/>
      <c r="O79" s="949"/>
      <c r="P79" s="950"/>
      <c r="Q79" s="951"/>
      <c r="R79" s="893"/>
      <c r="S79" s="893"/>
      <c r="T79" s="893"/>
      <c r="U79" s="893"/>
      <c r="V79" s="893"/>
      <c r="W79" s="893"/>
      <c r="X79" s="893"/>
      <c r="Y79" s="893"/>
      <c r="Z79" s="893"/>
      <c r="AA79" s="893"/>
      <c r="AB79" s="893"/>
      <c r="AC79" s="893"/>
      <c r="AD79" s="893"/>
      <c r="AE79" s="893"/>
      <c r="AF79" s="893"/>
      <c r="AG79" s="893"/>
      <c r="AH79" s="893"/>
      <c r="AI79" s="893"/>
      <c r="AJ79" s="893"/>
      <c r="AK79" s="893"/>
      <c r="AL79" s="893"/>
      <c r="AM79" s="893"/>
      <c r="AN79" s="893"/>
      <c r="AO79" s="893"/>
      <c r="AP79" s="893"/>
      <c r="AQ79" s="893"/>
      <c r="AR79" s="893"/>
      <c r="AS79" s="893"/>
      <c r="AT79" s="893"/>
      <c r="AU79" s="893"/>
      <c r="AV79" s="893"/>
      <c r="AW79" s="893"/>
      <c r="AX79" s="893"/>
      <c r="AY79" s="893"/>
      <c r="AZ79" s="952"/>
      <c r="BA79" s="952"/>
      <c r="BB79" s="952"/>
      <c r="BC79" s="952"/>
      <c r="BD79" s="953"/>
      <c r="BE79" s="259"/>
      <c r="BF79" s="259"/>
      <c r="BG79" s="259"/>
      <c r="BH79" s="259"/>
      <c r="BI79" s="259"/>
      <c r="BJ79" s="262"/>
      <c r="BK79" s="262"/>
      <c r="BL79" s="262"/>
      <c r="BM79" s="262"/>
      <c r="BN79" s="262"/>
      <c r="BO79" s="259"/>
      <c r="BP79" s="259"/>
      <c r="BQ79" s="256">
        <v>73</v>
      </c>
      <c r="BR79" s="261"/>
      <c r="BS79" s="938"/>
      <c r="BT79" s="939"/>
      <c r="BU79" s="939"/>
      <c r="BV79" s="939"/>
      <c r="BW79" s="939"/>
      <c r="BX79" s="939"/>
      <c r="BY79" s="939"/>
      <c r="BZ79" s="939"/>
      <c r="CA79" s="939"/>
      <c r="CB79" s="939"/>
      <c r="CC79" s="939"/>
      <c r="CD79" s="939"/>
      <c r="CE79" s="939"/>
      <c r="CF79" s="939"/>
      <c r="CG79" s="940"/>
      <c r="CH79" s="935"/>
      <c r="CI79" s="936"/>
      <c r="CJ79" s="936"/>
      <c r="CK79" s="936"/>
      <c r="CL79" s="937"/>
      <c r="CM79" s="935"/>
      <c r="CN79" s="936"/>
      <c r="CO79" s="936"/>
      <c r="CP79" s="936"/>
      <c r="CQ79" s="937"/>
      <c r="CR79" s="935"/>
      <c r="CS79" s="936"/>
      <c r="CT79" s="936"/>
      <c r="CU79" s="936"/>
      <c r="CV79" s="937"/>
      <c r="CW79" s="935"/>
      <c r="CX79" s="936"/>
      <c r="CY79" s="936"/>
      <c r="CZ79" s="936"/>
      <c r="DA79" s="937"/>
      <c r="DB79" s="935"/>
      <c r="DC79" s="936"/>
      <c r="DD79" s="936"/>
      <c r="DE79" s="936"/>
      <c r="DF79" s="937"/>
      <c r="DG79" s="935"/>
      <c r="DH79" s="936"/>
      <c r="DI79" s="936"/>
      <c r="DJ79" s="936"/>
      <c r="DK79" s="937"/>
      <c r="DL79" s="935"/>
      <c r="DM79" s="936"/>
      <c r="DN79" s="936"/>
      <c r="DO79" s="936"/>
      <c r="DP79" s="937"/>
      <c r="DQ79" s="935"/>
      <c r="DR79" s="936"/>
      <c r="DS79" s="936"/>
      <c r="DT79" s="936"/>
      <c r="DU79" s="937"/>
      <c r="DV79" s="932"/>
      <c r="DW79" s="933"/>
      <c r="DX79" s="933"/>
      <c r="DY79" s="933"/>
      <c r="DZ79" s="934"/>
      <c r="EA79" s="240"/>
    </row>
    <row r="80" spans="1:131" s="241" customFormat="1" ht="26.25" customHeight="1" x14ac:dyDescent="0.15">
      <c r="A80" s="255">
        <v>13</v>
      </c>
      <c r="B80" s="948"/>
      <c r="C80" s="949"/>
      <c r="D80" s="949"/>
      <c r="E80" s="949"/>
      <c r="F80" s="949"/>
      <c r="G80" s="949"/>
      <c r="H80" s="949"/>
      <c r="I80" s="949"/>
      <c r="J80" s="949"/>
      <c r="K80" s="949"/>
      <c r="L80" s="949"/>
      <c r="M80" s="949"/>
      <c r="N80" s="949"/>
      <c r="O80" s="949"/>
      <c r="P80" s="950"/>
      <c r="Q80" s="951"/>
      <c r="R80" s="893"/>
      <c r="S80" s="893"/>
      <c r="T80" s="893"/>
      <c r="U80" s="893"/>
      <c r="V80" s="893"/>
      <c r="W80" s="893"/>
      <c r="X80" s="893"/>
      <c r="Y80" s="893"/>
      <c r="Z80" s="893"/>
      <c r="AA80" s="893"/>
      <c r="AB80" s="893"/>
      <c r="AC80" s="893"/>
      <c r="AD80" s="893"/>
      <c r="AE80" s="893"/>
      <c r="AF80" s="893"/>
      <c r="AG80" s="893"/>
      <c r="AH80" s="893"/>
      <c r="AI80" s="893"/>
      <c r="AJ80" s="893"/>
      <c r="AK80" s="893"/>
      <c r="AL80" s="893"/>
      <c r="AM80" s="893"/>
      <c r="AN80" s="893"/>
      <c r="AO80" s="893"/>
      <c r="AP80" s="893"/>
      <c r="AQ80" s="893"/>
      <c r="AR80" s="893"/>
      <c r="AS80" s="893"/>
      <c r="AT80" s="893"/>
      <c r="AU80" s="893"/>
      <c r="AV80" s="893"/>
      <c r="AW80" s="893"/>
      <c r="AX80" s="893"/>
      <c r="AY80" s="893"/>
      <c r="AZ80" s="952"/>
      <c r="BA80" s="952"/>
      <c r="BB80" s="952"/>
      <c r="BC80" s="952"/>
      <c r="BD80" s="953"/>
      <c r="BE80" s="259"/>
      <c r="BF80" s="259"/>
      <c r="BG80" s="259"/>
      <c r="BH80" s="259"/>
      <c r="BI80" s="259"/>
      <c r="BJ80" s="259"/>
      <c r="BK80" s="259"/>
      <c r="BL80" s="259"/>
      <c r="BM80" s="259"/>
      <c r="BN80" s="259"/>
      <c r="BO80" s="259"/>
      <c r="BP80" s="259"/>
      <c r="BQ80" s="256">
        <v>74</v>
      </c>
      <c r="BR80" s="261"/>
      <c r="BS80" s="938"/>
      <c r="BT80" s="939"/>
      <c r="BU80" s="939"/>
      <c r="BV80" s="939"/>
      <c r="BW80" s="939"/>
      <c r="BX80" s="939"/>
      <c r="BY80" s="939"/>
      <c r="BZ80" s="939"/>
      <c r="CA80" s="939"/>
      <c r="CB80" s="939"/>
      <c r="CC80" s="939"/>
      <c r="CD80" s="939"/>
      <c r="CE80" s="939"/>
      <c r="CF80" s="939"/>
      <c r="CG80" s="940"/>
      <c r="CH80" s="935"/>
      <c r="CI80" s="936"/>
      <c r="CJ80" s="936"/>
      <c r="CK80" s="936"/>
      <c r="CL80" s="937"/>
      <c r="CM80" s="935"/>
      <c r="CN80" s="936"/>
      <c r="CO80" s="936"/>
      <c r="CP80" s="936"/>
      <c r="CQ80" s="937"/>
      <c r="CR80" s="935"/>
      <c r="CS80" s="936"/>
      <c r="CT80" s="936"/>
      <c r="CU80" s="936"/>
      <c r="CV80" s="937"/>
      <c r="CW80" s="935"/>
      <c r="CX80" s="936"/>
      <c r="CY80" s="936"/>
      <c r="CZ80" s="936"/>
      <c r="DA80" s="937"/>
      <c r="DB80" s="935"/>
      <c r="DC80" s="936"/>
      <c r="DD80" s="936"/>
      <c r="DE80" s="936"/>
      <c r="DF80" s="937"/>
      <c r="DG80" s="935"/>
      <c r="DH80" s="936"/>
      <c r="DI80" s="936"/>
      <c r="DJ80" s="936"/>
      <c r="DK80" s="937"/>
      <c r="DL80" s="935"/>
      <c r="DM80" s="936"/>
      <c r="DN80" s="936"/>
      <c r="DO80" s="936"/>
      <c r="DP80" s="937"/>
      <c r="DQ80" s="935"/>
      <c r="DR80" s="936"/>
      <c r="DS80" s="936"/>
      <c r="DT80" s="936"/>
      <c r="DU80" s="937"/>
      <c r="DV80" s="932"/>
      <c r="DW80" s="933"/>
      <c r="DX80" s="933"/>
      <c r="DY80" s="933"/>
      <c r="DZ80" s="934"/>
      <c r="EA80" s="240"/>
    </row>
    <row r="81" spans="1:131" s="241" customFormat="1" ht="26.25" customHeight="1" x14ac:dyDescent="0.15">
      <c r="A81" s="255">
        <v>14</v>
      </c>
      <c r="B81" s="948"/>
      <c r="C81" s="949"/>
      <c r="D81" s="949"/>
      <c r="E81" s="949"/>
      <c r="F81" s="949"/>
      <c r="G81" s="949"/>
      <c r="H81" s="949"/>
      <c r="I81" s="949"/>
      <c r="J81" s="949"/>
      <c r="K81" s="949"/>
      <c r="L81" s="949"/>
      <c r="M81" s="949"/>
      <c r="N81" s="949"/>
      <c r="O81" s="949"/>
      <c r="P81" s="950"/>
      <c r="Q81" s="951"/>
      <c r="R81" s="893"/>
      <c r="S81" s="893"/>
      <c r="T81" s="893"/>
      <c r="U81" s="893"/>
      <c r="V81" s="893"/>
      <c r="W81" s="893"/>
      <c r="X81" s="893"/>
      <c r="Y81" s="893"/>
      <c r="Z81" s="893"/>
      <c r="AA81" s="893"/>
      <c r="AB81" s="893"/>
      <c r="AC81" s="893"/>
      <c r="AD81" s="893"/>
      <c r="AE81" s="893"/>
      <c r="AF81" s="893"/>
      <c r="AG81" s="893"/>
      <c r="AH81" s="893"/>
      <c r="AI81" s="893"/>
      <c r="AJ81" s="893"/>
      <c r="AK81" s="893"/>
      <c r="AL81" s="893"/>
      <c r="AM81" s="893"/>
      <c r="AN81" s="893"/>
      <c r="AO81" s="893"/>
      <c r="AP81" s="893"/>
      <c r="AQ81" s="893"/>
      <c r="AR81" s="893"/>
      <c r="AS81" s="893"/>
      <c r="AT81" s="893"/>
      <c r="AU81" s="893"/>
      <c r="AV81" s="893"/>
      <c r="AW81" s="893"/>
      <c r="AX81" s="893"/>
      <c r="AY81" s="893"/>
      <c r="AZ81" s="952"/>
      <c r="BA81" s="952"/>
      <c r="BB81" s="952"/>
      <c r="BC81" s="952"/>
      <c r="BD81" s="953"/>
      <c r="BE81" s="259"/>
      <c r="BF81" s="259"/>
      <c r="BG81" s="259"/>
      <c r="BH81" s="259"/>
      <c r="BI81" s="259"/>
      <c r="BJ81" s="259"/>
      <c r="BK81" s="259"/>
      <c r="BL81" s="259"/>
      <c r="BM81" s="259"/>
      <c r="BN81" s="259"/>
      <c r="BO81" s="259"/>
      <c r="BP81" s="259"/>
      <c r="BQ81" s="256">
        <v>75</v>
      </c>
      <c r="BR81" s="261"/>
      <c r="BS81" s="938"/>
      <c r="BT81" s="939"/>
      <c r="BU81" s="939"/>
      <c r="BV81" s="939"/>
      <c r="BW81" s="939"/>
      <c r="BX81" s="939"/>
      <c r="BY81" s="939"/>
      <c r="BZ81" s="939"/>
      <c r="CA81" s="939"/>
      <c r="CB81" s="939"/>
      <c r="CC81" s="939"/>
      <c r="CD81" s="939"/>
      <c r="CE81" s="939"/>
      <c r="CF81" s="939"/>
      <c r="CG81" s="940"/>
      <c r="CH81" s="935"/>
      <c r="CI81" s="936"/>
      <c r="CJ81" s="936"/>
      <c r="CK81" s="936"/>
      <c r="CL81" s="937"/>
      <c r="CM81" s="935"/>
      <c r="CN81" s="936"/>
      <c r="CO81" s="936"/>
      <c r="CP81" s="936"/>
      <c r="CQ81" s="937"/>
      <c r="CR81" s="935"/>
      <c r="CS81" s="936"/>
      <c r="CT81" s="936"/>
      <c r="CU81" s="936"/>
      <c r="CV81" s="937"/>
      <c r="CW81" s="935"/>
      <c r="CX81" s="936"/>
      <c r="CY81" s="936"/>
      <c r="CZ81" s="936"/>
      <c r="DA81" s="937"/>
      <c r="DB81" s="935"/>
      <c r="DC81" s="936"/>
      <c r="DD81" s="936"/>
      <c r="DE81" s="936"/>
      <c r="DF81" s="937"/>
      <c r="DG81" s="935"/>
      <c r="DH81" s="936"/>
      <c r="DI81" s="936"/>
      <c r="DJ81" s="936"/>
      <c r="DK81" s="937"/>
      <c r="DL81" s="935"/>
      <c r="DM81" s="936"/>
      <c r="DN81" s="936"/>
      <c r="DO81" s="936"/>
      <c r="DP81" s="937"/>
      <c r="DQ81" s="935"/>
      <c r="DR81" s="936"/>
      <c r="DS81" s="936"/>
      <c r="DT81" s="936"/>
      <c r="DU81" s="937"/>
      <c r="DV81" s="932"/>
      <c r="DW81" s="933"/>
      <c r="DX81" s="933"/>
      <c r="DY81" s="933"/>
      <c r="DZ81" s="934"/>
      <c r="EA81" s="240"/>
    </row>
    <row r="82" spans="1:131" s="241" customFormat="1" ht="26.25" customHeight="1" x14ac:dyDescent="0.15">
      <c r="A82" s="255">
        <v>15</v>
      </c>
      <c r="B82" s="948"/>
      <c r="C82" s="949"/>
      <c r="D82" s="949"/>
      <c r="E82" s="949"/>
      <c r="F82" s="949"/>
      <c r="G82" s="949"/>
      <c r="H82" s="949"/>
      <c r="I82" s="949"/>
      <c r="J82" s="949"/>
      <c r="K82" s="949"/>
      <c r="L82" s="949"/>
      <c r="M82" s="949"/>
      <c r="N82" s="949"/>
      <c r="O82" s="949"/>
      <c r="P82" s="950"/>
      <c r="Q82" s="951"/>
      <c r="R82" s="893"/>
      <c r="S82" s="893"/>
      <c r="T82" s="893"/>
      <c r="U82" s="893"/>
      <c r="V82" s="893"/>
      <c r="W82" s="893"/>
      <c r="X82" s="893"/>
      <c r="Y82" s="893"/>
      <c r="Z82" s="893"/>
      <c r="AA82" s="893"/>
      <c r="AB82" s="893"/>
      <c r="AC82" s="893"/>
      <c r="AD82" s="893"/>
      <c r="AE82" s="893"/>
      <c r="AF82" s="893"/>
      <c r="AG82" s="893"/>
      <c r="AH82" s="893"/>
      <c r="AI82" s="893"/>
      <c r="AJ82" s="893"/>
      <c r="AK82" s="893"/>
      <c r="AL82" s="893"/>
      <c r="AM82" s="893"/>
      <c r="AN82" s="893"/>
      <c r="AO82" s="893"/>
      <c r="AP82" s="893"/>
      <c r="AQ82" s="893"/>
      <c r="AR82" s="893"/>
      <c r="AS82" s="893"/>
      <c r="AT82" s="893"/>
      <c r="AU82" s="893"/>
      <c r="AV82" s="893"/>
      <c r="AW82" s="893"/>
      <c r="AX82" s="893"/>
      <c r="AY82" s="893"/>
      <c r="AZ82" s="952"/>
      <c r="BA82" s="952"/>
      <c r="BB82" s="952"/>
      <c r="BC82" s="952"/>
      <c r="BD82" s="953"/>
      <c r="BE82" s="259"/>
      <c r="BF82" s="259"/>
      <c r="BG82" s="259"/>
      <c r="BH82" s="259"/>
      <c r="BI82" s="259"/>
      <c r="BJ82" s="259"/>
      <c r="BK82" s="259"/>
      <c r="BL82" s="259"/>
      <c r="BM82" s="259"/>
      <c r="BN82" s="259"/>
      <c r="BO82" s="259"/>
      <c r="BP82" s="259"/>
      <c r="BQ82" s="256">
        <v>76</v>
      </c>
      <c r="BR82" s="261"/>
      <c r="BS82" s="938"/>
      <c r="BT82" s="939"/>
      <c r="BU82" s="939"/>
      <c r="BV82" s="939"/>
      <c r="BW82" s="939"/>
      <c r="BX82" s="939"/>
      <c r="BY82" s="939"/>
      <c r="BZ82" s="939"/>
      <c r="CA82" s="939"/>
      <c r="CB82" s="939"/>
      <c r="CC82" s="939"/>
      <c r="CD82" s="939"/>
      <c r="CE82" s="939"/>
      <c r="CF82" s="939"/>
      <c r="CG82" s="940"/>
      <c r="CH82" s="935"/>
      <c r="CI82" s="936"/>
      <c r="CJ82" s="936"/>
      <c r="CK82" s="936"/>
      <c r="CL82" s="937"/>
      <c r="CM82" s="935"/>
      <c r="CN82" s="936"/>
      <c r="CO82" s="936"/>
      <c r="CP82" s="936"/>
      <c r="CQ82" s="937"/>
      <c r="CR82" s="935"/>
      <c r="CS82" s="936"/>
      <c r="CT82" s="936"/>
      <c r="CU82" s="936"/>
      <c r="CV82" s="937"/>
      <c r="CW82" s="935"/>
      <c r="CX82" s="936"/>
      <c r="CY82" s="936"/>
      <c r="CZ82" s="936"/>
      <c r="DA82" s="937"/>
      <c r="DB82" s="935"/>
      <c r="DC82" s="936"/>
      <c r="DD82" s="936"/>
      <c r="DE82" s="936"/>
      <c r="DF82" s="937"/>
      <c r="DG82" s="935"/>
      <c r="DH82" s="936"/>
      <c r="DI82" s="936"/>
      <c r="DJ82" s="936"/>
      <c r="DK82" s="937"/>
      <c r="DL82" s="935"/>
      <c r="DM82" s="936"/>
      <c r="DN82" s="936"/>
      <c r="DO82" s="936"/>
      <c r="DP82" s="937"/>
      <c r="DQ82" s="935"/>
      <c r="DR82" s="936"/>
      <c r="DS82" s="936"/>
      <c r="DT82" s="936"/>
      <c r="DU82" s="937"/>
      <c r="DV82" s="932"/>
      <c r="DW82" s="933"/>
      <c r="DX82" s="933"/>
      <c r="DY82" s="933"/>
      <c r="DZ82" s="934"/>
      <c r="EA82" s="240"/>
    </row>
    <row r="83" spans="1:131" s="241" customFormat="1" ht="26.25" customHeight="1" x14ac:dyDescent="0.15">
      <c r="A83" s="255">
        <v>16</v>
      </c>
      <c r="B83" s="948"/>
      <c r="C83" s="949"/>
      <c r="D83" s="949"/>
      <c r="E83" s="949"/>
      <c r="F83" s="949"/>
      <c r="G83" s="949"/>
      <c r="H83" s="949"/>
      <c r="I83" s="949"/>
      <c r="J83" s="949"/>
      <c r="K83" s="949"/>
      <c r="L83" s="949"/>
      <c r="M83" s="949"/>
      <c r="N83" s="949"/>
      <c r="O83" s="949"/>
      <c r="P83" s="950"/>
      <c r="Q83" s="951"/>
      <c r="R83" s="893"/>
      <c r="S83" s="893"/>
      <c r="T83" s="893"/>
      <c r="U83" s="893"/>
      <c r="V83" s="893"/>
      <c r="W83" s="893"/>
      <c r="X83" s="893"/>
      <c r="Y83" s="893"/>
      <c r="Z83" s="893"/>
      <c r="AA83" s="893"/>
      <c r="AB83" s="893"/>
      <c r="AC83" s="893"/>
      <c r="AD83" s="893"/>
      <c r="AE83" s="893"/>
      <c r="AF83" s="893"/>
      <c r="AG83" s="893"/>
      <c r="AH83" s="893"/>
      <c r="AI83" s="893"/>
      <c r="AJ83" s="893"/>
      <c r="AK83" s="893"/>
      <c r="AL83" s="893"/>
      <c r="AM83" s="893"/>
      <c r="AN83" s="893"/>
      <c r="AO83" s="893"/>
      <c r="AP83" s="893"/>
      <c r="AQ83" s="893"/>
      <c r="AR83" s="893"/>
      <c r="AS83" s="893"/>
      <c r="AT83" s="893"/>
      <c r="AU83" s="893"/>
      <c r="AV83" s="893"/>
      <c r="AW83" s="893"/>
      <c r="AX83" s="893"/>
      <c r="AY83" s="893"/>
      <c r="AZ83" s="952"/>
      <c r="BA83" s="952"/>
      <c r="BB83" s="952"/>
      <c r="BC83" s="952"/>
      <c r="BD83" s="953"/>
      <c r="BE83" s="259"/>
      <c r="BF83" s="259"/>
      <c r="BG83" s="259"/>
      <c r="BH83" s="259"/>
      <c r="BI83" s="259"/>
      <c r="BJ83" s="259"/>
      <c r="BK83" s="259"/>
      <c r="BL83" s="259"/>
      <c r="BM83" s="259"/>
      <c r="BN83" s="259"/>
      <c r="BO83" s="259"/>
      <c r="BP83" s="259"/>
      <c r="BQ83" s="256">
        <v>77</v>
      </c>
      <c r="BR83" s="261"/>
      <c r="BS83" s="938"/>
      <c r="BT83" s="939"/>
      <c r="BU83" s="939"/>
      <c r="BV83" s="939"/>
      <c r="BW83" s="939"/>
      <c r="BX83" s="939"/>
      <c r="BY83" s="939"/>
      <c r="BZ83" s="939"/>
      <c r="CA83" s="939"/>
      <c r="CB83" s="939"/>
      <c r="CC83" s="939"/>
      <c r="CD83" s="939"/>
      <c r="CE83" s="939"/>
      <c r="CF83" s="939"/>
      <c r="CG83" s="940"/>
      <c r="CH83" s="935"/>
      <c r="CI83" s="936"/>
      <c r="CJ83" s="936"/>
      <c r="CK83" s="936"/>
      <c r="CL83" s="937"/>
      <c r="CM83" s="935"/>
      <c r="CN83" s="936"/>
      <c r="CO83" s="936"/>
      <c r="CP83" s="936"/>
      <c r="CQ83" s="937"/>
      <c r="CR83" s="935"/>
      <c r="CS83" s="936"/>
      <c r="CT83" s="936"/>
      <c r="CU83" s="936"/>
      <c r="CV83" s="937"/>
      <c r="CW83" s="935"/>
      <c r="CX83" s="936"/>
      <c r="CY83" s="936"/>
      <c r="CZ83" s="936"/>
      <c r="DA83" s="937"/>
      <c r="DB83" s="935"/>
      <c r="DC83" s="936"/>
      <c r="DD83" s="936"/>
      <c r="DE83" s="936"/>
      <c r="DF83" s="937"/>
      <c r="DG83" s="935"/>
      <c r="DH83" s="936"/>
      <c r="DI83" s="936"/>
      <c r="DJ83" s="936"/>
      <c r="DK83" s="937"/>
      <c r="DL83" s="935"/>
      <c r="DM83" s="936"/>
      <c r="DN83" s="936"/>
      <c r="DO83" s="936"/>
      <c r="DP83" s="937"/>
      <c r="DQ83" s="935"/>
      <c r="DR83" s="936"/>
      <c r="DS83" s="936"/>
      <c r="DT83" s="936"/>
      <c r="DU83" s="937"/>
      <c r="DV83" s="932"/>
      <c r="DW83" s="933"/>
      <c r="DX83" s="933"/>
      <c r="DY83" s="933"/>
      <c r="DZ83" s="934"/>
      <c r="EA83" s="240"/>
    </row>
    <row r="84" spans="1:131" s="241" customFormat="1" ht="26.25" customHeight="1" x14ac:dyDescent="0.15">
      <c r="A84" s="255">
        <v>17</v>
      </c>
      <c r="B84" s="948"/>
      <c r="C84" s="949"/>
      <c r="D84" s="949"/>
      <c r="E84" s="949"/>
      <c r="F84" s="949"/>
      <c r="G84" s="949"/>
      <c r="H84" s="949"/>
      <c r="I84" s="949"/>
      <c r="J84" s="949"/>
      <c r="K84" s="949"/>
      <c r="L84" s="949"/>
      <c r="M84" s="949"/>
      <c r="N84" s="949"/>
      <c r="O84" s="949"/>
      <c r="P84" s="950"/>
      <c r="Q84" s="951"/>
      <c r="R84" s="893"/>
      <c r="S84" s="893"/>
      <c r="T84" s="893"/>
      <c r="U84" s="893"/>
      <c r="V84" s="893"/>
      <c r="W84" s="893"/>
      <c r="X84" s="893"/>
      <c r="Y84" s="893"/>
      <c r="Z84" s="893"/>
      <c r="AA84" s="893"/>
      <c r="AB84" s="893"/>
      <c r="AC84" s="893"/>
      <c r="AD84" s="893"/>
      <c r="AE84" s="893"/>
      <c r="AF84" s="893"/>
      <c r="AG84" s="893"/>
      <c r="AH84" s="893"/>
      <c r="AI84" s="893"/>
      <c r="AJ84" s="893"/>
      <c r="AK84" s="893"/>
      <c r="AL84" s="893"/>
      <c r="AM84" s="893"/>
      <c r="AN84" s="893"/>
      <c r="AO84" s="893"/>
      <c r="AP84" s="893"/>
      <c r="AQ84" s="893"/>
      <c r="AR84" s="893"/>
      <c r="AS84" s="893"/>
      <c r="AT84" s="893"/>
      <c r="AU84" s="893"/>
      <c r="AV84" s="893"/>
      <c r="AW84" s="893"/>
      <c r="AX84" s="893"/>
      <c r="AY84" s="893"/>
      <c r="AZ84" s="952"/>
      <c r="BA84" s="952"/>
      <c r="BB84" s="952"/>
      <c r="BC84" s="952"/>
      <c r="BD84" s="953"/>
      <c r="BE84" s="259"/>
      <c r="BF84" s="259"/>
      <c r="BG84" s="259"/>
      <c r="BH84" s="259"/>
      <c r="BI84" s="259"/>
      <c r="BJ84" s="259"/>
      <c r="BK84" s="259"/>
      <c r="BL84" s="259"/>
      <c r="BM84" s="259"/>
      <c r="BN84" s="259"/>
      <c r="BO84" s="259"/>
      <c r="BP84" s="259"/>
      <c r="BQ84" s="256">
        <v>78</v>
      </c>
      <c r="BR84" s="261"/>
      <c r="BS84" s="938"/>
      <c r="BT84" s="939"/>
      <c r="BU84" s="939"/>
      <c r="BV84" s="939"/>
      <c r="BW84" s="939"/>
      <c r="BX84" s="939"/>
      <c r="BY84" s="939"/>
      <c r="BZ84" s="939"/>
      <c r="CA84" s="939"/>
      <c r="CB84" s="939"/>
      <c r="CC84" s="939"/>
      <c r="CD84" s="939"/>
      <c r="CE84" s="939"/>
      <c r="CF84" s="939"/>
      <c r="CG84" s="940"/>
      <c r="CH84" s="935"/>
      <c r="CI84" s="936"/>
      <c r="CJ84" s="936"/>
      <c r="CK84" s="936"/>
      <c r="CL84" s="937"/>
      <c r="CM84" s="935"/>
      <c r="CN84" s="936"/>
      <c r="CO84" s="936"/>
      <c r="CP84" s="936"/>
      <c r="CQ84" s="937"/>
      <c r="CR84" s="935"/>
      <c r="CS84" s="936"/>
      <c r="CT84" s="936"/>
      <c r="CU84" s="936"/>
      <c r="CV84" s="937"/>
      <c r="CW84" s="935"/>
      <c r="CX84" s="936"/>
      <c r="CY84" s="936"/>
      <c r="CZ84" s="936"/>
      <c r="DA84" s="937"/>
      <c r="DB84" s="935"/>
      <c r="DC84" s="936"/>
      <c r="DD84" s="936"/>
      <c r="DE84" s="936"/>
      <c r="DF84" s="937"/>
      <c r="DG84" s="935"/>
      <c r="DH84" s="936"/>
      <c r="DI84" s="936"/>
      <c r="DJ84" s="936"/>
      <c r="DK84" s="937"/>
      <c r="DL84" s="935"/>
      <c r="DM84" s="936"/>
      <c r="DN84" s="936"/>
      <c r="DO84" s="936"/>
      <c r="DP84" s="937"/>
      <c r="DQ84" s="935"/>
      <c r="DR84" s="936"/>
      <c r="DS84" s="936"/>
      <c r="DT84" s="936"/>
      <c r="DU84" s="937"/>
      <c r="DV84" s="932"/>
      <c r="DW84" s="933"/>
      <c r="DX84" s="933"/>
      <c r="DY84" s="933"/>
      <c r="DZ84" s="934"/>
      <c r="EA84" s="240"/>
    </row>
    <row r="85" spans="1:131" s="241" customFormat="1" ht="26.25" customHeight="1" x14ac:dyDescent="0.15">
      <c r="A85" s="255">
        <v>18</v>
      </c>
      <c r="B85" s="948"/>
      <c r="C85" s="949"/>
      <c r="D85" s="949"/>
      <c r="E85" s="949"/>
      <c r="F85" s="949"/>
      <c r="G85" s="949"/>
      <c r="H85" s="949"/>
      <c r="I85" s="949"/>
      <c r="J85" s="949"/>
      <c r="K85" s="949"/>
      <c r="L85" s="949"/>
      <c r="M85" s="949"/>
      <c r="N85" s="949"/>
      <c r="O85" s="949"/>
      <c r="P85" s="950"/>
      <c r="Q85" s="951"/>
      <c r="R85" s="893"/>
      <c r="S85" s="893"/>
      <c r="T85" s="893"/>
      <c r="U85" s="893"/>
      <c r="V85" s="893"/>
      <c r="W85" s="893"/>
      <c r="X85" s="893"/>
      <c r="Y85" s="893"/>
      <c r="Z85" s="893"/>
      <c r="AA85" s="893"/>
      <c r="AB85" s="893"/>
      <c r="AC85" s="893"/>
      <c r="AD85" s="893"/>
      <c r="AE85" s="893"/>
      <c r="AF85" s="893"/>
      <c r="AG85" s="893"/>
      <c r="AH85" s="893"/>
      <c r="AI85" s="893"/>
      <c r="AJ85" s="893"/>
      <c r="AK85" s="893"/>
      <c r="AL85" s="893"/>
      <c r="AM85" s="893"/>
      <c r="AN85" s="893"/>
      <c r="AO85" s="893"/>
      <c r="AP85" s="893"/>
      <c r="AQ85" s="893"/>
      <c r="AR85" s="893"/>
      <c r="AS85" s="893"/>
      <c r="AT85" s="893"/>
      <c r="AU85" s="893"/>
      <c r="AV85" s="893"/>
      <c r="AW85" s="893"/>
      <c r="AX85" s="893"/>
      <c r="AY85" s="893"/>
      <c r="AZ85" s="952"/>
      <c r="BA85" s="952"/>
      <c r="BB85" s="952"/>
      <c r="BC85" s="952"/>
      <c r="BD85" s="953"/>
      <c r="BE85" s="259"/>
      <c r="BF85" s="259"/>
      <c r="BG85" s="259"/>
      <c r="BH85" s="259"/>
      <c r="BI85" s="259"/>
      <c r="BJ85" s="259"/>
      <c r="BK85" s="259"/>
      <c r="BL85" s="259"/>
      <c r="BM85" s="259"/>
      <c r="BN85" s="259"/>
      <c r="BO85" s="259"/>
      <c r="BP85" s="259"/>
      <c r="BQ85" s="256">
        <v>79</v>
      </c>
      <c r="BR85" s="261"/>
      <c r="BS85" s="938"/>
      <c r="BT85" s="939"/>
      <c r="BU85" s="939"/>
      <c r="BV85" s="939"/>
      <c r="BW85" s="939"/>
      <c r="BX85" s="939"/>
      <c r="BY85" s="939"/>
      <c r="BZ85" s="939"/>
      <c r="CA85" s="939"/>
      <c r="CB85" s="939"/>
      <c r="CC85" s="939"/>
      <c r="CD85" s="939"/>
      <c r="CE85" s="939"/>
      <c r="CF85" s="939"/>
      <c r="CG85" s="940"/>
      <c r="CH85" s="935"/>
      <c r="CI85" s="936"/>
      <c r="CJ85" s="936"/>
      <c r="CK85" s="936"/>
      <c r="CL85" s="937"/>
      <c r="CM85" s="935"/>
      <c r="CN85" s="936"/>
      <c r="CO85" s="936"/>
      <c r="CP85" s="936"/>
      <c r="CQ85" s="937"/>
      <c r="CR85" s="935"/>
      <c r="CS85" s="936"/>
      <c r="CT85" s="936"/>
      <c r="CU85" s="936"/>
      <c r="CV85" s="937"/>
      <c r="CW85" s="935"/>
      <c r="CX85" s="936"/>
      <c r="CY85" s="936"/>
      <c r="CZ85" s="936"/>
      <c r="DA85" s="937"/>
      <c r="DB85" s="935"/>
      <c r="DC85" s="936"/>
      <c r="DD85" s="936"/>
      <c r="DE85" s="936"/>
      <c r="DF85" s="937"/>
      <c r="DG85" s="935"/>
      <c r="DH85" s="936"/>
      <c r="DI85" s="936"/>
      <c r="DJ85" s="936"/>
      <c r="DK85" s="937"/>
      <c r="DL85" s="935"/>
      <c r="DM85" s="936"/>
      <c r="DN85" s="936"/>
      <c r="DO85" s="936"/>
      <c r="DP85" s="937"/>
      <c r="DQ85" s="935"/>
      <c r="DR85" s="936"/>
      <c r="DS85" s="936"/>
      <c r="DT85" s="936"/>
      <c r="DU85" s="937"/>
      <c r="DV85" s="932"/>
      <c r="DW85" s="933"/>
      <c r="DX85" s="933"/>
      <c r="DY85" s="933"/>
      <c r="DZ85" s="934"/>
      <c r="EA85" s="240"/>
    </row>
    <row r="86" spans="1:131" s="241" customFormat="1" ht="26.25" customHeight="1" x14ac:dyDescent="0.15">
      <c r="A86" s="255">
        <v>19</v>
      </c>
      <c r="B86" s="948"/>
      <c r="C86" s="949"/>
      <c r="D86" s="949"/>
      <c r="E86" s="949"/>
      <c r="F86" s="949"/>
      <c r="G86" s="949"/>
      <c r="H86" s="949"/>
      <c r="I86" s="949"/>
      <c r="J86" s="949"/>
      <c r="K86" s="949"/>
      <c r="L86" s="949"/>
      <c r="M86" s="949"/>
      <c r="N86" s="949"/>
      <c r="O86" s="949"/>
      <c r="P86" s="950"/>
      <c r="Q86" s="951"/>
      <c r="R86" s="893"/>
      <c r="S86" s="893"/>
      <c r="T86" s="893"/>
      <c r="U86" s="893"/>
      <c r="V86" s="893"/>
      <c r="W86" s="893"/>
      <c r="X86" s="893"/>
      <c r="Y86" s="893"/>
      <c r="Z86" s="893"/>
      <c r="AA86" s="893"/>
      <c r="AB86" s="893"/>
      <c r="AC86" s="893"/>
      <c r="AD86" s="893"/>
      <c r="AE86" s="893"/>
      <c r="AF86" s="893"/>
      <c r="AG86" s="893"/>
      <c r="AH86" s="893"/>
      <c r="AI86" s="893"/>
      <c r="AJ86" s="893"/>
      <c r="AK86" s="893"/>
      <c r="AL86" s="893"/>
      <c r="AM86" s="893"/>
      <c r="AN86" s="893"/>
      <c r="AO86" s="893"/>
      <c r="AP86" s="893"/>
      <c r="AQ86" s="893"/>
      <c r="AR86" s="893"/>
      <c r="AS86" s="893"/>
      <c r="AT86" s="893"/>
      <c r="AU86" s="893"/>
      <c r="AV86" s="893"/>
      <c r="AW86" s="893"/>
      <c r="AX86" s="893"/>
      <c r="AY86" s="893"/>
      <c r="AZ86" s="952"/>
      <c r="BA86" s="952"/>
      <c r="BB86" s="952"/>
      <c r="BC86" s="952"/>
      <c r="BD86" s="953"/>
      <c r="BE86" s="259"/>
      <c r="BF86" s="259"/>
      <c r="BG86" s="259"/>
      <c r="BH86" s="259"/>
      <c r="BI86" s="259"/>
      <c r="BJ86" s="259"/>
      <c r="BK86" s="259"/>
      <c r="BL86" s="259"/>
      <c r="BM86" s="259"/>
      <c r="BN86" s="259"/>
      <c r="BO86" s="259"/>
      <c r="BP86" s="259"/>
      <c r="BQ86" s="256">
        <v>80</v>
      </c>
      <c r="BR86" s="261"/>
      <c r="BS86" s="938"/>
      <c r="BT86" s="939"/>
      <c r="BU86" s="939"/>
      <c r="BV86" s="939"/>
      <c r="BW86" s="939"/>
      <c r="BX86" s="939"/>
      <c r="BY86" s="939"/>
      <c r="BZ86" s="939"/>
      <c r="CA86" s="939"/>
      <c r="CB86" s="939"/>
      <c r="CC86" s="939"/>
      <c r="CD86" s="939"/>
      <c r="CE86" s="939"/>
      <c r="CF86" s="939"/>
      <c r="CG86" s="940"/>
      <c r="CH86" s="935"/>
      <c r="CI86" s="936"/>
      <c r="CJ86" s="936"/>
      <c r="CK86" s="936"/>
      <c r="CL86" s="937"/>
      <c r="CM86" s="935"/>
      <c r="CN86" s="936"/>
      <c r="CO86" s="936"/>
      <c r="CP86" s="936"/>
      <c r="CQ86" s="937"/>
      <c r="CR86" s="935"/>
      <c r="CS86" s="936"/>
      <c r="CT86" s="936"/>
      <c r="CU86" s="936"/>
      <c r="CV86" s="937"/>
      <c r="CW86" s="935"/>
      <c r="CX86" s="936"/>
      <c r="CY86" s="936"/>
      <c r="CZ86" s="936"/>
      <c r="DA86" s="937"/>
      <c r="DB86" s="935"/>
      <c r="DC86" s="936"/>
      <c r="DD86" s="936"/>
      <c r="DE86" s="936"/>
      <c r="DF86" s="937"/>
      <c r="DG86" s="935"/>
      <c r="DH86" s="936"/>
      <c r="DI86" s="936"/>
      <c r="DJ86" s="936"/>
      <c r="DK86" s="937"/>
      <c r="DL86" s="935"/>
      <c r="DM86" s="936"/>
      <c r="DN86" s="936"/>
      <c r="DO86" s="936"/>
      <c r="DP86" s="937"/>
      <c r="DQ86" s="935"/>
      <c r="DR86" s="936"/>
      <c r="DS86" s="936"/>
      <c r="DT86" s="936"/>
      <c r="DU86" s="937"/>
      <c r="DV86" s="932"/>
      <c r="DW86" s="933"/>
      <c r="DX86" s="933"/>
      <c r="DY86" s="933"/>
      <c r="DZ86" s="934"/>
      <c r="EA86" s="240"/>
    </row>
    <row r="87" spans="1:131" s="241" customFormat="1" ht="26.25" customHeight="1" x14ac:dyDescent="0.15">
      <c r="A87" s="263">
        <v>20</v>
      </c>
      <c r="B87" s="957"/>
      <c r="C87" s="958"/>
      <c r="D87" s="958"/>
      <c r="E87" s="958"/>
      <c r="F87" s="958"/>
      <c r="G87" s="958"/>
      <c r="H87" s="958"/>
      <c r="I87" s="958"/>
      <c r="J87" s="958"/>
      <c r="K87" s="958"/>
      <c r="L87" s="958"/>
      <c r="M87" s="958"/>
      <c r="N87" s="958"/>
      <c r="O87" s="958"/>
      <c r="P87" s="959"/>
      <c r="Q87" s="960"/>
      <c r="R87" s="961"/>
      <c r="S87" s="961"/>
      <c r="T87" s="961"/>
      <c r="U87" s="961"/>
      <c r="V87" s="961"/>
      <c r="W87" s="961"/>
      <c r="X87" s="961"/>
      <c r="Y87" s="961"/>
      <c r="Z87" s="961"/>
      <c r="AA87" s="961"/>
      <c r="AB87" s="961"/>
      <c r="AC87" s="961"/>
      <c r="AD87" s="961"/>
      <c r="AE87" s="961"/>
      <c r="AF87" s="961"/>
      <c r="AG87" s="961"/>
      <c r="AH87" s="961"/>
      <c r="AI87" s="961"/>
      <c r="AJ87" s="961"/>
      <c r="AK87" s="961"/>
      <c r="AL87" s="961"/>
      <c r="AM87" s="961"/>
      <c r="AN87" s="961"/>
      <c r="AO87" s="961"/>
      <c r="AP87" s="961"/>
      <c r="AQ87" s="961"/>
      <c r="AR87" s="961"/>
      <c r="AS87" s="961"/>
      <c r="AT87" s="961"/>
      <c r="AU87" s="961"/>
      <c r="AV87" s="961"/>
      <c r="AW87" s="961"/>
      <c r="AX87" s="961"/>
      <c r="AY87" s="961"/>
      <c r="AZ87" s="962"/>
      <c r="BA87" s="962"/>
      <c r="BB87" s="962"/>
      <c r="BC87" s="962"/>
      <c r="BD87" s="963"/>
      <c r="BE87" s="259"/>
      <c r="BF87" s="259"/>
      <c r="BG87" s="259"/>
      <c r="BH87" s="259"/>
      <c r="BI87" s="259"/>
      <c r="BJ87" s="259"/>
      <c r="BK87" s="259"/>
      <c r="BL87" s="259"/>
      <c r="BM87" s="259"/>
      <c r="BN87" s="259"/>
      <c r="BO87" s="259"/>
      <c r="BP87" s="259"/>
      <c r="BQ87" s="256">
        <v>81</v>
      </c>
      <c r="BR87" s="261"/>
      <c r="BS87" s="938"/>
      <c r="BT87" s="939"/>
      <c r="BU87" s="939"/>
      <c r="BV87" s="939"/>
      <c r="BW87" s="939"/>
      <c r="BX87" s="939"/>
      <c r="BY87" s="939"/>
      <c r="BZ87" s="939"/>
      <c r="CA87" s="939"/>
      <c r="CB87" s="939"/>
      <c r="CC87" s="939"/>
      <c r="CD87" s="939"/>
      <c r="CE87" s="939"/>
      <c r="CF87" s="939"/>
      <c r="CG87" s="940"/>
      <c r="CH87" s="935"/>
      <c r="CI87" s="936"/>
      <c r="CJ87" s="936"/>
      <c r="CK87" s="936"/>
      <c r="CL87" s="937"/>
      <c r="CM87" s="935"/>
      <c r="CN87" s="936"/>
      <c r="CO87" s="936"/>
      <c r="CP87" s="936"/>
      <c r="CQ87" s="937"/>
      <c r="CR87" s="935"/>
      <c r="CS87" s="936"/>
      <c r="CT87" s="936"/>
      <c r="CU87" s="936"/>
      <c r="CV87" s="937"/>
      <c r="CW87" s="935"/>
      <c r="CX87" s="936"/>
      <c r="CY87" s="936"/>
      <c r="CZ87" s="936"/>
      <c r="DA87" s="937"/>
      <c r="DB87" s="935"/>
      <c r="DC87" s="936"/>
      <c r="DD87" s="936"/>
      <c r="DE87" s="936"/>
      <c r="DF87" s="937"/>
      <c r="DG87" s="935"/>
      <c r="DH87" s="936"/>
      <c r="DI87" s="936"/>
      <c r="DJ87" s="936"/>
      <c r="DK87" s="937"/>
      <c r="DL87" s="935"/>
      <c r="DM87" s="936"/>
      <c r="DN87" s="936"/>
      <c r="DO87" s="936"/>
      <c r="DP87" s="937"/>
      <c r="DQ87" s="935"/>
      <c r="DR87" s="936"/>
      <c r="DS87" s="936"/>
      <c r="DT87" s="936"/>
      <c r="DU87" s="937"/>
      <c r="DV87" s="932"/>
      <c r="DW87" s="933"/>
      <c r="DX87" s="933"/>
      <c r="DY87" s="933"/>
      <c r="DZ87" s="934"/>
      <c r="EA87" s="240"/>
    </row>
    <row r="88" spans="1:131" s="241" customFormat="1" ht="26.25" customHeight="1" thickBot="1" x14ac:dyDescent="0.2">
      <c r="A88" s="258" t="s">
        <v>389</v>
      </c>
      <c r="B88" s="865" t="s">
        <v>423</v>
      </c>
      <c r="C88" s="866"/>
      <c r="D88" s="866"/>
      <c r="E88" s="866"/>
      <c r="F88" s="866"/>
      <c r="G88" s="866"/>
      <c r="H88" s="866"/>
      <c r="I88" s="866"/>
      <c r="J88" s="866"/>
      <c r="K88" s="866"/>
      <c r="L88" s="866"/>
      <c r="M88" s="866"/>
      <c r="N88" s="866"/>
      <c r="O88" s="866"/>
      <c r="P88" s="867"/>
      <c r="Q88" s="913"/>
      <c r="R88" s="914"/>
      <c r="S88" s="914"/>
      <c r="T88" s="914"/>
      <c r="U88" s="914"/>
      <c r="V88" s="914"/>
      <c r="W88" s="914"/>
      <c r="X88" s="914"/>
      <c r="Y88" s="914"/>
      <c r="Z88" s="914"/>
      <c r="AA88" s="914"/>
      <c r="AB88" s="914"/>
      <c r="AC88" s="914"/>
      <c r="AD88" s="914"/>
      <c r="AE88" s="914"/>
      <c r="AF88" s="917">
        <v>16560</v>
      </c>
      <c r="AG88" s="917"/>
      <c r="AH88" s="917"/>
      <c r="AI88" s="917"/>
      <c r="AJ88" s="917"/>
      <c r="AK88" s="914"/>
      <c r="AL88" s="914"/>
      <c r="AM88" s="914"/>
      <c r="AN88" s="914"/>
      <c r="AO88" s="914"/>
      <c r="AP88" s="917">
        <v>4970</v>
      </c>
      <c r="AQ88" s="917"/>
      <c r="AR88" s="917"/>
      <c r="AS88" s="917"/>
      <c r="AT88" s="917"/>
      <c r="AU88" s="917">
        <v>446</v>
      </c>
      <c r="AV88" s="917"/>
      <c r="AW88" s="917"/>
      <c r="AX88" s="917"/>
      <c r="AY88" s="917"/>
      <c r="AZ88" s="922"/>
      <c r="BA88" s="922"/>
      <c r="BB88" s="922"/>
      <c r="BC88" s="922"/>
      <c r="BD88" s="923"/>
      <c r="BE88" s="259"/>
      <c r="BF88" s="259"/>
      <c r="BG88" s="259"/>
      <c r="BH88" s="259"/>
      <c r="BI88" s="259"/>
      <c r="BJ88" s="259"/>
      <c r="BK88" s="259"/>
      <c r="BL88" s="259"/>
      <c r="BM88" s="259"/>
      <c r="BN88" s="259"/>
      <c r="BO88" s="259"/>
      <c r="BP88" s="259"/>
      <c r="BQ88" s="256">
        <v>82</v>
      </c>
      <c r="BR88" s="261"/>
      <c r="BS88" s="938"/>
      <c r="BT88" s="939"/>
      <c r="BU88" s="939"/>
      <c r="BV88" s="939"/>
      <c r="BW88" s="939"/>
      <c r="BX88" s="939"/>
      <c r="BY88" s="939"/>
      <c r="BZ88" s="939"/>
      <c r="CA88" s="939"/>
      <c r="CB88" s="939"/>
      <c r="CC88" s="939"/>
      <c r="CD88" s="939"/>
      <c r="CE88" s="939"/>
      <c r="CF88" s="939"/>
      <c r="CG88" s="940"/>
      <c r="CH88" s="935"/>
      <c r="CI88" s="936"/>
      <c r="CJ88" s="936"/>
      <c r="CK88" s="936"/>
      <c r="CL88" s="937"/>
      <c r="CM88" s="935"/>
      <c r="CN88" s="936"/>
      <c r="CO88" s="936"/>
      <c r="CP88" s="936"/>
      <c r="CQ88" s="937"/>
      <c r="CR88" s="935"/>
      <c r="CS88" s="936"/>
      <c r="CT88" s="936"/>
      <c r="CU88" s="936"/>
      <c r="CV88" s="937"/>
      <c r="CW88" s="935"/>
      <c r="CX88" s="936"/>
      <c r="CY88" s="936"/>
      <c r="CZ88" s="936"/>
      <c r="DA88" s="937"/>
      <c r="DB88" s="935"/>
      <c r="DC88" s="936"/>
      <c r="DD88" s="936"/>
      <c r="DE88" s="936"/>
      <c r="DF88" s="937"/>
      <c r="DG88" s="935"/>
      <c r="DH88" s="936"/>
      <c r="DI88" s="936"/>
      <c r="DJ88" s="936"/>
      <c r="DK88" s="937"/>
      <c r="DL88" s="935"/>
      <c r="DM88" s="936"/>
      <c r="DN88" s="936"/>
      <c r="DO88" s="936"/>
      <c r="DP88" s="937"/>
      <c r="DQ88" s="935"/>
      <c r="DR88" s="936"/>
      <c r="DS88" s="936"/>
      <c r="DT88" s="936"/>
      <c r="DU88" s="937"/>
      <c r="DV88" s="932"/>
      <c r="DW88" s="933"/>
      <c r="DX88" s="933"/>
      <c r="DY88" s="933"/>
      <c r="DZ88" s="934"/>
      <c r="EA88" s="240"/>
    </row>
    <row r="89" spans="1:131" s="241" customFormat="1" ht="26.25" hidden="1" customHeight="1" x14ac:dyDescent="0.15">
      <c r="A89" s="264"/>
      <c r="B89" s="265"/>
      <c r="C89" s="265"/>
      <c r="D89" s="265"/>
      <c r="E89" s="265"/>
      <c r="F89" s="265"/>
      <c r="G89" s="265"/>
      <c r="H89" s="265"/>
      <c r="I89" s="265"/>
      <c r="J89" s="265"/>
      <c r="K89" s="265"/>
      <c r="L89" s="265"/>
      <c r="M89" s="265"/>
      <c r="N89" s="265"/>
      <c r="O89" s="265"/>
      <c r="P89" s="265"/>
      <c r="Q89" s="266"/>
      <c r="R89" s="266"/>
      <c r="S89" s="266"/>
      <c r="T89" s="266"/>
      <c r="U89" s="266"/>
      <c r="V89" s="266"/>
      <c r="W89" s="266"/>
      <c r="X89" s="266"/>
      <c r="Y89" s="266"/>
      <c r="Z89" s="266"/>
      <c r="AA89" s="266"/>
      <c r="AB89" s="266"/>
      <c r="AC89" s="266"/>
      <c r="AD89" s="266"/>
      <c r="AE89" s="266"/>
      <c r="AF89" s="266"/>
      <c r="AG89" s="266"/>
      <c r="AH89" s="266"/>
      <c r="AI89" s="266"/>
      <c r="AJ89" s="266"/>
      <c r="AK89" s="266"/>
      <c r="AL89" s="266"/>
      <c r="AM89" s="266"/>
      <c r="AN89" s="266"/>
      <c r="AO89" s="266"/>
      <c r="AP89" s="266"/>
      <c r="AQ89" s="266"/>
      <c r="AR89" s="266"/>
      <c r="AS89" s="266"/>
      <c r="AT89" s="266"/>
      <c r="AU89" s="266"/>
      <c r="AV89" s="266"/>
      <c r="AW89" s="266"/>
      <c r="AX89" s="266"/>
      <c r="AY89" s="266"/>
      <c r="AZ89" s="267"/>
      <c r="BA89" s="267"/>
      <c r="BB89" s="267"/>
      <c r="BC89" s="267"/>
      <c r="BD89" s="267"/>
      <c r="BE89" s="259"/>
      <c r="BF89" s="259"/>
      <c r="BG89" s="259"/>
      <c r="BH89" s="259"/>
      <c r="BI89" s="259"/>
      <c r="BJ89" s="259"/>
      <c r="BK89" s="259"/>
      <c r="BL89" s="259"/>
      <c r="BM89" s="259"/>
      <c r="BN89" s="259"/>
      <c r="BO89" s="259"/>
      <c r="BP89" s="259"/>
      <c r="BQ89" s="256">
        <v>83</v>
      </c>
      <c r="BR89" s="261"/>
      <c r="BS89" s="938"/>
      <c r="BT89" s="939"/>
      <c r="BU89" s="939"/>
      <c r="BV89" s="939"/>
      <c r="BW89" s="939"/>
      <c r="BX89" s="939"/>
      <c r="BY89" s="939"/>
      <c r="BZ89" s="939"/>
      <c r="CA89" s="939"/>
      <c r="CB89" s="939"/>
      <c r="CC89" s="939"/>
      <c r="CD89" s="939"/>
      <c r="CE89" s="939"/>
      <c r="CF89" s="939"/>
      <c r="CG89" s="940"/>
      <c r="CH89" s="935"/>
      <c r="CI89" s="936"/>
      <c r="CJ89" s="936"/>
      <c r="CK89" s="936"/>
      <c r="CL89" s="937"/>
      <c r="CM89" s="935"/>
      <c r="CN89" s="936"/>
      <c r="CO89" s="936"/>
      <c r="CP89" s="936"/>
      <c r="CQ89" s="937"/>
      <c r="CR89" s="935"/>
      <c r="CS89" s="936"/>
      <c r="CT89" s="936"/>
      <c r="CU89" s="936"/>
      <c r="CV89" s="937"/>
      <c r="CW89" s="935"/>
      <c r="CX89" s="936"/>
      <c r="CY89" s="936"/>
      <c r="CZ89" s="936"/>
      <c r="DA89" s="937"/>
      <c r="DB89" s="935"/>
      <c r="DC89" s="936"/>
      <c r="DD89" s="936"/>
      <c r="DE89" s="936"/>
      <c r="DF89" s="937"/>
      <c r="DG89" s="935"/>
      <c r="DH89" s="936"/>
      <c r="DI89" s="936"/>
      <c r="DJ89" s="936"/>
      <c r="DK89" s="937"/>
      <c r="DL89" s="935"/>
      <c r="DM89" s="936"/>
      <c r="DN89" s="936"/>
      <c r="DO89" s="936"/>
      <c r="DP89" s="937"/>
      <c r="DQ89" s="935"/>
      <c r="DR89" s="936"/>
      <c r="DS89" s="936"/>
      <c r="DT89" s="936"/>
      <c r="DU89" s="937"/>
      <c r="DV89" s="932"/>
      <c r="DW89" s="933"/>
      <c r="DX89" s="933"/>
      <c r="DY89" s="933"/>
      <c r="DZ89" s="934"/>
      <c r="EA89" s="240"/>
    </row>
    <row r="90" spans="1:131" s="241" customFormat="1" ht="26.25" hidden="1" customHeight="1" x14ac:dyDescent="0.15">
      <c r="A90" s="264"/>
      <c r="B90" s="265"/>
      <c r="C90" s="265"/>
      <c r="D90" s="265"/>
      <c r="E90" s="265"/>
      <c r="F90" s="265"/>
      <c r="G90" s="265"/>
      <c r="H90" s="265"/>
      <c r="I90" s="265"/>
      <c r="J90" s="265"/>
      <c r="K90" s="265"/>
      <c r="L90" s="265"/>
      <c r="M90" s="265"/>
      <c r="N90" s="265"/>
      <c r="O90" s="265"/>
      <c r="P90" s="265"/>
      <c r="Q90" s="266"/>
      <c r="R90" s="266"/>
      <c r="S90" s="266"/>
      <c r="T90" s="266"/>
      <c r="U90" s="266"/>
      <c r="V90" s="266"/>
      <c r="W90" s="266"/>
      <c r="X90" s="266"/>
      <c r="Y90" s="266"/>
      <c r="Z90" s="266"/>
      <c r="AA90" s="266"/>
      <c r="AB90" s="266"/>
      <c r="AC90" s="266"/>
      <c r="AD90" s="266"/>
      <c r="AE90" s="266"/>
      <c r="AF90" s="266"/>
      <c r="AG90" s="266"/>
      <c r="AH90" s="266"/>
      <c r="AI90" s="266"/>
      <c r="AJ90" s="266"/>
      <c r="AK90" s="266"/>
      <c r="AL90" s="266"/>
      <c r="AM90" s="266"/>
      <c r="AN90" s="266"/>
      <c r="AO90" s="266"/>
      <c r="AP90" s="266"/>
      <c r="AQ90" s="266"/>
      <c r="AR90" s="266"/>
      <c r="AS90" s="266"/>
      <c r="AT90" s="266"/>
      <c r="AU90" s="266"/>
      <c r="AV90" s="266"/>
      <c r="AW90" s="266"/>
      <c r="AX90" s="266"/>
      <c r="AY90" s="266"/>
      <c r="AZ90" s="267"/>
      <c r="BA90" s="267"/>
      <c r="BB90" s="267"/>
      <c r="BC90" s="267"/>
      <c r="BD90" s="267"/>
      <c r="BE90" s="259"/>
      <c r="BF90" s="259"/>
      <c r="BG90" s="259"/>
      <c r="BH90" s="259"/>
      <c r="BI90" s="259"/>
      <c r="BJ90" s="259"/>
      <c r="BK90" s="259"/>
      <c r="BL90" s="259"/>
      <c r="BM90" s="259"/>
      <c r="BN90" s="259"/>
      <c r="BO90" s="259"/>
      <c r="BP90" s="259"/>
      <c r="BQ90" s="256">
        <v>84</v>
      </c>
      <c r="BR90" s="261"/>
      <c r="BS90" s="938"/>
      <c r="BT90" s="939"/>
      <c r="BU90" s="939"/>
      <c r="BV90" s="939"/>
      <c r="BW90" s="939"/>
      <c r="BX90" s="939"/>
      <c r="BY90" s="939"/>
      <c r="BZ90" s="939"/>
      <c r="CA90" s="939"/>
      <c r="CB90" s="939"/>
      <c r="CC90" s="939"/>
      <c r="CD90" s="939"/>
      <c r="CE90" s="939"/>
      <c r="CF90" s="939"/>
      <c r="CG90" s="940"/>
      <c r="CH90" s="935"/>
      <c r="CI90" s="936"/>
      <c r="CJ90" s="936"/>
      <c r="CK90" s="936"/>
      <c r="CL90" s="937"/>
      <c r="CM90" s="935"/>
      <c r="CN90" s="936"/>
      <c r="CO90" s="936"/>
      <c r="CP90" s="936"/>
      <c r="CQ90" s="937"/>
      <c r="CR90" s="935"/>
      <c r="CS90" s="936"/>
      <c r="CT90" s="936"/>
      <c r="CU90" s="936"/>
      <c r="CV90" s="937"/>
      <c r="CW90" s="935"/>
      <c r="CX90" s="936"/>
      <c r="CY90" s="936"/>
      <c r="CZ90" s="936"/>
      <c r="DA90" s="937"/>
      <c r="DB90" s="935"/>
      <c r="DC90" s="936"/>
      <c r="DD90" s="936"/>
      <c r="DE90" s="936"/>
      <c r="DF90" s="937"/>
      <c r="DG90" s="935"/>
      <c r="DH90" s="936"/>
      <c r="DI90" s="936"/>
      <c r="DJ90" s="936"/>
      <c r="DK90" s="937"/>
      <c r="DL90" s="935"/>
      <c r="DM90" s="936"/>
      <c r="DN90" s="936"/>
      <c r="DO90" s="936"/>
      <c r="DP90" s="937"/>
      <c r="DQ90" s="935"/>
      <c r="DR90" s="936"/>
      <c r="DS90" s="936"/>
      <c r="DT90" s="936"/>
      <c r="DU90" s="937"/>
      <c r="DV90" s="932"/>
      <c r="DW90" s="933"/>
      <c r="DX90" s="933"/>
      <c r="DY90" s="933"/>
      <c r="DZ90" s="934"/>
      <c r="EA90" s="240"/>
    </row>
    <row r="91" spans="1:131" s="241" customFormat="1" ht="26.25" hidden="1" customHeight="1" x14ac:dyDescent="0.15">
      <c r="A91" s="264"/>
      <c r="B91" s="265"/>
      <c r="C91" s="265"/>
      <c r="D91" s="265"/>
      <c r="E91" s="265"/>
      <c r="F91" s="265"/>
      <c r="G91" s="265"/>
      <c r="H91" s="265"/>
      <c r="I91" s="265"/>
      <c r="J91" s="265"/>
      <c r="K91" s="265"/>
      <c r="L91" s="265"/>
      <c r="M91" s="265"/>
      <c r="N91" s="265"/>
      <c r="O91" s="265"/>
      <c r="P91" s="265"/>
      <c r="Q91" s="266"/>
      <c r="R91" s="266"/>
      <c r="S91" s="266"/>
      <c r="T91" s="266"/>
      <c r="U91" s="266"/>
      <c r="V91" s="266"/>
      <c r="W91" s="266"/>
      <c r="X91" s="266"/>
      <c r="Y91" s="266"/>
      <c r="Z91" s="266"/>
      <c r="AA91" s="266"/>
      <c r="AB91" s="266"/>
      <c r="AC91" s="266"/>
      <c r="AD91" s="266"/>
      <c r="AE91" s="266"/>
      <c r="AF91" s="266"/>
      <c r="AG91" s="266"/>
      <c r="AH91" s="266"/>
      <c r="AI91" s="266"/>
      <c r="AJ91" s="266"/>
      <c r="AK91" s="266"/>
      <c r="AL91" s="266"/>
      <c r="AM91" s="266"/>
      <c r="AN91" s="266"/>
      <c r="AO91" s="266"/>
      <c r="AP91" s="266"/>
      <c r="AQ91" s="266"/>
      <c r="AR91" s="266"/>
      <c r="AS91" s="266"/>
      <c r="AT91" s="266"/>
      <c r="AU91" s="266"/>
      <c r="AV91" s="266"/>
      <c r="AW91" s="266"/>
      <c r="AX91" s="266"/>
      <c r="AY91" s="266"/>
      <c r="AZ91" s="267"/>
      <c r="BA91" s="267"/>
      <c r="BB91" s="267"/>
      <c r="BC91" s="267"/>
      <c r="BD91" s="267"/>
      <c r="BE91" s="259"/>
      <c r="BF91" s="259"/>
      <c r="BG91" s="259"/>
      <c r="BH91" s="259"/>
      <c r="BI91" s="259"/>
      <c r="BJ91" s="259"/>
      <c r="BK91" s="259"/>
      <c r="BL91" s="259"/>
      <c r="BM91" s="259"/>
      <c r="BN91" s="259"/>
      <c r="BO91" s="259"/>
      <c r="BP91" s="259"/>
      <c r="BQ91" s="256">
        <v>85</v>
      </c>
      <c r="BR91" s="261"/>
      <c r="BS91" s="938"/>
      <c r="BT91" s="939"/>
      <c r="BU91" s="939"/>
      <c r="BV91" s="939"/>
      <c r="BW91" s="939"/>
      <c r="BX91" s="939"/>
      <c r="BY91" s="939"/>
      <c r="BZ91" s="939"/>
      <c r="CA91" s="939"/>
      <c r="CB91" s="939"/>
      <c r="CC91" s="939"/>
      <c r="CD91" s="939"/>
      <c r="CE91" s="939"/>
      <c r="CF91" s="939"/>
      <c r="CG91" s="940"/>
      <c r="CH91" s="935"/>
      <c r="CI91" s="936"/>
      <c r="CJ91" s="936"/>
      <c r="CK91" s="936"/>
      <c r="CL91" s="937"/>
      <c r="CM91" s="935"/>
      <c r="CN91" s="936"/>
      <c r="CO91" s="936"/>
      <c r="CP91" s="936"/>
      <c r="CQ91" s="937"/>
      <c r="CR91" s="935"/>
      <c r="CS91" s="936"/>
      <c r="CT91" s="936"/>
      <c r="CU91" s="936"/>
      <c r="CV91" s="937"/>
      <c r="CW91" s="935"/>
      <c r="CX91" s="936"/>
      <c r="CY91" s="936"/>
      <c r="CZ91" s="936"/>
      <c r="DA91" s="937"/>
      <c r="DB91" s="935"/>
      <c r="DC91" s="936"/>
      <c r="DD91" s="936"/>
      <c r="DE91" s="936"/>
      <c r="DF91" s="937"/>
      <c r="DG91" s="935"/>
      <c r="DH91" s="936"/>
      <c r="DI91" s="936"/>
      <c r="DJ91" s="936"/>
      <c r="DK91" s="937"/>
      <c r="DL91" s="935"/>
      <c r="DM91" s="936"/>
      <c r="DN91" s="936"/>
      <c r="DO91" s="936"/>
      <c r="DP91" s="937"/>
      <c r="DQ91" s="935"/>
      <c r="DR91" s="936"/>
      <c r="DS91" s="936"/>
      <c r="DT91" s="936"/>
      <c r="DU91" s="937"/>
      <c r="DV91" s="932"/>
      <c r="DW91" s="933"/>
      <c r="DX91" s="933"/>
      <c r="DY91" s="933"/>
      <c r="DZ91" s="934"/>
      <c r="EA91" s="240"/>
    </row>
    <row r="92" spans="1:131" s="241" customFormat="1" ht="26.25" hidden="1" customHeight="1" x14ac:dyDescent="0.15">
      <c r="A92" s="264"/>
      <c r="B92" s="265"/>
      <c r="C92" s="265"/>
      <c r="D92" s="265"/>
      <c r="E92" s="265"/>
      <c r="F92" s="265"/>
      <c r="G92" s="265"/>
      <c r="H92" s="265"/>
      <c r="I92" s="265"/>
      <c r="J92" s="265"/>
      <c r="K92" s="265"/>
      <c r="L92" s="265"/>
      <c r="M92" s="265"/>
      <c r="N92" s="265"/>
      <c r="O92" s="265"/>
      <c r="P92" s="265"/>
      <c r="Q92" s="266"/>
      <c r="R92" s="266"/>
      <c r="S92" s="266"/>
      <c r="T92" s="266"/>
      <c r="U92" s="266"/>
      <c r="V92" s="266"/>
      <c r="W92" s="266"/>
      <c r="X92" s="266"/>
      <c r="Y92" s="266"/>
      <c r="Z92" s="266"/>
      <c r="AA92" s="266"/>
      <c r="AB92" s="266"/>
      <c r="AC92" s="266"/>
      <c r="AD92" s="266"/>
      <c r="AE92" s="266"/>
      <c r="AF92" s="266"/>
      <c r="AG92" s="266"/>
      <c r="AH92" s="266"/>
      <c r="AI92" s="266"/>
      <c r="AJ92" s="266"/>
      <c r="AK92" s="266"/>
      <c r="AL92" s="266"/>
      <c r="AM92" s="266"/>
      <c r="AN92" s="266"/>
      <c r="AO92" s="266"/>
      <c r="AP92" s="266"/>
      <c r="AQ92" s="266"/>
      <c r="AR92" s="266"/>
      <c r="AS92" s="266"/>
      <c r="AT92" s="266"/>
      <c r="AU92" s="266"/>
      <c r="AV92" s="266"/>
      <c r="AW92" s="266"/>
      <c r="AX92" s="266"/>
      <c r="AY92" s="266"/>
      <c r="AZ92" s="267"/>
      <c r="BA92" s="267"/>
      <c r="BB92" s="267"/>
      <c r="BC92" s="267"/>
      <c r="BD92" s="267"/>
      <c r="BE92" s="259"/>
      <c r="BF92" s="259"/>
      <c r="BG92" s="259"/>
      <c r="BH92" s="259"/>
      <c r="BI92" s="259"/>
      <c r="BJ92" s="259"/>
      <c r="BK92" s="259"/>
      <c r="BL92" s="259"/>
      <c r="BM92" s="259"/>
      <c r="BN92" s="259"/>
      <c r="BO92" s="259"/>
      <c r="BP92" s="259"/>
      <c r="BQ92" s="256">
        <v>86</v>
      </c>
      <c r="BR92" s="261"/>
      <c r="BS92" s="938"/>
      <c r="BT92" s="939"/>
      <c r="BU92" s="939"/>
      <c r="BV92" s="939"/>
      <c r="BW92" s="939"/>
      <c r="BX92" s="939"/>
      <c r="BY92" s="939"/>
      <c r="BZ92" s="939"/>
      <c r="CA92" s="939"/>
      <c r="CB92" s="939"/>
      <c r="CC92" s="939"/>
      <c r="CD92" s="939"/>
      <c r="CE92" s="939"/>
      <c r="CF92" s="939"/>
      <c r="CG92" s="940"/>
      <c r="CH92" s="935"/>
      <c r="CI92" s="936"/>
      <c r="CJ92" s="936"/>
      <c r="CK92" s="936"/>
      <c r="CL92" s="937"/>
      <c r="CM92" s="935"/>
      <c r="CN92" s="936"/>
      <c r="CO92" s="936"/>
      <c r="CP92" s="936"/>
      <c r="CQ92" s="937"/>
      <c r="CR92" s="935"/>
      <c r="CS92" s="936"/>
      <c r="CT92" s="936"/>
      <c r="CU92" s="936"/>
      <c r="CV92" s="937"/>
      <c r="CW92" s="935"/>
      <c r="CX92" s="936"/>
      <c r="CY92" s="936"/>
      <c r="CZ92" s="936"/>
      <c r="DA92" s="937"/>
      <c r="DB92" s="935"/>
      <c r="DC92" s="936"/>
      <c r="DD92" s="936"/>
      <c r="DE92" s="936"/>
      <c r="DF92" s="937"/>
      <c r="DG92" s="935"/>
      <c r="DH92" s="936"/>
      <c r="DI92" s="936"/>
      <c r="DJ92" s="936"/>
      <c r="DK92" s="937"/>
      <c r="DL92" s="935"/>
      <c r="DM92" s="936"/>
      <c r="DN92" s="936"/>
      <c r="DO92" s="936"/>
      <c r="DP92" s="937"/>
      <c r="DQ92" s="935"/>
      <c r="DR92" s="936"/>
      <c r="DS92" s="936"/>
      <c r="DT92" s="936"/>
      <c r="DU92" s="937"/>
      <c r="DV92" s="932"/>
      <c r="DW92" s="933"/>
      <c r="DX92" s="933"/>
      <c r="DY92" s="933"/>
      <c r="DZ92" s="934"/>
      <c r="EA92" s="240"/>
    </row>
    <row r="93" spans="1:131" s="241" customFormat="1" ht="26.25" hidden="1" customHeight="1" x14ac:dyDescent="0.15">
      <c r="A93" s="264"/>
      <c r="B93" s="265"/>
      <c r="C93" s="265"/>
      <c r="D93" s="265"/>
      <c r="E93" s="265"/>
      <c r="F93" s="265"/>
      <c r="G93" s="265"/>
      <c r="H93" s="265"/>
      <c r="I93" s="265"/>
      <c r="J93" s="265"/>
      <c r="K93" s="265"/>
      <c r="L93" s="265"/>
      <c r="M93" s="265"/>
      <c r="N93" s="265"/>
      <c r="O93" s="265"/>
      <c r="P93" s="265"/>
      <c r="Q93" s="266"/>
      <c r="R93" s="266"/>
      <c r="S93" s="266"/>
      <c r="T93" s="266"/>
      <c r="U93" s="266"/>
      <c r="V93" s="266"/>
      <c r="W93" s="266"/>
      <c r="X93" s="266"/>
      <c r="Y93" s="266"/>
      <c r="Z93" s="266"/>
      <c r="AA93" s="266"/>
      <c r="AB93" s="266"/>
      <c r="AC93" s="266"/>
      <c r="AD93" s="266"/>
      <c r="AE93" s="266"/>
      <c r="AF93" s="266"/>
      <c r="AG93" s="266"/>
      <c r="AH93" s="266"/>
      <c r="AI93" s="266"/>
      <c r="AJ93" s="266"/>
      <c r="AK93" s="266"/>
      <c r="AL93" s="266"/>
      <c r="AM93" s="266"/>
      <c r="AN93" s="266"/>
      <c r="AO93" s="266"/>
      <c r="AP93" s="266"/>
      <c r="AQ93" s="266"/>
      <c r="AR93" s="266"/>
      <c r="AS93" s="266"/>
      <c r="AT93" s="266"/>
      <c r="AU93" s="266"/>
      <c r="AV93" s="266"/>
      <c r="AW93" s="266"/>
      <c r="AX93" s="266"/>
      <c r="AY93" s="266"/>
      <c r="AZ93" s="267"/>
      <c r="BA93" s="267"/>
      <c r="BB93" s="267"/>
      <c r="BC93" s="267"/>
      <c r="BD93" s="267"/>
      <c r="BE93" s="259"/>
      <c r="BF93" s="259"/>
      <c r="BG93" s="259"/>
      <c r="BH93" s="259"/>
      <c r="BI93" s="259"/>
      <c r="BJ93" s="259"/>
      <c r="BK93" s="259"/>
      <c r="BL93" s="259"/>
      <c r="BM93" s="259"/>
      <c r="BN93" s="259"/>
      <c r="BO93" s="259"/>
      <c r="BP93" s="259"/>
      <c r="BQ93" s="256">
        <v>87</v>
      </c>
      <c r="BR93" s="261"/>
      <c r="BS93" s="938"/>
      <c r="BT93" s="939"/>
      <c r="BU93" s="939"/>
      <c r="BV93" s="939"/>
      <c r="BW93" s="939"/>
      <c r="BX93" s="939"/>
      <c r="BY93" s="939"/>
      <c r="BZ93" s="939"/>
      <c r="CA93" s="939"/>
      <c r="CB93" s="939"/>
      <c r="CC93" s="939"/>
      <c r="CD93" s="939"/>
      <c r="CE93" s="939"/>
      <c r="CF93" s="939"/>
      <c r="CG93" s="940"/>
      <c r="CH93" s="935"/>
      <c r="CI93" s="936"/>
      <c r="CJ93" s="936"/>
      <c r="CK93" s="936"/>
      <c r="CL93" s="937"/>
      <c r="CM93" s="935"/>
      <c r="CN93" s="936"/>
      <c r="CO93" s="936"/>
      <c r="CP93" s="936"/>
      <c r="CQ93" s="937"/>
      <c r="CR93" s="935"/>
      <c r="CS93" s="936"/>
      <c r="CT93" s="936"/>
      <c r="CU93" s="936"/>
      <c r="CV93" s="937"/>
      <c r="CW93" s="935"/>
      <c r="CX93" s="936"/>
      <c r="CY93" s="936"/>
      <c r="CZ93" s="936"/>
      <c r="DA93" s="937"/>
      <c r="DB93" s="935"/>
      <c r="DC93" s="936"/>
      <c r="DD93" s="936"/>
      <c r="DE93" s="936"/>
      <c r="DF93" s="937"/>
      <c r="DG93" s="935"/>
      <c r="DH93" s="936"/>
      <c r="DI93" s="936"/>
      <c r="DJ93" s="936"/>
      <c r="DK93" s="937"/>
      <c r="DL93" s="935"/>
      <c r="DM93" s="936"/>
      <c r="DN93" s="936"/>
      <c r="DO93" s="936"/>
      <c r="DP93" s="937"/>
      <c r="DQ93" s="935"/>
      <c r="DR93" s="936"/>
      <c r="DS93" s="936"/>
      <c r="DT93" s="936"/>
      <c r="DU93" s="937"/>
      <c r="DV93" s="932"/>
      <c r="DW93" s="933"/>
      <c r="DX93" s="933"/>
      <c r="DY93" s="933"/>
      <c r="DZ93" s="934"/>
      <c r="EA93" s="240"/>
    </row>
    <row r="94" spans="1:131" s="241" customFormat="1" ht="26.25" hidden="1" customHeight="1" x14ac:dyDescent="0.15">
      <c r="A94" s="264"/>
      <c r="B94" s="265"/>
      <c r="C94" s="265"/>
      <c r="D94" s="265"/>
      <c r="E94" s="265"/>
      <c r="F94" s="265"/>
      <c r="G94" s="265"/>
      <c r="H94" s="265"/>
      <c r="I94" s="265"/>
      <c r="J94" s="265"/>
      <c r="K94" s="265"/>
      <c r="L94" s="265"/>
      <c r="M94" s="265"/>
      <c r="N94" s="265"/>
      <c r="O94" s="265"/>
      <c r="P94" s="265"/>
      <c r="Q94" s="266"/>
      <c r="R94" s="266"/>
      <c r="S94" s="266"/>
      <c r="T94" s="266"/>
      <c r="U94" s="266"/>
      <c r="V94" s="266"/>
      <c r="W94" s="266"/>
      <c r="X94" s="266"/>
      <c r="Y94" s="266"/>
      <c r="Z94" s="266"/>
      <c r="AA94" s="266"/>
      <c r="AB94" s="266"/>
      <c r="AC94" s="266"/>
      <c r="AD94" s="266"/>
      <c r="AE94" s="266"/>
      <c r="AF94" s="266"/>
      <c r="AG94" s="266"/>
      <c r="AH94" s="266"/>
      <c r="AI94" s="266"/>
      <c r="AJ94" s="266"/>
      <c r="AK94" s="266"/>
      <c r="AL94" s="266"/>
      <c r="AM94" s="266"/>
      <c r="AN94" s="266"/>
      <c r="AO94" s="266"/>
      <c r="AP94" s="266"/>
      <c r="AQ94" s="266"/>
      <c r="AR94" s="266"/>
      <c r="AS94" s="266"/>
      <c r="AT94" s="266"/>
      <c r="AU94" s="266"/>
      <c r="AV94" s="266"/>
      <c r="AW94" s="266"/>
      <c r="AX94" s="266"/>
      <c r="AY94" s="266"/>
      <c r="AZ94" s="267"/>
      <c r="BA94" s="267"/>
      <c r="BB94" s="267"/>
      <c r="BC94" s="267"/>
      <c r="BD94" s="267"/>
      <c r="BE94" s="259"/>
      <c r="BF94" s="259"/>
      <c r="BG94" s="259"/>
      <c r="BH94" s="259"/>
      <c r="BI94" s="259"/>
      <c r="BJ94" s="259"/>
      <c r="BK94" s="259"/>
      <c r="BL94" s="259"/>
      <c r="BM94" s="259"/>
      <c r="BN94" s="259"/>
      <c r="BO94" s="259"/>
      <c r="BP94" s="259"/>
      <c r="BQ94" s="256">
        <v>88</v>
      </c>
      <c r="BR94" s="261"/>
      <c r="BS94" s="938"/>
      <c r="BT94" s="939"/>
      <c r="BU94" s="939"/>
      <c r="BV94" s="939"/>
      <c r="BW94" s="939"/>
      <c r="BX94" s="939"/>
      <c r="BY94" s="939"/>
      <c r="BZ94" s="939"/>
      <c r="CA94" s="939"/>
      <c r="CB94" s="939"/>
      <c r="CC94" s="939"/>
      <c r="CD94" s="939"/>
      <c r="CE94" s="939"/>
      <c r="CF94" s="939"/>
      <c r="CG94" s="940"/>
      <c r="CH94" s="935"/>
      <c r="CI94" s="936"/>
      <c r="CJ94" s="936"/>
      <c r="CK94" s="936"/>
      <c r="CL94" s="937"/>
      <c r="CM94" s="935"/>
      <c r="CN94" s="936"/>
      <c r="CO94" s="936"/>
      <c r="CP94" s="936"/>
      <c r="CQ94" s="937"/>
      <c r="CR94" s="935"/>
      <c r="CS94" s="936"/>
      <c r="CT94" s="936"/>
      <c r="CU94" s="936"/>
      <c r="CV94" s="937"/>
      <c r="CW94" s="935"/>
      <c r="CX94" s="936"/>
      <c r="CY94" s="936"/>
      <c r="CZ94" s="936"/>
      <c r="DA94" s="937"/>
      <c r="DB94" s="935"/>
      <c r="DC94" s="936"/>
      <c r="DD94" s="936"/>
      <c r="DE94" s="936"/>
      <c r="DF94" s="937"/>
      <c r="DG94" s="935"/>
      <c r="DH94" s="936"/>
      <c r="DI94" s="936"/>
      <c r="DJ94" s="936"/>
      <c r="DK94" s="937"/>
      <c r="DL94" s="935"/>
      <c r="DM94" s="936"/>
      <c r="DN94" s="936"/>
      <c r="DO94" s="936"/>
      <c r="DP94" s="937"/>
      <c r="DQ94" s="935"/>
      <c r="DR94" s="936"/>
      <c r="DS94" s="936"/>
      <c r="DT94" s="936"/>
      <c r="DU94" s="937"/>
      <c r="DV94" s="932"/>
      <c r="DW94" s="933"/>
      <c r="DX94" s="933"/>
      <c r="DY94" s="933"/>
      <c r="DZ94" s="934"/>
      <c r="EA94" s="240"/>
    </row>
    <row r="95" spans="1:131" s="241" customFormat="1" ht="26.25" hidden="1" customHeight="1" x14ac:dyDescent="0.15">
      <c r="A95" s="264"/>
      <c r="B95" s="265"/>
      <c r="C95" s="265"/>
      <c r="D95" s="265"/>
      <c r="E95" s="265"/>
      <c r="F95" s="265"/>
      <c r="G95" s="265"/>
      <c r="H95" s="265"/>
      <c r="I95" s="265"/>
      <c r="J95" s="265"/>
      <c r="K95" s="265"/>
      <c r="L95" s="265"/>
      <c r="M95" s="265"/>
      <c r="N95" s="265"/>
      <c r="O95" s="265"/>
      <c r="P95" s="265"/>
      <c r="Q95" s="266"/>
      <c r="R95" s="266"/>
      <c r="S95" s="266"/>
      <c r="T95" s="266"/>
      <c r="U95" s="266"/>
      <c r="V95" s="266"/>
      <c r="W95" s="266"/>
      <c r="X95" s="266"/>
      <c r="Y95" s="266"/>
      <c r="Z95" s="266"/>
      <c r="AA95" s="266"/>
      <c r="AB95" s="266"/>
      <c r="AC95" s="266"/>
      <c r="AD95" s="266"/>
      <c r="AE95" s="266"/>
      <c r="AF95" s="266"/>
      <c r="AG95" s="266"/>
      <c r="AH95" s="266"/>
      <c r="AI95" s="266"/>
      <c r="AJ95" s="266"/>
      <c r="AK95" s="266"/>
      <c r="AL95" s="266"/>
      <c r="AM95" s="266"/>
      <c r="AN95" s="266"/>
      <c r="AO95" s="266"/>
      <c r="AP95" s="266"/>
      <c r="AQ95" s="266"/>
      <c r="AR95" s="266"/>
      <c r="AS95" s="266"/>
      <c r="AT95" s="266"/>
      <c r="AU95" s="266"/>
      <c r="AV95" s="266"/>
      <c r="AW95" s="266"/>
      <c r="AX95" s="266"/>
      <c r="AY95" s="266"/>
      <c r="AZ95" s="267"/>
      <c r="BA95" s="267"/>
      <c r="BB95" s="267"/>
      <c r="BC95" s="267"/>
      <c r="BD95" s="267"/>
      <c r="BE95" s="259"/>
      <c r="BF95" s="259"/>
      <c r="BG95" s="259"/>
      <c r="BH95" s="259"/>
      <c r="BI95" s="259"/>
      <c r="BJ95" s="259"/>
      <c r="BK95" s="259"/>
      <c r="BL95" s="259"/>
      <c r="BM95" s="259"/>
      <c r="BN95" s="259"/>
      <c r="BO95" s="259"/>
      <c r="BP95" s="259"/>
      <c r="BQ95" s="256">
        <v>89</v>
      </c>
      <c r="BR95" s="261"/>
      <c r="BS95" s="938"/>
      <c r="BT95" s="939"/>
      <c r="BU95" s="939"/>
      <c r="BV95" s="939"/>
      <c r="BW95" s="939"/>
      <c r="BX95" s="939"/>
      <c r="BY95" s="939"/>
      <c r="BZ95" s="939"/>
      <c r="CA95" s="939"/>
      <c r="CB95" s="939"/>
      <c r="CC95" s="939"/>
      <c r="CD95" s="939"/>
      <c r="CE95" s="939"/>
      <c r="CF95" s="939"/>
      <c r="CG95" s="940"/>
      <c r="CH95" s="935"/>
      <c r="CI95" s="936"/>
      <c r="CJ95" s="936"/>
      <c r="CK95" s="936"/>
      <c r="CL95" s="937"/>
      <c r="CM95" s="935"/>
      <c r="CN95" s="936"/>
      <c r="CO95" s="936"/>
      <c r="CP95" s="936"/>
      <c r="CQ95" s="937"/>
      <c r="CR95" s="935"/>
      <c r="CS95" s="936"/>
      <c r="CT95" s="936"/>
      <c r="CU95" s="936"/>
      <c r="CV95" s="937"/>
      <c r="CW95" s="935"/>
      <c r="CX95" s="936"/>
      <c r="CY95" s="936"/>
      <c r="CZ95" s="936"/>
      <c r="DA95" s="937"/>
      <c r="DB95" s="935"/>
      <c r="DC95" s="936"/>
      <c r="DD95" s="936"/>
      <c r="DE95" s="936"/>
      <c r="DF95" s="937"/>
      <c r="DG95" s="935"/>
      <c r="DH95" s="936"/>
      <c r="DI95" s="936"/>
      <c r="DJ95" s="936"/>
      <c r="DK95" s="937"/>
      <c r="DL95" s="935"/>
      <c r="DM95" s="936"/>
      <c r="DN95" s="936"/>
      <c r="DO95" s="936"/>
      <c r="DP95" s="937"/>
      <c r="DQ95" s="935"/>
      <c r="DR95" s="936"/>
      <c r="DS95" s="936"/>
      <c r="DT95" s="936"/>
      <c r="DU95" s="937"/>
      <c r="DV95" s="932"/>
      <c r="DW95" s="933"/>
      <c r="DX95" s="933"/>
      <c r="DY95" s="933"/>
      <c r="DZ95" s="934"/>
      <c r="EA95" s="240"/>
    </row>
    <row r="96" spans="1:131" s="241" customFormat="1" ht="26.25" hidden="1" customHeight="1" x14ac:dyDescent="0.15">
      <c r="A96" s="264"/>
      <c r="B96" s="265"/>
      <c r="C96" s="265"/>
      <c r="D96" s="265"/>
      <c r="E96" s="265"/>
      <c r="F96" s="265"/>
      <c r="G96" s="265"/>
      <c r="H96" s="265"/>
      <c r="I96" s="265"/>
      <c r="J96" s="265"/>
      <c r="K96" s="265"/>
      <c r="L96" s="265"/>
      <c r="M96" s="265"/>
      <c r="N96" s="265"/>
      <c r="O96" s="265"/>
      <c r="P96" s="265"/>
      <c r="Q96" s="266"/>
      <c r="R96" s="266"/>
      <c r="S96" s="266"/>
      <c r="T96" s="266"/>
      <c r="U96" s="266"/>
      <c r="V96" s="266"/>
      <c r="W96" s="266"/>
      <c r="X96" s="266"/>
      <c r="Y96" s="266"/>
      <c r="Z96" s="266"/>
      <c r="AA96" s="266"/>
      <c r="AB96" s="266"/>
      <c r="AC96" s="266"/>
      <c r="AD96" s="266"/>
      <c r="AE96" s="266"/>
      <c r="AF96" s="266"/>
      <c r="AG96" s="266"/>
      <c r="AH96" s="266"/>
      <c r="AI96" s="266"/>
      <c r="AJ96" s="266"/>
      <c r="AK96" s="266"/>
      <c r="AL96" s="266"/>
      <c r="AM96" s="266"/>
      <c r="AN96" s="266"/>
      <c r="AO96" s="266"/>
      <c r="AP96" s="266"/>
      <c r="AQ96" s="266"/>
      <c r="AR96" s="266"/>
      <c r="AS96" s="266"/>
      <c r="AT96" s="266"/>
      <c r="AU96" s="266"/>
      <c r="AV96" s="266"/>
      <c r="AW96" s="266"/>
      <c r="AX96" s="266"/>
      <c r="AY96" s="266"/>
      <c r="AZ96" s="267"/>
      <c r="BA96" s="267"/>
      <c r="BB96" s="267"/>
      <c r="BC96" s="267"/>
      <c r="BD96" s="267"/>
      <c r="BE96" s="259"/>
      <c r="BF96" s="259"/>
      <c r="BG96" s="259"/>
      <c r="BH96" s="259"/>
      <c r="BI96" s="259"/>
      <c r="BJ96" s="259"/>
      <c r="BK96" s="259"/>
      <c r="BL96" s="259"/>
      <c r="BM96" s="259"/>
      <c r="BN96" s="259"/>
      <c r="BO96" s="259"/>
      <c r="BP96" s="259"/>
      <c r="BQ96" s="256">
        <v>90</v>
      </c>
      <c r="BR96" s="261"/>
      <c r="BS96" s="938"/>
      <c r="BT96" s="939"/>
      <c r="BU96" s="939"/>
      <c r="BV96" s="939"/>
      <c r="BW96" s="939"/>
      <c r="BX96" s="939"/>
      <c r="BY96" s="939"/>
      <c r="BZ96" s="939"/>
      <c r="CA96" s="939"/>
      <c r="CB96" s="939"/>
      <c r="CC96" s="939"/>
      <c r="CD96" s="939"/>
      <c r="CE96" s="939"/>
      <c r="CF96" s="939"/>
      <c r="CG96" s="940"/>
      <c r="CH96" s="935"/>
      <c r="CI96" s="936"/>
      <c r="CJ96" s="936"/>
      <c r="CK96" s="936"/>
      <c r="CL96" s="937"/>
      <c r="CM96" s="935"/>
      <c r="CN96" s="936"/>
      <c r="CO96" s="936"/>
      <c r="CP96" s="936"/>
      <c r="CQ96" s="937"/>
      <c r="CR96" s="935"/>
      <c r="CS96" s="936"/>
      <c r="CT96" s="936"/>
      <c r="CU96" s="936"/>
      <c r="CV96" s="937"/>
      <c r="CW96" s="935"/>
      <c r="CX96" s="936"/>
      <c r="CY96" s="936"/>
      <c r="CZ96" s="936"/>
      <c r="DA96" s="937"/>
      <c r="DB96" s="935"/>
      <c r="DC96" s="936"/>
      <c r="DD96" s="936"/>
      <c r="DE96" s="936"/>
      <c r="DF96" s="937"/>
      <c r="DG96" s="935"/>
      <c r="DH96" s="936"/>
      <c r="DI96" s="936"/>
      <c r="DJ96" s="936"/>
      <c r="DK96" s="937"/>
      <c r="DL96" s="935"/>
      <c r="DM96" s="936"/>
      <c r="DN96" s="936"/>
      <c r="DO96" s="936"/>
      <c r="DP96" s="937"/>
      <c r="DQ96" s="935"/>
      <c r="DR96" s="936"/>
      <c r="DS96" s="936"/>
      <c r="DT96" s="936"/>
      <c r="DU96" s="937"/>
      <c r="DV96" s="932"/>
      <c r="DW96" s="933"/>
      <c r="DX96" s="933"/>
      <c r="DY96" s="933"/>
      <c r="DZ96" s="934"/>
      <c r="EA96" s="240"/>
    </row>
    <row r="97" spans="1:131" s="241" customFormat="1" ht="26.25" hidden="1" customHeight="1" x14ac:dyDescent="0.15">
      <c r="A97" s="264"/>
      <c r="B97" s="265"/>
      <c r="C97" s="265"/>
      <c r="D97" s="265"/>
      <c r="E97" s="265"/>
      <c r="F97" s="265"/>
      <c r="G97" s="265"/>
      <c r="H97" s="265"/>
      <c r="I97" s="265"/>
      <c r="J97" s="265"/>
      <c r="K97" s="265"/>
      <c r="L97" s="265"/>
      <c r="M97" s="265"/>
      <c r="N97" s="265"/>
      <c r="O97" s="265"/>
      <c r="P97" s="265"/>
      <c r="Q97" s="266"/>
      <c r="R97" s="266"/>
      <c r="S97" s="266"/>
      <c r="T97" s="266"/>
      <c r="U97" s="266"/>
      <c r="V97" s="266"/>
      <c r="W97" s="266"/>
      <c r="X97" s="266"/>
      <c r="Y97" s="266"/>
      <c r="Z97" s="266"/>
      <c r="AA97" s="266"/>
      <c r="AB97" s="266"/>
      <c r="AC97" s="266"/>
      <c r="AD97" s="266"/>
      <c r="AE97" s="266"/>
      <c r="AF97" s="266"/>
      <c r="AG97" s="266"/>
      <c r="AH97" s="266"/>
      <c r="AI97" s="266"/>
      <c r="AJ97" s="266"/>
      <c r="AK97" s="266"/>
      <c r="AL97" s="266"/>
      <c r="AM97" s="266"/>
      <c r="AN97" s="266"/>
      <c r="AO97" s="266"/>
      <c r="AP97" s="266"/>
      <c r="AQ97" s="266"/>
      <c r="AR97" s="266"/>
      <c r="AS97" s="266"/>
      <c r="AT97" s="266"/>
      <c r="AU97" s="266"/>
      <c r="AV97" s="266"/>
      <c r="AW97" s="266"/>
      <c r="AX97" s="266"/>
      <c r="AY97" s="266"/>
      <c r="AZ97" s="267"/>
      <c r="BA97" s="267"/>
      <c r="BB97" s="267"/>
      <c r="BC97" s="267"/>
      <c r="BD97" s="267"/>
      <c r="BE97" s="259"/>
      <c r="BF97" s="259"/>
      <c r="BG97" s="259"/>
      <c r="BH97" s="259"/>
      <c r="BI97" s="259"/>
      <c r="BJ97" s="259"/>
      <c r="BK97" s="259"/>
      <c r="BL97" s="259"/>
      <c r="BM97" s="259"/>
      <c r="BN97" s="259"/>
      <c r="BO97" s="259"/>
      <c r="BP97" s="259"/>
      <c r="BQ97" s="256">
        <v>91</v>
      </c>
      <c r="BR97" s="261"/>
      <c r="BS97" s="938"/>
      <c r="BT97" s="939"/>
      <c r="BU97" s="939"/>
      <c r="BV97" s="939"/>
      <c r="BW97" s="939"/>
      <c r="BX97" s="939"/>
      <c r="BY97" s="939"/>
      <c r="BZ97" s="939"/>
      <c r="CA97" s="939"/>
      <c r="CB97" s="939"/>
      <c r="CC97" s="939"/>
      <c r="CD97" s="939"/>
      <c r="CE97" s="939"/>
      <c r="CF97" s="939"/>
      <c r="CG97" s="940"/>
      <c r="CH97" s="935"/>
      <c r="CI97" s="936"/>
      <c r="CJ97" s="936"/>
      <c r="CK97" s="936"/>
      <c r="CL97" s="937"/>
      <c r="CM97" s="935"/>
      <c r="CN97" s="936"/>
      <c r="CO97" s="936"/>
      <c r="CP97" s="936"/>
      <c r="CQ97" s="937"/>
      <c r="CR97" s="935"/>
      <c r="CS97" s="936"/>
      <c r="CT97" s="936"/>
      <c r="CU97" s="936"/>
      <c r="CV97" s="937"/>
      <c r="CW97" s="935"/>
      <c r="CX97" s="936"/>
      <c r="CY97" s="936"/>
      <c r="CZ97" s="936"/>
      <c r="DA97" s="937"/>
      <c r="DB97" s="935"/>
      <c r="DC97" s="936"/>
      <c r="DD97" s="936"/>
      <c r="DE97" s="936"/>
      <c r="DF97" s="937"/>
      <c r="DG97" s="935"/>
      <c r="DH97" s="936"/>
      <c r="DI97" s="936"/>
      <c r="DJ97" s="936"/>
      <c r="DK97" s="937"/>
      <c r="DL97" s="935"/>
      <c r="DM97" s="936"/>
      <c r="DN97" s="936"/>
      <c r="DO97" s="936"/>
      <c r="DP97" s="937"/>
      <c r="DQ97" s="935"/>
      <c r="DR97" s="936"/>
      <c r="DS97" s="936"/>
      <c r="DT97" s="936"/>
      <c r="DU97" s="937"/>
      <c r="DV97" s="932"/>
      <c r="DW97" s="933"/>
      <c r="DX97" s="933"/>
      <c r="DY97" s="933"/>
      <c r="DZ97" s="934"/>
      <c r="EA97" s="240"/>
    </row>
    <row r="98" spans="1:131" s="241" customFormat="1" ht="26.25" hidden="1" customHeight="1" x14ac:dyDescent="0.15">
      <c r="A98" s="264"/>
      <c r="B98" s="265"/>
      <c r="C98" s="265"/>
      <c r="D98" s="265"/>
      <c r="E98" s="265"/>
      <c r="F98" s="265"/>
      <c r="G98" s="265"/>
      <c r="H98" s="265"/>
      <c r="I98" s="265"/>
      <c r="J98" s="265"/>
      <c r="K98" s="265"/>
      <c r="L98" s="265"/>
      <c r="M98" s="265"/>
      <c r="N98" s="265"/>
      <c r="O98" s="265"/>
      <c r="P98" s="265"/>
      <c r="Q98" s="266"/>
      <c r="R98" s="266"/>
      <c r="S98" s="266"/>
      <c r="T98" s="266"/>
      <c r="U98" s="266"/>
      <c r="V98" s="266"/>
      <c r="W98" s="266"/>
      <c r="X98" s="266"/>
      <c r="Y98" s="266"/>
      <c r="Z98" s="266"/>
      <c r="AA98" s="266"/>
      <c r="AB98" s="266"/>
      <c r="AC98" s="266"/>
      <c r="AD98" s="266"/>
      <c r="AE98" s="266"/>
      <c r="AF98" s="266"/>
      <c r="AG98" s="266"/>
      <c r="AH98" s="266"/>
      <c r="AI98" s="266"/>
      <c r="AJ98" s="266"/>
      <c r="AK98" s="266"/>
      <c r="AL98" s="266"/>
      <c r="AM98" s="266"/>
      <c r="AN98" s="266"/>
      <c r="AO98" s="266"/>
      <c r="AP98" s="266"/>
      <c r="AQ98" s="266"/>
      <c r="AR98" s="266"/>
      <c r="AS98" s="266"/>
      <c r="AT98" s="266"/>
      <c r="AU98" s="266"/>
      <c r="AV98" s="266"/>
      <c r="AW98" s="266"/>
      <c r="AX98" s="266"/>
      <c r="AY98" s="266"/>
      <c r="AZ98" s="267"/>
      <c r="BA98" s="267"/>
      <c r="BB98" s="267"/>
      <c r="BC98" s="267"/>
      <c r="BD98" s="267"/>
      <c r="BE98" s="259"/>
      <c r="BF98" s="259"/>
      <c r="BG98" s="259"/>
      <c r="BH98" s="259"/>
      <c r="BI98" s="259"/>
      <c r="BJ98" s="259"/>
      <c r="BK98" s="259"/>
      <c r="BL98" s="259"/>
      <c r="BM98" s="259"/>
      <c r="BN98" s="259"/>
      <c r="BO98" s="259"/>
      <c r="BP98" s="259"/>
      <c r="BQ98" s="256">
        <v>92</v>
      </c>
      <c r="BR98" s="261"/>
      <c r="BS98" s="938"/>
      <c r="BT98" s="939"/>
      <c r="BU98" s="939"/>
      <c r="BV98" s="939"/>
      <c r="BW98" s="939"/>
      <c r="BX98" s="939"/>
      <c r="BY98" s="939"/>
      <c r="BZ98" s="939"/>
      <c r="CA98" s="939"/>
      <c r="CB98" s="939"/>
      <c r="CC98" s="939"/>
      <c r="CD98" s="939"/>
      <c r="CE98" s="939"/>
      <c r="CF98" s="939"/>
      <c r="CG98" s="940"/>
      <c r="CH98" s="935"/>
      <c r="CI98" s="936"/>
      <c r="CJ98" s="936"/>
      <c r="CK98" s="936"/>
      <c r="CL98" s="937"/>
      <c r="CM98" s="935"/>
      <c r="CN98" s="936"/>
      <c r="CO98" s="936"/>
      <c r="CP98" s="936"/>
      <c r="CQ98" s="937"/>
      <c r="CR98" s="935"/>
      <c r="CS98" s="936"/>
      <c r="CT98" s="936"/>
      <c r="CU98" s="936"/>
      <c r="CV98" s="937"/>
      <c r="CW98" s="935"/>
      <c r="CX98" s="936"/>
      <c r="CY98" s="936"/>
      <c r="CZ98" s="936"/>
      <c r="DA98" s="937"/>
      <c r="DB98" s="935"/>
      <c r="DC98" s="936"/>
      <c r="DD98" s="936"/>
      <c r="DE98" s="936"/>
      <c r="DF98" s="937"/>
      <c r="DG98" s="935"/>
      <c r="DH98" s="936"/>
      <c r="DI98" s="936"/>
      <c r="DJ98" s="936"/>
      <c r="DK98" s="937"/>
      <c r="DL98" s="935"/>
      <c r="DM98" s="936"/>
      <c r="DN98" s="936"/>
      <c r="DO98" s="936"/>
      <c r="DP98" s="937"/>
      <c r="DQ98" s="935"/>
      <c r="DR98" s="936"/>
      <c r="DS98" s="936"/>
      <c r="DT98" s="936"/>
      <c r="DU98" s="937"/>
      <c r="DV98" s="932"/>
      <c r="DW98" s="933"/>
      <c r="DX98" s="933"/>
      <c r="DY98" s="933"/>
      <c r="DZ98" s="934"/>
      <c r="EA98" s="240"/>
    </row>
    <row r="99" spans="1:131" s="241" customFormat="1" ht="26.25" hidden="1" customHeight="1" x14ac:dyDescent="0.15">
      <c r="A99" s="264"/>
      <c r="B99" s="265"/>
      <c r="C99" s="265"/>
      <c r="D99" s="265"/>
      <c r="E99" s="265"/>
      <c r="F99" s="265"/>
      <c r="G99" s="265"/>
      <c r="H99" s="265"/>
      <c r="I99" s="265"/>
      <c r="J99" s="265"/>
      <c r="K99" s="265"/>
      <c r="L99" s="265"/>
      <c r="M99" s="265"/>
      <c r="N99" s="265"/>
      <c r="O99" s="265"/>
      <c r="P99" s="265"/>
      <c r="Q99" s="266"/>
      <c r="R99" s="266"/>
      <c r="S99" s="266"/>
      <c r="T99" s="266"/>
      <c r="U99" s="266"/>
      <c r="V99" s="266"/>
      <c r="W99" s="266"/>
      <c r="X99" s="266"/>
      <c r="Y99" s="266"/>
      <c r="Z99" s="266"/>
      <c r="AA99" s="266"/>
      <c r="AB99" s="266"/>
      <c r="AC99" s="266"/>
      <c r="AD99" s="266"/>
      <c r="AE99" s="266"/>
      <c r="AF99" s="266"/>
      <c r="AG99" s="266"/>
      <c r="AH99" s="266"/>
      <c r="AI99" s="266"/>
      <c r="AJ99" s="266"/>
      <c r="AK99" s="266"/>
      <c r="AL99" s="266"/>
      <c r="AM99" s="266"/>
      <c r="AN99" s="266"/>
      <c r="AO99" s="266"/>
      <c r="AP99" s="266"/>
      <c r="AQ99" s="266"/>
      <c r="AR99" s="266"/>
      <c r="AS99" s="266"/>
      <c r="AT99" s="266"/>
      <c r="AU99" s="266"/>
      <c r="AV99" s="266"/>
      <c r="AW99" s="266"/>
      <c r="AX99" s="266"/>
      <c r="AY99" s="266"/>
      <c r="AZ99" s="267"/>
      <c r="BA99" s="267"/>
      <c r="BB99" s="267"/>
      <c r="BC99" s="267"/>
      <c r="BD99" s="267"/>
      <c r="BE99" s="259"/>
      <c r="BF99" s="259"/>
      <c r="BG99" s="259"/>
      <c r="BH99" s="259"/>
      <c r="BI99" s="259"/>
      <c r="BJ99" s="259"/>
      <c r="BK99" s="259"/>
      <c r="BL99" s="259"/>
      <c r="BM99" s="259"/>
      <c r="BN99" s="259"/>
      <c r="BO99" s="259"/>
      <c r="BP99" s="259"/>
      <c r="BQ99" s="256">
        <v>93</v>
      </c>
      <c r="BR99" s="261"/>
      <c r="BS99" s="938"/>
      <c r="BT99" s="939"/>
      <c r="BU99" s="939"/>
      <c r="BV99" s="939"/>
      <c r="BW99" s="939"/>
      <c r="BX99" s="939"/>
      <c r="BY99" s="939"/>
      <c r="BZ99" s="939"/>
      <c r="CA99" s="939"/>
      <c r="CB99" s="939"/>
      <c r="CC99" s="939"/>
      <c r="CD99" s="939"/>
      <c r="CE99" s="939"/>
      <c r="CF99" s="939"/>
      <c r="CG99" s="940"/>
      <c r="CH99" s="935"/>
      <c r="CI99" s="936"/>
      <c r="CJ99" s="936"/>
      <c r="CK99" s="936"/>
      <c r="CL99" s="937"/>
      <c r="CM99" s="935"/>
      <c r="CN99" s="936"/>
      <c r="CO99" s="936"/>
      <c r="CP99" s="936"/>
      <c r="CQ99" s="937"/>
      <c r="CR99" s="935"/>
      <c r="CS99" s="936"/>
      <c r="CT99" s="936"/>
      <c r="CU99" s="936"/>
      <c r="CV99" s="937"/>
      <c r="CW99" s="935"/>
      <c r="CX99" s="936"/>
      <c r="CY99" s="936"/>
      <c r="CZ99" s="936"/>
      <c r="DA99" s="937"/>
      <c r="DB99" s="935"/>
      <c r="DC99" s="936"/>
      <c r="DD99" s="936"/>
      <c r="DE99" s="936"/>
      <c r="DF99" s="937"/>
      <c r="DG99" s="935"/>
      <c r="DH99" s="936"/>
      <c r="DI99" s="936"/>
      <c r="DJ99" s="936"/>
      <c r="DK99" s="937"/>
      <c r="DL99" s="935"/>
      <c r="DM99" s="936"/>
      <c r="DN99" s="936"/>
      <c r="DO99" s="936"/>
      <c r="DP99" s="937"/>
      <c r="DQ99" s="935"/>
      <c r="DR99" s="936"/>
      <c r="DS99" s="936"/>
      <c r="DT99" s="936"/>
      <c r="DU99" s="937"/>
      <c r="DV99" s="932"/>
      <c r="DW99" s="933"/>
      <c r="DX99" s="933"/>
      <c r="DY99" s="933"/>
      <c r="DZ99" s="934"/>
      <c r="EA99" s="240"/>
    </row>
    <row r="100" spans="1:131" s="241" customFormat="1" ht="26.25" hidden="1" customHeight="1" x14ac:dyDescent="0.15">
      <c r="A100" s="264"/>
      <c r="B100" s="265"/>
      <c r="C100" s="265"/>
      <c r="D100" s="265"/>
      <c r="E100" s="265"/>
      <c r="F100" s="265"/>
      <c r="G100" s="265"/>
      <c r="H100" s="265"/>
      <c r="I100" s="265"/>
      <c r="J100" s="265"/>
      <c r="K100" s="265"/>
      <c r="L100" s="265"/>
      <c r="M100" s="265"/>
      <c r="N100" s="265"/>
      <c r="O100" s="265"/>
      <c r="P100" s="265"/>
      <c r="Q100" s="266"/>
      <c r="R100" s="266"/>
      <c r="S100" s="266"/>
      <c r="T100" s="266"/>
      <c r="U100" s="266"/>
      <c r="V100" s="266"/>
      <c r="W100" s="266"/>
      <c r="X100" s="266"/>
      <c r="Y100" s="266"/>
      <c r="Z100" s="266"/>
      <c r="AA100" s="266"/>
      <c r="AB100" s="266"/>
      <c r="AC100" s="266"/>
      <c r="AD100" s="266"/>
      <c r="AE100" s="266"/>
      <c r="AF100" s="266"/>
      <c r="AG100" s="266"/>
      <c r="AH100" s="266"/>
      <c r="AI100" s="266"/>
      <c r="AJ100" s="266"/>
      <c r="AK100" s="266"/>
      <c r="AL100" s="266"/>
      <c r="AM100" s="266"/>
      <c r="AN100" s="266"/>
      <c r="AO100" s="266"/>
      <c r="AP100" s="266"/>
      <c r="AQ100" s="266"/>
      <c r="AR100" s="266"/>
      <c r="AS100" s="266"/>
      <c r="AT100" s="266"/>
      <c r="AU100" s="266"/>
      <c r="AV100" s="266"/>
      <c r="AW100" s="266"/>
      <c r="AX100" s="266"/>
      <c r="AY100" s="266"/>
      <c r="AZ100" s="267"/>
      <c r="BA100" s="267"/>
      <c r="BB100" s="267"/>
      <c r="BC100" s="267"/>
      <c r="BD100" s="267"/>
      <c r="BE100" s="259"/>
      <c r="BF100" s="259"/>
      <c r="BG100" s="259"/>
      <c r="BH100" s="259"/>
      <c r="BI100" s="259"/>
      <c r="BJ100" s="259"/>
      <c r="BK100" s="259"/>
      <c r="BL100" s="259"/>
      <c r="BM100" s="259"/>
      <c r="BN100" s="259"/>
      <c r="BO100" s="259"/>
      <c r="BP100" s="259"/>
      <c r="BQ100" s="256">
        <v>94</v>
      </c>
      <c r="BR100" s="261"/>
      <c r="BS100" s="938"/>
      <c r="BT100" s="939"/>
      <c r="BU100" s="939"/>
      <c r="BV100" s="939"/>
      <c r="BW100" s="939"/>
      <c r="BX100" s="939"/>
      <c r="BY100" s="939"/>
      <c r="BZ100" s="939"/>
      <c r="CA100" s="939"/>
      <c r="CB100" s="939"/>
      <c r="CC100" s="939"/>
      <c r="CD100" s="939"/>
      <c r="CE100" s="939"/>
      <c r="CF100" s="939"/>
      <c r="CG100" s="940"/>
      <c r="CH100" s="935"/>
      <c r="CI100" s="936"/>
      <c r="CJ100" s="936"/>
      <c r="CK100" s="936"/>
      <c r="CL100" s="937"/>
      <c r="CM100" s="935"/>
      <c r="CN100" s="936"/>
      <c r="CO100" s="936"/>
      <c r="CP100" s="936"/>
      <c r="CQ100" s="937"/>
      <c r="CR100" s="935"/>
      <c r="CS100" s="936"/>
      <c r="CT100" s="936"/>
      <c r="CU100" s="936"/>
      <c r="CV100" s="937"/>
      <c r="CW100" s="935"/>
      <c r="CX100" s="936"/>
      <c r="CY100" s="936"/>
      <c r="CZ100" s="936"/>
      <c r="DA100" s="937"/>
      <c r="DB100" s="935"/>
      <c r="DC100" s="936"/>
      <c r="DD100" s="936"/>
      <c r="DE100" s="936"/>
      <c r="DF100" s="937"/>
      <c r="DG100" s="935"/>
      <c r="DH100" s="936"/>
      <c r="DI100" s="936"/>
      <c r="DJ100" s="936"/>
      <c r="DK100" s="937"/>
      <c r="DL100" s="935"/>
      <c r="DM100" s="936"/>
      <c r="DN100" s="936"/>
      <c r="DO100" s="936"/>
      <c r="DP100" s="937"/>
      <c r="DQ100" s="935"/>
      <c r="DR100" s="936"/>
      <c r="DS100" s="936"/>
      <c r="DT100" s="936"/>
      <c r="DU100" s="937"/>
      <c r="DV100" s="932"/>
      <c r="DW100" s="933"/>
      <c r="DX100" s="933"/>
      <c r="DY100" s="933"/>
      <c r="DZ100" s="934"/>
      <c r="EA100" s="240"/>
    </row>
    <row r="101" spans="1:131" s="241" customFormat="1" ht="26.25" hidden="1" customHeight="1" x14ac:dyDescent="0.15">
      <c r="A101" s="264"/>
      <c r="B101" s="265"/>
      <c r="C101" s="265"/>
      <c r="D101" s="265"/>
      <c r="E101" s="265"/>
      <c r="F101" s="265"/>
      <c r="G101" s="265"/>
      <c r="H101" s="265"/>
      <c r="I101" s="265"/>
      <c r="J101" s="265"/>
      <c r="K101" s="265"/>
      <c r="L101" s="265"/>
      <c r="M101" s="265"/>
      <c r="N101" s="265"/>
      <c r="O101" s="265"/>
      <c r="P101" s="265"/>
      <c r="Q101" s="266"/>
      <c r="R101" s="266"/>
      <c r="S101" s="266"/>
      <c r="T101" s="266"/>
      <c r="U101" s="266"/>
      <c r="V101" s="266"/>
      <c r="W101" s="266"/>
      <c r="X101" s="266"/>
      <c r="Y101" s="266"/>
      <c r="Z101" s="266"/>
      <c r="AA101" s="266"/>
      <c r="AB101" s="266"/>
      <c r="AC101" s="266"/>
      <c r="AD101" s="266"/>
      <c r="AE101" s="266"/>
      <c r="AF101" s="266"/>
      <c r="AG101" s="266"/>
      <c r="AH101" s="266"/>
      <c r="AI101" s="266"/>
      <c r="AJ101" s="266"/>
      <c r="AK101" s="266"/>
      <c r="AL101" s="266"/>
      <c r="AM101" s="266"/>
      <c r="AN101" s="266"/>
      <c r="AO101" s="266"/>
      <c r="AP101" s="266"/>
      <c r="AQ101" s="266"/>
      <c r="AR101" s="266"/>
      <c r="AS101" s="266"/>
      <c r="AT101" s="266"/>
      <c r="AU101" s="266"/>
      <c r="AV101" s="266"/>
      <c r="AW101" s="266"/>
      <c r="AX101" s="266"/>
      <c r="AY101" s="266"/>
      <c r="AZ101" s="267"/>
      <c r="BA101" s="267"/>
      <c r="BB101" s="267"/>
      <c r="BC101" s="267"/>
      <c r="BD101" s="267"/>
      <c r="BE101" s="259"/>
      <c r="BF101" s="259"/>
      <c r="BG101" s="259"/>
      <c r="BH101" s="259"/>
      <c r="BI101" s="259"/>
      <c r="BJ101" s="259"/>
      <c r="BK101" s="259"/>
      <c r="BL101" s="259"/>
      <c r="BM101" s="259"/>
      <c r="BN101" s="259"/>
      <c r="BO101" s="259"/>
      <c r="BP101" s="259"/>
      <c r="BQ101" s="256">
        <v>95</v>
      </c>
      <c r="BR101" s="261"/>
      <c r="BS101" s="938"/>
      <c r="BT101" s="939"/>
      <c r="BU101" s="939"/>
      <c r="BV101" s="939"/>
      <c r="BW101" s="939"/>
      <c r="BX101" s="939"/>
      <c r="BY101" s="939"/>
      <c r="BZ101" s="939"/>
      <c r="CA101" s="939"/>
      <c r="CB101" s="939"/>
      <c r="CC101" s="939"/>
      <c r="CD101" s="939"/>
      <c r="CE101" s="939"/>
      <c r="CF101" s="939"/>
      <c r="CG101" s="940"/>
      <c r="CH101" s="935"/>
      <c r="CI101" s="936"/>
      <c r="CJ101" s="936"/>
      <c r="CK101" s="936"/>
      <c r="CL101" s="937"/>
      <c r="CM101" s="935"/>
      <c r="CN101" s="936"/>
      <c r="CO101" s="936"/>
      <c r="CP101" s="936"/>
      <c r="CQ101" s="937"/>
      <c r="CR101" s="935"/>
      <c r="CS101" s="936"/>
      <c r="CT101" s="936"/>
      <c r="CU101" s="936"/>
      <c r="CV101" s="937"/>
      <c r="CW101" s="935"/>
      <c r="CX101" s="936"/>
      <c r="CY101" s="936"/>
      <c r="CZ101" s="936"/>
      <c r="DA101" s="937"/>
      <c r="DB101" s="935"/>
      <c r="DC101" s="936"/>
      <c r="DD101" s="936"/>
      <c r="DE101" s="936"/>
      <c r="DF101" s="937"/>
      <c r="DG101" s="935"/>
      <c r="DH101" s="936"/>
      <c r="DI101" s="936"/>
      <c r="DJ101" s="936"/>
      <c r="DK101" s="937"/>
      <c r="DL101" s="935"/>
      <c r="DM101" s="936"/>
      <c r="DN101" s="936"/>
      <c r="DO101" s="936"/>
      <c r="DP101" s="937"/>
      <c r="DQ101" s="935"/>
      <c r="DR101" s="936"/>
      <c r="DS101" s="936"/>
      <c r="DT101" s="936"/>
      <c r="DU101" s="937"/>
      <c r="DV101" s="932"/>
      <c r="DW101" s="933"/>
      <c r="DX101" s="933"/>
      <c r="DY101" s="933"/>
      <c r="DZ101" s="934"/>
      <c r="EA101" s="240"/>
    </row>
    <row r="102" spans="1:131" s="241" customFormat="1" ht="26.25" customHeight="1" thickBot="1" x14ac:dyDescent="0.2">
      <c r="A102" s="264"/>
      <c r="B102" s="265"/>
      <c r="C102" s="265"/>
      <c r="D102" s="265"/>
      <c r="E102" s="265"/>
      <c r="F102" s="265"/>
      <c r="G102" s="265"/>
      <c r="H102" s="265"/>
      <c r="I102" s="265"/>
      <c r="J102" s="265"/>
      <c r="K102" s="265"/>
      <c r="L102" s="265"/>
      <c r="M102" s="265"/>
      <c r="N102" s="265"/>
      <c r="O102" s="265"/>
      <c r="P102" s="265"/>
      <c r="Q102" s="266"/>
      <c r="R102" s="266"/>
      <c r="S102" s="266"/>
      <c r="T102" s="266"/>
      <c r="U102" s="266"/>
      <c r="V102" s="266"/>
      <c r="W102" s="266"/>
      <c r="X102" s="266"/>
      <c r="Y102" s="266"/>
      <c r="Z102" s="266"/>
      <c r="AA102" s="266"/>
      <c r="AB102" s="266"/>
      <c r="AC102" s="266"/>
      <c r="AD102" s="266"/>
      <c r="AE102" s="266"/>
      <c r="AF102" s="266"/>
      <c r="AG102" s="266"/>
      <c r="AH102" s="266"/>
      <c r="AI102" s="266"/>
      <c r="AJ102" s="266"/>
      <c r="AK102" s="266"/>
      <c r="AL102" s="266"/>
      <c r="AM102" s="266"/>
      <c r="AN102" s="266"/>
      <c r="AO102" s="266"/>
      <c r="AP102" s="266"/>
      <c r="AQ102" s="266"/>
      <c r="AR102" s="266"/>
      <c r="AS102" s="266"/>
      <c r="AT102" s="266"/>
      <c r="AU102" s="266"/>
      <c r="AV102" s="266"/>
      <c r="AW102" s="266"/>
      <c r="AX102" s="266"/>
      <c r="AY102" s="266"/>
      <c r="AZ102" s="267"/>
      <c r="BA102" s="267"/>
      <c r="BB102" s="267"/>
      <c r="BC102" s="267"/>
      <c r="BD102" s="267"/>
      <c r="BE102" s="259"/>
      <c r="BF102" s="259"/>
      <c r="BG102" s="259"/>
      <c r="BH102" s="259"/>
      <c r="BI102" s="259"/>
      <c r="BJ102" s="259"/>
      <c r="BK102" s="259"/>
      <c r="BL102" s="259"/>
      <c r="BM102" s="259"/>
      <c r="BN102" s="259"/>
      <c r="BO102" s="259"/>
      <c r="BP102" s="259"/>
      <c r="BQ102" s="258" t="s">
        <v>389</v>
      </c>
      <c r="BR102" s="865" t="s">
        <v>424</v>
      </c>
      <c r="BS102" s="866"/>
      <c r="BT102" s="866"/>
      <c r="BU102" s="866"/>
      <c r="BV102" s="866"/>
      <c r="BW102" s="866"/>
      <c r="BX102" s="866"/>
      <c r="BY102" s="866"/>
      <c r="BZ102" s="866"/>
      <c r="CA102" s="866"/>
      <c r="CB102" s="866"/>
      <c r="CC102" s="866"/>
      <c r="CD102" s="866"/>
      <c r="CE102" s="866"/>
      <c r="CF102" s="866"/>
      <c r="CG102" s="867"/>
      <c r="CH102" s="964"/>
      <c r="CI102" s="965"/>
      <c r="CJ102" s="965"/>
      <c r="CK102" s="965"/>
      <c r="CL102" s="966"/>
      <c r="CM102" s="964"/>
      <c r="CN102" s="965"/>
      <c r="CO102" s="965"/>
      <c r="CP102" s="965"/>
      <c r="CQ102" s="966"/>
      <c r="CR102" s="967"/>
      <c r="CS102" s="925"/>
      <c r="CT102" s="925"/>
      <c r="CU102" s="925"/>
      <c r="CV102" s="968"/>
      <c r="CW102" s="967"/>
      <c r="CX102" s="925"/>
      <c r="CY102" s="925"/>
      <c r="CZ102" s="925"/>
      <c r="DA102" s="968"/>
      <c r="DB102" s="967"/>
      <c r="DC102" s="925"/>
      <c r="DD102" s="925"/>
      <c r="DE102" s="925"/>
      <c r="DF102" s="968"/>
      <c r="DG102" s="967"/>
      <c r="DH102" s="925"/>
      <c r="DI102" s="925"/>
      <c r="DJ102" s="925"/>
      <c r="DK102" s="968"/>
      <c r="DL102" s="967"/>
      <c r="DM102" s="925"/>
      <c r="DN102" s="925"/>
      <c r="DO102" s="925"/>
      <c r="DP102" s="968"/>
      <c r="DQ102" s="967"/>
      <c r="DR102" s="925"/>
      <c r="DS102" s="925"/>
      <c r="DT102" s="925"/>
      <c r="DU102" s="968"/>
      <c r="DV102" s="991"/>
      <c r="DW102" s="992"/>
      <c r="DX102" s="992"/>
      <c r="DY102" s="992"/>
      <c r="DZ102" s="993"/>
      <c r="EA102" s="240"/>
    </row>
    <row r="103" spans="1:131" s="241" customFormat="1" ht="26.25" customHeight="1" x14ac:dyDescent="0.15">
      <c r="A103" s="264"/>
      <c r="B103" s="265"/>
      <c r="C103" s="265"/>
      <c r="D103" s="265"/>
      <c r="E103" s="265"/>
      <c r="F103" s="265"/>
      <c r="G103" s="265"/>
      <c r="H103" s="265"/>
      <c r="I103" s="265"/>
      <c r="J103" s="265"/>
      <c r="K103" s="265"/>
      <c r="L103" s="265"/>
      <c r="M103" s="265"/>
      <c r="N103" s="265"/>
      <c r="O103" s="265"/>
      <c r="P103" s="265"/>
      <c r="Q103" s="266"/>
      <c r="R103" s="266"/>
      <c r="S103" s="266"/>
      <c r="T103" s="266"/>
      <c r="U103" s="266"/>
      <c r="V103" s="266"/>
      <c r="W103" s="266"/>
      <c r="X103" s="266"/>
      <c r="Y103" s="266"/>
      <c r="Z103" s="266"/>
      <c r="AA103" s="266"/>
      <c r="AB103" s="266"/>
      <c r="AC103" s="266"/>
      <c r="AD103" s="266"/>
      <c r="AE103" s="266"/>
      <c r="AF103" s="266"/>
      <c r="AG103" s="266"/>
      <c r="AH103" s="266"/>
      <c r="AI103" s="266"/>
      <c r="AJ103" s="266"/>
      <c r="AK103" s="266"/>
      <c r="AL103" s="266"/>
      <c r="AM103" s="266"/>
      <c r="AN103" s="266"/>
      <c r="AO103" s="266"/>
      <c r="AP103" s="266"/>
      <c r="AQ103" s="266"/>
      <c r="AR103" s="266"/>
      <c r="AS103" s="266"/>
      <c r="AT103" s="266"/>
      <c r="AU103" s="266"/>
      <c r="AV103" s="266"/>
      <c r="AW103" s="266"/>
      <c r="AX103" s="266"/>
      <c r="AY103" s="266"/>
      <c r="AZ103" s="267"/>
      <c r="BA103" s="267"/>
      <c r="BB103" s="267"/>
      <c r="BC103" s="267"/>
      <c r="BD103" s="267"/>
      <c r="BE103" s="259"/>
      <c r="BF103" s="259"/>
      <c r="BG103" s="259"/>
      <c r="BH103" s="259"/>
      <c r="BI103" s="259"/>
      <c r="BJ103" s="259"/>
      <c r="BK103" s="259"/>
      <c r="BL103" s="259"/>
      <c r="BM103" s="259"/>
      <c r="BN103" s="259"/>
      <c r="BO103" s="259"/>
      <c r="BP103" s="259"/>
      <c r="BQ103" s="994" t="s">
        <v>425</v>
      </c>
      <c r="BR103" s="994"/>
      <c r="BS103" s="994"/>
      <c r="BT103" s="994"/>
      <c r="BU103" s="994"/>
      <c r="BV103" s="994"/>
      <c r="BW103" s="994"/>
      <c r="BX103" s="994"/>
      <c r="BY103" s="994"/>
      <c r="BZ103" s="994"/>
      <c r="CA103" s="994"/>
      <c r="CB103" s="994"/>
      <c r="CC103" s="994"/>
      <c r="CD103" s="994"/>
      <c r="CE103" s="994"/>
      <c r="CF103" s="994"/>
      <c r="CG103" s="994"/>
      <c r="CH103" s="994"/>
      <c r="CI103" s="994"/>
      <c r="CJ103" s="994"/>
      <c r="CK103" s="994"/>
      <c r="CL103" s="994"/>
      <c r="CM103" s="994"/>
      <c r="CN103" s="994"/>
      <c r="CO103" s="994"/>
      <c r="CP103" s="994"/>
      <c r="CQ103" s="994"/>
      <c r="CR103" s="994"/>
      <c r="CS103" s="994"/>
      <c r="CT103" s="994"/>
      <c r="CU103" s="994"/>
      <c r="CV103" s="994"/>
      <c r="CW103" s="994"/>
      <c r="CX103" s="994"/>
      <c r="CY103" s="994"/>
      <c r="CZ103" s="994"/>
      <c r="DA103" s="994"/>
      <c r="DB103" s="994"/>
      <c r="DC103" s="994"/>
      <c r="DD103" s="994"/>
      <c r="DE103" s="994"/>
      <c r="DF103" s="994"/>
      <c r="DG103" s="994"/>
      <c r="DH103" s="994"/>
      <c r="DI103" s="994"/>
      <c r="DJ103" s="994"/>
      <c r="DK103" s="994"/>
      <c r="DL103" s="994"/>
      <c r="DM103" s="994"/>
      <c r="DN103" s="994"/>
      <c r="DO103" s="994"/>
      <c r="DP103" s="994"/>
      <c r="DQ103" s="994"/>
      <c r="DR103" s="994"/>
      <c r="DS103" s="994"/>
      <c r="DT103" s="994"/>
      <c r="DU103" s="994"/>
      <c r="DV103" s="994"/>
      <c r="DW103" s="994"/>
      <c r="DX103" s="994"/>
      <c r="DY103" s="994"/>
      <c r="DZ103" s="994"/>
      <c r="EA103" s="240"/>
    </row>
    <row r="104" spans="1:131" s="241" customFormat="1" ht="26.25" customHeight="1" x14ac:dyDescent="0.15">
      <c r="A104" s="264"/>
      <c r="B104" s="265"/>
      <c r="C104" s="265"/>
      <c r="D104" s="265"/>
      <c r="E104" s="265"/>
      <c r="F104" s="265"/>
      <c r="G104" s="265"/>
      <c r="H104" s="265"/>
      <c r="I104" s="265"/>
      <c r="J104" s="265"/>
      <c r="K104" s="265"/>
      <c r="L104" s="265"/>
      <c r="M104" s="265"/>
      <c r="N104" s="265"/>
      <c r="O104" s="265"/>
      <c r="P104" s="265"/>
      <c r="Q104" s="266"/>
      <c r="R104" s="266"/>
      <c r="S104" s="266"/>
      <c r="T104" s="266"/>
      <c r="U104" s="266"/>
      <c r="V104" s="266"/>
      <c r="W104" s="266"/>
      <c r="X104" s="266"/>
      <c r="Y104" s="266"/>
      <c r="Z104" s="266"/>
      <c r="AA104" s="266"/>
      <c r="AB104" s="266"/>
      <c r="AC104" s="266"/>
      <c r="AD104" s="266"/>
      <c r="AE104" s="266"/>
      <c r="AF104" s="266"/>
      <c r="AG104" s="266"/>
      <c r="AH104" s="266"/>
      <c r="AI104" s="266"/>
      <c r="AJ104" s="266"/>
      <c r="AK104" s="266"/>
      <c r="AL104" s="266"/>
      <c r="AM104" s="266"/>
      <c r="AN104" s="266"/>
      <c r="AO104" s="266"/>
      <c r="AP104" s="266"/>
      <c r="AQ104" s="266"/>
      <c r="AR104" s="266"/>
      <c r="AS104" s="266"/>
      <c r="AT104" s="266"/>
      <c r="AU104" s="266"/>
      <c r="AV104" s="266"/>
      <c r="AW104" s="266"/>
      <c r="AX104" s="266"/>
      <c r="AY104" s="266"/>
      <c r="AZ104" s="267"/>
      <c r="BA104" s="267"/>
      <c r="BB104" s="267"/>
      <c r="BC104" s="267"/>
      <c r="BD104" s="267"/>
      <c r="BE104" s="259"/>
      <c r="BF104" s="259"/>
      <c r="BG104" s="259"/>
      <c r="BH104" s="259"/>
      <c r="BI104" s="259"/>
      <c r="BJ104" s="259"/>
      <c r="BK104" s="259"/>
      <c r="BL104" s="259"/>
      <c r="BM104" s="259"/>
      <c r="BN104" s="259"/>
      <c r="BO104" s="259"/>
      <c r="BP104" s="259"/>
      <c r="BQ104" s="995" t="s">
        <v>426</v>
      </c>
      <c r="BR104" s="995"/>
      <c r="BS104" s="995"/>
      <c r="BT104" s="995"/>
      <c r="BU104" s="995"/>
      <c r="BV104" s="995"/>
      <c r="BW104" s="995"/>
      <c r="BX104" s="995"/>
      <c r="BY104" s="995"/>
      <c r="BZ104" s="995"/>
      <c r="CA104" s="995"/>
      <c r="CB104" s="995"/>
      <c r="CC104" s="995"/>
      <c r="CD104" s="995"/>
      <c r="CE104" s="995"/>
      <c r="CF104" s="995"/>
      <c r="CG104" s="995"/>
      <c r="CH104" s="995"/>
      <c r="CI104" s="995"/>
      <c r="CJ104" s="995"/>
      <c r="CK104" s="995"/>
      <c r="CL104" s="995"/>
      <c r="CM104" s="995"/>
      <c r="CN104" s="995"/>
      <c r="CO104" s="995"/>
      <c r="CP104" s="995"/>
      <c r="CQ104" s="995"/>
      <c r="CR104" s="995"/>
      <c r="CS104" s="995"/>
      <c r="CT104" s="995"/>
      <c r="CU104" s="995"/>
      <c r="CV104" s="995"/>
      <c r="CW104" s="995"/>
      <c r="CX104" s="995"/>
      <c r="CY104" s="995"/>
      <c r="CZ104" s="995"/>
      <c r="DA104" s="995"/>
      <c r="DB104" s="995"/>
      <c r="DC104" s="995"/>
      <c r="DD104" s="995"/>
      <c r="DE104" s="995"/>
      <c r="DF104" s="995"/>
      <c r="DG104" s="995"/>
      <c r="DH104" s="995"/>
      <c r="DI104" s="995"/>
      <c r="DJ104" s="995"/>
      <c r="DK104" s="995"/>
      <c r="DL104" s="995"/>
      <c r="DM104" s="995"/>
      <c r="DN104" s="995"/>
      <c r="DO104" s="995"/>
      <c r="DP104" s="995"/>
      <c r="DQ104" s="995"/>
      <c r="DR104" s="995"/>
      <c r="DS104" s="995"/>
      <c r="DT104" s="995"/>
      <c r="DU104" s="995"/>
      <c r="DV104" s="995"/>
      <c r="DW104" s="995"/>
      <c r="DX104" s="995"/>
      <c r="DY104" s="995"/>
      <c r="DZ104" s="995"/>
      <c r="EA104" s="240"/>
    </row>
    <row r="105" spans="1:131" s="241" customFormat="1" ht="11.25" customHeight="1" x14ac:dyDescent="0.15">
      <c r="A105" s="259"/>
      <c r="B105" s="259"/>
      <c r="C105" s="259"/>
      <c r="D105" s="259"/>
      <c r="E105" s="259"/>
      <c r="F105" s="259"/>
      <c r="G105" s="259"/>
      <c r="H105" s="259"/>
      <c r="I105" s="259"/>
      <c r="J105" s="259"/>
      <c r="K105" s="259"/>
      <c r="L105" s="259"/>
      <c r="M105" s="259"/>
      <c r="N105" s="259"/>
      <c r="O105" s="259"/>
      <c r="P105" s="259"/>
      <c r="Q105" s="259"/>
      <c r="R105" s="259"/>
      <c r="S105" s="259"/>
      <c r="T105" s="259"/>
      <c r="U105" s="259"/>
      <c r="V105" s="259"/>
      <c r="W105" s="259"/>
      <c r="X105" s="259"/>
      <c r="Y105" s="259"/>
      <c r="Z105" s="259"/>
      <c r="AA105" s="259"/>
      <c r="AB105" s="259"/>
      <c r="AC105" s="259"/>
      <c r="AD105" s="259"/>
      <c r="AE105" s="259"/>
      <c r="AF105" s="259"/>
      <c r="AG105" s="259"/>
      <c r="AH105" s="259"/>
      <c r="AI105" s="259"/>
      <c r="AJ105" s="259"/>
      <c r="AK105" s="259"/>
      <c r="AL105" s="259"/>
      <c r="AM105" s="259"/>
      <c r="AN105" s="259"/>
      <c r="AO105" s="259"/>
      <c r="AP105" s="259"/>
      <c r="AQ105" s="259"/>
      <c r="AR105" s="259"/>
      <c r="AS105" s="259"/>
      <c r="AT105" s="259"/>
      <c r="AU105" s="259"/>
      <c r="AV105" s="259"/>
      <c r="AW105" s="259"/>
      <c r="AX105" s="259"/>
      <c r="AY105" s="259"/>
      <c r="AZ105" s="259"/>
      <c r="BA105" s="259"/>
      <c r="BB105" s="259"/>
      <c r="BC105" s="259"/>
      <c r="BD105" s="259"/>
      <c r="BE105" s="259"/>
      <c r="BF105" s="259"/>
      <c r="BG105" s="259"/>
      <c r="BH105" s="259"/>
      <c r="BI105" s="259"/>
      <c r="BJ105" s="259"/>
      <c r="BK105" s="259"/>
      <c r="BL105" s="259"/>
      <c r="BM105" s="259"/>
      <c r="BN105" s="259"/>
      <c r="BO105" s="259"/>
      <c r="BP105" s="259"/>
      <c r="BQ105" s="262"/>
      <c r="BR105" s="262"/>
      <c r="BS105" s="262"/>
      <c r="BT105" s="262"/>
      <c r="BU105" s="262"/>
      <c r="BV105" s="262"/>
      <c r="BW105" s="262"/>
      <c r="BX105" s="262"/>
      <c r="BY105" s="262"/>
      <c r="BZ105" s="262"/>
      <c r="CA105" s="262"/>
      <c r="CB105" s="262"/>
      <c r="CC105" s="262"/>
      <c r="CD105" s="262"/>
      <c r="CE105" s="262"/>
      <c r="CF105" s="262"/>
      <c r="CG105" s="262"/>
      <c r="CH105" s="262"/>
      <c r="CI105" s="262"/>
      <c r="CJ105" s="262"/>
      <c r="CK105" s="262"/>
      <c r="CL105" s="262"/>
      <c r="CM105" s="262"/>
      <c r="CN105" s="262"/>
      <c r="CO105" s="262"/>
      <c r="CP105" s="262"/>
      <c r="CQ105" s="262"/>
      <c r="CR105" s="262"/>
      <c r="CS105" s="262"/>
      <c r="CT105" s="262"/>
      <c r="CU105" s="262"/>
      <c r="CV105" s="262"/>
      <c r="CW105" s="262"/>
      <c r="CX105" s="262"/>
      <c r="CY105" s="262"/>
      <c r="CZ105" s="262"/>
      <c r="DA105" s="262"/>
      <c r="DB105" s="262"/>
      <c r="DC105" s="262"/>
      <c r="DD105" s="262"/>
      <c r="DE105" s="262"/>
      <c r="DF105" s="262"/>
      <c r="DG105" s="262"/>
      <c r="DH105" s="262"/>
      <c r="DI105" s="262"/>
      <c r="DJ105" s="262"/>
      <c r="DK105" s="262"/>
      <c r="DL105" s="262"/>
      <c r="DM105" s="262"/>
      <c r="DN105" s="262"/>
      <c r="DO105" s="262"/>
      <c r="DP105" s="262"/>
      <c r="DQ105" s="262"/>
      <c r="DR105" s="262"/>
      <c r="DS105" s="262"/>
      <c r="DT105" s="262"/>
      <c r="DU105" s="262"/>
      <c r="DV105" s="262"/>
      <c r="DW105" s="262"/>
      <c r="DX105" s="262"/>
      <c r="DY105" s="262"/>
      <c r="DZ105" s="262"/>
      <c r="EA105" s="240"/>
    </row>
    <row r="106" spans="1:131" s="241" customFormat="1" ht="11.25" customHeight="1" x14ac:dyDescent="0.15">
      <c r="A106" s="268"/>
      <c r="B106" s="268"/>
      <c r="C106" s="268"/>
      <c r="D106" s="268"/>
      <c r="E106" s="268"/>
      <c r="F106" s="268"/>
      <c r="G106" s="268"/>
      <c r="H106" s="268"/>
      <c r="I106" s="268"/>
      <c r="J106" s="268"/>
      <c r="K106" s="268"/>
      <c r="L106" s="268"/>
      <c r="M106" s="268"/>
      <c r="N106" s="268"/>
      <c r="O106" s="268"/>
      <c r="P106" s="268"/>
      <c r="Q106" s="268"/>
      <c r="R106" s="268"/>
      <c r="S106" s="268"/>
      <c r="T106" s="268"/>
      <c r="U106" s="268"/>
      <c r="V106" s="268"/>
      <c r="W106" s="268"/>
      <c r="X106" s="268"/>
      <c r="Y106" s="268"/>
      <c r="Z106" s="268"/>
      <c r="AA106" s="268"/>
      <c r="AB106" s="268"/>
      <c r="AC106" s="268"/>
      <c r="AD106" s="268"/>
      <c r="AE106" s="268"/>
      <c r="AF106" s="268"/>
      <c r="AG106" s="268"/>
      <c r="AH106" s="268"/>
      <c r="AI106" s="268"/>
      <c r="AJ106" s="268"/>
      <c r="AK106" s="268"/>
      <c r="AL106" s="268"/>
      <c r="AM106" s="268"/>
      <c r="AN106" s="268"/>
      <c r="AO106" s="268"/>
      <c r="AP106" s="268"/>
      <c r="AQ106" s="268"/>
      <c r="AR106" s="268"/>
      <c r="AS106" s="268"/>
      <c r="AT106" s="268"/>
      <c r="AU106" s="268"/>
      <c r="AV106" s="268"/>
      <c r="AW106" s="268"/>
      <c r="AX106" s="268"/>
      <c r="AY106" s="268"/>
      <c r="AZ106" s="268"/>
      <c r="BA106" s="268"/>
      <c r="BB106" s="268"/>
      <c r="BC106" s="268"/>
      <c r="BD106" s="268"/>
      <c r="BE106" s="268"/>
      <c r="BF106" s="268"/>
      <c r="BG106" s="268"/>
      <c r="BH106" s="268"/>
      <c r="BI106" s="268"/>
      <c r="BJ106" s="268"/>
      <c r="BK106" s="268"/>
      <c r="BL106" s="268"/>
      <c r="BM106" s="268"/>
      <c r="BN106" s="268"/>
      <c r="BO106" s="268"/>
      <c r="BP106" s="268"/>
      <c r="BQ106" s="262"/>
      <c r="BR106" s="262"/>
      <c r="BS106" s="262"/>
      <c r="BT106" s="262"/>
      <c r="BU106" s="262"/>
      <c r="BV106" s="262"/>
      <c r="BW106" s="262"/>
      <c r="BX106" s="262"/>
      <c r="BY106" s="262"/>
      <c r="BZ106" s="262"/>
      <c r="CA106" s="262"/>
      <c r="CB106" s="262"/>
      <c r="CC106" s="262"/>
      <c r="CD106" s="262"/>
      <c r="CE106" s="262"/>
      <c r="CF106" s="262"/>
      <c r="CG106" s="262"/>
      <c r="CH106" s="262"/>
      <c r="CI106" s="262"/>
      <c r="CJ106" s="262"/>
      <c r="CK106" s="262"/>
      <c r="CL106" s="262"/>
      <c r="CM106" s="262"/>
      <c r="CN106" s="262"/>
      <c r="CO106" s="262"/>
      <c r="CP106" s="262"/>
      <c r="CQ106" s="262"/>
      <c r="CR106" s="262"/>
      <c r="CS106" s="262"/>
      <c r="CT106" s="262"/>
      <c r="CU106" s="262"/>
      <c r="CV106" s="262"/>
      <c r="CW106" s="262"/>
      <c r="CX106" s="262"/>
      <c r="CY106" s="262"/>
      <c r="CZ106" s="262"/>
      <c r="DA106" s="262"/>
      <c r="DB106" s="262"/>
      <c r="DC106" s="262"/>
      <c r="DD106" s="262"/>
      <c r="DE106" s="262"/>
      <c r="DF106" s="262"/>
      <c r="DG106" s="262"/>
      <c r="DH106" s="262"/>
      <c r="DI106" s="262"/>
      <c r="DJ106" s="262"/>
      <c r="DK106" s="262"/>
      <c r="DL106" s="262"/>
      <c r="DM106" s="262"/>
      <c r="DN106" s="262"/>
      <c r="DO106" s="262"/>
      <c r="DP106" s="262"/>
      <c r="DQ106" s="262"/>
      <c r="DR106" s="262"/>
      <c r="DS106" s="262"/>
      <c r="DT106" s="262"/>
      <c r="DU106" s="262"/>
      <c r="DV106" s="262"/>
      <c r="DW106" s="262"/>
      <c r="DX106" s="262"/>
      <c r="DY106" s="262"/>
      <c r="DZ106" s="262"/>
      <c r="EA106" s="240"/>
    </row>
    <row r="107" spans="1:131" s="240" customFormat="1" ht="26.25" customHeight="1" thickBot="1" x14ac:dyDescent="0.2">
      <c r="A107" s="269" t="s">
        <v>427</v>
      </c>
      <c r="B107" s="270"/>
      <c r="C107" s="270"/>
      <c r="D107" s="270"/>
      <c r="E107" s="270"/>
      <c r="F107" s="270"/>
      <c r="G107" s="270"/>
      <c r="H107" s="270"/>
      <c r="I107" s="270"/>
      <c r="J107" s="270"/>
      <c r="K107" s="270"/>
      <c r="L107" s="270"/>
      <c r="M107" s="270"/>
      <c r="N107" s="270"/>
      <c r="O107" s="270"/>
      <c r="P107" s="270"/>
      <c r="Q107" s="270"/>
      <c r="R107" s="270"/>
      <c r="S107" s="270"/>
      <c r="T107" s="270"/>
      <c r="U107" s="270"/>
      <c r="V107" s="270"/>
      <c r="W107" s="270"/>
      <c r="X107" s="270"/>
      <c r="Y107" s="270"/>
      <c r="Z107" s="270"/>
      <c r="AA107" s="270"/>
      <c r="AB107" s="270"/>
      <c r="AC107" s="270"/>
      <c r="AD107" s="270"/>
      <c r="AE107" s="270"/>
      <c r="AF107" s="270"/>
      <c r="AG107" s="270"/>
      <c r="AH107" s="270"/>
      <c r="AI107" s="270"/>
      <c r="AJ107" s="270"/>
      <c r="AK107" s="270"/>
      <c r="AL107" s="270"/>
      <c r="AM107" s="270"/>
      <c r="AN107" s="270"/>
      <c r="AO107" s="270"/>
      <c r="AP107" s="270"/>
      <c r="AQ107" s="270"/>
      <c r="AR107" s="270"/>
      <c r="AS107" s="270"/>
      <c r="AT107" s="270"/>
      <c r="AU107" s="269" t="s">
        <v>428</v>
      </c>
      <c r="AV107" s="270"/>
      <c r="AW107" s="270"/>
      <c r="AX107" s="270"/>
      <c r="AY107" s="270"/>
      <c r="AZ107" s="270"/>
      <c r="BA107" s="270"/>
      <c r="BB107" s="270"/>
      <c r="BC107" s="270"/>
      <c r="BD107" s="270"/>
      <c r="BE107" s="270"/>
      <c r="BF107" s="270"/>
      <c r="BG107" s="270"/>
      <c r="BH107" s="270"/>
      <c r="BI107" s="270"/>
      <c r="BJ107" s="270"/>
      <c r="BK107" s="270"/>
      <c r="BL107" s="270"/>
      <c r="BM107" s="270"/>
      <c r="BN107" s="270"/>
      <c r="BO107" s="270"/>
      <c r="BP107" s="270"/>
      <c r="BQ107" s="270"/>
      <c r="BR107" s="270"/>
      <c r="BS107" s="270"/>
      <c r="BT107" s="270"/>
      <c r="BU107" s="270"/>
      <c r="BV107" s="270"/>
      <c r="BW107" s="270"/>
      <c r="BX107" s="270"/>
      <c r="BY107" s="270"/>
      <c r="BZ107" s="270"/>
      <c r="CA107" s="270"/>
      <c r="CB107" s="270"/>
      <c r="CC107" s="270"/>
      <c r="CD107" s="270"/>
      <c r="CE107" s="270"/>
      <c r="CF107" s="270"/>
      <c r="CG107" s="270"/>
      <c r="CH107" s="270"/>
      <c r="CI107" s="270"/>
      <c r="CJ107" s="270"/>
      <c r="CK107" s="270"/>
      <c r="CL107" s="270"/>
      <c r="CM107" s="270"/>
      <c r="CN107" s="270"/>
      <c r="CO107" s="270"/>
      <c r="CP107" s="270"/>
      <c r="CQ107" s="270"/>
      <c r="CR107" s="270"/>
      <c r="CS107" s="270"/>
      <c r="CT107" s="270"/>
      <c r="CU107" s="270"/>
      <c r="CV107" s="270"/>
      <c r="CW107" s="270"/>
      <c r="CX107" s="270"/>
      <c r="CY107" s="270"/>
      <c r="CZ107" s="270"/>
      <c r="DA107" s="270"/>
      <c r="DB107" s="270"/>
      <c r="DC107" s="270"/>
      <c r="DD107" s="270"/>
      <c r="DE107" s="270"/>
      <c r="DF107" s="270"/>
      <c r="DG107" s="270"/>
      <c r="DH107" s="270"/>
      <c r="DI107" s="270"/>
      <c r="DJ107" s="270"/>
      <c r="DK107" s="270"/>
      <c r="DL107" s="270"/>
      <c r="DM107" s="270"/>
      <c r="DN107" s="270"/>
      <c r="DO107" s="270"/>
      <c r="DP107" s="270"/>
      <c r="DQ107" s="270"/>
      <c r="DR107" s="270"/>
      <c r="DS107" s="270"/>
      <c r="DT107" s="270"/>
      <c r="DU107" s="270"/>
      <c r="DV107" s="270"/>
      <c r="DW107" s="270"/>
      <c r="DX107" s="270"/>
      <c r="DY107" s="270"/>
      <c r="DZ107" s="270"/>
    </row>
    <row r="108" spans="1:131" s="240" customFormat="1" ht="26.25" customHeight="1" x14ac:dyDescent="0.15">
      <c r="A108" s="996" t="s">
        <v>429</v>
      </c>
      <c r="B108" s="997"/>
      <c r="C108" s="997"/>
      <c r="D108" s="997"/>
      <c r="E108" s="997"/>
      <c r="F108" s="997"/>
      <c r="G108" s="997"/>
      <c r="H108" s="997"/>
      <c r="I108" s="997"/>
      <c r="J108" s="997"/>
      <c r="K108" s="997"/>
      <c r="L108" s="997"/>
      <c r="M108" s="997"/>
      <c r="N108" s="997"/>
      <c r="O108" s="997"/>
      <c r="P108" s="997"/>
      <c r="Q108" s="997"/>
      <c r="R108" s="997"/>
      <c r="S108" s="997"/>
      <c r="T108" s="997"/>
      <c r="U108" s="997"/>
      <c r="V108" s="997"/>
      <c r="W108" s="997"/>
      <c r="X108" s="997"/>
      <c r="Y108" s="997"/>
      <c r="Z108" s="997"/>
      <c r="AA108" s="997"/>
      <c r="AB108" s="997"/>
      <c r="AC108" s="997"/>
      <c r="AD108" s="997"/>
      <c r="AE108" s="997"/>
      <c r="AF108" s="997"/>
      <c r="AG108" s="997"/>
      <c r="AH108" s="997"/>
      <c r="AI108" s="997"/>
      <c r="AJ108" s="997"/>
      <c r="AK108" s="997"/>
      <c r="AL108" s="997"/>
      <c r="AM108" s="997"/>
      <c r="AN108" s="997"/>
      <c r="AO108" s="997"/>
      <c r="AP108" s="997"/>
      <c r="AQ108" s="997"/>
      <c r="AR108" s="997"/>
      <c r="AS108" s="997"/>
      <c r="AT108" s="998"/>
      <c r="AU108" s="996" t="s">
        <v>430</v>
      </c>
      <c r="AV108" s="997"/>
      <c r="AW108" s="997"/>
      <c r="AX108" s="997"/>
      <c r="AY108" s="997"/>
      <c r="AZ108" s="997"/>
      <c r="BA108" s="997"/>
      <c r="BB108" s="997"/>
      <c r="BC108" s="997"/>
      <c r="BD108" s="997"/>
      <c r="BE108" s="997"/>
      <c r="BF108" s="997"/>
      <c r="BG108" s="997"/>
      <c r="BH108" s="997"/>
      <c r="BI108" s="997"/>
      <c r="BJ108" s="997"/>
      <c r="BK108" s="997"/>
      <c r="BL108" s="997"/>
      <c r="BM108" s="997"/>
      <c r="BN108" s="997"/>
      <c r="BO108" s="997"/>
      <c r="BP108" s="997"/>
      <c r="BQ108" s="997"/>
      <c r="BR108" s="997"/>
      <c r="BS108" s="997"/>
      <c r="BT108" s="997"/>
      <c r="BU108" s="997"/>
      <c r="BV108" s="997"/>
      <c r="BW108" s="997"/>
      <c r="BX108" s="997"/>
      <c r="BY108" s="997"/>
      <c r="BZ108" s="997"/>
      <c r="CA108" s="997"/>
      <c r="CB108" s="997"/>
      <c r="CC108" s="997"/>
      <c r="CD108" s="997"/>
      <c r="CE108" s="997"/>
      <c r="CF108" s="997"/>
      <c r="CG108" s="997"/>
      <c r="CH108" s="997"/>
      <c r="CI108" s="997"/>
      <c r="CJ108" s="997"/>
      <c r="CK108" s="997"/>
      <c r="CL108" s="997"/>
      <c r="CM108" s="997"/>
      <c r="CN108" s="997"/>
      <c r="CO108" s="997"/>
      <c r="CP108" s="997"/>
      <c r="CQ108" s="997"/>
      <c r="CR108" s="997"/>
      <c r="CS108" s="997"/>
      <c r="CT108" s="997"/>
      <c r="CU108" s="997"/>
      <c r="CV108" s="997"/>
      <c r="CW108" s="997"/>
      <c r="CX108" s="997"/>
      <c r="CY108" s="997"/>
      <c r="CZ108" s="997"/>
      <c r="DA108" s="997"/>
      <c r="DB108" s="997"/>
      <c r="DC108" s="997"/>
      <c r="DD108" s="997"/>
      <c r="DE108" s="997"/>
      <c r="DF108" s="997"/>
      <c r="DG108" s="997"/>
      <c r="DH108" s="997"/>
      <c r="DI108" s="997"/>
      <c r="DJ108" s="997"/>
      <c r="DK108" s="997"/>
      <c r="DL108" s="997"/>
      <c r="DM108" s="997"/>
      <c r="DN108" s="997"/>
      <c r="DO108" s="997"/>
      <c r="DP108" s="997"/>
      <c r="DQ108" s="997"/>
      <c r="DR108" s="997"/>
      <c r="DS108" s="997"/>
      <c r="DT108" s="997"/>
      <c r="DU108" s="997"/>
      <c r="DV108" s="997"/>
      <c r="DW108" s="997"/>
      <c r="DX108" s="997"/>
      <c r="DY108" s="997"/>
      <c r="DZ108" s="998"/>
    </row>
    <row r="109" spans="1:131" s="240" customFormat="1" ht="26.25" customHeight="1" x14ac:dyDescent="0.15">
      <c r="A109" s="989" t="s">
        <v>431</v>
      </c>
      <c r="B109" s="970"/>
      <c r="C109" s="970"/>
      <c r="D109" s="970"/>
      <c r="E109" s="970"/>
      <c r="F109" s="970"/>
      <c r="G109" s="970"/>
      <c r="H109" s="970"/>
      <c r="I109" s="970"/>
      <c r="J109" s="970"/>
      <c r="K109" s="970"/>
      <c r="L109" s="970"/>
      <c r="M109" s="970"/>
      <c r="N109" s="970"/>
      <c r="O109" s="970"/>
      <c r="P109" s="970"/>
      <c r="Q109" s="970"/>
      <c r="R109" s="970"/>
      <c r="S109" s="970"/>
      <c r="T109" s="970"/>
      <c r="U109" s="970"/>
      <c r="V109" s="970"/>
      <c r="W109" s="970"/>
      <c r="X109" s="970"/>
      <c r="Y109" s="970"/>
      <c r="Z109" s="971"/>
      <c r="AA109" s="969" t="s">
        <v>432</v>
      </c>
      <c r="AB109" s="970"/>
      <c r="AC109" s="970"/>
      <c r="AD109" s="970"/>
      <c r="AE109" s="971"/>
      <c r="AF109" s="969" t="s">
        <v>308</v>
      </c>
      <c r="AG109" s="970"/>
      <c r="AH109" s="970"/>
      <c r="AI109" s="970"/>
      <c r="AJ109" s="971"/>
      <c r="AK109" s="969" t="s">
        <v>307</v>
      </c>
      <c r="AL109" s="970"/>
      <c r="AM109" s="970"/>
      <c r="AN109" s="970"/>
      <c r="AO109" s="971"/>
      <c r="AP109" s="969" t="s">
        <v>433</v>
      </c>
      <c r="AQ109" s="970"/>
      <c r="AR109" s="970"/>
      <c r="AS109" s="970"/>
      <c r="AT109" s="972"/>
      <c r="AU109" s="989" t="s">
        <v>431</v>
      </c>
      <c r="AV109" s="970"/>
      <c r="AW109" s="970"/>
      <c r="AX109" s="970"/>
      <c r="AY109" s="970"/>
      <c r="AZ109" s="970"/>
      <c r="BA109" s="970"/>
      <c r="BB109" s="970"/>
      <c r="BC109" s="970"/>
      <c r="BD109" s="970"/>
      <c r="BE109" s="970"/>
      <c r="BF109" s="970"/>
      <c r="BG109" s="970"/>
      <c r="BH109" s="970"/>
      <c r="BI109" s="970"/>
      <c r="BJ109" s="970"/>
      <c r="BK109" s="970"/>
      <c r="BL109" s="970"/>
      <c r="BM109" s="970"/>
      <c r="BN109" s="970"/>
      <c r="BO109" s="970"/>
      <c r="BP109" s="971"/>
      <c r="BQ109" s="969" t="s">
        <v>432</v>
      </c>
      <c r="BR109" s="970"/>
      <c r="BS109" s="970"/>
      <c r="BT109" s="970"/>
      <c r="BU109" s="971"/>
      <c r="BV109" s="969" t="s">
        <v>308</v>
      </c>
      <c r="BW109" s="970"/>
      <c r="BX109" s="970"/>
      <c r="BY109" s="970"/>
      <c r="BZ109" s="971"/>
      <c r="CA109" s="969" t="s">
        <v>307</v>
      </c>
      <c r="CB109" s="970"/>
      <c r="CC109" s="970"/>
      <c r="CD109" s="970"/>
      <c r="CE109" s="971"/>
      <c r="CF109" s="990" t="s">
        <v>433</v>
      </c>
      <c r="CG109" s="990"/>
      <c r="CH109" s="990"/>
      <c r="CI109" s="990"/>
      <c r="CJ109" s="990"/>
      <c r="CK109" s="969" t="s">
        <v>434</v>
      </c>
      <c r="CL109" s="970"/>
      <c r="CM109" s="970"/>
      <c r="CN109" s="970"/>
      <c r="CO109" s="970"/>
      <c r="CP109" s="970"/>
      <c r="CQ109" s="970"/>
      <c r="CR109" s="970"/>
      <c r="CS109" s="970"/>
      <c r="CT109" s="970"/>
      <c r="CU109" s="970"/>
      <c r="CV109" s="970"/>
      <c r="CW109" s="970"/>
      <c r="CX109" s="970"/>
      <c r="CY109" s="970"/>
      <c r="CZ109" s="970"/>
      <c r="DA109" s="970"/>
      <c r="DB109" s="970"/>
      <c r="DC109" s="970"/>
      <c r="DD109" s="970"/>
      <c r="DE109" s="970"/>
      <c r="DF109" s="971"/>
      <c r="DG109" s="969" t="s">
        <v>432</v>
      </c>
      <c r="DH109" s="970"/>
      <c r="DI109" s="970"/>
      <c r="DJ109" s="970"/>
      <c r="DK109" s="971"/>
      <c r="DL109" s="969" t="s">
        <v>308</v>
      </c>
      <c r="DM109" s="970"/>
      <c r="DN109" s="970"/>
      <c r="DO109" s="970"/>
      <c r="DP109" s="971"/>
      <c r="DQ109" s="969" t="s">
        <v>307</v>
      </c>
      <c r="DR109" s="970"/>
      <c r="DS109" s="970"/>
      <c r="DT109" s="970"/>
      <c r="DU109" s="971"/>
      <c r="DV109" s="969" t="s">
        <v>433</v>
      </c>
      <c r="DW109" s="970"/>
      <c r="DX109" s="970"/>
      <c r="DY109" s="970"/>
      <c r="DZ109" s="972"/>
    </row>
    <row r="110" spans="1:131" s="240" customFormat="1" ht="26.25" customHeight="1" x14ac:dyDescent="0.15">
      <c r="A110" s="973" t="s">
        <v>435</v>
      </c>
      <c r="B110" s="974"/>
      <c r="C110" s="974"/>
      <c r="D110" s="974"/>
      <c r="E110" s="974"/>
      <c r="F110" s="974"/>
      <c r="G110" s="974"/>
      <c r="H110" s="974"/>
      <c r="I110" s="974"/>
      <c r="J110" s="974"/>
      <c r="K110" s="974"/>
      <c r="L110" s="974"/>
      <c r="M110" s="974"/>
      <c r="N110" s="974"/>
      <c r="O110" s="974"/>
      <c r="P110" s="974"/>
      <c r="Q110" s="974"/>
      <c r="R110" s="974"/>
      <c r="S110" s="974"/>
      <c r="T110" s="974"/>
      <c r="U110" s="974"/>
      <c r="V110" s="974"/>
      <c r="W110" s="974"/>
      <c r="X110" s="974"/>
      <c r="Y110" s="974"/>
      <c r="Z110" s="975"/>
      <c r="AA110" s="976">
        <v>434961</v>
      </c>
      <c r="AB110" s="977"/>
      <c r="AC110" s="977"/>
      <c r="AD110" s="977"/>
      <c r="AE110" s="978"/>
      <c r="AF110" s="979">
        <v>448402</v>
      </c>
      <c r="AG110" s="977"/>
      <c r="AH110" s="977"/>
      <c r="AI110" s="977"/>
      <c r="AJ110" s="978"/>
      <c r="AK110" s="979">
        <v>444232</v>
      </c>
      <c r="AL110" s="977"/>
      <c r="AM110" s="977"/>
      <c r="AN110" s="977"/>
      <c r="AO110" s="978"/>
      <c r="AP110" s="980">
        <v>13.9</v>
      </c>
      <c r="AQ110" s="981"/>
      <c r="AR110" s="981"/>
      <c r="AS110" s="981"/>
      <c r="AT110" s="982"/>
      <c r="AU110" s="983" t="s">
        <v>73</v>
      </c>
      <c r="AV110" s="984"/>
      <c r="AW110" s="984"/>
      <c r="AX110" s="984"/>
      <c r="AY110" s="984"/>
      <c r="AZ110" s="1025" t="s">
        <v>436</v>
      </c>
      <c r="BA110" s="974"/>
      <c r="BB110" s="974"/>
      <c r="BC110" s="974"/>
      <c r="BD110" s="974"/>
      <c r="BE110" s="974"/>
      <c r="BF110" s="974"/>
      <c r="BG110" s="974"/>
      <c r="BH110" s="974"/>
      <c r="BI110" s="974"/>
      <c r="BJ110" s="974"/>
      <c r="BK110" s="974"/>
      <c r="BL110" s="974"/>
      <c r="BM110" s="974"/>
      <c r="BN110" s="974"/>
      <c r="BO110" s="974"/>
      <c r="BP110" s="975"/>
      <c r="BQ110" s="1011">
        <v>3277772</v>
      </c>
      <c r="BR110" s="1012"/>
      <c r="BS110" s="1012"/>
      <c r="BT110" s="1012"/>
      <c r="BU110" s="1012"/>
      <c r="BV110" s="1012">
        <v>3176639</v>
      </c>
      <c r="BW110" s="1012"/>
      <c r="BX110" s="1012"/>
      <c r="BY110" s="1012"/>
      <c r="BZ110" s="1012"/>
      <c r="CA110" s="1012">
        <v>3554620</v>
      </c>
      <c r="CB110" s="1012"/>
      <c r="CC110" s="1012"/>
      <c r="CD110" s="1012"/>
      <c r="CE110" s="1012"/>
      <c r="CF110" s="1026">
        <v>110.9</v>
      </c>
      <c r="CG110" s="1027"/>
      <c r="CH110" s="1027"/>
      <c r="CI110" s="1027"/>
      <c r="CJ110" s="1027"/>
      <c r="CK110" s="1028" t="s">
        <v>437</v>
      </c>
      <c r="CL110" s="1029"/>
      <c r="CM110" s="1008" t="s">
        <v>438</v>
      </c>
      <c r="CN110" s="1009"/>
      <c r="CO110" s="1009"/>
      <c r="CP110" s="1009"/>
      <c r="CQ110" s="1009"/>
      <c r="CR110" s="1009"/>
      <c r="CS110" s="1009"/>
      <c r="CT110" s="1009"/>
      <c r="CU110" s="1009"/>
      <c r="CV110" s="1009"/>
      <c r="CW110" s="1009"/>
      <c r="CX110" s="1009"/>
      <c r="CY110" s="1009"/>
      <c r="CZ110" s="1009"/>
      <c r="DA110" s="1009"/>
      <c r="DB110" s="1009"/>
      <c r="DC110" s="1009"/>
      <c r="DD110" s="1009"/>
      <c r="DE110" s="1009"/>
      <c r="DF110" s="1010"/>
      <c r="DG110" s="1011" t="s">
        <v>391</v>
      </c>
      <c r="DH110" s="1012"/>
      <c r="DI110" s="1012"/>
      <c r="DJ110" s="1012"/>
      <c r="DK110" s="1012"/>
      <c r="DL110" s="1012" t="s">
        <v>391</v>
      </c>
      <c r="DM110" s="1012"/>
      <c r="DN110" s="1012"/>
      <c r="DO110" s="1012"/>
      <c r="DP110" s="1012"/>
      <c r="DQ110" s="1012" t="s">
        <v>439</v>
      </c>
      <c r="DR110" s="1012"/>
      <c r="DS110" s="1012"/>
      <c r="DT110" s="1012"/>
      <c r="DU110" s="1012"/>
      <c r="DV110" s="1013" t="s">
        <v>439</v>
      </c>
      <c r="DW110" s="1013"/>
      <c r="DX110" s="1013"/>
      <c r="DY110" s="1013"/>
      <c r="DZ110" s="1014"/>
    </row>
    <row r="111" spans="1:131" s="240" customFormat="1" ht="26.25" customHeight="1" x14ac:dyDescent="0.15">
      <c r="A111" s="1015" t="s">
        <v>440</v>
      </c>
      <c r="B111" s="1016"/>
      <c r="C111" s="1016"/>
      <c r="D111" s="1016"/>
      <c r="E111" s="1016"/>
      <c r="F111" s="1016"/>
      <c r="G111" s="1016"/>
      <c r="H111" s="1016"/>
      <c r="I111" s="1016"/>
      <c r="J111" s="1016"/>
      <c r="K111" s="1016"/>
      <c r="L111" s="1016"/>
      <c r="M111" s="1016"/>
      <c r="N111" s="1016"/>
      <c r="O111" s="1016"/>
      <c r="P111" s="1016"/>
      <c r="Q111" s="1016"/>
      <c r="R111" s="1016"/>
      <c r="S111" s="1016"/>
      <c r="T111" s="1016"/>
      <c r="U111" s="1016"/>
      <c r="V111" s="1016"/>
      <c r="W111" s="1016"/>
      <c r="X111" s="1016"/>
      <c r="Y111" s="1016"/>
      <c r="Z111" s="1017"/>
      <c r="AA111" s="1018" t="s">
        <v>441</v>
      </c>
      <c r="AB111" s="1019"/>
      <c r="AC111" s="1019"/>
      <c r="AD111" s="1019"/>
      <c r="AE111" s="1020"/>
      <c r="AF111" s="1021" t="s">
        <v>442</v>
      </c>
      <c r="AG111" s="1019"/>
      <c r="AH111" s="1019"/>
      <c r="AI111" s="1019"/>
      <c r="AJ111" s="1020"/>
      <c r="AK111" s="1021" t="s">
        <v>443</v>
      </c>
      <c r="AL111" s="1019"/>
      <c r="AM111" s="1019"/>
      <c r="AN111" s="1019"/>
      <c r="AO111" s="1020"/>
      <c r="AP111" s="1022" t="s">
        <v>439</v>
      </c>
      <c r="AQ111" s="1023"/>
      <c r="AR111" s="1023"/>
      <c r="AS111" s="1023"/>
      <c r="AT111" s="1024"/>
      <c r="AU111" s="985"/>
      <c r="AV111" s="986"/>
      <c r="AW111" s="986"/>
      <c r="AX111" s="986"/>
      <c r="AY111" s="986"/>
      <c r="AZ111" s="1034" t="s">
        <v>444</v>
      </c>
      <c r="BA111" s="1035"/>
      <c r="BB111" s="1035"/>
      <c r="BC111" s="1035"/>
      <c r="BD111" s="1035"/>
      <c r="BE111" s="1035"/>
      <c r="BF111" s="1035"/>
      <c r="BG111" s="1035"/>
      <c r="BH111" s="1035"/>
      <c r="BI111" s="1035"/>
      <c r="BJ111" s="1035"/>
      <c r="BK111" s="1035"/>
      <c r="BL111" s="1035"/>
      <c r="BM111" s="1035"/>
      <c r="BN111" s="1035"/>
      <c r="BO111" s="1035"/>
      <c r="BP111" s="1036"/>
      <c r="BQ111" s="1004">
        <v>13353</v>
      </c>
      <c r="BR111" s="1005"/>
      <c r="BS111" s="1005"/>
      <c r="BT111" s="1005"/>
      <c r="BU111" s="1005"/>
      <c r="BV111" s="1005">
        <v>13353</v>
      </c>
      <c r="BW111" s="1005"/>
      <c r="BX111" s="1005"/>
      <c r="BY111" s="1005"/>
      <c r="BZ111" s="1005"/>
      <c r="CA111" s="1005">
        <v>13353</v>
      </c>
      <c r="CB111" s="1005"/>
      <c r="CC111" s="1005"/>
      <c r="CD111" s="1005"/>
      <c r="CE111" s="1005"/>
      <c r="CF111" s="999">
        <v>0.4</v>
      </c>
      <c r="CG111" s="1000"/>
      <c r="CH111" s="1000"/>
      <c r="CI111" s="1000"/>
      <c r="CJ111" s="1000"/>
      <c r="CK111" s="1030"/>
      <c r="CL111" s="1031"/>
      <c r="CM111" s="1001" t="s">
        <v>445</v>
      </c>
      <c r="CN111" s="1002"/>
      <c r="CO111" s="1002"/>
      <c r="CP111" s="1002"/>
      <c r="CQ111" s="1002"/>
      <c r="CR111" s="1002"/>
      <c r="CS111" s="1002"/>
      <c r="CT111" s="1002"/>
      <c r="CU111" s="1002"/>
      <c r="CV111" s="1002"/>
      <c r="CW111" s="1002"/>
      <c r="CX111" s="1002"/>
      <c r="CY111" s="1002"/>
      <c r="CZ111" s="1002"/>
      <c r="DA111" s="1002"/>
      <c r="DB111" s="1002"/>
      <c r="DC111" s="1002"/>
      <c r="DD111" s="1002"/>
      <c r="DE111" s="1002"/>
      <c r="DF111" s="1003"/>
      <c r="DG111" s="1004" t="s">
        <v>391</v>
      </c>
      <c r="DH111" s="1005"/>
      <c r="DI111" s="1005"/>
      <c r="DJ111" s="1005"/>
      <c r="DK111" s="1005"/>
      <c r="DL111" s="1005" t="s">
        <v>441</v>
      </c>
      <c r="DM111" s="1005"/>
      <c r="DN111" s="1005"/>
      <c r="DO111" s="1005"/>
      <c r="DP111" s="1005"/>
      <c r="DQ111" s="1005" t="s">
        <v>439</v>
      </c>
      <c r="DR111" s="1005"/>
      <c r="DS111" s="1005"/>
      <c r="DT111" s="1005"/>
      <c r="DU111" s="1005"/>
      <c r="DV111" s="1006" t="s">
        <v>441</v>
      </c>
      <c r="DW111" s="1006"/>
      <c r="DX111" s="1006"/>
      <c r="DY111" s="1006"/>
      <c r="DZ111" s="1007"/>
    </row>
    <row r="112" spans="1:131" s="240" customFormat="1" ht="26.25" customHeight="1" x14ac:dyDescent="0.15">
      <c r="A112" s="1037" t="s">
        <v>446</v>
      </c>
      <c r="B112" s="1038"/>
      <c r="C112" s="1035" t="s">
        <v>447</v>
      </c>
      <c r="D112" s="1035"/>
      <c r="E112" s="1035"/>
      <c r="F112" s="1035"/>
      <c r="G112" s="1035"/>
      <c r="H112" s="1035"/>
      <c r="I112" s="1035"/>
      <c r="J112" s="1035"/>
      <c r="K112" s="1035"/>
      <c r="L112" s="1035"/>
      <c r="M112" s="1035"/>
      <c r="N112" s="1035"/>
      <c r="O112" s="1035"/>
      <c r="P112" s="1035"/>
      <c r="Q112" s="1035"/>
      <c r="R112" s="1035"/>
      <c r="S112" s="1035"/>
      <c r="T112" s="1035"/>
      <c r="U112" s="1035"/>
      <c r="V112" s="1035"/>
      <c r="W112" s="1035"/>
      <c r="X112" s="1035"/>
      <c r="Y112" s="1035"/>
      <c r="Z112" s="1036"/>
      <c r="AA112" s="1043" t="s">
        <v>448</v>
      </c>
      <c r="AB112" s="1044"/>
      <c r="AC112" s="1044"/>
      <c r="AD112" s="1044"/>
      <c r="AE112" s="1045"/>
      <c r="AF112" s="1046" t="s">
        <v>449</v>
      </c>
      <c r="AG112" s="1044"/>
      <c r="AH112" s="1044"/>
      <c r="AI112" s="1044"/>
      <c r="AJ112" s="1045"/>
      <c r="AK112" s="1046" t="s">
        <v>450</v>
      </c>
      <c r="AL112" s="1044"/>
      <c r="AM112" s="1044"/>
      <c r="AN112" s="1044"/>
      <c r="AO112" s="1045"/>
      <c r="AP112" s="1047" t="s">
        <v>451</v>
      </c>
      <c r="AQ112" s="1048"/>
      <c r="AR112" s="1048"/>
      <c r="AS112" s="1048"/>
      <c r="AT112" s="1049"/>
      <c r="AU112" s="985"/>
      <c r="AV112" s="986"/>
      <c r="AW112" s="986"/>
      <c r="AX112" s="986"/>
      <c r="AY112" s="986"/>
      <c r="AZ112" s="1034" t="s">
        <v>452</v>
      </c>
      <c r="BA112" s="1035"/>
      <c r="BB112" s="1035"/>
      <c r="BC112" s="1035"/>
      <c r="BD112" s="1035"/>
      <c r="BE112" s="1035"/>
      <c r="BF112" s="1035"/>
      <c r="BG112" s="1035"/>
      <c r="BH112" s="1035"/>
      <c r="BI112" s="1035"/>
      <c r="BJ112" s="1035"/>
      <c r="BK112" s="1035"/>
      <c r="BL112" s="1035"/>
      <c r="BM112" s="1035"/>
      <c r="BN112" s="1035"/>
      <c r="BO112" s="1035"/>
      <c r="BP112" s="1036"/>
      <c r="BQ112" s="1004">
        <v>376761</v>
      </c>
      <c r="BR112" s="1005"/>
      <c r="BS112" s="1005"/>
      <c r="BT112" s="1005"/>
      <c r="BU112" s="1005"/>
      <c r="BV112" s="1005">
        <v>473041</v>
      </c>
      <c r="BW112" s="1005"/>
      <c r="BX112" s="1005"/>
      <c r="BY112" s="1005"/>
      <c r="BZ112" s="1005"/>
      <c r="CA112" s="1005">
        <v>300477</v>
      </c>
      <c r="CB112" s="1005"/>
      <c r="CC112" s="1005"/>
      <c r="CD112" s="1005"/>
      <c r="CE112" s="1005"/>
      <c r="CF112" s="999">
        <v>9.4</v>
      </c>
      <c r="CG112" s="1000"/>
      <c r="CH112" s="1000"/>
      <c r="CI112" s="1000"/>
      <c r="CJ112" s="1000"/>
      <c r="CK112" s="1030"/>
      <c r="CL112" s="1031"/>
      <c r="CM112" s="1001" t="s">
        <v>453</v>
      </c>
      <c r="CN112" s="1002"/>
      <c r="CO112" s="1002"/>
      <c r="CP112" s="1002"/>
      <c r="CQ112" s="1002"/>
      <c r="CR112" s="1002"/>
      <c r="CS112" s="1002"/>
      <c r="CT112" s="1002"/>
      <c r="CU112" s="1002"/>
      <c r="CV112" s="1002"/>
      <c r="CW112" s="1002"/>
      <c r="CX112" s="1002"/>
      <c r="CY112" s="1002"/>
      <c r="CZ112" s="1002"/>
      <c r="DA112" s="1002"/>
      <c r="DB112" s="1002"/>
      <c r="DC112" s="1002"/>
      <c r="DD112" s="1002"/>
      <c r="DE112" s="1002"/>
      <c r="DF112" s="1003"/>
      <c r="DG112" s="1004">
        <v>13353</v>
      </c>
      <c r="DH112" s="1005"/>
      <c r="DI112" s="1005"/>
      <c r="DJ112" s="1005"/>
      <c r="DK112" s="1005"/>
      <c r="DL112" s="1005">
        <v>13353</v>
      </c>
      <c r="DM112" s="1005"/>
      <c r="DN112" s="1005"/>
      <c r="DO112" s="1005"/>
      <c r="DP112" s="1005"/>
      <c r="DQ112" s="1005">
        <v>13353</v>
      </c>
      <c r="DR112" s="1005"/>
      <c r="DS112" s="1005"/>
      <c r="DT112" s="1005"/>
      <c r="DU112" s="1005"/>
      <c r="DV112" s="1006">
        <v>0.4</v>
      </c>
      <c r="DW112" s="1006"/>
      <c r="DX112" s="1006"/>
      <c r="DY112" s="1006"/>
      <c r="DZ112" s="1007"/>
    </row>
    <row r="113" spans="1:130" s="240" customFormat="1" ht="26.25" customHeight="1" x14ac:dyDescent="0.15">
      <c r="A113" s="1039"/>
      <c r="B113" s="1040"/>
      <c r="C113" s="1035" t="s">
        <v>454</v>
      </c>
      <c r="D113" s="1035"/>
      <c r="E113" s="1035"/>
      <c r="F113" s="1035"/>
      <c r="G113" s="1035"/>
      <c r="H113" s="1035"/>
      <c r="I113" s="1035"/>
      <c r="J113" s="1035"/>
      <c r="K113" s="1035"/>
      <c r="L113" s="1035"/>
      <c r="M113" s="1035"/>
      <c r="N113" s="1035"/>
      <c r="O113" s="1035"/>
      <c r="P113" s="1035"/>
      <c r="Q113" s="1035"/>
      <c r="R113" s="1035"/>
      <c r="S113" s="1035"/>
      <c r="T113" s="1035"/>
      <c r="U113" s="1035"/>
      <c r="V113" s="1035"/>
      <c r="W113" s="1035"/>
      <c r="X113" s="1035"/>
      <c r="Y113" s="1035"/>
      <c r="Z113" s="1036"/>
      <c r="AA113" s="1018">
        <v>40366</v>
      </c>
      <c r="AB113" s="1019"/>
      <c r="AC113" s="1019"/>
      <c r="AD113" s="1019"/>
      <c r="AE113" s="1020"/>
      <c r="AF113" s="1021">
        <v>34289</v>
      </c>
      <c r="AG113" s="1019"/>
      <c r="AH113" s="1019"/>
      <c r="AI113" s="1019"/>
      <c r="AJ113" s="1020"/>
      <c r="AK113" s="1021">
        <v>46890</v>
      </c>
      <c r="AL113" s="1019"/>
      <c r="AM113" s="1019"/>
      <c r="AN113" s="1019"/>
      <c r="AO113" s="1020"/>
      <c r="AP113" s="1022">
        <v>1.5</v>
      </c>
      <c r="AQ113" s="1023"/>
      <c r="AR113" s="1023"/>
      <c r="AS113" s="1023"/>
      <c r="AT113" s="1024"/>
      <c r="AU113" s="985"/>
      <c r="AV113" s="986"/>
      <c r="AW113" s="986"/>
      <c r="AX113" s="986"/>
      <c r="AY113" s="986"/>
      <c r="AZ113" s="1034" t="s">
        <v>455</v>
      </c>
      <c r="BA113" s="1035"/>
      <c r="BB113" s="1035"/>
      <c r="BC113" s="1035"/>
      <c r="BD113" s="1035"/>
      <c r="BE113" s="1035"/>
      <c r="BF113" s="1035"/>
      <c r="BG113" s="1035"/>
      <c r="BH113" s="1035"/>
      <c r="BI113" s="1035"/>
      <c r="BJ113" s="1035"/>
      <c r="BK113" s="1035"/>
      <c r="BL113" s="1035"/>
      <c r="BM113" s="1035"/>
      <c r="BN113" s="1035"/>
      <c r="BO113" s="1035"/>
      <c r="BP113" s="1036"/>
      <c r="BQ113" s="1004">
        <v>580360</v>
      </c>
      <c r="BR113" s="1005"/>
      <c r="BS113" s="1005"/>
      <c r="BT113" s="1005"/>
      <c r="BU113" s="1005"/>
      <c r="BV113" s="1005">
        <v>560911</v>
      </c>
      <c r="BW113" s="1005"/>
      <c r="BX113" s="1005"/>
      <c r="BY113" s="1005"/>
      <c r="BZ113" s="1005"/>
      <c r="CA113" s="1005">
        <v>446639</v>
      </c>
      <c r="CB113" s="1005"/>
      <c r="CC113" s="1005"/>
      <c r="CD113" s="1005"/>
      <c r="CE113" s="1005"/>
      <c r="CF113" s="999">
        <v>13.9</v>
      </c>
      <c r="CG113" s="1000"/>
      <c r="CH113" s="1000"/>
      <c r="CI113" s="1000"/>
      <c r="CJ113" s="1000"/>
      <c r="CK113" s="1030"/>
      <c r="CL113" s="1031"/>
      <c r="CM113" s="1001" t="s">
        <v>456</v>
      </c>
      <c r="CN113" s="1002"/>
      <c r="CO113" s="1002"/>
      <c r="CP113" s="1002"/>
      <c r="CQ113" s="1002"/>
      <c r="CR113" s="1002"/>
      <c r="CS113" s="1002"/>
      <c r="CT113" s="1002"/>
      <c r="CU113" s="1002"/>
      <c r="CV113" s="1002"/>
      <c r="CW113" s="1002"/>
      <c r="CX113" s="1002"/>
      <c r="CY113" s="1002"/>
      <c r="CZ113" s="1002"/>
      <c r="DA113" s="1002"/>
      <c r="DB113" s="1002"/>
      <c r="DC113" s="1002"/>
      <c r="DD113" s="1002"/>
      <c r="DE113" s="1002"/>
      <c r="DF113" s="1003"/>
      <c r="DG113" s="1043" t="s">
        <v>443</v>
      </c>
      <c r="DH113" s="1044"/>
      <c r="DI113" s="1044"/>
      <c r="DJ113" s="1044"/>
      <c r="DK113" s="1045"/>
      <c r="DL113" s="1046" t="s">
        <v>391</v>
      </c>
      <c r="DM113" s="1044"/>
      <c r="DN113" s="1044"/>
      <c r="DO113" s="1044"/>
      <c r="DP113" s="1045"/>
      <c r="DQ113" s="1046" t="s">
        <v>441</v>
      </c>
      <c r="DR113" s="1044"/>
      <c r="DS113" s="1044"/>
      <c r="DT113" s="1044"/>
      <c r="DU113" s="1045"/>
      <c r="DV113" s="1047" t="s">
        <v>391</v>
      </c>
      <c r="DW113" s="1048"/>
      <c r="DX113" s="1048"/>
      <c r="DY113" s="1048"/>
      <c r="DZ113" s="1049"/>
    </row>
    <row r="114" spans="1:130" s="240" customFormat="1" ht="26.25" customHeight="1" x14ac:dyDescent="0.15">
      <c r="A114" s="1039"/>
      <c r="B114" s="1040"/>
      <c r="C114" s="1035" t="s">
        <v>457</v>
      </c>
      <c r="D114" s="1035"/>
      <c r="E114" s="1035"/>
      <c r="F114" s="1035"/>
      <c r="G114" s="1035"/>
      <c r="H114" s="1035"/>
      <c r="I114" s="1035"/>
      <c r="J114" s="1035"/>
      <c r="K114" s="1035"/>
      <c r="L114" s="1035"/>
      <c r="M114" s="1035"/>
      <c r="N114" s="1035"/>
      <c r="O114" s="1035"/>
      <c r="P114" s="1035"/>
      <c r="Q114" s="1035"/>
      <c r="R114" s="1035"/>
      <c r="S114" s="1035"/>
      <c r="T114" s="1035"/>
      <c r="U114" s="1035"/>
      <c r="V114" s="1035"/>
      <c r="W114" s="1035"/>
      <c r="X114" s="1035"/>
      <c r="Y114" s="1035"/>
      <c r="Z114" s="1036"/>
      <c r="AA114" s="1043">
        <v>85542</v>
      </c>
      <c r="AB114" s="1044"/>
      <c r="AC114" s="1044"/>
      <c r="AD114" s="1044"/>
      <c r="AE114" s="1045"/>
      <c r="AF114" s="1046">
        <v>95350</v>
      </c>
      <c r="AG114" s="1044"/>
      <c r="AH114" s="1044"/>
      <c r="AI114" s="1044"/>
      <c r="AJ114" s="1045"/>
      <c r="AK114" s="1046">
        <v>98971</v>
      </c>
      <c r="AL114" s="1044"/>
      <c r="AM114" s="1044"/>
      <c r="AN114" s="1044"/>
      <c r="AO114" s="1045"/>
      <c r="AP114" s="1047">
        <v>3.1</v>
      </c>
      <c r="AQ114" s="1048"/>
      <c r="AR114" s="1048"/>
      <c r="AS114" s="1048"/>
      <c r="AT114" s="1049"/>
      <c r="AU114" s="985"/>
      <c r="AV114" s="986"/>
      <c r="AW114" s="986"/>
      <c r="AX114" s="986"/>
      <c r="AY114" s="986"/>
      <c r="AZ114" s="1034" t="s">
        <v>458</v>
      </c>
      <c r="BA114" s="1035"/>
      <c r="BB114" s="1035"/>
      <c r="BC114" s="1035"/>
      <c r="BD114" s="1035"/>
      <c r="BE114" s="1035"/>
      <c r="BF114" s="1035"/>
      <c r="BG114" s="1035"/>
      <c r="BH114" s="1035"/>
      <c r="BI114" s="1035"/>
      <c r="BJ114" s="1035"/>
      <c r="BK114" s="1035"/>
      <c r="BL114" s="1035"/>
      <c r="BM114" s="1035"/>
      <c r="BN114" s="1035"/>
      <c r="BO114" s="1035"/>
      <c r="BP114" s="1036"/>
      <c r="BQ114" s="1004">
        <v>1237958</v>
      </c>
      <c r="BR114" s="1005"/>
      <c r="BS114" s="1005"/>
      <c r="BT114" s="1005"/>
      <c r="BU114" s="1005"/>
      <c r="BV114" s="1005">
        <v>1183898</v>
      </c>
      <c r="BW114" s="1005"/>
      <c r="BX114" s="1005"/>
      <c r="BY114" s="1005"/>
      <c r="BZ114" s="1005"/>
      <c r="CA114" s="1005">
        <v>863538</v>
      </c>
      <c r="CB114" s="1005"/>
      <c r="CC114" s="1005"/>
      <c r="CD114" s="1005"/>
      <c r="CE114" s="1005"/>
      <c r="CF114" s="999">
        <v>26.9</v>
      </c>
      <c r="CG114" s="1000"/>
      <c r="CH114" s="1000"/>
      <c r="CI114" s="1000"/>
      <c r="CJ114" s="1000"/>
      <c r="CK114" s="1030"/>
      <c r="CL114" s="1031"/>
      <c r="CM114" s="1001" t="s">
        <v>459</v>
      </c>
      <c r="CN114" s="1002"/>
      <c r="CO114" s="1002"/>
      <c r="CP114" s="1002"/>
      <c r="CQ114" s="1002"/>
      <c r="CR114" s="1002"/>
      <c r="CS114" s="1002"/>
      <c r="CT114" s="1002"/>
      <c r="CU114" s="1002"/>
      <c r="CV114" s="1002"/>
      <c r="CW114" s="1002"/>
      <c r="CX114" s="1002"/>
      <c r="CY114" s="1002"/>
      <c r="CZ114" s="1002"/>
      <c r="DA114" s="1002"/>
      <c r="DB114" s="1002"/>
      <c r="DC114" s="1002"/>
      <c r="DD114" s="1002"/>
      <c r="DE114" s="1002"/>
      <c r="DF114" s="1003"/>
      <c r="DG114" s="1043" t="s">
        <v>450</v>
      </c>
      <c r="DH114" s="1044"/>
      <c r="DI114" s="1044"/>
      <c r="DJ114" s="1044"/>
      <c r="DK114" s="1045"/>
      <c r="DL114" s="1046" t="s">
        <v>391</v>
      </c>
      <c r="DM114" s="1044"/>
      <c r="DN114" s="1044"/>
      <c r="DO114" s="1044"/>
      <c r="DP114" s="1045"/>
      <c r="DQ114" s="1046" t="s">
        <v>450</v>
      </c>
      <c r="DR114" s="1044"/>
      <c r="DS114" s="1044"/>
      <c r="DT114" s="1044"/>
      <c r="DU114" s="1045"/>
      <c r="DV114" s="1047" t="s">
        <v>442</v>
      </c>
      <c r="DW114" s="1048"/>
      <c r="DX114" s="1048"/>
      <c r="DY114" s="1048"/>
      <c r="DZ114" s="1049"/>
    </row>
    <row r="115" spans="1:130" s="240" customFormat="1" ht="26.25" customHeight="1" x14ac:dyDescent="0.15">
      <c r="A115" s="1039"/>
      <c r="B115" s="1040"/>
      <c r="C115" s="1035" t="s">
        <v>460</v>
      </c>
      <c r="D115" s="1035"/>
      <c r="E115" s="1035"/>
      <c r="F115" s="1035"/>
      <c r="G115" s="1035"/>
      <c r="H115" s="1035"/>
      <c r="I115" s="1035"/>
      <c r="J115" s="1035"/>
      <c r="K115" s="1035"/>
      <c r="L115" s="1035"/>
      <c r="M115" s="1035"/>
      <c r="N115" s="1035"/>
      <c r="O115" s="1035"/>
      <c r="P115" s="1035"/>
      <c r="Q115" s="1035"/>
      <c r="R115" s="1035"/>
      <c r="S115" s="1035"/>
      <c r="T115" s="1035"/>
      <c r="U115" s="1035"/>
      <c r="V115" s="1035"/>
      <c r="W115" s="1035"/>
      <c r="X115" s="1035"/>
      <c r="Y115" s="1035"/>
      <c r="Z115" s="1036"/>
      <c r="AA115" s="1018">
        <v>13353</v>
      </c>
      <c r="AB115" s="1019"/>
      <c r="AC115" s="1019"/>
      <c r="AD115" s="1019"/>
      <c r="AE115" s="1020"/>
      <c r="AF115" s="1021">
        <v>13353</v>
      </c>
      <c r="AG115" s="1019"/>
      <c r="AH115" s="1019"/>
      <c r="AI115" s="1019"/>
      <c r="AJ115" s="1020"/>
      <c r="AK115" s="1021">
        <v>13353</v>
      </c>
      <c r="AL115" s="1019"/>
      <c r="AM115" s="1019"/>
      <c r="AN115" s="1019"/>
      <c r="AO115" s="1020"/>
      <c r="AP115" s="1022">
        <v>0.4</v>
      </c>
      <c r="AQ115" s="1023"/>
      <c r="AR115" s="1023"/>
      <c r="AS115" s="1023"/>
      <c r="AT115" s="1024"/>
      <c r="AU115" s="985"/>
      <c r="AV115" s="986"/>
      <c r="AW115" s="986"/>
      <c r="AX115" s="986"/>
      <c r="AY115" s="986"/>
      <c r="AZ115" s="1034" t="s">
        <v>461</v>
      </c>
      <c r="BA115" s="1035"/>
      <c r="BB115" s="1035"/>
      <c r="BC115" s="1035"/>
      <c r="BD115" s="1035"/>
      <c r="BE115" s="1035"/>
      <c r="BF115" s="1035"/>
      <c r="BG115" s="1035"/>
      <c r="BH115" s="1035"/>
      <c r="BI115" s="1035"/>
      <c r="BJ115" s="1035"/>
      <c r="BK115" s="1035"/>
      <c r="BL115" s="1035"/>
      <c r="BM115" s="1035"/>
      <c r="BN115" s="1035"/>
      <c r="BO115" s="1035"/>
      <c r="BP115" s="1036"/>
      <c r="BQ115" s="1004" t="s">
        <v>449</v>
      </c>
      <c r="BR115" s="1005"/>
      <c r="BS115" s="1005"/>
      <c r="BT115" s="1005"/>
      <c r="BU115" s="1005"/>
      <c r="BV115" s="1005" t="s">
        <v>462</v>
      </c>
      <c r="BW115" s="1005"/>
      <c r="BX115" s="1005"/>
      <c r="BY115" s="1005"/>
      <c r="BZ115" s="1005"/>
      <c r="CA115" s="1005" t="s">
        <v>463</v>
      </c>
      <c r="CB115" s="1005"/>
      <c r="CC115" s="1005"/>
      <c r="CD115" s="1005"/>
      <c r="CE115" s="1005"/>
      <c r="CF115" s="999" t="s">
        <v>442</v>
      </c>
      <c r="CG115" s="1000"/>
      <c r="CH115" s="1000"/>
      <c r="CI115" s="1000"/>
      <c r="CJ115" s="1000"/>
      <c r="CK115" s="1030"/>
      <c r="CL115" s="1031"/>
      <c r="CM115" s="1034" t="s">
        <v>464</v>
      </c>
      <c r="CN115" s="1055"/>
      <c r="CO115" s="1055"/>
      <c r="CP115" s="1055"/>
      <c r="CQ115" s="1055"/>
      <c r="CR115" s="1055"/>
      <c r="CS115" s="1055"/>
      <c r="CT115" s="1055"/>
      <c r="CU115" s="1055"/>
      <c r="CV115" s="1055"/>
      <c r="CW115" s="1055"/>
      <c r="CX115" s="1055"/>
      <c r="CY115" s="1055"/>
      <c r="CZ115" s="1055"/>
      <c r="DA115" s="1055"/>
      <c r="DB115" s="1055"/>
      <c r="DC115" s="1055"/>
      <c r="DD115" s="1055"/>
      <c r="DE115" s="1055"/>
      <c r="DF115" s="1036"/>
      <c r="DG115" s="1043" t="s">
        <v>391</v>
      </c>
      <c r="DH115" s="1044"/>
      <c r="DI115" s="1044"/>
      <c r="DJ115" s="1044"/>
      <c r="DK115" s="1045"/>
      <c r="DL115" s="1046" t="s">
        <v>450</v>
      </c>
      <c r="DM115" s="1044"/>
      <c r="DN115" s="1044"/>
      <c r="DO115" s="1044"/>
      <c r="DP115" s="1045"/>
      <c r="DQ115" s="1046" t="s">
        <v>450</v>
      </c>
      <c r="DR115" s="1044"/>
      <c r="DS115" s="1044"/>
      <c r="DT115" s="1044"/>
      <c r="DU115" s="1045"/>
      <c r="DV115" s="1047" t="s">
        <v>391</v>
      </c>
      <c r="DW115" s="1048"/>
      <c r="DX115" s="1048"/>
      <c r="DY115" s="1048"/>
      <c r="DZ115" s="1049"/>
    </row>
    <row r="116" spans="1:130" s="240" customFormat="1" ht="26.25" customHeight="1" x14ac:dyDescent="0.15">
      <c r="A116" s="1041"/>
      <c r="B116" s="1042"/>
      <c r="C116" s="1050" t="s">
        <v>465</v>
      </c>
      <c r="D116" s="1050"/>
      <c r="E116" s="1050"/>
      <c r="F116" s="1050"/>
      <c r="G116" s="1050"/>
      <c r="H116" s="1050"/>
      <c r="I116" s="1050"/>
      <c r="J116" s="1050"/>
      <c r="K116" s="1050"/>
      <c r="L116" s="1050"/>
      <c r="M116" s="1050"/>
      <c r="N116" s="1050"/>
      <c r="O116" s="1050"/>
      <c r="P116" s="1050"/>
      <c r="Q116" s="1050"/>
      <c r="R116" s="1050"/>
      <c r="S116" s="1050"/>
      <c r="T116" s="1050"/>
      <c r="U116" s="1050"/>
      <c r="V116" s="1050"/>
      <c r="W116" s="1050"/>
      <c r="X116" s="1050"/>
      <c r="Y116" s="1050"/>
      <c r="Z116" s="1051"/>
      <c r="AA116" s="1043" t="s">
        <v>391</v>
      </c>
      <c r="AB116" s="1044"/>
      <c r="AC116" s="1044"/>
      <c r="AD116" s="1044"/>
      <c r="AE116" s="1045"/>
      <c r="AF116" s="1046" t="s">
        <v>463</v>
      </c>
      <c r="AG116" s="1044"/>
      <c r="AH116" s="1044"/>
      <c r="AI116" s="1044"/>
      <c r="AJ116" s="1045"/>
      <c r="AK116" s="1046" t="s">
        <v>463</v>
      </c>
      <c r="AL116" s="1044"/>
      <c r="AM116" s="1044"/>
      <c r="AN116" s="1044"/>
      <c r="AO116" s="1045"/>
      <c r="AP116" s="1047" t="s">
        <v>391</v>
      </c>
      <c r="AQ116" s="1048"/>
      <c r="AR116" s="1048"/>
      <c r="AS116" s="1048"/>
      <c r="AT116" s="1049"/>
      <c r="AU116" s="985"/>
      <c r="AV116" s="986"/>
      <c r="AW116" s="986"/>
      <c r="AX116" s="986"/>
      <c r="AY116" s="986"/>
      <c r="AZ116" s="1052" t="s">
        <v>466</v>
      </c>
      <c r="BA116" s="1053"/>
      <c r="BB116" s="1053"/>
      <c r="BC116" s="1053"/>
      <c r="BD116" s="1053"/>
      <c r="BE116" s="1053"/>
      <c r="BF116" s="1053"/>
      <c r="BG116" s="1053"/>
      <c r="BH116" s="1053"/>
      <c r="BI116" s="1053"/>
      <c r="BJ116" s="1053"/>
      <c r="BK116" s="1053"/>
      <c r="BL116" s="1053"/>
      <c r="BM116" s="1053"/>
      <c r="BN116" s="1053"/>
      <c r="BO116" s="1053"/>
      <c r="BP116" s="1054"/>
      <c r="BQ116" s="1004" t="s">
        <v>451</v>
      </c>
      <c r="BR116" s="1005"/>
      <c r="BS116" s="1005"/>
      <c r="BT116" s="1005"/>
      <c r="BU116" s="1005"/>
      <c r="BV116" s="1005" t="s">
        <v>391</v>
      </c>
      <c r="BW116" s="1005"/>
      <c r="BX116" s="1005"/>
      <c r="BY116" s="1005"/>
      <c r="BZ116" s="1005"/>
      <c r="CA116" s="1005" t="s">
        <v>450</v>
      </c>
      <c r="CB116" s="1005"/>
      <c r="CC116" s="1005"/>
      <c r="CD116" s="1005"/>
      <c r="CE116" s="1005"/>
      <c r="CF116" s="999" t="s">
        <v>442</v>
      </c>
      <c r="CG116" s="1000"/>
      <c r="CH116" s="1000"/>
      <c r="CI116" s="1000"/>
      <c r="CJ116" s="1000"/>
      <c r="CK116" s="1030"/>
      <c r="CL116" s="1031"/>
      <c r="CM116" s="1001" t="s">
        <v>467</v>
      </c>
      <c r="CN116" s="1002"/>
      <c r="CO116" s="1002"/>
      <c r="CP116" s="1002"/>
      <c r="CQ116" s="1002"/>
      <c r="CR116" s="1002"/>
      <c r="CS116" s="1002"/>
      <c r="CT116" s="1002"/>
      <c r="CU116" s="1002"/>
      <c r="CV116" s="1002"/>
      <c r="CW116" s="1002"/>
      <c r="CX116" s="1002"/>
      <c r="CY116" s="1002"/>
      <c r="CZ116" s="1002"/>
      <c r="DA116" s="1002"/>
      <c r="DB116" s="1002"/>
      <c r="DC116" s="1002"/>
      <c r="DD116" s="1002"/>
      <c r="DE116" s="1002"/>
      <c r="DF116" s="1003"/>
      <c r="DG116" s="1043" t="s">
        <v>463</v>
      </c>
      <c r="DH116" s="1044"/>
      <c r="DI116" s="1044"/>
      <c r="DJ116" s="1044"/>
      <c r="DK116" s="1045"/>
      <c r="DL116" s="1046" t="s">
        <v>451</v>
      </c>
      <c r="DM116" s="1044"/>
      <c r="DN116" s="1044"/>
      <c r="DO116" s="1044"/>
      <c r="DP116" s="1045"/>
      <c r="DQ116" s="1046" t="s">
        <v>442</v>
      </c>
      <c r="DR116" s="1044"/>
      <c r="DS116" s="1044"/>
      <c r="DT116" s="1044"/>
      <c r="DU116" s="1045"/>
      <c r="DV116" s="1047" t="s">
        <v>449</v>
      </c>
      <c r="DW116" s="1048"/>
      <c r="DX116" s="1048"/>
      <c r="DY116" s="1048"/>
      <c r="DZ116" s="1049"/>
    </row>
    <row r="117" spans="1:130" s="240" customFormat="1" ht="26.25" customHeight="1" x14ac:dyDescent="0.15">
      <c r="A117" s="989" t="s">
        <v>188</v>
      </c>
      <c r="B117" s="970"/>
      <c r="C117" s="970"/>
      <c r="D117" s="970"/>
      <c r="E117" s="970"/>
      <c r="F117" s="970"/>
      <c r="G117" s="970"/>
      <c r="H117" s="970"/>
      <c r="I117" s="970"/>
      <c r="J117" s="970"/>
      <c r="K117" s="970"/>
      <c r="L117" s="970"/>
      <c r="M117" s="970"/>
      <c r="N117" s="970"/>
      <c r="O117" s="970"/>
      <c r="P117" s="970"/>
      <c r="Q117" s="970"/>
      <c r="R117" s="970"/>
      <c r="S117" s="970"/>
      <c r="T117" s="970"/>
      <c r="U117" s="970"/>
      <c r="V117" s="970"/>
      <c r="W117" s="970"/>
      <c r="X117" s="970"/>
      <c r="Y117" s="1060" t="s">
        <v>468</v>
      </c>
      <c r="Z117" s="971"/>
      <c r="AA117" s="1061">
        <v>574222</v>
      </c>
      <c r="AB117" s="1062"/>
      <c r="AC117" s="1062"/>
      <c r="AD117" s="1062"/>
      <c r="AE117" s="1063"/>
      <c r="AF117" s="1064">
        <v>591394</v>
      </c>
      <c r="AG117" s="1062"/>
      <c r="AH117" s="1062"/>
      <c r="AI117" s="1062"/>
      <c r="AJ117" s="1063"/>
      <c r="AK117" s="1064">
        <v>603446</v>
      </c>
      <c r="AL117" s="1062"/>
      <c r="AM117" s="1062"/>
      <c r="AN117" s="1062"/>
      <c r="AO117" s="1063"/>
      <c r="AP117" s="1065"/>
      <c r="AQ117" s="1066"/>
      <c r="AR117" s="1066"/>
      <c r="AS117" s="1066"/>
      <c r="AT117" s="1067"/>
      <c r="AU117" s="985"/>
      <c r="AV117" s="986"/>
      <c r="AW117" s="986"/>
      <c r="AX117" s="986"/>
      <c r="AY117" s="986"/>
      <c r="AZ117" s="1052" t="s">
        <v>469</v>
      </c>
      <c r="BA117" s="1053"/>
      <c r="BB117" s="1053"/>
      <c r="BC117" s="1053"/>
      <c r="BD117" s="1053"/>
      <c r="BE117" s="1053"/>
      <c r="BF117" s="1053"/>
      <c r="BG117" s="1053"/>
      <c r="BH117" s="1053"/>
      <c r="BI117" s="1053"/>
      <c r="BJ117" s="1053"/>
      <c r="BK117" s="1053"/>
      <c r="BL117" s="1053"/>
      <c r="BM117" s="1053"/>
      <c r="BN117" s="1053"/>
      <c r="BO117" s="1053"/>
      <c r="BP117" s="1054"/>
      <c r="BQ117" s="1004" t="s">
        <v>391</v>
      </c>
      <c r="BR117" s="1005"/>
      <c r="BS117" s="1005"/>
      <c r="BT117" s="1005"/>
      <c r="BU117" s="1005"/>
      <c r="BV117" s="1005" t="s">
        <v>470</v>
      </c>
      <c r="BW117" s="1005"/>
      <c r="BX117" s="1005"/>
      <c r="BY117" s="1005"/>
      <c r="BZ117" s="1005"/>
      <c r="CA117" s="1005" t="s">
        <v>451</v>
      </c>
      <c r="CB117" s="1005"/>
      <c r="CC117" s="1005"/>
      <c r="CD117" s="1005"/>
      <c r="CE117" s="1005"/>
      <c r="CF117" s="999" t="s">
        <v>471</v>
      </c>
      <c r="CG117" s="1000"/>
      <c r="CH117" s="1000"/>
      <c r="CI117" s="1000"/>
      <c r="CJ117" s="1000"/>
      <c r="CK117" s="1030"/>
      <c r="CL117" s="1031"/>
      <c r="CM117" s="1001" t="s">
        <v>472</v>
      </c>
      <c r="CN117" s="1002"/>
      <c r="CO117" s="1002"/>
      <c r="CP117" s="1002"/>
      <c r="CQ117" s="1002"/>
      <c r="CR117" s="1002"/>
      <c r="CS117" s="1002"/>
      <c r="CT117" s="1002"/>
      <c r="CU117" s="1002"/>
      <c r="CV117" s="1002"/>
      <c r="CW117" s="1002"/>
      <c r="CX117" s="1002"/>
      <c r="CY117" s="1002"/>
      <c r="CZ117" s="1002"/>
      <c r="DA117" s="1002"/>
      <c r="DB117" s="1002"/>
      <c r="DC117" s="1002"/>
      <c r="DD117" s="1002"/>
      <c r="DE117" s="1002"/>
      <c r="DF117" s="1003"/>
      <c r="DG117" s="1043" t="s">
        <v>391</v>
      </c>
      <c r="DH117" s="1044"/>
      <c r="DI117" s="1044"/>
      <c r="DJ117" s="1044"/>
      <c r="DK117" s="1045"/>
      <c r="DL117" s="1046" t="s">
        <v>451</v>
      </c>
      <c r="DM117" s="1044"/>
      <c r="DN117" s="1044"/>
      <c r="DO117" s="1044"/>
      <c r="DP117" s="1045"/>
      <c r="DQ117" s="1046" t="s">
        <v>442</v>
      </c>
      <c r="DR117" s="1044"/>
      <c r="DS117" s="1044"/>
      <c r="DT117" s="1044"/>
      <c r="DU117" s="1045"/>
      <c r="DV117" s="1047" t="s">
        <v>451</v>
      </c>
      <c r="DW117" s="1048"/>
      <c r="DX117" s="1048"/>
      <c r="DY117" s="1048"/>
      <c r="DZ117" s="1049"/>
    </row>
    <row r="118" spans="1:130" s="240" customFormat="1" ht="26.25" customHeight="1" x14ac:dyDescent="0.15">
      <c r="A118" s="989" t="s">
        <v>434</v>
      </c>
      <c r="B118" s="970"/>
      <c r="C118" s="970"/>
      <c r="D118" s="970"/>
      <c r="E118" s="970"/>
      <c r="F118" s="970"/>
      <c r="G118" s="970"/>
      <c r="H118" s="970"/>
      <c r="I118" s="970"/>
      <c r="J118" s="970"/>
      <c r="K118" s="970"/>
      <c r="L118" s="970"/>
      <c r="M118" s="970"/>
      <c r="N118" s="970"/>
      <c r="O118" s="970"/>
      <c r="P118" s="970"/>
      <c r="Q118" s="970"/>
      <c r="R118" s="970"/>
      <c r="S118" s="970"/>
      <c r="T118" s="970"/>
      <c r="U118" s="970"/>
      <c r="V118" s="970"/>
      <c r="W118" s="970"/>
      <c r="X118" s="970"/>
      <c r="Y118" s="970"/>
      <c r="Z118" s="971"/>
      <c r="AA118" s="969" t="s">
        <v>432</v>
      </c>
      <c r="AB118" s="970"/>
      <c r="AC118" s="970"/>
      <c r="AD118" s="970"/>
      <c r="AE118" s="971"/>
      <c r="AF118" s="969" t="s">
        <v>308</v>
      </c>
      <c r="AG118" s="970"/>
      <c r="AH118" s="970"/>
      <c r="AI118" s="970"/>
      <c r="AJ118" s="971"/>
      <c r="AK118" s="969" t="s">
        <v>307</v>
      </c>
      <c r="AL118" s="970"/>
      <c r="AM118" s="970"/>
      <c r="AN118" s="970"/>
      <c r="AO118" s="971"/>
      <c r="AP118" s="1056" t="s">
        <v>433</v>
      </c>
      <c r="AQ118" s="1057"/>
      <c r="AR118" s="1057"/>
      <c r="AS118" s="1057"/>
      <c r="AT118" s="1058"/>
      <c r="AU118" s="985"/>
      <c r="AV118" s="986"/>
      <c r="AW118" s="986"/>
      <c r="AX118" s="986"/>
      <c r="AY118" s="986"/>
      <c r="AZ118" s="1059" t="s">
        <v>473</v>
      </c>
      <c r="BA118" s="1050"/>
      <c r="BB118" s="1050"/>
      <c r="BC118" s="1050"/>
      <c r="BD118" s="1050"/>
      <c r="BE118" s="1050"/>
      <c r="BF118" s="1050"/>
      <c r="BG118" s="1050"/>
      <c r="BH118" s="1050"/>
      <c r="BI118" s="1050"/>
      <c r="BJ118" s="1050"/>
      <c r="BK118" s="1050"/>
      <c r="BL118" s="1050"/>
      <c r="BM118" s="1050"/>
      <c r="BN118" s="1050"/>
      <c r="BO118" s="1050"/>
      <c r="BP118" s="1051"/>
      <c r="BQ118" s="1082" t="s">
        <v>451</v>
      </c>
      <c r="BR118" s="1083"/>
      <c r="BS118" s="1083"/>
      <c r="BT118" s="1083"/>
      <c r="BU118" s="1083"/>
      <c r="BV118" s="1083" t="s">
        <v>451</v>
      </c>
      <c r="BW118" s="1083"/>
      <c r="BX118" s="1083"/>
      <c r="BY118" s="1083"/>
      <c r="BZ118" s="1083"/>
      <c r="CA118" s="1083" t="s">
        <v>451</v>
      </c>
      <c r="CB118" s="1083"/>
      <c r="CC118" s="1083"/>
      <c r="CD118" s="1083"/>
      <c r="CE118" s="1083"/>
      <c r="CF118" s="999" t="s">
        <v>451</v>
      </c>
      <c r="CG118" s="1000"/>
      <c r="CH118" s="1000"/>
      <c r="CI118" s="1000"/>
      <c r="CJ118" s="1000"/>
      <c r="CK118" s="1030"/>
      <c r="CL118" s="1031"/>
      <c r="CM118" s="1001" t="s">
        <v>474</v>
      </c>
      <c r="CN118" s="1002"/>
      <c r="CO118" s="1002"/>
      <c r="CP118" s="1002"/>
      <c r="CQ118" s="1002"/>
      <c r="CR118" s="1002"/>
      <c r="CS118" s="1002"/>
      <c r="CT118" s="1002"/>
      <c r="CU118" s="1002"/>
      <c r="CV118" s="1002"/>
      <c r="CW118" s="1002"/>
      <c r="CX118" s="1002"/>
      <c r="CY118" s="1002"/>
      <c r="CZ118" s="1002"/>
      <c r="DA118" s="1002"/>
      <c r="DB118" s="1002"/>
      <c r="DC118" s="1002"/>
      <c r="DD118" s="1002"/>
      <c r="DE118" s="1002"/>
      <c r="DF118" s="1003"/>
      <c r="DG118" s="1043" t="s">
        <v>443</v>
      </c>
      <c r="DH118" s="1044"/>
      <c r="DI118" s="1044"/>
      <c r="DJ118" s="1044"/>
      <c r="DK118" s="1045"/>
      <c r="DL118" s="1046" t="s">
        <v>391</v>
      </c>
      <c r="DM118" s="1044"/>
      <c r="DN118" s="1044"/>
      <c r="DO118" s="1044"/>
      <c r="DP118" s="1045"/>
      <c r="DQ118" s="1046" t="s">
        <v>451</v>
      </c>
      <c r="DR118" s="1044"/>
      <c r="DS118" s="1044"/>
      <c r="DT118" s="1044"/>
      <c r="DU118" s="1045"/>
      <c r="DV118" s="1047" t="s">
        <v>470</v>
      </c>
      <c r="DW118" s="1048"/>
      <c r="DX118" s="1048"/>
      <c r="DY118" s="1048"/>
      <c r="DZ118" s="1049"/>
    </row>
    <row r="119" spans="1:130" s="240" customFormat="1" ht="26.25" customHeight="1" x14ac:dyDescent="0.15">
      <c r="A119" s="1143" t="s">
        <v>437</v>
      </c>
      <c r="B119" s="1029"/>
      <c r="C119" s="1008" t="s">
        <v>438</v>
      </c>
      <c r="D119" s="1009"/>
      <c r="E119" s="1009"/>
      <c r="F119" s="1009"/>
      <c r="G119" s="1009"/>
      <c r="H119" s="1009"/>
      <c r="I119" s="1009"/>
      <c r="J119" s="1009"/>
      <c r="K119" s="1009"/>
      <c r="L119" s="1009"/>
      <c r="M119" s="1009"/>
      <c r="N119" s="1009"/>
      <c r="O119" s="1009"/>
      <c r="P119" s="1009"/>
      <c r="Q119" s="1009"/>
      <c r="R119" s="1009"/>
      <c r="S119" s="1009"/>
      <c r="T119" s="1009"/>
      <c r="U119" s="1009"/>
      <c r="V119" s="1009"/>
      <c r="W119" s="1009"/>
      <c r="X119" s="1009"/>
      <c r="Y119" s="1009"/>
      <c r="Z119" s="1010"/>
      <c r="AA119" s="976" t="s">
        <v>451</v>
      </c>
      <c r="AB119" s="977"/>
      <c r="AC119" s="977"/>
      <c r="AD119" s="977"/>
      <c r="AE119" s="978"/>
      <c r="AF119" s="979" t="s">
        <v>391</v>
      </c>
      <c r="AG119" s="977"/>
      <c r="AH119" s="977"/>
      <c r="AI119" s="977"/>
      <c r="AJ119" s="978"/>
      <c r="AK119" s="979" t="s">
        <v>451</v>
      </c>
      <c r="AL119" s="977"/>
      <c r="AM119" s="977"/>
      <c r="AN119" s="977"/>
      <c r="AO119" s="978"/>
      <c r="AP119" s="980" t="s">
        <v>391</v>
      </c>
      <c r="AQ119" s="981"/>
      <c r="AR119" s="981"/>
      <c r="AS119" s="981"/>
      <c r="AT119" s="982"/>
      <c r="AU119" s="987"/>
      <c r="AV119" s="988"/>
      <c r="AW119" s="988"/>
      <c r="AX119" s="988"/>
      <c r="AY119" s="988"/>
      <c r="AZ119" s="271" t="s">
        <v>188</v>
      </c>
      <c r="BA119" s="271"/>
      <c r="BB119" s="271"/>
      <c r="BC119" s="271"/>
      <c r="BD119" s="271"/>
      <c r="BE119" s="271"/>
      <c r="BF119" s="271"/>
      <c r="BG119" s="271"/>
      <c r="BH119" s="271"/>
      <c r="BI119" s="271"/>
      <c r="BJ119" s="271"/>
      <c r="BK119" s="271"/>
      <c r="BL119" s="271"/>
      <c r="BM119" s="271"/>
      <c r="BN119" s="271"/>
      <c r="BO119" s="1060" t="s">
        <v>475</v>
      </c>
      <c r="BP119" s="1091"/>
      <c r="BQ119" s="1082">
        <v>5486204</v>
      </c>
      <c r="BR119" s="1083"/>
      <c r="BS119" s="1083"/>
      <c r="BT119" s="1083"/>
      <c r="BU119" s="1083"/>
      <c r="BV119" s="1083">
        <v>5407842</v>
      </c>
      <c r="BW119" s="1083"/>
      <c r="BX119" s="1083"/>
      <c r="BY119" s="1083"/>
      <c r="BZ119" s="1083"/>
      <c r="CA119" s="1083">
        <v>5178627</v>
      </c>
      <c r="CB119" s="1083"/>
      <c r="CC119" s="1083"/>
      <c r="CD119" s="1083"/>
      <c r="CE119" s="1083"/>
      <c r="CF119" s="1084"/>
      <c r="CG119" s="1085"/>
      <c r="CH119" s="1085"/>
      <c r="CI119" s="1085"/>
      <c r="CJ119" s="1086"/>
      <c r="CK119" s="1032"/>
      <c r="CL119" s="1033"/>
      <c r="CM119" s="1087" t="s">
        <v>476</v>
      </c>
      <c r="CN119" s="1088"/>
      <c r="CO119" s="1088"/>
      <c r="CP119" s="1088"/>
      <c r="CQ119" s="1088"/>
      <c r="CR119" s="1088"/>
      <c r="CS119" s="1088"/>
      <c r="CT119" s="1088"/>
      <c r="CU119" s="1088"/>
      <c r="CV119" s="1088"/>
      <c r="CW119" s="1088"/>
      <c r="CX119" s="1088"/>
      <c r="CY119" s="1088"/>
      <c r="CZ119" s="1088"/>
      <c r="DA119" s="1088"/>
      <c r="DB119" s="1088"/>
      <c r="DC119" s="1088"/>
      <c r="DD119" s="1088"/>
      <c r="DE119" s="1088"/>
      <c r="DF119" s="1089"/>
      <c r="DG119" s="1090" t="s">
        <v>451</v>
      </c>
      <c r="DH119" s="1069"/>
      <c r="DI119" s="1069"/>
      <c r="DJ119" s="1069"/>
      <c r="DK119" s="1070"/>
      <c r="DL119" s="1068" t="s">
        <v>442</v>
      </c>
      <c r="DM119" s="1069"/>
      <c r="DN119" s="1069"/>
      <c r="DO119" s="1069"/>
      <c r="DP119" s="1070"/>
      <c r="DQ119" s="1068" t="s">
        <v>470</v>
      </c>
      <c r="DR119" s="1069"/>
      <c r="DS119" s="1069"/>
      <c r="DT119" s="1069"/>
      <c r="DU119" s="1070"/>
      <c r="DV119" s="1071" t="s">
        <v>391</v>
      </c>
      <c r="DW119" s="1072"/>
      <c r="DX119" s="1072"/>
      <c r="DY119" s="1072"/>
      <c r="DZ119" s="1073"/>
    </row>
    <row r="120" spans="1:130" s="240" customFormat="1" ht="26.25" customHeight="1" x14ac:dyDescent="0.15">
      <c r="A120" s="1144"/>
      <c r="B120" s="1031"/>
      <c r="C120" s="1001" t="s">
        <v>445</v>
      </c>
      <c r="D120" s="1002"/>
      <c r="E120" s="1002"/>
      <c r="F120" s="1002"/>
      <c r="G120" s="1002"/>
      <c r="H120" s="1002"/>
      <c r="I120" s="1002"/>
      <c r="J120" s="1002"/>
      <c r="K120" s="1002"/>
      <c r="L120" s="1002"/>
      <c r="M120" s="1002"/>
      <c r="N120" s="1002"/>
      <c r="O120" s="1002"/>
      <c r="P120" s="1002"/>
      <c r="Q120" s="1002"/>
      <c r="R120" s="1002"/>
      <c r="S120" s="1002"/>
      <c r="T120" s="1002"/>
      <c r="U120" s="1002"/>
      <c r="V120" s="1002"/>
      <c r="W120" s="1002"/>
      <c r="X120" s="1002"/>
      <c r="Y120" s="1002"/>
      <c r="Z120" s="1003"/>
      <c r="AA120" s="1043" t="s">
        <v>391</v>
      </c>
      <c r="AB120" s="1044"/>
      <c r="AC120" s="1044"/>
      <c r="AD120" s="1044"/>
      <c r="AE120" s="1045"/>
      <c r="AF120" s="1046" t="s">
        <v>470</v>
      </c>
      <c r="AG120" s="1044"/>
      <c r="AH120" s="1044"/>
      <c r="AI120" s="1044"/>
      <c r="AJ120" s="1045"/>
      <c r="AK120" s="1046" t="s">
        <v>470</v>
      </c>
      <c r="AL120" s="1044"/>
      <c r="AM120" s="1044"/>
      <c r="AN120" s="1044"/>
      <c r="AO120" s="1045"/>
      <c r="AP120" s="1047" t="s">
        <v>470</v>
      </c>
      <c r="AQ120" s="1048"/>
      <c r="AR120" s="1048"/>
      <c r="AS120" s="1048"/>
      <c r="AT120" s="1049"/>
      <c r="AU120" s="1074" t="s">
        <v>477</v>
      </c>
      <c r="AV120" s="1075"/>
      <c r="AW120" s="1075"/>
      <c r="AX120" s="1075"/>
      <c r="AY120" s="1076"/>
      <c r="AZ120" s="1025" t="s">
        <v>478</v>
      </c>
      <c r="BA120" s="974"/>
      <c r="BB120" s="974"/>
      <c r="BC120" s="974"/>
      <c r="BD120" s="974"/>
      <c r="BE120" s="974"/>
      <c r="BF120" s="974"/>
      <c r="BG120" s="974"/>
      <c r="BH120" s="974"/>
      <c r="BI120" s="974"/>
      <c r="BJ120" s="974"/>
      <c r="BK120" s="974"/>
      <c r="BL120" s="974"/>
      <c r="BM120" s="974"/>
      <c r="BN120" s="974"/>
      <c r="BO120" s="974"/>
      <c r="BP120" s="975"/>
      <c r="BQ120" s="1011">
        <v>1928994</v>
      </c>
      <c r="BR120" s="1012"/>
      <c r="BS120" s="1012"/>
      <c r="BT120" s="1012"/>
      <c r="BU120" s="1012"/>
      <c r="BV120" s="1012">
        <v>1991426</v>
      </c>
      <c r="BW120" s="1012"/>
      <c r="BX120" s="1012"/>
      <c r="BY120" s="1012"/>
      <c r="BZ120" s="1012"/>
      <c r="CA120" s="1012">
        <v>1863382</v>
      </c>
      <c r="CB120" s="1012"/>
      <c r="CC120" s="1012"/>
      <c r="CD120" s="1012"/>
      <c r="CE120" s="1012"/>
      <c r="CF120" s="1026">
        <v>58.1</v>
      </c>
      <c r="CG120" s="1027"/>
      <c r="CH120" s="1027"/>
      <c r="CI120" s="1027"/>
      <c r="CJ120" s="1027"/>
      <c r="CK120" s="1092" t="s">
        <v>479</v>
      </c>
      <c r="CL120" s="1093"/>
      <c r="CM120" s="1093"/>
      <c r="CN120" s="1093"/>
      <c r="CO120" s="1094"/>
      <c r="CP120" s="1100" t="s">
        <v>480</v>
      </c>
      <c r="CQ120" s="1101"/>
      <c r="CR120" s="1101"/>
      <c r="CS120" s="1101"/>
      <c r="CT120" s="1101"/>
      <c r="CU120" s="1101"/>
      <c r="CV120" s="1101"/>
      <c r="CW120" s="1101"/>
      <c r="CX120" s="1101"/>
      <c r="CY120" s="1101"/>
      <c r="CZ120" s="1101"/>
      <c r="DA120" s="1101"/>
      <c r="DB120" s="1101"/>
      <c r="DC120" s="1101"/>
      <c r="DD120" s="1101"/>
      <c r="DE120" s="1101"/>
      <c r="DF120" s="1102"/>
      <c r="DG120" s="1011">
        <v>357473</v>
      </c>
      <c r="DH120" s="1012"/>
      <c r="DI120" s="1012"/>
      <c r="DJ120" s="1012"/>
      <c r="DK120" s="1012"/>
      <c r="DL120" s="1012">
        <v>455642</v>
      </c>
      <c r="DM120" s="1012"/>
      <c r="DN120" s="1012"/>
      <c r="DO120" s="1012"/>
      <c r="DP120" s="1012"/>
      <c r="DQ120" s="1012">
        <v>284424</v>
      </c>
      <c r="DR120" s="1012"/>
      <c r="DS120" s="1012"/>
      <c r="DT120" s="1012"/>
      <c r="DU120" s="1012"/>
      <c r="DV120" s="1013">
        <v>8.9</v>
      </c>
      <c r="DW120" s="1013"/>
      <c r="DX120" s="1013"/>
      <c r="DY120" s="1013"/>
      <c r="DZ120" s="1014"/>
    </row>
    <row r="121" spans="1:130" s="240" customFormat="1" ht="26.25" customHeight="1" x14ac:dyDescent="0.15">
      <c r="A121" s="1144"/>
      <c r="B121" s="1031"/>
      <c r="C121" s="1052" t="s">
        <v>481</v>
      </c>
      <c r="D121" s="1053"/>
      <c r="E121" s="1053"/>
      <c r="F121" s="1053"/>
      <c r="G121" s="1053"/>
      <c r="H121" s="1053"/>
      <c r="I121" s="1053"/>
      <c r="J121" s="1053"/>
      <c r="K121" s="1053"/>
      <c r="L121" s="1053"/>
      <c r="M121" s="1053"/>
      <c r="N121" s="1053"/>
      <c r="O121" s="1053"/>
      <c r="P121" s="1053"/>
      <c r="Q121" s="1053"/>
      <c r="R121" s="1053"/>
      <c r="S121" s="1053"/>
      <c r="T121" s="1053"/>
      <c r="U121" s="1053"/>
      <c r="V121" s="1053"/>
      <c r="W121" s="1053"/>
      <c r="X121" s="1053"/>
      <c r="Y121" s="1053"/>
      <c r="Z121" s="1054"/>
      <c r="AA121" s="1043">
        <v>13353</v>
      </c>
      <c r="AB121" s="1044"/>
      <c r="AC121" s="1044"/>
      <c r="AD121" s="1044"/>
      <c r="AE121" s="1045"/>
      <c r="AF121" s="1046">
        <v>13353</v>
      </c>
      <c r="AG121" s="1044"/>
      <c r="AH121" s="1044"/>
      <c r="AI121" s="1044"/>
      <c r="AJ121" s="1045"/>
      <c r="AK121" s="1046">
        <v>13353</v>
      </c>
      <c r="AL121" s="1044"/>
      <c r="AM121" s="1044"/>
      <c r="AN121" s="1044"/>
      <c r="AO121" s="1045"/>
      <c r="AP121" s="1047">
        <v>0.4</v>
      </c>
      <c r="AQ121" s="1048"/>
      <c r="AR121" s="1048"/>
      <c r="AS121" s="1048"/>
      <c r="AT121" s="1049"/>
      <c r="AU121" s="1077"/>
      <c r="AV121" s="1078"/>
      <c r="AW121" s="1078"/>
      <c r="AX121" s="1078"/>
      <c r="AY121" s="1079"/>
      <c r="AZ121" s="1034" t="s">
        <v>482</v>
      </c>
      <c r="BA121" s="1035"/>
      <c r="BB121" s="1035"/>
      <c r="BC121" s="1035"/>
      <c r="BD121" s="1035"/>
      <c r="BE121" s="1035"/>
      <c r="BF121" s="1035"/>
      <c r="BG121" s="1035"/>
      <c r="BH121" s="1035"/>
      <c r="BI121" s="1035"/>
      <c r="BJ121" s="1035"/>
      <c r="BK121" s="1035"/>
      <c r="BL121" s="1035"/>
      <c r="BM121" s="1035"/>
      <c r="BN121" s="1035"/>
      <c r="BO121" s="1035"/>
      <c r="BP121" s="1036"/>
      <c r="BQ121" s="1004" t="s">
        <v>470</v>
      </c>
      <c r="BR121" s="1005"/>
      <c r="BS121" s="1005"/>
      <c r="BT121" s="1005"/>
      <c r="BU121" s="1005"/>
      <c r="BV121" s="1005" t="s">
        <v>483</v>
      </c>
      <c r="BW121" s="1005"/>
      <c r="BX121" s="1005"/>
      <c r="BY121" s="1005"/>
      <c r="BZ121" s="1005"/>
      <c r="CA121" s="1005" t="s">
        <v>451</v>
      </c>
      <c r="CB121" s="1005"/>
      <c r="CC121" s="1005"/>
      <c r="CD121" s="1005"/>
      <c r="CE121" s="1005"/>
      <c r="CF121" s="999" t="s">
        <v>483</v>
      </c>
      <c r="CG121" s="1000"/>
      <c r="CH121" s="1000"/>
      <c r="CI121" s="1000"/>
      <c r="CJ121" s="1000"/>
      <c r="CK121" s="1095"/>
      <c r="CL121" s="1096"/>
      <c r="CM121" s="1096"/>
      <c r="CN121" s="1096"/>
      <c r="CO121" s="1097"/>
      <c r="CP121" s="1105" t="s">
        <v>484</v>
      </c>
      <c r="CQ121" s="1106"/>
      <c r="CR121" s="1106"/>
      <c r="CS121" s="1106"/>
      <c r="CT121" s="1106"/>
      <c r="CU121" s="1106"/>
      <c r="CV121" s="1106"/>
      <c r="CW121" s="1106"/>
      <c r="CX121" s="1106"/>
      <c r="CY121" s="1106"/>
      <c r="CZ121" s="1106"/>
      <c r="DA121" s="1106"/>
      <c r="DB121" s="1106"/>
      <c r="DC121" s="1106"/>
      <c r="DD121" s="1106"/>
      <c r="DE121" s="1106"/>
      <c r="DF121" s="1107"/>
      <c r="DG121" s="1004">
        <v>19288</v>
      </c>
      <c r="DH121" s="1005"/>
      <c r="DI121" s="1005"/>
      <c r="DJ121" s="1005"/>
      <c r="DK121" s="1005"/>
      <c r="DL121" s="1005">
        <v>17399</v>
      </c>
      <c r="DM121" s="1005"/>
      <c r="DN121" s="1005"/>
      <c r="DO121" s="1005"/>
      <c r="DP121" s="1005"/>
      <c r="DQ121" s="1005">
        <v>16053</v>
      </c>
      <c r="DR121" s="1005"/>
      <c r="DS121" s="1005"/>
      <c r="DT121" s="1005"/>
      <c r="DU121" s="1005"/>
      <c r="DV121" s="1006">
        <v>0.5</v>
      </c>
      <c r="DW121" s="1006"/>
      <c r="DX121" s="1006"/>
      <c r="DY121" s="1006"/>
      <c r="DZ121" s="1007"/>
    </row>
    <row r="122" spans="1:130" s="240" customFormat="1" ht="26.25" customHeight="1" x14ac:dyDescent="0.15">
      <c r="A122" s="1144"/>
      <c r="B122" s="1031"/>
      <c r="C122" s="1001" t="s">
        <v>459</v>
      </c>
      <c r="D122" s="1002"/>
      <c r="E122" s="1002"/>
      <c r="F122" s="1002"/>
      <c r="G122" s="1002"/>
      <c r="H122" s="1002"/>
      <c r="I122" s="1002"/>
      <c r="J122" s="1002"/>
      <c r="K122" s="1002"/>
      <c r="L122" s="1002"/>
      <c r="M122" s="1002"/>
      <c r="N122" s="1002"/>
      <c r="O122" s="1002"/>
      <c r="P122" s="1002"/>
      <c r="Q122" s="1002"/>
      <c r="R122" s="1002"/>
      <c r="S122" s="1002"/>
      <c r="T122" s="1002"/>
      <c r="U122" s="1002"/>
      <c r="V122" s="1002"/>
      <c r="W122" s="1002"/>
      <c r="X122" s="1002"/>
      <c r="Y122" s="1002"/>
      <c r="Z122" s="1003"/>
      <c r="AA122" s="1043" t="s">
        <v>449</v>
      </c>
      <c r="AB122" s="1044"/>
      <c r="AC122" s="1044"/>
      <c r="AD122" s="1044"/>
      <c r="AE122" s="1045"/>
      <c r="AF122" s="1046" t="s">
        <v>470</v>
      </c>
      <c r="AG122" s="1044"/>
      <c r="AH122" s="1044"/>
      <c r="AI122" s="1044"/>
      <c r="AJ122" s="1045"/>
      <c r="AK122" s="1046" t="s">
        <v>462</v>
      </c>
      <c r="AL122" s="1044"/>
      <c r="AM122" s="1044"/>
      <c r="AN122" s="1044"/>
      <c r="AO122" s="1045"/>
      <c r="AP122" s="1047" t="s">
        <v>442</v>
      </c>
      <c r="AQ122" s="1048"/>
      <c r="AR122" s="1048"/>
      <c r="AS122" s="1048"/>
      <c r="AT122" s="1049"/>
      <c r="AU122" s="1077"/>
      <c r="AV122" s="1078"/>
      <c r="AW122" s="1078"/>
      <c r="AX122" s="1078"/>
      <c r="AY122" s="1079"/>
      <c r="AZ122" s="1059" t="s">
        <v>485</v>
      </c>
      <c r="BA122" s="1050"/>
      <c r="BB122" s="1050"/>
      <c r="BC122" s="1050"/>
      <c r="BD122" s="1050"/>
      <c r="BE122" s="1050"/>
      <c r="BF122" s="1050"/>
      <c r="BG122" s="1050"/>
      <c r="BH122" s="1050"/>
      <c r="BI122" s="1050"/>
      <c r="BJ122" s="1050"/>
      <c r="BK122" s="1050"/>
      <c r="BL122" s="1050"/>
      <c r="BM122" s="1050"/>
      <c r="BN122" s="1050"/>
      <c r="BO122" s="1050"/>
      <c r="BP122" s="1051"/>
      <c r="BQ122" s="1082">
        <v>3721372</v>
      </c>
      <c r="BR122" s="1083"/>
      <c r="BS122" s="1083"/>
      <c r="BT122" s="1083"/>
      <c r="BU122" s="1083"/>
      <c r="BV122" s="1083">
        <v>4044634</v>
      </c>
      <c r="BW122" s="1083"/>
      <c r="BX122" s="1083"/>
      <c r="BY122" s="1083"/>
      <c r="BZ122" s="1083"/>
      <c r="CA122" s="1083">
        <v>4222891</v>
      </c>
      <c r="CB122" s="1083"/>
      <c r="CC122" s="1083"/>
      <c r="CD122" s="1083"/>
      <c r="CE122" s="1083"/>
      <c r="CF122" s="1103">
        <v>131.80000000000001</v>
      </c>
      <c r="CG122" s="1104"/>
      <c r="CH122" s="1104"/>
      <c r="CI122" s="1104"/>
      <c r="CJ122" s="1104"/>
      <c r="CK122" s="1095"/>
      <c r="CL122" s="1096"/>
      <c r="CM122" s="1096"/>
      <c r="CN122" s="1096"/>
      <c r="CO122" s="1097"/>
      <c r="CP122" s="1105" t="s">
        <v>405</v>
      </c>
      <c r="CQ122" s="1106"/>
      <c r="CR122" s="1106"/>
      <c r="CS122" s="1106"/>
      <c r="CT122" s="1106"/>
      <c r="CU122" s="1106"/>
      <c r="CV122" s="1106"/>
      <c r="CW122" s="1106"/>
      <c r="CX122" s="1106"/>
      <c r="CY122" s="1106"/>
      <c r="CZ122" s="1106"/>
      <c r="DA122" s="1106"/>
      <c r="DB122" s="1106"/>
      <c r="DC122" s="1106"/>
      <c r="DD122" s="1106"/>
      <c r="DE122" s="1106"/>
      <c r="DF122" s="1107"/>
      <c r="DG122" s="1004" t="s">
        <v>391</v>
      </c>
      <c r="DH122" s="1005"/>
      <c r="DI122" s="1005"/>
      <c r="DJ122" s="1005"/>
      <c r="DK122" s="1005"/>
      <c r="DL122" s="1005" t="s">
        <v>449</v>
      </c>
      <c r="DM122" s="1005"/>
      <c r="DN122" s="1005"/>
      <c r="DO122" s="1005"/>
      <c r="DP122" s="1005"/>
      <c r="DQ122" s="1005" t="s">
        <v>470</v>
      </c>
      <c r="DR122" s="1005"/>
      <c r="DS122" s="1005"/>
      <c r="DT122" s="1005"/>
      <c r="DU122" s="1005"/>
      <c r="DV122" s="1006" t="s">
        <v>391</v>
      </c>
      <c r="DW122" s="1006"/>
      <c r="DX122" s="1006"/>
      <c r="DY122" s="1006"/>
      <c r="DZ122" s="1007"/>
    </row>
    <row r="123" spans="1:130" s="240" customFormat="1" ht="26.25" customHeight="1" x14ac:dyDescent="0.15">
      <c r="A123" s="1144"/>
      <c r="B123" s="1031"/>
      <c r="C123" s="1001" t="s">
        <v>467</v>
      </c>
      <c r="D123" s="1002"/>
      <c r="E123" s="1002"/>
      <c r="F123" s="1002"/>
      <c r="G123" s="1002"/>
      <c r="H123" s="1002"/>
      <c r="I123" s="1002"/>
      <c r="J123" s="1002"/>
      <c r="K123" s="1002"/>
      <c r="L123" s="1002"/>
      <c r="M123" s="1002"/>
      <c r="N123" s="1002"/>
      <c r="O123" s="1002"/>
      <c r="P123" s="1002"/>
      <c r="Q123" s="1002"/>
      <c r="R123" s="1002"/>
      <c r="S123" s="1002"/>
      <c r="T123" s="1002"/>
      <c r="U123" s="1002"/>
      <c r="V123" s="1002"/>
      <c r="W123" s="1002"/>
      <c r="X123" s="1002"/>
      <c r="Y123" s="1002"/>
      <c r="Z123" s="1003"/>
      <c r="AA123" s="1043" t="s">
        <v>391</v>
      </c>
      <c r="AB123" s="1044"/>
      <c r="AC123" s="1044"/>
      <c r="AD123" s="1044"/>
      <c r="AE123" s="1045"/>
      <c r="AF123" s="1046" t="s">
        <v>391</v>
      </c>
      <c r="AG123" s="1044"/>
      <c r="AH123" s="1044"/>
      <c r="AI123" s="1044"/>
      <c r="AJ123" s="1045"/>
      <c r="AK123" s="1046" t="s">
        <v>391</v>
      </c>
      <c r="AL123" s="1044"/>
      <c r="AM123" s="1044"/>
      <c r="AN123" s="1044"/>
      <c r="AO123" s="1045"/>
      <c r="AP123" s="1047" t="s">
        <v>483</v>
      </c>
      <c r="AQ123" s="1048"/>
      <c r="AR123" s="1048"/>
      <c r="AS123" s="1048"/>
      <c r="AT123" s="1049"/>
      <c r="AU123" s="1080"/>
      <c r="AV123" s="1081"/>
      <c r="AW123" s="1081"/>
      <c r="AX123" s="1081"/>
      <c r="AY123" s="1081"/>
      <c r="AZ123" s="271" t="s">
        <v>188</v>
      </c>
      <c r="BA123" s="271"/>
      <c r="BB123" s="271"/>
      <c r="BC123" s="271"/>
      <c r="BD123" s="271"/>
      <c r="BE123" s="271"/>
      <c r="BF123" s="271"/>
      <c r="BG123" s="271"/>
      <c r="BH123" s="271"/>
      <c r="BI123" s="271"/>
      <c r="BJ123" s="271"/>
      <c r="BK123" s="271"/>
      <c r="BL123" s="271"/>
      <c r="BM123" s="271"/>
      <c r="BN123" s="271"/>
      <c r="BO123" s="1060" t="s">
        <v>486</v>
      </c>
      <c r="BP123" s="1091"/>
      <c r="BQ123" s="1150">
        <v>5650366</v>
      </c>
      <c r="BR123" s="1151"/>
      <c r="BS123" s="1151"/>
      <c r="BT123" s="1151"/>
      <c r="BU123" s="1151"/>
      <c r="BV123" s="1151">
        <v>6036060</v>
      </c>
      <c r="BW123" s="1151"/>
      <c r="BX123" s="1151"/>
      <c r="BY123" s="1151"/>
      <c r="BZ123" s="1151"/>
      <c r="CA123" s="1151">
        <v>6086273</v>
      </c>
      <c r="CB123" s="1151"/>
      <c r="CC123" s="1151"/>
      <c r="CD123" s="1151"/>
      <c r="CE123" s="1151"/>
      <c r="CF123" s="1084"/>
      <c r="CG123" s="1085"/>
      <c r="CH123" s="1085"/>
      <c r="CI123" s="1085"/>
      <c r="CJ123" s="1086"/>
      <c r="CK123" s="1095"/>
      <c r="CL123" s="1096"/>
      <c r="CM123" s="1096"/>
      <c r="CN123" s="1096"/>
      <c r="CO123" s="1097"/>
      <c r="CP123" s="1105" t="s">
        <v>487</v>
      </c>
      <c r="CQ123" s="1106"/>
      <c r="CR123" s="1106"/>
      <c r="CS123" s="1106"/>
      <c r="CT123" s="1106"/>
      <c r="CU123" s="1106"/>
      <c r="CV123" s="1106"/>
      <c r="CW123" s="1106"/>
      <c r="CX123" s="1106"/>
      <c r="CY123" s="1106"/>
      <c r="CZ123" s="1106"/>
      <c r="DA123" s="1106"/>
      <c r="DB123" s="1106"/>
      <c r="DC123" s="1106"/>
      <c r="DD123" s="1106"/>
      <c r="DE123" s="1106"/>
      <c r="DF123" s="1107"/>
      <c r="DG123" s="1043" t="s">
        <v>462</v>
      </c>
      <c r="DH123" s="1044"/>
      <c r="DI123" s="1044"/>
      <c r="DJ123" s="1044"/>
      <c r="DK123" s="1045"/>
      <c r="DL123" s="1046" t="s">
        <v>483</v>
      </c>
      <c r="DM123" s="1044"/>
      <c r="DN123" s="1044"/>
      <c r="DO123" s="1044"/>
      <c r="DP123" s="1045"/>
      <c r="DQ123" s="1046" t="s">
        <v>391</v>
      </c>
      <c r="DR123" s="1044"/>
      <c r="DS123" s="1044"/>
      <c r="DT123" s="1044"/>
      <c r="DU123" s="1045"/>
      <c r="DV123" s="1047" t="s">
        <v>449</v>
      </c>
      <c r="DW123" s="1048"/>
      <c r="DX123" s="1048"/>
      <c r="DY123" s="1048"/>
      <c r="DZ123" s="1049"/>
    </row>
    <row r="124" spans="1:130" s="240" customFormat="1" ht="26.25" customHeight="1" thickBot="1" x14ac:dyDescent="0.2">
      <c r="A124" s="1144"/>
      <c r="B124" s="1031"/>
      <c r="C124" s="1001" t="s">
        <v>472</v>
      </c>
      <c r="D124" s="1002"/>
      <c r="E124" s="1002"/>
      <c r="F124" s="1002"/>
      <c r="G124" s="1002"/>
      <c r="H124" s="1002"/>
      <c r="I124" s="1002"/>
      <c r="J124" s="1002"/>
      <c r="K124" s="1002"/>
      <c r="L124" s="1002"/>
      <c r="M124" s="1002"/>
      <c r="N124" s="1002"/>
      <c r="O124" s="1002"/>
      <c r="P124" s="1002"/>
      <c r="Q124" s="1002"/>
      <c r="R124" s="1002"/>
      <c r="S124" s="1002"/>
      <c r="T124" s="1002"/>
      <c r="U124" s="1002"/>
      <c r="V124" s="1002"/>
      <c r="W124" s="1002"/>
      <c r="X124" s="1002"/>
      <c r="Y124" s="1002"/>
      <c r="Z124" s="1003"/>
      <c r="AA124" s="1043" t="s">
        <v>391</v>
      </c>
      <c r="AB124" s="1044"/>
      <c r="AC124" s="1044"/>
      <c r="AD124" s="1044"/>
      <c r="AE124" s="1045"/>
      <c r="AF124" s="1046" t="s">
        <v>462</v>
      </c>
      <c r="AG124" s="1044"/>
      <c r="AH124" s="1044"/>
      <c r="AI124" s="1044"/>
      <c r="AJ124" s="1045"/>
      <c r="AK124" s="1046" t="s">
        <v>391</v>
      </c>
      <c r="AL124" s="1044"/>
      <c r="AM124" s="1044"/>
      <c r="AN124" s="1044"/>
      <c r="AO124" s="1045"/>
      <c r="AP124" s="1047" t="s">
        <v>391</v>
      </c>
      <c r="AQ124" s="1048"/>
      <c r="AR124" s="1048"/>
      <c r="AS124" s="1048"/>
      <c r="AT124" s="1049"/>
      <c r="AU124" s="1146" t="s">
        <v>488</v>
      </c>
      <c r="AV124" s="1147"/>
      <c r="AW124" s="1147"/>
      <c r="AX124" s="1147"/>
      <c r="AY124" s="1147"/>
      <c r="AZ124" s="1147"/>
      <c r="BA124" s="1147"/>
      <c r="BB124" s="1147"/>
      <c r="BC124" s="1147"/>
      <c r="BD124" s="1147"/>
      <c r="BE124" s="1147"/>
      <c r="BF124" s="1147"/>
      <c r="BG124" s="1147"/>
      <c r="BH124" s="1147"/>
      <c r="BI124" s="1147"/>
      <c r="BJ124" s="1147"/>
      <c r="BK124" s="1147"/>
      <c r="BL124" s="1147"/>
      <c r="BM124" s="1147"/>
      <c r="BN124" s="1147"/>
      <c r="BO124" s="1147"/>
      <c r="BP124" s="1148"/>
      <c r="BQ124" s="1149" t="s">
        <v>391</v>
      </c>
      <c r="BR124" s="1113"/>
      <c r="BS124" s="1113"/>
      <c r="BT124" s="1113"/>
      <c r="BU124" s="1113"/>
      <c r="BV124" s="1113" t="s">
        <v>449</v>
      </c>
      <c r="BW124" s="1113"/>
      <c r="BX124" s="1113"/>
      <c r="BY124" s="1113"/>
      <c r="BZ124" s="1113"/>
      <c r="CA124" s="1113" t="s">
        <v>449</v>
      </c>
      <c r="CB124" s="1113"/>
      <c r="CC124" s="1113"/>
      <c r="CD124" s="1113"/>
      <c r="CE124" s="1113"/>
      <c r="CF124" s="1114"/>
      <c r="CG124" s="1115"/>
      <c r="CH124" s="1115"/>
      <c r="CI124" s="1115"/>
      <c r="CJ124" s="1116"/>
      <c r="CK124" s="1098"/>
      <c r="CL124" s="1098"/>
      <c r="CM124" s="1098"/>
      <c r="CN124" s="1098"/>
      <c r="CO124" s="1099"/>
      <c r="CP124" s="1105" t="s">
        <v>489</v>
      </c>
      <c r="CQ124" s="1106"/>
      <c r="CR124" s="1106"/>
      <c r="CS124" s="1106"/>
      <c r="CT124" s="1106"/>
      <c r="CU124" s="1106"/>
      <c r="CV124" s="1106"/>
      <c r="CW124" s="1106"/>
      <c r="CX124" s="1106"/>
      <c r="CY124" s="1106"/>
      <c r="CZ124" s="1106"/>
      <c r="DA124" s="1106"/>
      <c r="DB124" s="1106"/>
      <c r="DC124" s="1106"/>
      <c r="DD124" s="1106"/>
      <c r="DE124" s="1106"/>
      <c r="DF124" s="1107"/>
      <c r="DG124" s="1090" t="s">
        <v>483</v>
      </c>
      <c r="DH124" s="1069"/>
      <c r="DI124" s="1069"/>
      <c r="DJ124" s="1069"/>
      <c r="DK124" s="1070"/>
      <c r="DL124" s="1068" t="s">
        <v>462</v>
      </c>
      <c r="DM124" s="1069"/>
      <c r="DN124" s="1069"/>
      <c r="DO124" s="1069"/>
      <c r="DP124" s="1070"/>
      <c r="DQ124" s="1068" t="s">
        <v>483</v>
      </c>
      <c r="DR124" s="1069"/>
      <c r="DS124" s="1069"/>
      <c r="DT124" s="1069"/>
      <c r="DU124" s="1070"/>
      <c r="DV124" s="1071" t="s">
        <v>462</v>
      </c>
      <c r="DW124" s="1072"/>
      <c r="DX124" s="1072"/>
      <c r="DY124" s="1072"/>
      <c r="DZ124" s="1073"/>
    </row>
    <row r="125" spans="1:130" s="240" customFormat="1" ht="26.25" customHeight="1" x14ac:dyDescent="0.15">
      <c r="A125" s="1144"/>
      <c r="B125" s="1031"/>
      <c r="C125" s="1001" t="s">
        <v>474</v>
      </c>
      <c r="D125" s="1002"/>
      <c r="E125" s="1002"/>
      <c r="F125" s="1002"/>
      <c r="G125" s="1002"/>
      <c r="H125" s="1002"/>
      <c r="I125" s="1002"/>
      <c r="J125" s="1002"/>
      <c r="K125" s="1002"/>
      <c r="L125" s="1002"/>
      <c r="M125" s="1002"/>
      <c r="N125" s="1002"/>
      <c r="O125" s="1002"/>
      <c r="P125" s="1002"/>
      <c r="Q125" s="1002"/>
      <c r="R125" s="1002"/>
      <c r="S125" s="1002"/>
      <c r="T125" s="1002"/>
      <c r="U125" s="1002"/>
      <c r="V125" s="1002"/>
      <c r="W125" s="1002"/>
      <c r="X125" s="1002"/>
      <c r="Y125" s="1002"/>
      <c r="Z125" s="1003"/>
      <c r="AA125" s="1043" t="s">
        <v>462</v>
      </c>
      <c r="AB125" s="1044"/>
      <c r="AC125" s="1044"/>
      <c r="AD125" s="1044"/>
      <c r="AE125" s="1045"/>
      <c r="AF125" s="1046" t="s">
        <v>462</v>
      </c>
      <c r="AG125" s="1044"/>
      <c r="AH125" s="1044"/>
      <c r="AI125" s="1044"/>
      <c r="AJ125" s="1045"/>
      <c r="AK125" s="1046" t="s">
        <v>462</v>
      </c>
      <c r="AL125" s="1044"/>
      <c r="AM125" s="1044"/>
      <c r="AN125" s="1044"/>
      <c r="AO125" s="1045"/>
      <c r="AP125" s="1047" t="s">
        <v>462</v>
      </c>
      <c r="AQ125" s="1048"/>
      <c r="AR125" s="1048"/>
      <c r="AS125" s="1048"/>
      <c r="AT125" s="1049"/>
      <c r="AU125" s="272"/>
      <c r="AV125" s="273"/>
      <c r="AW125" s="273"/>
      <c r="AX125" s="273"/>
      <c r="AY125" s="273"/>
      <c r="AZ125" s="273"/>
      <c r="BA125" s="273"/>
      <c r="BB125" s="273"/>
      <c r="BC125" s="273"/>
      <c r="BD125" s="273"/>
      <c r="BE125" s="273"/>
      <c r="BF125" s="273"/>
      <c r="BG125" s="273"/>
      <c r="BH125" s="273"/>
      <c r="BI125" s="273"/>
      <c r="BJ125" s="273"/>
      <c r="BK125" s="273"/>
      <c r="BL125" s="273"/>
      <c r="BM125" s="273"/>
      <c r="BN125" s="273"/>
      <c r="BO125" s="273"/>
      <c r="BP125" s="273"/>
      <c r="BQ125" s="274"/>
      <c r="BR125" s="274"/>
      <c r="BS125" s="274"/>
      <c r="BT125" s="274"/>
      <c r="BU125" s="274"/>
      <c r="BV125" s="274"/>
      <c r="BW125" s="274"/>
      <c r="BX125" s="274"/>
      <c r="BY125" s="274"/>
      <c r="BZ125" s="274"/>
      <c r="CA125" s="274"/>
      <c r="CB125" s="274"/>
      <c r="CC125" s="274"/>
      <c r="CD125" s="274"/>
      <c r="CE125" s="274"/>
      <c r="CF125" s="274"/>
      <c r="CG125" s="274"/>
      <c r="CH125" s="274"/>
      <c r="CI125" s="274"/>
      <c r="CJ125" s="275"/>
      <c r="CK125" s="1108" t="s">
        <v>490</v>
      </c>
      <c r="CL125" s="1093"/>
      <c r="CM125" s="1093"/>
      <c r="CN125" s="1093"/>
      <c r="CO125" s="1094"/>
      <c r="CP125" s="1025" t="s">
        <v>491</v>
      </c>
      <c r="CQ125" s="974"/>
      <c r="CR125" s="974"/>
      <c r="CS125" s="974"/>
      <c r="CT125" s="974"/>
      <c r="CU125" s="974"/>
      <c r="CV125" s="974"/>
      <c r="CW125" s="974"/>
      <c r="CX125" s="974"/>
      <c r="CY125" s="974"/>
      <c r="CZ125" s="974"/>
      <c r="DA125" s="974"/>
      <c r="DB125" s="974"/>
      <c r="DC125" s="974"/>
      <c r="DD125" s="974"/>
      <c r="DE125" s="974"/>
      <c r="DF125" s="975"/>
      <c r="DG125" s="1011" t="s">
        <v>462</v>
      </c>
      <c r="DH125" s="1012"/>
      <c r="DI125" s="1012"/>
      <c r="DJ125" s="1012"/>
      <c r="DK125" s="1012"/>
      <c r="DL125" s="1012" t="s">
        <v>483</v>
      </c>
      <c r="DM125" s="1012"/>
      <c r="DN125" s="1012"/>
      <c r="DO125" s="1012"/>
      <c r="DP125" s="1012"/>
      <c r="DQ125" s="1012" t="s">
        <v>483</v>
      </c>
      <c r="DR125" s="1012"/>
      <c r="DS125" s="1012"/>
      <c r="DT125" s="1012"/>
      <c r="DU125" s="1012"/>
      <c r="DV125" s="1013" t="s">
        <v>483</v>
      </c>
      <c r="DW125" s="1013"/>
      <c r="DX125" s="1013"/>
      <c r="DY125" s="1013"/>
      <c r="DZ125" s="1014"/>
    </row>
    <row r="126" spans="1:130" s="240" customFormat="1" ht="26.25" customHeight="1" thickBot="1" x14ac:dyDescent="0.2">
      <c r="A126" s="1144"/>
      <c r="B126" s="1031"/>
      <c r="C126" s="1001" t="s">
        <v>476</v>
      </c>
      <c r="D126" s="1002"/>
      <c r="E126" s="1002"/>
      <c r="F126" s="1002"/>
      <c r="G126" s="1002"/>
      <c r="H126" s="1002"/>
      <c r="I126" s="1002"/>
      <c r="J126" s="1002"/>
      <c r="K126" s="1002"/>
      <c r="L126" s="1002"/>
      <c r="M126" s="1002"/>
      <c r="N126" s="1002"/>
      <c r="O126" s="1002"/>
      <c r="P126" s="1002"/>
      <c r="Q126" s="1002"/>
      <c r="R126" s="1002"/>
      <c r="S126" s="1002"/>
      <c r="T126" s="1002"/>
      <c r="U126" s="1002"/>
      <c r="V126" s="1002"/>
      <c r="W126" s="1002"/>
      <c r="X126" s="1002"/>
      <c r="Y126" s="1002"/>
      <c r="Z126" s="1003"/>
      <c r="AA126" s="1043" t="s">
        <v>462</v>
      </c>
      <c r="AB126" s="1044"/>
      <c r="AC126" s="1044"/>
      <c r="AD126" s="1044"/>
      <c r="AE126" s="1045"/>
      <c r="AF126" s="1046" t="s">
        <v>462</v>
      </c>
      <c r="AG126" s="1044"/>
      <c r="AH126" s="1044"/>
      <c r="AI126" s="1044"/>
      <c r="AJ126" s="1045"/>
      <c r="AK126" s="1046" t="s">
        <v>462</v>
      </c>
      <c r="AL126" s="1044"/>
      <c r="AM126" s="1044"/>
      <c r="AN126" s="1044"/>
      <c r="AO126" s="1045"/>
      <c r="AP126" s="1047" t="s">
        <v>462</v>
      </c>
      <c r="AQ126" s="1048"/>
      <c r="AR126" s="1048"/>
      <c r="AS126" s="1048"/>
      <c r="AT126" s="1049"/>
      <c r="AU126" s="276"/>
      <c r="AV126" s="276"/>
      <c r="AW126" s="276"/>
      <c r="AX126" s="276"/>
      <c r="AY126" s="276"/>
      <c r="AZ126" s="276"/>
      <c r="BA126" s="276"/>
      <c r="BB126" s="276"/>
      <c r="BC126" s="276"/>
      <c r="BD126" s="276"/>
      <c r="BE126" s="276"/>
      <c r="BF126" s="276"/>
      <c r="BG126" s="276"/>
      <c r="BH126" s="276"/>
      <c r="BI126" s="276"/>
      <c r="BJ126" s="276"/>
      <c r="BK126" s="276"/>
      <c r="BL126" s="276"/>
      <c r="BM126" s="276"/>
      <c r="BN126" s="276"/>
      <c r="BO126" s="276"/>
      <c r="BP126" s="276"/>
      <c r="BQ126" s="276"/>
      <c r="BR126" s="276"/>
      <c r="BS126" s="276"/>
      <c r="BT126" s="276"/>
      <c r="BU126" s="276"/>
      <c r="BV126" s="276"/>
      <c r="BW126" s="276"/>
      <c r="BX126" s="276"/>
      <c r="BY126" s="276"/>
      <c r="BZ126" s="276"/>
      <c r="CA126" s="276"/>
      <c r="CB126" s="276"/>
      <c r="CC126" s="276"/>
      <c r="CD126" s="277"/>
      <c r="CE126" s="277"/>
      <c r="CF126" s="277"/>
      <c r="CG126" s="274"/>
      <c r="CH126" s="274"/>
      <c r="CI126" s="274"/>
      <c r="CJ126" s="275"/>
      <c r="CK126" s="1109"/>
      <c r="CL126" s="1096"/>
      <c r="CM126" s="1096"/>
      <c r="CN126" s="1096"/>
      <c r="CO126" s="1097"/>
      <c r="CP126" s="1034" t="s">
        <v>492</v>
      </c>
      <c r="CQ126" s="1035"/>
      <c r="CR126" s="1035"/>
      <c r="CS126" s="1035"/>
      <c r="CT126" s="1035"/>
      <c r="CU126" s="1035"/>
      <c r="CV126" s="1035"/>
      <c r="CW126" s="1035"/>
      <c r="CX126" s="1035"/>
      <c r="CY126" s="1035"/>
      <c r="CZ126" s="1035"/>
      <c r="DA126" s="1035"/>
      <c r="DB126" s="1035"/>
      <c r="DC126" s="1035"/>
      <c r="DD126" s="1035"/>
      <c r="DE126" s="1035"/>
      <c r="DF126" s="1036"/>
      <c r="DG126" s="1004" t="s">
        <v>462</v>
      </c>
      <c r="DH126" s="1005"/>
      <c r="DI126" s="1005"/>
      <c r="DJ126" s="1005"/>
      <c r="DK126" s="1005"/>
      <c r="DL126" s="1005" t="s">
        <v>462</v>
      </c>
      <c r="DM126" s="1005"/>
      <c r="DN126" s="1005"/>
      <c r="DO126" s="1005"/>
      <c r="DP126" s="1005"/>
      <c r="DQ126" s="1005" t="s">
        <v>483</v>
      </c>
      <c r="DR126" s="1005"/>
      <c r="DS126" s="1005"/>
      <c r="DT126" s="1005"/>
      <c r="DU126" s="1005"/>
      <c r="DV126" s="1006" t="s">
        <v>462</v>
      </c>
      <c r="DW126" s="1006"/>
      <c r="DX126" s="1006"/>
      <c r="DY126" s="1006"/>
      <c r="DZ126" s="1007"/>
    </row>
    <row r="127" spans="1:130" s="240" customFormat="1" ht="26.25" customHeight="1" x14ac:dyDescent="0.15">
      <c r="A127" s="1145"/>
      <c r="B127" s="1033"/>
      <c r="C127" s="1087" t="s">
        <v>493</v>
      </c>
      <c r="D127" s="1088"/>
      <c r="E127" s="1088"/>
      <c r="F127" s="1088"/>
      <c r="G127" s="1088"/>
      <c r="H127" s="1088"/>
      <c r="I127" s="1088"/>
      <c r="J127" s="1088"/>
      <c r="K127" s="1088"/>
      <c r="L127" s="1088"/>
      <c r="M127" s="1088"/>
      <c r="N127" s="1088"/>
      <c r="O127" s="1088"/>
      <c r="P127" s="1088"/>
      <c r="Q127" s="1088"/>
      <c r="R127" s="1088"/>
      <c r="S127" s="1088"/>
      <c r="T127" s="1088"/>
      <c r="U127" s="1088"/>
      <c r="V127" s="1088"/>
      <c r="W127" s="1088"/>
      <c r="X127" s="1088"/>
      <c r="Y127" s="1088"/>
      <c r="Z127" s="1089"/>
      <c r="AA127" s="1043" t="s">
        <v>462</v>
      </c>
      <c r="AB127" s="1044"/>
      <c r="AC127" s="1044"/>
      <c r="AD127" s="1044"/>
      <c r="AE127" s="1045"/>
      <c r="AF127" s="1046" t="s">
        <v>483</v>
      </c>
      <c r="AG127" s="1044"/>
      <c r="AH127" s="1044"/>
      <c r="AI127" s="1044"/>
      <c r="AJ127" s="1045"/>
      <c r="AK127" s="1046" t="s">
        <v>462</v>
      </c>
      <c r="AL127" s="1044"/>
      <c r="AM127" s="1044"/>
      <c r="AN127" s="1044"/>
      <c r="AO127" s="1045"/>
      <c r="AP127" s="1047" t="s">
        <v>462</v>
      </c>
      <c r="AQ127" s="1048"/>
      <c r="AR127" s="1048"/>
      <c r="AS127" s="1048"/>
      <c r="AT127" s="1049"/>
      <c r="AU127" s="276"/>
      <c r="AV127" s="276"/>
      <c r="AW127" s="276"/>
      <c r="AX127" s="1117" t="s">
        <v>494</v>
      </c>
      <c r="AY127" s="1118"/>
      <c r="AZ127" s="1118"/>
      <c r="BA127" s="1118"/>
      <c r="BB127" s="1118"/>
      <c r="BC127" s="1118"/>
      <c r="BD127" s="1118"/>
      <c r="BE127" s="1119"/>
      <c r="BF127" s="1120" t="s">
        <v>495</v>
      </c>
      <c r="BG127" s="1118"/>
      <c r="BH127" s="1118"/>
      <c r="BI127" s="1118"/>
      <c r="BJ127" s="1118"/>
      <c r="BK127" s="1118"/>
      <c r="BL127" s="1119"/>
      <c r="BM127" s="1120" t="s">
        <v>496</v>
      </c>
      <c r="BN127" s="1118"/>
      <c r="BO127" s="1118"/>
      <c r="BP127" s="1118"/>
      <c r="BQ127" s="1118"/>
      <c r="BR127" s="1118"/>
      <c r="BS127" s="1119"/>
      <c r="BT127" s="1120" t="s">
        <v>497</v>
      </c>
      <c r="BU127" s="1118"/>
      <c r="BV127" s="1118"/>
      <c r="BW127" s="1118"/>
      <c r="BX127" s="1118"/>
      <c r="BY127" s="1118"/>
      <c r="BZ127" s="1142"/>
      <c r="CA127" s="276"/>
      <c r="CB127" s="276"/>
      <c r="CC127" s="276"/>
      <c r="CD127" s="277"/>
      <c r="CE127" s="277"/>
      <c r="CF127" s="277"/>
      <c r="CG127" s="274"/>
      <c r="CH127" s="274"/>
      <c r="CI127" s="274"/>
      <c r="CJ127" s="275"/>
      <c r="CK127" s="1109"/>
      <c r="CL127" s="1096"/>
      <c r="CM127" s="1096"/>
      <c r="CN127" s="1096"/>
      <c r="CO127" s="1097"/>
      <c r="CP127" s="1034" t="s">
        <v>498</v>
      </c>
      <c r="CQ127" s="1035"/>
      <c r="CR127" s="1035"/>
      <c r="CS127" s="1035"/>
      <c r="CT127" s="1035"/>
      <c r="CU127" s="1035"/>
      <c r="CV127" s="1035"/>
      <c r="CW127" s="1035"/>
      <c r="CX127" s="1035"/>
      <c r="CY127" s="1035"/>
      <c r="CZ127" s="1035"/>
      <c r="DA127" s="1035"/>
      <c r="DB127" s="1035"/>
      <c r="DC127" s="1035"/>
      <c r="DD127" s="1035"/>
      <c r="DE127" s="1035"/>
      <c r="DF127" s="1036"/>
      <c r="DG127" s="1004" t="s">
        <v>462</v>
      </c>
      <c r="DH127" s="1005"/>
      <c r="DI127" s="1005"/>
      <c r="DJ127" s="1005"/>
      <c r="DK127" s="1005"/>
      <c r="DL127" s="1005" t="s">
        <v>462</v>
      </c>
      <c r="DM127" s="1005"/>
      <c r="DN127" s="1005"/>
      <c r="DO127" s="1005"/>
      <c r="DP127" s="1005"/>
      <c r="DQ127" s="1005" t="s">
        <v>462</v>
      </c>
      <c r="DR127" s="1005"/>
      <c r="DS127" s="1005"/>
      <c r="DT127" s="1005"/>
      <c r="DU127" s="1005"/>
      <c r="DV127" s="1006" t="s">
        <v>462</v>
      </c>
      <c r="DW127" s="1006"/>
      <c r="DX127" s="1006"/>
      <c r="DY127" s="1006"/>
      <c r="DZ127" s="1007"/>
    </row>
    <row r="128" spans="1:130" s="240" customFormat="1" ht="26.25" customHeight="1" thickBot="1" x14ac:dyDescent="0.2">
      <c r="A128" s="1128" t="s">
        <v>499</v>
      </c>
      <c r="B128" s="1129"/>
      <c r="C128" s="1129"/>
      <c r="D128" s="1129"/>
      <c r="E128" s="1129"/>
      <c r="F128" s="1129"/>
      <c r="G128" s="1129"/>
      <c r="H128" s="1129"/>
      <c r="I128" s="1129"/>
      <c r="J128" s="1129"/>
      <c r="K128" s="1129"/>
      <c r="L128" s="1129"/>
      <c r="M128" s="1129"/>
      <c r="N128" s="1129"/>
      <c r="O128" s="1129"/>
      <c r="P128" s="1129"/>
      <c r="Q128" s="1129"/>
      <c r="R128" s="1129"/>
      <c r="S128" s="1129"/>
      <c r="T128" s="1129"/>
      <c r="U128" s="1129"/>
      <c r="V128" s="1129"/>
      <c r="W128" s="1130" t="s">
        <v>500</v>
      </c>
      <c r="X128" s="1130"/>
      <c r="Y128" s="1130"/>
      <c r="Z128" s="1131"/>
      <c r="AA128" s="1132" t="s">
        <v>462</v>
      </c>
      <c r="AB128" s="1133"/>
      <c r="AC128" s="1133"/>
      <c r="AD128" s="1133"/>
      <c r="AE128" s="1134"/>
      <c r="AF128" s="1135" t="s">
        <v>483</v>
      </c>
      <c r="AG128" s="1133"/>
      <c r="AH128" s="1133"/>
      <c r="AI128" s="1133"/>
      <c r="AJ128" s="1134"/>
      <c r="AK128" s="1135" t="s">
        <v>462</v>
      </c>
      <c r="AL128" s="1133"/>
      <c r="AM128" s="1133"/>
      <c r="AN128" s="1133"/>
      <c r="AO128" s="1134"/>
      <c r="AP128" s="1136"/>
      <c r="AQ128" s="1137"/>
      <c r="AR128" s="1137"/>
      <c r="AS128" s="1137"/>
      <c r="AT128" s="1138"/>
      <c r="AU128" s="276"/>
      <c r="AV128" s="276"/>
      <c r="AW128" s="276"/>
      <c r="AX128" s="973" t="s">
        <v>501</v>
      </c>
      <c r="AY128" s="974"/>
      <c r="AZ128" s="974"/>
      <c r="BA128" s="974"/>
      <c r="BB128" s="974"/>
      <c r="BC128" s="974"/>
      <c r="BD128" s="974"/>
      <c r="BE128" s="975"/>
      <c r="BF128" s="1139" t="s">
        <v>502</v>
      </c>
      <c r="BG128" s="1140"/>
      <c r="BH128" s="1140"/>
      <c r="BI128" s="1140"/>
      <c r="BJ128" s="1140"/>
      <c r="BK128" s="1140"/>
      <c r="BL128" s="1141"/>
      <c r="BM128" s="1139">
        <v>15</v>
      </c>
      <c r="BN128" s="1140"/>
      <c r="BO128" s="1140"/>
      <c r="BP128" s="1140"/>
      <c r="BQ128" s="1140"/>
      <c r="BR128" s="1140"/>
      <c r="BS128" s="1141"/>
      <c r="BT128" s="1139">
        <v>20</v>
      </c>
      <c r="BU128" s="1140"/>
      <c r="BV128" s="1140"/>
      <c r="BW128" s="1140"/>
      <c r="BX128" s="1140"/>
      <c r="BY128" s="1140"/>
      <c r="BZ128" s="1164"/>
      <c r="CA128" s="277"/>
      <c r="CB128" s="277"/>
      <c r="CC128" s="277"/>
      <c r="CD128" s="277"/>
      <c r="CE128" s="277"/>
      <c r="CF128" s="277"/>
      <c r="CG128" s="274"/>
      <c r="CH128" s="274"/>
      <c r="CI128" s="274"/>
      <c r="CJ128" s="275"/>
      <c r="CK128" s="1110"/>
      <c r="CL128" s="1111"/>
      <c r="CM128" s="1111"/>
      <c r="CN128" s="1111"/>
      <c r="CO128" s="1112"/>
      <c r="CP128" s="1121" t="s">
        <v>503</v>
      </c>
      <c r="CQ128" s="1122"/>
      <c r="CR128" s="1122"/>
      <c r="CS128" s="1122"/>
      <c r="CT128" s="1122"/>
      <c r="CU128" s="1122"/>
      <c r="CV128" s="1122"/>
      <c r="CW128" s="1122"/>
      <c r="CX128" s="1122"/>
      <c r="CY128" s="1122"/>
      <c r="CZ128" s="1122"/>
      <c r="DA128" s="1122"/>
      <c r="DB128" s="1122"/>
      <c r="DC128" s="1122"/>
      <c r="DD128" s="1122"/>
      <c r="DE128" s="1122"/>
      <c r="DF128" s="1123"/>
      <c r="DG128" s="1124" t="s">
        <v>504</v>
      </c>
      <c r="DH128" s="1125"/>
      <c r="DI128" s="1125"/>
      <c r="DJ128" s="1125"/>
      <c r="DK128" s="1125"/>
      <c r="DL128" s="1125" t="s">
        <v>505</v>
      </c>
      <c r="DM128" s="1125"/>
      <c r="DN128" s="1125"/>
      <c r="DO128" s="1125"/>
      <c r="DP128" s="1125"/>
      <c r="DQ128" s="1125" t="s">
        <v>506</v>
      </c>
      <c r="DR128" s="1125"/>
      <c r="DS128" s="1125"/>
      <c r="DT128" s="1125"/>
      <c r="DU128" s="1125"/>
      <c r="DV128" s="1126" t="s">
        <v>507</v>
      </c>
      <c r="DW128" s="1126"/>
      <c r="DX128" s="1126"/>
      <c r="DY128" s="1126"/>
      <c r="DZ128" s="1127"/>
    </row>
    <row r="129" spans="1:131" s="240" customFormat="1" ht="26.25" customHeight="1" x14ac:dyDescent="0.15">
      <c r="A129" s="1015" t="s">
        <v>107</v>
      </c>
      <c r="B129" s="1016"/>
      <c r="C129" s="1016"/>
      <c r="D129" s="1016"/>
      <c r="E129" s="1016"/>
      <c r="F129" s="1016"/>
      <c r="G129" s="1016"/>
      <c r="H129" s="1016"/>
      <c r="I129" s="1016"/>
      <c r="J129" s="1016"/>
      <c r="K129" s="1016"/>
      <c r="L129" s="1016"/>
      <c r="M129" s="1016"/>
      <c r="N129" s="1016"/>
      <c r="O129" s="1016"/>
      <c r="P129" s="1016"/>
      <c r="Q129" s="1016"/>
      <c r="R129" s="1016"/>
      <c r="S129" s="1016"/>
      <c r="T129" s="1016"/>
      <c r="U129" s="1016"/>
      <c r="V129" s="1016"/>
      <c r="W129" s="1158" t="s">
        <v>508</v>
      </c>
      <c r="X129" s="1159"/>
      <c r="Y129" s="1159"/>
      <c r="Z129" s="1160"/>
      <c r="AA129" s="1043">
        <v>3573594</v>
      </c>
      <c r="AB129" s="1044"/>
      <c r="AC129" s="1044"/>
      <c r="AD129" s="1044"/>
      <c r="AE129" s="1045"/>
      <c r="AF129" s="1046">
        <v>3595370</v>
      </c>
      <c r="AG129" s="1044"/>
      <c r="AH129" s="1044"/>
      <c r="AI129" s="1044"/>
      <c r="AJ129" s="1045"/>
      <c r="AK129" s="1046">
        <v>3571467</v>
      </c>
      <c r="AL129" s="1044"/>
      <c r="AM129" s="1044"/>
      <c r="AN129" s="1044"/>
      <c r="AO129" s="1045"/>
      <c r="AP129" s="1161"/>
      <c r="AQ129" s="1162"/>
      <c r="AR129" s="1162"/>
      <c r="AS129" s="1162"/>
      <c r="AT129" s="1163"/>
      <c r="AU129" s="278"/>
      <c r="AV129" s="278"/>
      <c r="AW129" s="278"/>
      <c r="AX129" s="1152" t="s">
        <v>509</v>
      </c>
      <c r="AY129" s="1035"/>
      <c r="AZ129" s="1035"/>
      <c r="BA129" s="1035"/>
      <c r="BB129" s="1035"/>
      <c r="BC129" s="1035"/>
      <c r="BD129" s="1035"/>
      <c r="BE129" s="1036"/>
      <c r="BF129" s="1153" t="s">
        <v>510</v>
      </c>
      <c r="BG129" s="1154"/>
      <c r="BH129" s="1154"/>
      <c r="BI129" s="1154"/>
      <c r="BJ129" s="1154"/>
      <c r="BK129" s="1154"/>
      <c r="BL129" s="1155"/>
      <c r="BM129" s="1153">
        <v>20</v>
      </c>
      <c r="BN129" s="1154"/>
      <c r="BO129" s="1154"/>
      <c r="BP129" s="1154"/>
      <c r="BQ129" s="1154"/>
      <c r="BR129" s="1154"/>
      <c r="BS129" s="1155"/>
      <c r="BT129" s="1153">
        <v>30</v>
      </c>
      <c r="BU129" s="1156"/>
      <c r="BV129" s="1156"/>
      <c r="BW129" s="1156"/>
      <c r="BX129" s="1156"/>
      <c r="BY129" s="1156"/>
      <c r="BZ129" s="1157"/>
      <c r="CA129" s="279"/>
      <c r="CB129" s="279"/>
      <c r="CC129" s="279"/>
      <c r="CD129" s="279"/>
      <c r="CE129" s="279"/>
      <c r="CF129" s="279"/>
      <c r="CG129" s="279"/>
      <c r="CH129" s="279"/>
      <c r="CI129" s="279"/>
      <c r="CJ129" s="279"/>
      <c r="CK129" s="279"/>
      <c r="CL129" s="279"/>
      <c r="CM129" s="279"/>
      <c r="CN129" s="279"/>
      <c r="CO129" s="279"/>
      <c r="CP129" s="279"/>
      <c r="CQ129" s="279"/>
      <c r="CR129" s="279"/>
      <c r="CS129" s="279"/>
      <c r="CT129" s="279"/>
      <c r="CU129" s="279"/>
      <c r="CV129" s="279"/>
      <c r="CW129" s="279"/>
      <c r="CX129" s="279"/>
      <c r="CY129" s="279"/>
      <c r="CZ129" s="279"/>
      <c r="DA129" s="279"/>
      <c r="DB129" s="279"/>
      <c r="DC129" s="279"/>
      <c r="DD129" s="279"/>
      <c r="DE129" s="279"/>
      <c r="DF129" s="279"/>
      <c r="DG129" s="279"/>
      <c r="DH129" s="279"/>
      <c r="DI129" s="279"/>
      <c r="DJ129" s="279"/>
      <c r="DK129" s="279"/>
      <c r="DL129" s="279"/>
      <c r="DM129" s="279"/>
      <c r="DN129" s="279"/>
      <c r="DO129" s="279"/>
      <c r="DP129" s="247"/>
      <c r="DQ129" s="247"/>
      <c r="DR129" s="247"/>
      <c r="DS129" s="247"/>
      <c r="DT129" s="247"/>
      <c r="DU129" s="247"/>
      <c r="DV129" s="247"/>
      <c r="DW129" s="247"/>
      <c r="DX129" s="247"/>
      <c r="DY129" s="247"/>
      <c r="DZ129" s="251"/>
    </row>
    <row r="130" spans="1:131" s="240" customFormat="1" ht="26.25" customHeight="1" x14ac:dyDescent="0.15">
      <c r="A130" s="1015" t="s">
        <v>511</v>
      </c>
      <c r="B130" s="1016"/>
      <c r="C130" s="1016"/>
      <c r="D130" s="1016"/>
      <c r="E130" s="1016"/>
      <c r="F130" s="1016"/>
      <c r="G130" s="1016"/>
      <c r="H130" s="1016"/>
      <c r="I130" s="1016"/>
      <c r="J130" s="1016"/>
      <c r="K130" s="1016"/>
      <c r="L130" s="1016"/>
      <c r="M130" s="1016"/>
      <c r="N130" s="1016"/>
      <c r="O130" s="1016"/>
      <c r="P130" s="1016"/>
      <c r="Q130" s="1016"/>
      <c r="R130" s="1016"/>
      <c r="S130" s="1016"/>
      <c r="T130" s="1016"/>
      <c r="U130" s="1016"/>
      <c r="V130" s="1016"/>
      <c r="W130" s="1158" t="s">
        <v>512</v>
      </c>
      <c r="X130" s="1159"/>
      <c r="Y130" s="1159"/>
      <c r="Z130" s="1160"/>
      <c r="AA130" s="1043">
        <v>378987</v>
      </c>
      <c r="AB130" s="1044"/>
      <c r="AC130" s="1044"/>
      <c r="AD130" s="1044"/>
      <c r="AE130" s="1045"/>
      <c r="AF130" s="1046">
        <v>366960</v>
      </c>
      <c r="AG130" s="1044"/>
      <c r="AH130" s="1044"/>
      <c r="AI130" s="1044"/>
      <c r="AJ130" s="1045"/>
      <c r="AK130" s="1046">
        <v>366812</v>
      </c>
      <c r="AL130" s="1044"/>
      <c r="AM130" s="1044"/>
      <c r="AN130" s="1044"/>
      <c r="AO130" s="1045"/>
      <c r="AP130" s="1161"/>
      <c r="AQ130" s="1162"/>
      <c r="AR130" s="1162"/>
      <c r="AS130" s="1162"/>
      <c r="AT130" s="1163"/>
      <c r="AU130" s="278"/>
      <c r="AV130" s="278"/>
      <c r="AW130" s="278"/>
      <c r="AX130" s="1152" t="s">
        <v>513</v>
      </c>
      <c r="AY130" s="1035"/>
      <c r="AZ130" s="1035"/>
      <c r="BA130" s="1035"/>
      <c r="BB130" s="1035"/>
      <c r="BC130" s="1035"/>
      <c r="BD130" s="1035"/>
      <c r="BE130" s="1036"/>
      <c r="BF130" s="1189">
        <v>6.8</v>
      </c>
      <c r="BG130" s="1190"/>
      <c r="BH130" s="1190"/>
      <c r="BI130" s="1190"/>
      <c r="BJ130" s="1190"/>
      <c r="BK130" s="1190"/>
      <c r="BL130" s="1191"/>
      <c r="BM130" s="1189">
        <v>25</v>
      </c>
      <c r="BN130" s="1190"/>
      <c r="BO130" s="1190"/>
      <c r="BP130" s="1190"/>
      <c r="BQ130" s="1190"/>
      <c r="BR130" s="1190"/>
      <c r="BS130" s="1191"/>
      <c r="BT130" s="1189">
        <v>35</v>
      </c>
      <c r="BU130" s="1192"/>
      <c r="BV130" s="1192"/>
      <c r="BW130" s="1192"/>
      <c r="BX130" s="1192"/>
      <c r="BY130" s="1192"/>
      <c r="BZ130" s="1193"/>
      <c r="CA130" s="279"/>
      <c r="CB130" s="279"/>
      <c r="CC130" s="279"/>
      <c r="CD130" s="279"/>
      <c r="CE130" s="279"/>
      <c r="CF130" s="279"/>
      <c r="CG130" s="279"/>
      <c r="CH130" s="279"/>
      <c r="CI130" s="279"/>
      <c r="CJ130" s="279"/>
      <c r="CK130" s="279"/>
      <c r="CL130" s="279"/>
      <c r="CM130" s="279"/>
      <c r="CN130" s="279"/>
      <c r="CO130" s="279"/>
      <c r="CP130" s="279"/>
      <c r="CQ130" s="279"/>
      <c r="CR130" s="279"/>
      <c r="CS130" s="279"/>
      <c r="CT130" s="279"/>
      <c r="CU130" s="279"/>
      <c r="CV130" s="279"/>
      <c r="CW130" s="279"/>
      <c r="CX130" s="279"/>
      <c r="CY130" s="279"/>
      <c r="CZ130" s="279"/>
      <c r="DA130" s="279"/>
      <c r="DB130" s="279"/>
      <c r="DC130" s="279"/>
      <c r="DD130" s="279"/>
      <c r="DE130" s="279"/>
      <c r="DF130" s="279"/>
      <c r="DG130" s="279"/>
      <c r="DH130" s="279"/>
      <c r="DI130" s="279"/>
      <c r="DJ130" s="279"/>
      <c r="DK130" s="279"/>
      <c r="DL130" s="279"/>
      <c r="DM130" s="279"/>
      <c r="DN130" s="279"/>
      <c r="DO130" s="279"/>
      <c r="DP130" s="247"/>
      <c r="DQ130" s="247"/>
      <c r="DR130" s="247"/>
      <c r="DS130" s="247"/>
      <c r="DT130" s="247"/>
      <c r="DU130" s="247"/>
      <c r="DV130" s="247"/>
      <c r="DW130" s="247"/>
      <c r="DX130" s="247"/>
      <c r="DY130" s="247"/>
      <c r="DZ130" s="251"/>
    </row>
    <row r="131" spans="1:131" s="240" customFormat="1" ht="26.25" customHeight="1" thickBot="1" x14ac:dyDescent="0.2">
      <c r="A131" s="1194"/>
      <c r="B131" s="1195"/>
      <c r="C131" s="1195"/>
      <c r="D131" s="1195"/>
      <c r="E131" s="1195"/>
      <c r="F131" s="1195"/>
      <c r="G131" s="1195"/>
      <c r="H131" s="1195"/>
      <c r="I131" s="1195"/>
      <c r="J131" s="1195"/>
      <c r="K131" s="1195"/>
      <c r="L131" s="1195"/>
      <c r="M131" s="1195"/>
      <c r="N131" s="1195"/>
      <c r="O131" s="1195"/>
      <c r="P131" s="1195"/>
      <c r="Q131" s="1195"/>
      <c r="R131" s="1195"/>
      <c r="S131" s="1195"/>
      <c r="T131" s="1195"/>
      <c r="U131" s="1195"/>
      <c r="V131" s="1195"/>
      <c r="W131" s="1196" t="s">
        <v>514</v>
      </c>
      <c r="X131" s="1197"/>
      <c r="Y131" s="1197"/>
      <c r="Z131" s="1198"/>
      <c r="AA131" s="1090">
        <v>3194607</v>
      </c>
      <c r="AB131" s="1069"/>
      <c r="AC131" s="1069"/>
      <c r="AD131" s="1069"/>
      <c r="AE131" s="1070"/>
      <c r="AF131" s="1068">
        <v>3228410</v>
      </c>
      <c r="AG131" s="1069"/>
      <c r="AH131" s="1069"/>
      <c r="AI131" s="1069"/>
      <c r="AJ131" s="1070"/>
      <c r="AK131" s="1068">
        <v>3204655</v>
      </c>
      <c r="AL131" s="1069"/>
      <c r="AM131" s="1069"/>
      <c r="AN131" s="1069"/>
      <c r="AO131" s="1070"/>
      <c r="AP131" s="1199"/>
      <c r="AQ131" s="1200"/>
      <c r="AR131" s="1200"/>
      <c r="AS131" s="1200"/>
      <c r="AT131" s="1201"/>
      <c r="AU131" s="278"/>
      <c r="AV131" s="278"/>
      <c r="AW131" s="278"/>
      <c r="AX131" s="1171" t="s">
        <v>515</v>
      </c>
      <c r="AY131" s="1122"/>
      <c r="AZ131" s="1122"/>
      <c r="BA131" s="1122"/>
      <c r="BB131" s="1122"/>
      <c r="BC131" s="1122"/>
      <c r="BD131" s="1122"/>
      <c r="BE131" s="1123"/>
      <c r="BF131" s="1172" t="s">
        <v>443</v>
      </c>
      <c r="BG131" s="1173"/>
      <c r="BH131" s="1173"/>
      <c r="BI131" s="1173"/>
      <c r="BJ131" s="1173"/>
      <c r="BK131" s="1173"/>
      <c r="BL131" s="1174"/>
      <c r="BM131" s="1172">
        <v>350</v>
      </c>
      <c r="BN131" s="1173"/>
      <c r="BO131" s="1173"/>
      <c r="BP131" s="1173"/>
      <c r="BQ131" s="1173"/>
      <c r="BR131" s="1173"/>
      <c r="BS131" s="1174"/>
      <c r="BT131" s="1175"/>
      <c r="BU131" s="1176"/>
      <c r="BV131" s="1176"/>
      <c r="BW131" s="1176"/>
      <c r="BX131" s="1176"/>
      <c r="BY131" s="1176"/>
      <c r="BZ131" s="1177"/>
      <c r="CA131" s="279"/>
      <c r="CB131" s="279"/>
      <c r="CC131" s="279"/>
      <c r="CD131" s="279"/>
      <c r="CE131" s="279"/>
      <c r="CF131" s="279"/>
      <c r="CG131" s="279"/>
      <c r="CH131" s="279"/>
      <c r="CI131" s="279"/>
      <c r="CJ131" s="279"/>
      <c r="CK131" s="279"/>
      <c r="CL131" s="279"/>
      <c r="CM131" s="279"/>
      <c r="CN131" s="279"/>
      <c r="CO131" s="279"/>
      <c r="CP131" s="279"/>
      <c r="CQ131" s="279"/>
      <c r="CR131" s="279"/>
      <c r="CS131" s="279"/>
      <c r="CT131" s="279"/>
      <c r="CU131" s="279"/>
      <c r="CV131" s="279"/>
      <c r="CW131" s="279"/>
      <c r="CX131" s="279"/>
      <c r="CY131" s="279"/>
      <c r="CZ131" s="279"/>
      <c r="DA131" s="279"/>
      <c r="DB131" s="279"/>
      <c r="DC131" s="279"/>
      <c r="DD131" s="279"/>
      <c r="DE131" s="279"/>
      <c r="DF131" s="279"/>
      <c r="DG131" s="279"/>
      <c r="DH131" s="279"/>
      <c r="DI131" s="279"/>
      <c r="DJ131" s="279"/>
      <c r="DK131" s="279"/>
      <c r="DL131" s="279"/>
      <c r="DM131" s="279"/>
      <c r="DN131" s="279"/>
      <c r="DO131" s="279"/>
      <c r="DP131" s="247"/>
      <c r="DQ131" s="247"/>
      <c r="DR131" s="247"/>
      <c r="DS131" s="247"/>
      <c r="DT131" s="247"/>
      <c r="DU131" s="247"/>
      <c r="DV131" s="247"/>
      <c r="DW131" s="247"/>
      <c r="DX131" s="247"/>
      <c r="DY131" s="247"/>
      <c r="DZ131" s="251"/>
    </row>
    <row r="132" spans="1:131" s="240" customFormat="1" ht="26.25" customHeight="1" x14ac:dyDescent="0.15">
      <c r="A132" s="1178" t="s">
        <v>516</v>
      </c>
      <c r="B132" s="1179"/>
      <c r="C132" s="1179"/>
      <c r="D132" s="1179"/>
      <c r="E132" s="1179"/>
      <c r="F132" s="1179"/>
      <c r="G132" s="1179"/>
      <c r="H132" s="1179"/>
      <c r="I132" s="1179"/>
      <c r="J132" s="1179"/>
      <c r="K132" s="1179"/>
      <c r="L132" s="1179"/>
      <c r="M132" s="1179"/>
      <c r="N132" s="1179"/>
      <c r="O132" s="1179"/>
      <c r="P132" s="1179"/>
      <c r="Q132" s="1179"/>
      <c r="R132" s="1179"/>
      <c r="S132" s="1179"/>
      <c r="T132" s="1179"/>
      <c r="U132" s="1179"/>
      <c r="V132" s="1182" t="s">
        <v>517</v>
      </c>
      <c r="W132" s="1182"/>
      <c r="X132" s="1182"/>
      <c r="Y132" s="1182"/>
      <c r="Z132" s="1183"/>
      <c r="AA132" s="1184">
        <v>6.1113933579999999</v>
      </c>
      <c r="AB132" s="1185"/>
      <c r="AC132" s="1185"/>
      <c r="AD132" s="1185"/>
      <c r="AE132" s="1186"/>
      <c r="AF132" s="1187">
        <v>6.9518431669999998</v>
      </c>
      <c r="AG132" s="1185"/>
      <c r="AH132" s="1185"/>
      <c r="AI132" s="1185"/>
      <c r="AJ132" s="1186"/>
      <c r="AK132" s="1187">
        <v>7.3840709840000001</v>
      </c>
      <c r="AL132" s="1185"/>
      <c r="AM132" s="1185"/>
      <c r="AN132" s="1185"/>
      <c r="AO132" s="1186"/>
      <c r="AP132" s="1084"/>
      <c r="AQ132" s="1085"/>
      <c r="AR132" s="1085"/>
      <c r="AS132" s="1085"/>
      <c r="AT132" s="1188"/>
      <c r="AU132" s="280"/>
      <c r="AV132" s="281"/>
      <c r="AW132" s="281"/>
      <c r="AX132" s="247"/>
      <c r="AY132" s="247"/>
      <c r="AZ132" s="247"/>
      <c r="BA132" s="247"/>
      <c r="BB132" s="247"/>
      <c r="BC132" s="247"/>
      <c r="BD132" s="247"/>
      <c r="BE132" s="247"/>
      <c r="BF132" s="247"/>
      <c r="BG132" s="247"/>
      <c r="BH132" s="247"/>
      <c r="BI132" s="247"/>
      <c r="BJ132" s="247"/>
      <c r="BK132" s="247"/>
      <c r="BL132" s="247"/>
      <c r="BM132" s="247"/>
      <c r="BN132" s="247"/>
      <c r="BO132" s="247"/>
      <c r="BP132" s="247"/>
      <c r="BQ132" s="247"/>
      <c r="BR132" s="247"/>
      <c r="BS132" s="248"/>
      <c r="BT132" s="247"/>
      <c r="BU132" s="247"/>
      <c r="BV132" s="247"/>
      <c r="BW132" s="247"/>
      <c r="BX132" s="247"/>
      <c r="BY132" s="247"/>
      <c r="BZ132" s="247"/>
      <c r="CA132" s="279"/>
      <c r="CB132" s="279"/>
      <c r="CC132" s="279"/>
      <c r="CD132" s="279"/>
      <c r="CE132" s="279"/>
      <c r="CF132" s="279"/>
      <c r="CG132" s="279"/>
      <c r="CH132" s="279"/>
      <c r="CI132" s="279"/>
      <c r="CJ132" s="279"/>
      <c r="CK132" s="279"/>
      <c r="CL132" s="279"/>
      <c r="CM132" s="279"/>
      <c r="CN132" s="279"/>
      <c r="CO132" s="279"/>
      <c r="CP132" s="279"/>
      <c r="CQ132" s="279"/>
      <c r="CR132" s="279"/>
      <c r="CS132" s="279"/>
      <c r="CT132" s="279"/>
      <c r="CU132" s="279"/>
      <c r="CV132" s="279"/>
      <c r="CW132" s="279"/>
      <c r="CX132" s="279"/>
      <c r="CY132" s="279"/>
      <c r="CZ132" s="279"/>
      <c r="DA132" s="279"/>
      <c r="DB132" s="279"/>
      <c r="DC132" s="279"/>
      <c r="DD132" s="279"/>
      <c r="DE132" s="279"/>
      <c r="DF132" s="279"/>
      <c r="DG132" s="279"/>
      <c r="DH132" s="279"/>
      <c r="DI132" s="279"/>
      <c r="DJ132" s="279"/>
      <c r="DK132" s="279"/>
      <c r="DL132" s="279"/>
      <c r="DM132" s="279"/>
      <c r="DN132" s="279"/>
      <c r="DO132" s="279"/>
      <c r="DP132" s="251"/>
      <c r="DQ132" s="251"/>
      <c r="DR132" s="251"/>
      <c r="DS132" s="251"/>
      <c r="DT132" s="251"/>
      <c r="DU132" s="251"/>
      <c r="DV132" s="251"/>
      <c r="DW132" s="251"/>
      <c r="DX132" s="251"/>
      <c r="DY132" s="251"/>
      <c r="DZ132" s="251"/>
    </row>
    <row r="133" spans="1:131" s="240" customFormat="1" ht="26.25" customHeight="1" thickBot="1" x14ac:dyDescent="0.2">
      <c r="A133" s="1180"/>
      <c r="B133" s="1181"/>
      <c r="C133" s="1181"/>
      <c r="D133" s="1181"/>
      <c r="E133" s="1181"/>
      <c r="F133" s="1181"/>
      <c r="G133" s="1181"/>
      <c r="H133" s="1181"/>
      <c r="I133" s="1181"/>
      <c r="J133" s="1181"/>
      <c r="K133" s="1181"/>
      <c r="L133" s="1181"/>
      <c r="M133" s="1181"/>
      <c r="N133" s="1181"/>
      <c r="O133" s="1181"/>
      <c r="P133" s="1181"/>
      <c r="Q133" s="1181"/>
      <c r="R133" s="1181"/>
      <c r="S133" s="1181"/>
      <c r="T133" s="1181"/>
      <c r="U133" s="1181"/>
      <c r="V133" s="1165" t="s">
        <v>518</v>
      </c>
      <c r="W133" s="1165"/>
      <c r="X133" s="1165"/>
      <c r="Y133" s="1165"/>
      <c r="Z133" s="1166"/>
      <c r="AA133" s="1167">
        <v>5.8</v>
      </c>
      <c r="AB133" s="1168"/>
      <c r="AC133" s="1168"/>
      <c r="AD133" s="1168"/>
      <c r="AE133" s="1169"/>
      <c r="AF133" s="1167">
        <v>6.2</v>
      </c>
      <c r="AG133" s="1168"/>
      <c r="AH133" s="1168"/>
      <c r="AI133" s="1168"/>
      <c r="AJ133" s="1169"/>
      <c r="AK133" s="1167">
        <v>6.8</v>
      </c>
      <c r="AL133" s="1168"/>
      <c r="AM133" s="1168"/>
      <c r="AN133" s="1168"/>
      <c r="AO133" s="1169"/>
      <c r="AP133" s="1114"/>
      <c r="AQ133" s="1115"/>
      <c r="AR133" s="1115"/>
      <c r="AS133" s="1115"/>
      <c r="AT133" s="1170"/>
      <c r="AU133" s="281"/>
      <c r="AV133" s="281"/>
      <c r="AW133" s="281"/>
      <c r="AX133" s="281"/>
      <c r="AY133" s="281"/>
      <c r="AZ133" s="281"/>
      <c r="BA133" s="281"/>
      <c r="BB133" s="281"/>
      <c r="BC133" s="281"/>
      <c r="BD133" s="281"/>
      <c r="BE133" s="281"/>
      <c r="BF133" s="281"/>
      <c r="BG133" s="281"/>
      <c r="BH133" s="281"/>
      <c r="BI133" s="281"/>
      <c r="BJ133" s="281"/>
      <c r="BK133" s="281"/>
      <c r="BL133" s="281"/>
      <c r="BM133" s="281"/>
      <c r="BN133" s="279"/>
      <c r="BO133" s="279"/>
      <c r="BP133" s="279"/>
      <c r="BQ133" s="279"/>
      <c r="BR133" s="279"/>
      <c r="BS133" s="279"/>
      <c r="BT133" s="279"/>
      <c r="BU133" s="279"/>
      <c r="BV133" s="279"/>
      <c r="BW133" s="279"/>
      <c r="BX133" s="279"/>
      <c r="BY133" s="279"/>
      <c r="BZ133" s="279"/>
      <c r="CA133" s="279"/>
      <c r="CB133" s="279"/>
      <c r="CC133" s="279"/>
      <c r="CD133" s="279"/>
      <c r="CE133" s="279"/>
      <c r="CF133" s="279"/>
      <c r="CG133" s="279"/>
      <c r="CH133" s="279"/>
      <c r="CI133" s="279"/>
      <c r="CJ133" s="279"/>
      <c r="CK133" s="279"/>
      <c r="CL133" s="279"/>
      <c r="CM133" s="279"/>
      <c r="CN133" s="279"/>
      <c r="CO133" s="279"/>
      <c r="CP133" s="279"/>
      <c r="CQ133" s="279"/>
      <c r="CR133" s="279"/>
      <c r="CS133" s="279"/>
      <c r="CT133" s="279"/>
      <c r="CU133" s="279"/>
      <c r="CV133" s="279"/>
      <c r="CW133" s="279"/>
      <c r="CX133" s="279"/>
      <c r="CY133" s="279"/>
      <c r="CZ133" s="279"/>
      <c r="DA133" s="279"/>
      <c r="DB133" s="279"/>
      <c r="DC133" s="279"/>
      <c r="DD133" s="279"/>
      <c r="DE133" s="279"/>
      <c r="DF133" s="279"/>
      <c r="DG133" s="279"/>
      <c r="DH133" s="279"/>
      <c r="DI133" s="279"/>
      <c r="DJ133" s="279"/>
      <c r="DK133" s="279"/>
      <c r="DL133" s="279"/>
      <c r="DM133" s="279"/>
      <c r="DN133" s="279"/>
      <c r="DO133" s="279"/>
      <c r="DP133" s="251"/>
      <c r="DQ133" s="251"/>
      <c r="DR133" s="251"/>
      <c r="DS133" s="251"/>
      <c r="DT133" s="251"/>
      <c r="DU133" s="251"/>
      <c r="DV133" s="251"/>
      <c r="DW133" s="251"/>
      <c r="DX133" s="251"/>
      <c r="DY133" s="251"/>
      <c r="DZ133" s="251"/>
    </row>
    <row r="134" spans="1:131" s="241" customFormat="1" ht="11.25" customHeight="1" x14ac:dyDescent="0.15">
      <c r="A134" s="282"/>
      <c r="B134" s="282"/>
      <c r="C134" s="282"/>
      <c r="D134" s="282"/>
      <c r="E134" s="282"/>
      <c r="F134" s="282"/>
      <c r="G134" s="282"/>
      <c r="H134" s="282"/>
      <c r="I134" s="282"/>
      <c r="J134" s="282"/>
      <c r="K134" s="282"/>
      <c r="L134" s="282"/>
      <c r="M134" s="282"/>
      <c r="N134" s="282"/>
      <c r="O134" s="282"/>
      <c r="P134" s="282"/>
      <c r="Q134" s="282"/>
      <c r="R134" s="282"/>
      <c r="S134" s="282"/>
      <c r="T134" s="282"/>
      <c r="U134" s="282"/>
      <c r="V134" s="282"/>
      <c r="W134" s="282"/>
      <c r="X134" s="282"/>
      <c r="Y134" s="282"/>
      <c r="Z134" s="282"/>
      <c r="AA134" s="282"/>
      <c r="AB134" s="282"/>
      <c r="AC134" s="282"/>
      <c r="AD134" s="282"/>
      <c r="AE134" s="282"/>
      <c r="AF134" s="282"/>
      <c r="AG134" s="282"/>
      <c r="AH134" s="282"/>
      <c r="AI134" s="282"/>
      <c r="AJ134" s="282"/>
      <c r="AK134" s="282"/>
      <c r="AL134" s="282"/>
      <c r="AM134" s="282"/>
      <c r="AN134" s="282"/>
      <c r="AO134" s="282"/>
      <c r="AP134" s="282"/>
      <c r="AQ134" s="282"/>
      <c r="AR134" s="282"/>
      <c r="AS134" s="282"/>
      <c r="AT134" s="282"/>
      <c r="AU134" s="281"/>
      <c r="AV134" s="281"/>
      <c r="AW134" s="281"/>
      <c r="AX134" s="281"/>
      <c r="AY134" s="281"/>
      <c r="AZ134" s="281"/>
      <c r="BA134" s="281"/>
      <c r="BB134" s="281"/>
      <c r="BC134" s="281"/>
      <c r="BD134" s="281"/>
      <c r="BE134" s="281"/>
      <c r="BF134" s="281"/>
      <c r="BG134" s="281"/>
      <c r="BH134" s="281"/>
      <c r="BI134" s="281"/>
      <c r="BJ134" s="281"/>
      <c r="BK134" s="281"/>
      <c r="BL134" s="281"/>
      <c r="BM134" s="281"/>
      <c r="BN134" s="279"/>
      <c r="BO134" s="279"/>
      <c r="BP134" s="279"/>
      <c r="BQ134" s="279"/>
      <c r="BR134" s="279"/>
      <c r="BS134" s="279"/>
      <c r="BT134" s="279"/>
      <c r="BU134" s="279"/>
      <c r="BV134" s="279"/>
      <c r="BW134" s="279"/>
      <c r="BX134" s="279"/>
      <c r="BY134" s="279"/>
      <c r="BZ134" s="279"/>
      <c r="CA134" s="279"/>
      <c r="CB134" s="279"/>
      <c r="CC134" s="279"/>
      <c r="CD134" s="279"/>
      <c r="CE134" s="279"/>
      <c r="CF134" s="279"/>
      <c r="CG134" s="279"/>
      <c r="CH134" s="279"/>
      <c r="CI134" s="279"/>
      <c r="CJ134" s="279"/>
      <c r="CK134" s="279"/>
      <c r="CL134" s="279"/>
      <c r="CM134" s="279"/>
      <c r="CN134" s="279"/>
      <c r="CO134" s="279"/>
      <c r="CP134" s="279"/>
      <c r="CQ134" s="279"/>
      <c r="CR134" s="279"/>
      <c r="CS134" s="279"/>
      <c r="CT134" s="279"/>
      <c r="CU134" s="279"/>
      <c r="CV134" s="279"/>
      <c r="CW134" s="279"/>
      <c r="CX134" s="279"/>
      <c r="CY134" s="279"/>
      <c r="CZ134" s="279"/>
      <c r="DA134" s="279"/>
      <c r="DB134" s="279"/>
      <c r="DC134" s="279"/>
      <c r="DD134" s="279"/>
      <c r="DE134" s="279"/>
      <c r="DF134" s="279"/>
      <c r="DG134" s="279"/>
      <c r="DH134" s="279"/>
      <c r="DI134" s="279"/>
      <c r="DJ134" s="279"/>
      <c r="DK134" s="279"/>
      <c r="DL134" s="279"/>
      <c r="DM134" s="279"/>
      <c r="DN134" s="279"/>
      <c r="DO134" s="279"/>
      <c r="DP134" s="251"/>
      <c r="DQ134" s="251"/>
      <c r="DR134" s="251"/>
      <c r="DS134" s="251"/>
      <c r="DT134" s="251"/>
      <c r="DU134" s="251"/>
      <c r="DV134" s="251"/>
      <c r="DW134" s="251"/>
      <c r="DX134" s="251"/>
      <c r="DY134" s="251"/>
      <c r="DZ134" s="251"/>
      <c r="EA134" s="240"/>
    </row>
    <row r="135" spans="1:131" ht="14.25" hidden="1" x14ac:dyDescent="0.15">
      <c r="AU135" s="282"/>
      <c r="AV135" s="282"/>
      <c r="AW135" s="282"/>
      <c r="AX135" s="282"/>
      <c r="AY135" s="282"/>
      <c r="AZ135" s="282"/>
      <c r="BA135" s="282"/>
      <c r="BB135" s="282"/>
      <c r="BC135" s="282"/>
      <c r="BD135" s="282"/>
      <c r="BE135" s="282"/>
      <c r="BF135" s="282"/>
      <c r="BG135" s="282"/>
      <c r="BH135" s="282"/>
      <c r="BI135" s="282"/>
      <c r="BJ135" s="282"/>
      <c r="BK135" s="282"/>
      <c r="BL135" s="282"/>
      <c r="BM135" s="282"/>
      <c r="BN135" s="282"/>
      <c r="BO135" s="282"/>
      <c r="BP135" s="282"/>
      <c r="BQ135" s="282"/>
      <c r="BR135" s="282"/>
      <c r="BS135" s="282"/>
      <c r="BT135" s="282"/>
      <c r="BU135" s="282"/>
      <c r="BV135" s="282"/>
      <c r="BW135" s="282"/>
      <c r="BX135" s="282"/>
      <c r="BY135" s="282"/>
      <c r="BZ135" s="282"/>
      <c r="CA135" s="282"/>
      <c r="CB135" s="282"/>
      <c r="CC135" s="282"/>
      <c r="CD135" s="282"/>
      <c r="CE135" s="282"/>
      <c r="CF135" s="282"/>
      <c r="CG135" s="282"/>
      <c r="CH135" s="282"/>
      <c r="CI135" s="282"/>
      <c r="CJ135" s="282"/>
      <c r="CK135" s="282"/>
      <c r="CL135" s="282"/>
      <c r="CM135" s="282"/>
      <c r="CN135" s="282"/>
      <c r="CO135" s="282"/>
      <c r="CP135" s="282"/>
      <c r="CQ135" s="282"/>
      <c r="CR135" s="282"/>
      <c r="CS135" s="282"/>
      <c r="CT135" s="282"/>
      <c r="CU135" s="282"/>
      <c r="CV135" s="282"/>
      <c r="CW135" s="282"/>
      <c r="CX135" s="282"/>
      <c r="CY135" s="282"/>
      <c r="CZ135" s="282"/>
      <c r="DA135" s="282"/>
      <c r="DB135" s="282"/>
      <c r="DC135" s="282"/>
      <c r="DD135" s="282"/>
      <c r="DE135" s="282"/>
      <c r="DF135" s="282"/>
      <c r="DG135" s="282"/>
      <c r="DH135" s="282"/>
      <c r="DI135" s="282"/>
      <c r="DJ135" s="282"/>
      <c r="DK135" s="282"/>
      <c r="DL135" s="282"/>
      <c r="DM135" s="282"/>
      <c r="DN135" s="282"/>
      <c r="DO135" s="282"/>
      <c r="DP135" s="282"/>
      <c r="DQ135" s="282"/>
      <c r="DR135" s="282"/>
      <c r="DS135" s="282"/>
      <c r="DT135" s="282"/>
      <c r="DU135" s="282"/>
      <c r="DV135" s="282"/>
      <c r="DW135" s="282"/>
      <c r="DX135" s="282"/>
      <c r="DY135" s="282"/>
      <c r="DZ135" s="282"/>
    </row>
    <row r="136" spans="1:131" hidden="1" x14ac:dyDescent="0.15"/>
  </sheetData>
  <sheetProtection algorithmName="SHA-512" hashValue="lgNnJeYgqAU9jUKjM8kRVT2SXgY9ortppCTcto1J/lSivI607qnezVvNnk6tp8o4R33KZiEG8jZ2ScCRKZ8rcg==" saltValue="WPz3PwxGgsb0HI60lrzFh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85" customWidth="1"/>
    <col min="121" max="121" width="0" style="284" hidden="1" customWidth="1"/>
    <col min="122" max="16384" width="9" style="284" hidden="1"/>
  </cols>
  <sheetData>
    <row r="1" spans="1:120" x14ac:dyDescent="0.15">
      <c r="A1" s="284"/>
      <c r="B1" s="284"/>
      <c r="C1" s="284"/>
      <c r="D1" s="284"/>
      <c r="E1" s="284"/>
      <c r="F1" s="284"/>
      <c r="G1" s="284"/>
      <c r="H1" s="284"/>
      <c r="I1" s="284"/>
      <c r="J1" s="284"/>
      <c r="K1" s="284"/>
      <c r="L1" s="284"/>
      <c r="M1" s="284"/>
      <c r="N1" s="284"/>
      <c r="O1" s="284"/>
      <c r="P1" s="284"/>
      <c r="Q1" s="284"/>
      <c r="R1" s="284"/>
      <c r="S1" s="284"/>
      <c r="T1" s="284"/>
      <c r="U1" s="284"/>
      <c r="V1" s="284"/>
      <c r="W1" s="284"/>
      <c r="X1" s="284"/>
      <c r="Y1" s="284"/>
      <c r="Z1" s="284"/>
      <c r="AA1" s="284"/>
      <c r="AB1" s="284"/>
      <c r="AC1" s="284"/>
      <c r="AD1" s="284"/>
      <c r="AE1" s="284"/>
      <c r="AF1" s="284"/>
      <c r="AG1" s="284"/>
      <c r="AH1" s="284"/>
      <c r="AI1" s="284"/>
      <c r="AJ1" s="284"/>
      <c r="AK1" s="284"/>
      <c r="AL1" s="284"/>
      <c r="AM1" s="284"/>
      <c r="AN1" s="284"/>
      <c r="AO1" s="284"/>
      <c r="AP1" s="284"/>
      <c r="AQ1" s="284"/>
      <c r="AR1" s="284"/>
      <c r="AS1" s="284"/>
      <c r="AT1" s="284"/>
      <c r="AU1" s="284"/>
      <c r="AV1" s="284"/>
      <c r="AW1" s="284"/>
      <c r="AX1" s="284"/>
      <c r="AY1" s="284"/>
      <c r="AZ1" s="284"/>
      <c r="BA1" s="284"/>
      <c r="BB1" s="284"/>
      <c r="BC1" s="284"/>
      <c r="BD1" s="284"/>
      <c r="BE1" s="284"/>
      <c r="BF1" s="284"/>
      <c r="BG1" s="284"/>
      <c r="BH1" s="284"/>
      <c r="BI1" s="284"/>
      <c r="BJ1" s="284"/>
      <c r="BK1" s="284"/>
      <c r="BL1" s="284"/>
      <c r="BM1" s="284"/>
      <c r="BN1" s="284"/>
      <c r="BO1" s="284"/>
      <c r="BP1" s="284"/>
      <c r="BQ1" s="284"/>
      <c r="BR1" s="284"/>
      <c r="BS1" s="284"/>
      <c r="BT1" s="284"/>
      <c r="BU1" s="284"/>
      <c r="BV1" s="284"/>
      <c r="BW1" s="284"/>
      <c r="BX1" s="284"/>
      <c r="BY1" s="284"/>
      <c r="BZ1" s="284"/>
      <c r="CA1" s="284"/>
      <c r="CB1" s="284"/>
      <c r="CC1" s="284"/>
      <c r="CD1" s="284"/>
      <c r="CE1" s="284"/>
      <c r="CF1" s="284"/>
      <c r="CG1" s="284"/>
      <c r="CH1" s="284"/>
      <c r="CI1" s="284"/>
      <c r="CJ1" s="284"/>
      <c r="CK1" s="284"/>
      <c r="CL1" s="284"/>
      <c r="CM1" s="284"/>
      <c r="CN1" s="284"/>
      <c r="CO1" s="284"/>
      <c r="CP1" s="284"/>
      <c r="CQ1" s="284"/>
      <c r="CR1" s="284"/>
      <c r="CS1" s="284"/>
      <c r="CT1" s="284"/>
      <c r="CU1" s="284"/>
      <c r="CV1" s="284"/>
      <c r="CW1" s="284"/>
      <c r="CX1" s="284"/>
      <c r="CY1" s="284"/>
      <c r="CZ1" s="284"/>
      <c r="DA1" s="284"/>
      <c r="DB1" s="284"/>
      <c r="DC1" s="284"/>
      <c r="DD1" s="284"/>
      <c r="DE1" s="284"/>
      <c r="DF1" s="284"/>
      <c r="DG1" s="284"/>
      <c r="DH1" s="284"/>
      <c r="DI1" s="284"/>
      <c r="DJ1" s="284"/>
      <c r="DK1" s="284"/>
      <c r="DL1" s="284"/>
      <c r="DM1" s="284"/>
      <c r="DN1" s="284"/>
      <c r="DO1" s="284"/>
      <c r="DP1" s="284"/>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84"/>
    </row>
    <row r="17" spans="119:120" x14ac:dyDescent="0.15">
      <c r="DP17" s="284"/>
    </row>
    <row r="18" spans="119:120" x14ac:dyDescent="0.15"/>
    <row r="19" spans="119:120" x14ac:dyDescent="0.15"/>
    <row r="20" spans="119:120" x14ac:dyDescent="0.15">
      <c r="DO20" s="284"/>
      <c r="DP20" s="284"/>
    </row>
    <row r="21" spans="119:120" x14ac:dyDescent="0.15">
      <c r="DP21" s="284"/>
    </row>
    <row r="22" spans="119:120" x14ac:dyDescent="0.15"/>
    <row r="23" spans="119:120" x14ac:dyDescent="0.15">
      <c r="DO23" s="284"/>
      <c r="DP23" s="284"/>
    </row>
    <row r="24" spans="119:120" x14ac:dyDescent="0.15">
      <c r="DP24" s="284"/>
    </row>
    <row r="25" spans="119:120" x14ac:dyDescent="0.15">
      <c r="DP25" s="284"/>
    </row>
    <row r="26" spans="119:120" x14ac:dyDescent="0.15">
      <c r="DO26" s="284"/>
      <c r="DP26" s="284"/>
    </row>
    <row r="27" spans="119:120" x14ac:dyDescent="0.15"/>
    <row r="28" spans="119:120" x14ac:dyDescent="0.15">
      <c r="DO28" s="284"/>
      <c r="DP28" s="284"/>
    </row>
    <row r="29" spans="119:120" x14ac:dyDescent="0.15">
      <c r="DP29" s="284"/>
    </row>
    <row r="30" spans="119:120" x14ac:dyDescent="0.15"/>
    <row r="31" spans="119:120" x14ac:dyDescent="0.15">
      <c r="DO31" s="284"/>
      <c r="DP31" s="284"/>
    </row>
    <row r="32" spans="119:120" x14ac:dyDescent="0.15"/>
    <row r="33" spans="98:120" x14ac:dyDescent="0.15">
      <c r="DO33" s="284"/>
      <c r="DP33" s="284"/>
    </row>
    <row r="34" spans="98:120" x14ac:dyDescent="0.15">
      <c r="DM34" s="284"/>
    </row>
    <row r="35" spans="98:120" x14ac:dyDescent="0.15">
      <c r="CT35" s="284"/>
      <c r="CU35" s="284"/>
      <c r="CV35" s="284"/>
      <c r="CY35" s="284"/>
      <c r="CZ35" s="284"/>
      <c r="DA35" s="284"/>
      <c r="DD35" s="284"/>
      <c r="DE35" s="284"/>
      <c r="DF35" s="284"/>
      <c r="DI35" s="284"/>
      <c r="DJ35" s="284"/>
      <c r="DK35" s="284"/>
      <c r="DM35" s="284"/>
      <c r="DN35" s="284"/>
      <c r="DO35" s="284"/>
      <c r="DP35" s="284"/>
    </row>
    <row r="36" spans="98:120" x14ac:dyDescent="0.15"/>
    <row r="37" spans="98:120" x14ac:dyDescent="0.15">
      <c r="CW37" s="284"/>
      <c r="DB37" s="284"/>
      <c r="DG37" s="284"/>
      <c r="DL37" s="284"/>
      <c r="DP37" s="284"/>
    </row>
    <row r="38" spans="98:120" x14ac:dyDescent="0.15">
      <c r="CT38" s="284"/>
      <c r="CU38" s="284"/>
      <c r="CV38" s="284"/>
      <c r="CW38" s="284"/>
      <c r="CY38" s="284"/>
      <c r="CZ38" s="284"/>
      <c r="DA38" s="284"/>
      <c r="DB38" s="284"/>
      <c r="DD38" s="284"/>
      <c r="DE38" s="284"/>
      <c r="DF38" s="284"/>
      <c r="DG38" s="284"/>
      <c r="DI38" s="284"/>
      <c r="DJ38" s="284"/>
      <c r="DK38" s="284"/>
      <c r="DL38" s="284"/>
      <c r="DN38" s="284"/>
      <c r="DO38" s="284"/>
      <c r="DP38" s="284"/>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84"/>
      <c r="DO49" s="284"/>
      <c r="DP49" s="284"/>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84"/>
      <c r="CS63" s="284"/>
      <c r="CX63" s="284"/>
      <c r="DC63" s="284"/>
      <c r="DH63" s="284"/>
    </row>
    <row r="64" spans="22:120" x14ac:dyDescent="0.15">
      <c r="V64" s="284"/>
    </row>
    <row r="65" spans="15:120" x14ac:dyDescent="0.15">
      <c r="X65" s="284"/>
      <c r="Z65" s="284"/>
      <c r="AA65" s="284"/>
      <c r="AB65" s="284"/>
      <c r="AC65" s="284"/>
      <c r="AD65" s="284"/>
      <c r="AE65" s="284"/>
      <c r="AF65" s="284"/>
      <c r="AG65" s="284"/>
      <c r="AH65" s="284"/>
      <c r="AI65" s="284"/>
      <c r="AJ65" s="284"/>
      <c r="AK65" s="284"/>
      <c r="AL65" s="284"/>
      <c r="AM65" s="284"/>
      <c r="AN65" s="284"/>
      <c r="AO65" s="284"/>
      <c r="AP65" s="284"/>
      <c r="AQ65" s="284"/>
      <c r="AR65" s="284"/>
      <c r="AS65" s="284"/>
      <c r="AT65" s="284"/>
      <c r="AU65" s="284"/>
      <c r="AV65" s="284"/>
      <c r="AW65" s="284"/>
      <c r="AX65" s="284"/>
      <c r="AY65" s="284"/>
      <c r="AZ65" s="284"/>
      <c r="BA65" s="284"/>
      <c r="BB65" s="284"/>
      <c r="BC65" s="284"/>
      <c r="BD65" s="284"/>
      <c r="BE65" s="284"/>
      <c r="BF65" s="284"/>
      <c r="BG65" s="284"/>
      <c r="BH65" s="284"/>
      <c r="BI65" s="284"/>
      <c r="BJ65" s="284"/>
      <c r="BK65" s="284"/>
      <c r="BL65" s="284"/>
      <c r="BM65" s="284"/>
      <c r="BN65" s="284"/>
      <c r="BO65" s="284"/>
      <c r="BP65" s="284"/>
      <c r="BQ65" s="284"/>
      <c r="BR65" s="284"/>
      <c r="BS65" s="284"/>
      <c r="BT65" s="284"/>
      <c r="BU65" s="284"/>
      <c r="BV65" s="284"/>
      <c r="BW65" s="284"/>
      <c r="BX65" s="284"/>
      <c r="BY65" s="284"/>
      <c r="BZ65" s="284"/>
      <c r="CA65" s="284"/>
      <c r="CB65" s="284"/>
      <c r="CC65" s="284"/>
      <c r="CD65" s="284"/>
      <c r="CE65" s="284"/>
      <c r="CF65" s="284"/>
      <c r="CG65" s="284"/>
      <c r="CH65" s="284"/>
      <c r="CI65" s="284"/>
      <c r="CJ65" s="284"/>
      <c r="CK65" s="284"/>
      <c r="CL65" s="284"/>
      <c r="CM65" s="284"/>
      <c r="CN65" s="284"/>
      <c r="CO65" s="284"/>
      <c r="CP65" s="284"/>
      <c r="CQ65" s="284"/>
      <c r="CR65" s="284"/>
      <c r="CU65" s="284"/>
      <c r="CZ65" s="284"/>
      <c r="DE65" s="284"/>
      <c r="DJ65" s="284"/>
    </row>
    <row r="66" spans="15:120" x14ac:dyDescent="0.15">
      <c r="Q66" s="284"/>
      <c r="S66" s="284"/>
      <c r="U66" s="284"/>
      <c r="DM66" s="284"/>
    </row>
    <row r="67" spans="15:120" x14ac:dyDescent="0.15">
      <c r="O67" s="284"/>
      <c r="P67" s="284"/>
      <c r="R67" s="284"/>
      <c r="T67" s="284"/>
      <c r="Y67" s="284"/>
      <c r="CT67" s="284"/>
      <c r="CV67" s="284"/>
      <c r="CW67" s="284"/>
      <c r="CY67" s="284"/>
      <c r="DA67" s="284"/>
      <c r="DB67" s="284"/>
      <c r="DD67" s="284"/>
      <c r="DF67" s="284"/>
      <c r="DG67" s="284"/>
      <c r="DI67" s="284"/>
      <c r="DK67" s="284"/>
      <c r="DL67" s="284"/>
      <c r="DN67" s="284"/>
      <c r="DO67" s="284"/>
      <c r="DP67" s="284"/>
    </row>
    <row r="68" spans="15:120" x14ac:dyDescent="0.15"/>
    <row r="69" spans="15:120" x14ac:dyDescent="0.15"/>
    <row r="70" spans="15:120" x14ac:dyDescent="0.15"/>
    <row r="71" spans="15:120" x14ac:dyDescent="0.15"/>
    <row r="72" spans="15:120" x14ac:dyDescent="0.15">
      <c r="DP72" s="284"/>
    </row>
    <row r="73" spans="15:120" x14ac:dyDescent="0.15">
      <c r="DP73" s="284"/>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84"/>
      <c r="CX96" s="284"/>
      <c r="DC96" s="284"/>
      <c r="DH96" s="284"/>
    </row>
    <row r="97" spans="24:120" x14ac:dyDescent="0.15">
      <c r="CS97" s="284"/>
      <c r="CX97" s="284"/>
      <c r="DC97" s="284"/>
      <c r="DH97" s="284"/>
      <c r="DP97" s="285" t="s">
        <v>519</v>
      </c>
    </row>
    <row r="98" spans="24:120" hidden="1" x14ac:dyDescent="0.15">
      <c r="CS98" s="284"/>
      <c r="CX98" s="284"/>
      <c r="DC98" s="284"/>
      <c r="DH98" s="284"/>
    </row>
    <row r="99" spans="24:120" hidden="1" x14ac:dyDescent="0.15">
      <c r="CS99" s="284"/>
      <c r="CX99" s="284"/>
      <c r="DC99" s="284"/>
      <c r="DH99" s="284"/>
    </row>
    <row r="100" spans="24:120" hidden="1" x14ac:dyDescent="0.15"/>
    <row r="101" spans="24:120" ht="12" hidden="1" customHeight="1" x14ac:dyDescent="0.15">
      <c r="X101" s="284"/>
      <c r="Y101" s="284"/>
      <c r="Z101" s="284"/>
      <c r="AA101" s="284"/>
      <c r="AB101" s="284"/>
      <c r="AC101" s="284"/>
      <c r="AD101" s="284"/>
      <c r="AE101" s="284"/>
      <c r="AF101" s="284"/>
      <c r="AG101" s="284"/>
      <c r="AH101" s="284"/>
      <c r="AI101" s="284"/>
      <c r="AJ101" s="284"/>
      <c r="AK101" s="284"/>
      <c r="AL101" s="284"/>
      <c r="AM101" s="284"/>
      <c r="AN101" s="284"/>
      <c r="AO101" s="284"/>
      <c r="AP101" s="284"/>
      <c r="AQ101" s="284"/>
      <c r="AR101" s="284"/>
      <c r="AS101" s="284"/>
      <c r="AT101" s="284"/>
      <c r="AU101" s="284"/>
      <c r="AV101" s="284"/>
      <c r="AW101" s="284"/>
      <c r="AX101" s="284"/>
      <c r="AY101" s="284"/>
      <c r="AZ101" s="284"/>
      <c r="BA101" s="284"/>
      <c r="BB101" s="284"/>
      <c r="BC101" s="284"/>
      <c r="BD101" s="284"/>
      <c r="BE101" s="284"/>
      <c r="BF101" s="284"/>
      <c r="BG101" s="284"/>
      <c r="BH101" s="284"/>
      <c r="BI101" s="284"/>
      <c r="BJ101" s="284"/>
      <c r="BK101" s="284"/>
      <c r="BL101" s="284"/>
      <c r="BM101" s="284"/>
      <c r="BN101" s="284"/>
      <c r="BO101" s="284"/>
      <c r="BP101" s="284"/>
      <c r="BQ101" s="284"/>
      <c r="BR101" s="284"/>
      <c r="BS101" s="284"/>
      <c r="BT101" s="284"/>
      <c r="BU101" s="284"/>
      <c r="BV101" s="284"/>
      <c r="BW101" s="284"/>
      <c r="BX101" s="284"/>
      <c r="BY101" s="284"/>
      <c r="BZ101" s="284"/>
      <c r="CA101" s="284"/>
      <c r="CB101" s="284"/>
      <c r="CC101" s="284"/>
      <c r="CD101" s="284"/>
      <c r="CE101" s="284"/>
      <c r="CF101" s="284"/>
      <c r="CG101" s="284"/>
      <c r="CH101" s="284"/>
      <c r="CI101" s="284"/>
      <c r="CJ101" s="284"/>
      <c r="CK101" s="284"/>
      <c r="CL101" s="284"/>
      <c r="CM101" s="284"/>
      <c r="CN101" s="284"/>
      <c r="CO101" s="284"/>
      <c r="CP101" s="284"/>
      <c r="CQ101" s="284"/>
      <c r="CR101" s="284"/>
      <c r="CU101" s="284"/>
      <c r="CZ101" s="284"/>
      <c r="DE101" s="284"/>
      <c r="DJ101" s="284"/>
    </row>
    <row r="102" spans="24:120" ht="1.5" hidden="1" customHeight="1" x14ac:dyDescent="0.15">
      <c r="CU102" s="284"/>
      <c r="CZ102" s="284"/>
      <c r="DE102" s="284"/>
      <c r="DJ102" s="284"/>
      <c r="DM102" s="284"/>
    </row>
    <row r="103" spans="24:120" hidden="1" x14ac:dyDescent="0.15">
      <c r="CT103" s="284"/>
      <c r="CV103" s="284"/>
      <c r="CW103" s="284"/>
      <c r="CY103" s="284"/>
      <c r="DA103" s="284"/>
      <c r="DB103" s="284"/>
      <c r="DD103" s="284"/>
      <c r="DF103" s="284"/>
      <c r="DG103" s="284"/>
      <c r="DI103" s="284"/>
      <c r="DK103" s="284"/>
      <c r="DL103" s="284"/>
      <c r="DM103" s="284"/>
      <c r="DN103" s="284"/>
      <c r="DO103" s="284"/>
      <c r="DP103" s="284"/>
    </row>
    <row r="104" spans="24:120" hidden="1" x14ac:dyDescent="0.15">
      <c r="CV104" s="284"/>
      <c r="CW104" s="284"/>
      <c r="DA104" s="284"/>
      <c r="DB104" s="284"/>
      <c r="DF104" s="284"/>
      <c r="DG104" s="284"/>
      <c r="DK104" s="284"/>
      <c r="DL104" s="284"/>
      <c r="DN104" s="284"/>
      <c r="DO104" s="284"/>
      <c r="DP104" s="284"/>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Js4sUzbjdW1e5Y9jADlyTRQjpl6uAggeHBHn/WUxxar8CK1sRwujoAwWpfrKBNzYuetvB+Bw63FFujc6ZxT6bA==" saltValue="oFeLq6326TOVP/tVFijhG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85" customWidth="1"/>
    <col min="117" max="16384" width="9" style="284" hidden="1"/>
  </cols>
  <sheetData>
    <row r="1" spans="2:116" x14ac:dyDescent="0.15">
      <c r="B1" s="284"/>
      <c r="C1" s="284"/>
      <c r="D1" s="284"/>
      <c r="E1" s="284"/>
      <c r="F1" s="284"/>
      <c r="G1" s="284"/>
      <c r="H1" s="284"/>
      <c r="I1" s="284"/>
      <c r="J1" s="284"/>
      <c r="K1" s="284"/>
      <c r="L1" s="284"/>
      <c r="M1" s="284"/>
      <c r="N1" s="284"/>
      <c r="O1" s="284"/>
      <c r="P1" s="284"/>
      <c r="Q1" s="284"/>
      <c r="R1" s="284"/>
      <c r="S1" s="284"/>
      <c r="T1" s="284"/>
      <c r="U1" s="284"/>
      <c r="V1" s="284"/>
      <c r="W1" s="284"/>
      <c r="X1" s="284"/>
      <c r="Y1" s="284"/>
      <c r="Z1" s="284"/>
      <c r="AA1" s="284"/>
      <c r="AB1" s="284"/>
      <c r="AC1" s="284"/>
      <c r="AD1" s="284"/>
      <c r="AE1" s="284"/>
      <c r="AF1" s="284"/>
      <c r="AG1" s="284"/>
      <c r="AH1" s="284"/>
      <c r="AI1" s="284"/>
      <c r="AJ1" s="284"/>
      <c r="AK1" s="284"/>
      <c r="AL1" s="284"/>
      <c r="AM1" s="284"/>
      <c r="AN1" s="284"/>
      <c r="AO1" s="284"/>
      <c r="AP1" s="284"/>
      <c r="AQ1" s="284"/>
      <c r="AR1" s="284"/>
      <c r="AS1" s="284"/>
      <c r="AT1" s="284"/>
      <c r="AU1" s="284"/>
      <c r="AV1" s="284"/>
      <c r="AW1" s="284"/>
      <c r="AX1" s="284"/>
      <c r="AY1" s="284"/>
      <c r="AZ1" s="284"/>
      <c r="BA1" s="284"/>
      <c r="BB1" s="284"/>
      <c r="BC1" s="284"/>
      <c r="BD1" s="284"/>
      <c r="BE1" s="284"/>
      <c r="BF1" s="284"/>
      <c r="BG1" s="284"/>
      <c r="BH1" s="284"/>
      <c r="BI1" s="284"/>
      <c r="BJ1" s="284"/>
      <c r="BK1" s="284"/>
      <c r="BL1" s="284"/>
      <c r="BM1" s="284"/>
      <c r="BN1" s="284"/>
      <c r="BO1" s="284"/>
      <c r="BP1" s="284"/>
      <c r="BQ1" s="284"/>
      <c r="BR1" s="284"/>
      <c r="BS1" s="284"/>
      <c r="BT1" s="284"/>
      <c r="BU1" s="284"/>
      <c r="BV1" s="284"/>
      <c r="BW1" s="284"/>
      <c r="BX1" s="284"/>
      <c r="BY1" s="284"/>
      <c r="BZ1" s="284"/>
      <c r="CA1" s="284"/>
      <c r="CB1" s="284"/>
      <c r="CC1" s="284"/>
      <c r="CD1" s="284"/>
      <c r="CE1" s="284"/>
      <c r="CF1" s="284"/>
      <c r="CG1" s="284"/>
      <c r="CH1" s="284"/>
      <c r="CI1" s="284"/>
      <c r="CJ1" s="284"/>
      <c r="CK1" s="284"/>
      <c r="CL1" s="284"/>
      <c r="CM1" s="284"/>
      <c r="CN1" s="284"/>
      <c r="CO1" s="284"/>
      <c r="CP1" s="284"/>
      <c r="CQ1" s="284"/>
      <c r="CR1" s="284"/>
      <c r="CS1" s="284"/>
      <c r="CT1" s="284"/>
      <c r="CU1" s="284"/>
      <c r="CV1" s="284"/>
      <c r="CW1" s="284"/>
      <c r="CX1" s="284"/>
      <c r="CY1" s="284"/>
      <c r="CZ1" s="284"/>
      <c r="DA1" s="284"/>
      <c r="DB1" s="284"/>
      <c r="DC1" s="284"/>
      <c r="DD1" s="284"/>
      <c r="DE1" s="284"/>
      <c r="DF1" s="284"/>
      <c r="DG1" s="284"/>
      <c r="DH1" s="284"/>
      <c r="DI1" s="284"/>
      <c r="DJ1" s="284"/>
      <c r="DK1" s="284"/>
      <c r="DL1" s="284"/>
    </row>
    <row r="2" spans="2:116" x14ac:dyDescent="0.15"/>
    <row r="3" spans="2:116" x14ac:dyDescent="0.15"/>
    <row r="4" spans="2:116" x14ac:dyDescent="0.15">
      <c r="R4" s="284"/>
      <c r="S4" s="284"/>
      <c r="T4" s="284"/>
      <c r="U4" s="284"/>
      <c r="V4" s="284"/>
      <c r="W4" s="284"/>
      <c r="X4" s="284"/>
      <c r="Y4" s="284"/>
      <c r="Z4" s="284"/>
      <c r="AA4" s="284"/>
      <c r="AB4" s="284"/>
      <c r="AC4" s="284"/>
      <c r="AD4" s="284"/>
      <c r="AE4" s="284"/>
      <c r="AF4" s="284"/>
      <c r="AG4" s="284"/>
      <c r="AH4" s="284"/>
      <c r="AI4" s="284"/>
      <c r="AJ4" s="284"/>
      <c r="AK4" s="284"/>
      <c r="AL4" s="284"/>
      <c r="AM4" s="284"/>
      <c r="AN4" s="284"/>
      <c r="AO4" s="284"/>
      <c r="AP4" s="284"/>
      <c r="AQ4" s="284"/>
      <c r="AR4" s="284"/>
      <c r="AS4" s="284"/>
      <c r="AT4" s="284"/>
      <c r="AU4" s="284"/>
      <c r="AV4" s="284"/>
      <c r="AW4" s="284"/>
      <c r="AX4" s="284"/>
      <c r="AY4" s="284"/>
      <c r="AZ4" s="284"/>
      <c r="BA4" s="284"/>
      <c r="BB4" s="284"/>
      <c r="BC4" s="284"/>
      <c r="BD4" s="284"/>
      <c r="BE4" s="284"/>
      <c r="BF4" s="284"/>
      <c r="BG4" s="284"/>
      <c r="BH4" s="284"/>
      <c r="BI4" s="284"/>
      <c r="BJ4" s="284"/>
      <c r="BK4" s="284"/>
      <c r="BL4" s="284"/>
      <c r="BM4" s="284"/>
      <c r="BN4" s="284"/>
      <c r="BO4" s="284"/>
      <c r="BP4" s="284"/>
      <c r="BQ4" s="284"/>
      <c r="BR4" s="284"/>
      <c r="BS4" s="284"/>
      <c r="BT4" s="284"/>
      <c r="BU4" s="284"/>
      <c r="BV4" s="284"/>
      <c r="BW4" s="284"/>
      <c r="BX4" s="284"/>
      <c r="BY4" s="284"/>
      <c r="BZ4" s="284"/>
      <c r="CA4" s="284"/>
      <c r="CB4" s="284"/>
      <c r="CC4" s="284"/>
      <c r="CD4" s="284"/>
      <c r="CE4" s="284"/>
      <c r="CF4" s="284"/>
      <c r="CG4" s="284"/>
      <c r="CH4" s="284"/>
      <c r="CI4" s="284"/>
      <c r="CJ4" s="284"/>
      <c r="CK4" s="284"/>
      <c r="CL4" s="284"/>
      <c r="CM4" s="284"/>
      <c r="CN4" s="284"/>
      <c r="CO4" s="284"/>
      <c r="CP4" s="284"/>
      <c r="CQ4" s="284"/>
      <c r="CR4" s="284"/>
      <c r="CS4" s="284"/>
      <c r="CT4" s="284"/>
      <c r="CU4" s="284"/>
      <c r="CV4" s="284"/>
      <c r="CW4" s="284"/>
      <c r="CX4" s="284"/>
      <c r="CY4" s="284"/>
      <c r="CZ4" s="284"/>
      <c r="DA4" s="284"/>
      <c r="DB4" s="284"/>
      <c r="DC4" s="284"/>
      <c r="DD4" s="284"/>
      <c r="DE4" s="284"/>
      <c r="DF4" s="284"/>
      <c r="DG4" s="284"/>
      <c r="DH4" s="284"/>
      <c r="DI4" s="284"/>
      <c r="DJ4" s="284"/>
      <c r="DK4" s="284"/>
      <c r="DL4" s="284"/>
    </row>
    <row r="5" spans="2:116" x14ac:dyDescent="0.15">
      <c r="R5" s="284"/>
      <c r="S5" s="284"/>
      <c r="T5" s="284"/>
      <c r="U5" s="284"/>
      <c r="V5" s="284"/>
      <c r="W5" s="284"/>
      <c r="X5" s="284"/>
      <c r="Y5" s="284"/>
      <c r="Z5" s="284"/>
      <c r="AA5" s="284"/>
      <c r="AB5" s="284"/>
      <c r="AC5" s="284"/>
      <c r="AD5" s="284"/>
      <c r="AE5" s="284"/>
      <c r="AF5" s="284"/>
      <c r="AG5" s="284"/>
      <c r="AH5" s="284"/>
      <c r="AI5" s="284"/>
      <c r="AJ5" s="284"/>
      <c r="AK5" s="284"/>
      <c r="AL5" s="284"/>
      <c r="AM5" s="284"/>
      <c r="AN5" s="284"/>
      <c r="AO5" s="284"/>
      <c r="AP5" s="284"/>
      <c r="AQ5" s="284"/>
      <c r="AR5" s="284"/>
      <c r="AS5" s="284"/>
      <c r="AT5" s="284"/>
      <c r="AU5" s="284"/>
      <c r="AV5" s="284"/>
      <c r="AW5" s="284"/>
      <c r="AX5" s="284"/>
      <c r="AY5" s="284"/>
      <c r="AZ5" s="284"/>
      <c r="BA5" s="284"/>
      <c r="BB5" s="284"/>
      <c r="BC5" s="284"/>
      <c r="BD5" s="284"/>
      <c r="BE5" s="284"/>
      <c r="BF5" s="284"/>
      <c r="BG5" s="284"/>
      <c r="BH5" s="284"/>
      <c r="BI5" s="284"/>
      <c r="BJ5" s="284"/>
      <c r="BK5" s="284"/>
      <c r="BL5" s="284"/>
      <c r="BM5" s="284"/>
      <c r="BN5" s="284"/>
      <c r="BO5" s="284"/>
      <c r="BP5" s="284"/>
      <c r="BQ5" s="284"/>
      <c r="BR5" s="284"/>
      <c r="BS5" s="284"/>
      <c r="BT5" s="284"/>
      <c r="BU5" s="284"/>
      <c r="BV5" s="284"/>
      <c r="BW5" s="284"/>
      <c r="BX5" s="284"/>
      <c r="BY5" s="284"/>
      <c r="BZ5" s="284"/>
      <c r="CA5" s="284"/>
      <c r="CB5" s="284"/>
      <c r="CC5" s="284"/>
      <c r="CD5" s="284"/>
      <c r="CE5" s="284"/>
      <c r="CF5" s="284"/>
      <c r="CG5" s="284"/>
      <c r="CH5" s="284"/>
      <c r="CI5" s="284"/>
      <c r="CJ5" s="284"/>
      <c r="CK5" s="284"/>
      <c r="CL5" s="284"/>
      <c r="CM5" s="284"/>
      <c r="CN5" s="284"/>
      <c r="CO5" s="284"/>
      <c r="CP5" s="284"/>
      <c r="CQ5" s="284"/>
      <c r="CR5" s="284"/>
      <c r="CS5" s="284"/>
      <c r="CT5" s="284"/>
      <c r="CU5" s="284"/>
      <c r="CV5" s="284"/>
      <c r="CW5" s="284"/>
      <c r="CX5" s="284"/>
      <c r="CY5" s="284"/>
      <c r="CZ5" s="284"/>
      <c r="DA5" s="284"/>
      <c r="DB5" s="284"/>
      <c r="DC5" s="284"/>
      <c r="DD5" s="284"/>
      <c r="DE5" s="284"/>
      <c r="DF5" s="284"/>
      <c r="DG5" s="284"/>
      <c r="DH5" s="284"/>
      <c r="DI5" s="284"/>
      <c r="DJ5" s="284"/>
      <c r="DK5" s="284"/>
      <c r="DL5" s="284"/>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84"/>
      <c r="J18" s="284"/>
      <c r="K18" s="284"/>
      <c r="L18" s="284"/>
      <c r="M18" s="284"/>
      <c r="N18" s="284"/>
      <c r="O18" s="284"/>
      <c r="P18" s="284"/>
      <c r="Q18" s="284"/>
      <c r="R18" s="284"/>
      <c r="S18" s="284"/>
      <c r="T18" s="284"/>
      <c r="U18" s="284"/>
      <c r="V18" s="284"/>
      <c r="W18" s="284"/>
      <c r="X18" s="284"/>
      <c r="Y18" s="284"/>
      <c r="Z18" s="284"/>
      <c r="AA18" s="284"/>
      <c r="AB18" s="284"/>
      <c r="AC18" s="284"/>
      <c r="AD18" s="284"/>
      <c r="AE18" s="284"/>
      <c r="AF18" s="284"/>
      <c r="AG18" s="284"/>
      <c r="AH18" s="284"/>
      <c r="AI18" s="284"/>
      <c r="AJ18" s="284"/>
      <c r="AK18" s="284"/>
      <c r="AL18" s="284"/>
      <c r="AM18" s="284"/>
      <c r="AN18" s="284"/>
      <c r="AO18" s="284"/>
      <c r="AP18" s="284"/>
      <c r="AQ18" s="284"/>
      <c r="AR18" s="284"/>
      <c r="AS18" s="284"/>
      <c r="AT18" s="284"/>
      <c r="AU18" s="284"/>
      <c r="AV18" s="284"/>
      <c r="AW18" s="284"/>
      <c r="AX18" s="284"/>
      <c r="AY18" s="284"/>
      <c r="AZ18" s="284"/>
      <c r="BA18" s="284"/>
      <c r="BB18" s="284"/>
      <c r="BC18" s="284"/>
      <c r="BD18" s="284"/>
      <c r="BE18" s="284"/>
      <c r="BF18" s="284"/>
      <c r="BG18" s="284"/>
      <c r="BH18" s="284"/>
      <c r="BI18" s="284"/>
      <c r="BJ18" s="284"/>
      <c r="BK18" s="284"/>
      <c r="BL18" s="284"/>
      <c r="BM18" s="284"/>
      <c r="BN18" s="284"/>
      <c r="BO18" s="284"/>
      <c r="BP18" s="284"/>
      <c r="BQ18" s="284"/>
      <c r="BR18" s="284"/>
      <c r="BS18" s="284"/>
      <c r="BT18" s="284"/>
      <c r="BU18" s="284"/>
      <c r="BV18" s="284"/>
      <c r="BW18" s="284"/>
      <c r="BX18" s="284"/>
      <c r="BY18" s="284"/>
      <c r="BZ18" s="284"/>
      <c r="CA18" s="284"/>
      <c r="CB18" s="284"/>
      <c r="CC18" s="284"/>
      <c r="CD18" s="284"/>
      <c r="CE18" s="284"/>
      <c r="CF18" s="284"/>
      <c r="CG18" s="284"/>
      <c r="CH18" s="284"/>
      <c r="CI18" s="284"/>
      <c r="CJ18" s="284"/>
      <c r="CK18" s="284"/>
      <c r="CL18" s="284"/>
      <c r="CM18" s="284"/>
      <c r="CN18" s="284"/>
      <c r="CO18" s="284"/>
      <c r="CP18" s="284"/>
      <c r="CQ18" s="284"/>
      <c r="CR18" s="284"/>
      <c r="CS18" s="284"/>
      <c r="CT18" s="284"/>
      <c r="CU18" s="284"/>
      <c r="CV18" s="284"/>
      <c r="CW18" s="284"/>
      <c r="CX18" s="284"/>
      <c r="CY18" s="284"/>
      <c r="CZ18" s="284"/>
      <c r="DA18" s="284"/>
      <c r="DB18" s="284"/>
      <c r="DC18" s="284"/>
      <c r="DD18" s="284"/>
      <c r="DE18" s="284"/>
      <c r="DF18" s="284"/>
      <c r="DG18" s="284"/>
      <c r="DH18" s="284"/>
      <c r="DI18" s="284"/>
      <c r="DJ18" s="284"/>
      <c r="DK18" s="284"/>
      <c r="DL18" s="284"/>
    </row>
    <row r="19" spans="9:116" x14ac:dyDescent="0.15"/>
    <row r="20" spans="9:116" x14ac:dyDescent="0.15"/>
    <row r="21" spans="9:116" x14ac:dyDescent="0.15">
      <c r="DL21" s="284"/>
    </row>
    <row r="22" spans="9:116" x14ac:dyDescent="0.15">
      <c r="DI22" s="284"/>
      <c r="DJ22" s="284"/>
      <c r="DK22" s="284"/>
      <c r="DL22" s="284"/>
    </row>
    <row r="23" spans="9:116" x14ac:dyDescent="0.15">
      <c r="CY23" s="284"/>
      <c r="CZ23" s="284"/>
      <c r="DA23" s="284"/>
      <c r="DB23" s="284"/>
      <c r="DC23" s="284"/>
      <c r="DD23" s="284"/>
      <c r="DE23" s="284"/>
      <c r="DF23" s="284"/>
      <c r="DG23" s="284"/>
      <c r="DH23" s="284"/>
      <c r="DI23" s="284"/>
      <c r="DJ23" s="284"/>
      <c r="DK23" s="284"/>
      <c r="DL23" s="284"/>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84"/>
      <c r="DA35" s="284"/>
      <c r="DB35" s="284"/>
      <c r="DC35" s="284"/>
      <c r="DD35" s="284"/>
      <c r="DE35" s="284"/>
      <c r="DF35" s="284"/>
      <c r="DG35" s="284"/>
      <c r="DH35" s="284"/>
      <c r="DI35" s="284"/>
      <c r="DJ35" s="284"/>
      <c r="DK35" s="284"/>
      <c r="DL35" s="284"/>
    </row>
    <row r="36" spans="15:116" x14ac:dyDescent="0.15"/>
    <row r="37" spans="15:116" x14ac:dyDescent="0.15">
      <c r="DL37" s="284"/>
    </row>
    <row r="38" spans="15:116" x14ac:dyDescent="0.15">
      <c r="DI38" s="284"/>
      <c r="DJ38" s="284"/>
      <c r="DK38" s="284"/>
      <c r="DL38" s="284"/>
    </row>
    <row r="39" spans="15:116" x14ac:dyDescent="0.15"/>
    <row r="40" spans="15:116" x14ac:dyDescent="0.15"/>
    <row r="41" spans="15:116" x14ac:dyDescent="0.15"/>
    <row r="42" spans="15:116" x14ac:dyDescent="0.15"/>
    <row r="43" spans="15:116" x14ac:dyDescent="0.15">
      <c r="O43" s="284"/>
      <c r="P43" s="284"/>
      <c r="Q43" s="284"/>
      <c r="R43" s="284"/>
      <c r="S43" s="284"/>
      <c r="T43" s="284"/>
      <c r="U43" s="284"/>
      <c r="V43" s="284"/>
      <c r="W43" s="284"/>
      <c r="X43" s="284"/>
      <c r="Y43" s="284"/>
      <c r="Z43" s="284"/>
      <c r="AA43" s="284"/>
      <c r="AB43" s="284"/>
      <c r="AC43" s="284"/>
      <c r="AD43" s="284"/>
      <c r="AE43" s="284"/>
      <c r="AF43" s="284"/>
      <c r="AG43" s="284"/>
      <c r="AH43" s="284"/>
      <c r="AI43" s="284"/>
      <c r="AJ43" s="284"/>
      <c r="AK43" s="284"/>
      <c r="AL43" s="284"/>
      <c r="AM43" s="284"/>
      <c r="AN43" s="284"/>
      <c r="AO43" s="284"/>
      <c r="AP43" s="284"/>
      <c r="AQ43" s="284"/>
      <c r="AR43" s="284"/>
      <c r="AS43" s="284"/>
      <c r="AT43" s="284"/>
      <c r="AU43" s="284"/>
      <c r="AV43" s="284"/>
      <c r="AW43" s="284"/>
      <c r="AX43" s="284"/>
      <c r="AY43" s="284"/>
      <c r="AZ43" s="284"/>
      <c r="BA43" s="284"/>
      <c r="BB43" s="284"/>
      <c r="BC43" s="284"/>
      <c r="BD43" s="284"/>
      <c r="BE43" s="284"/>
      <c r="BF43" s="284"/>
      <c r="BG43" s="284"/>
      <c r="BH43" s="284"/>
      <c r="BI43" s="284"/>
      <c r="BJ43" s="284"/>
      <c r="BK43" s="284"/>
      <c r="BL43" s="284"/>
      <c r="BM43" s="284"/>
      <c r="BN43" s="284"/>
      <c r="BO43" s="284"/>
      <c r="BP43" s="284"/>
      <c r="BQ43" s="284"/>
      <c r="BR43" s="284"/>
      <c r="BS43" s="284"/>
      <c r="BT43" s="284"/>
      <c r="BU43" s="284"/>
      <c r="BV43" s="284"/>
      <c r="BW43" s="284"/>
      <c r="BX43" s="284"/>
      <c r="BY43" s="284"/>
      <c r="BZ43" s="284"/>
      <c r="CA43" s="284"/>
      <c r="CB43" s="284"/>
      <c r="CC43" s="284"/>
      <c r="CD43" s="284"/>
      <c r="CE43" s="284"/>
      <c r="CF43" s="284"/>
      <c r="CG43" s="284"/>
      <c r="CH43" s="284"/>
      <c r="CI43" s="284"/>
      <c r="CJ43" s="284"/>
      <c r="CK43" s="284"/>
      <c r="CL43" s="284"/>
      <c r="CM43" s="284"/>
      <c r="CN43" s="284"/>
      <c r="CO43" s="284"/>
      <c r="CP43" s="284"/>
      <c r="CQ43" s="284"/>
      <c r="CR43" s="284"/>
      <c r="CS43" s="284"/>
      <c r="CT43" s="284"/>
      <c r="CU43" s="284"/>
      <c r="CV43" s="284"/>
      <c r="CW43" s="284"/>
      <c r="CX43" s="284"/>
      <c r="CY43" s="284"/>
      <c r="CZ43" s="284"/>
      <c r="DA43" s="284"/>
      <c r="DB43" s="284"/>
      <c r="DC43" s="284"/>
      <c r="DD43" s="284"/>
      <c r="DE43" s="284"/>
      <c r="DF43" s="284"/>
      <c r="DG43" s="284"/>
      <c r="DH43" s="284"/>
      <c r="DI43" s="284"/>
      <c r="DJ43" s="284"/>
      <c r="DK43" s="284"/>
      <c r="DL43" s="284"/>
    </row>
    <row r="44" spans="15:116" x14ac:dyDescent="0.15">
      <c r="DL44" s="284"/>
    </row>
    <row r="45" spans="15:116" x14ac:dyDescent="0.15"/>
    <row r="46" spans="15:116" x14ac:dyDescent="0.15">
      <c r="DA46" s="284"/>
      <c r="DB46" s="284"/>
      <c r="DC46" s="284"/>
      <c r="DD46" s="284"/>
      <c r="DE46" s="284"/>
      <c r="DF46" s="284"/>
      <c r="DG46" s="284"/>
      <c r="DH46" s="284"/>
      <c r="DI46" s="284"/>
      <c r="DJ46" s="284"/>
      <c r="DK46" s="284"/>
      <c r="DL46" s="284"/>
    </row>
    <row r="47" spans="15:116" x14ac:dyDescent="0.15"/>
    <row r="48" spans="15:116" x14ac:dyDescent="0.15"/>
    <row r="49" spans="104:116" x14ac:dyDescent="0.15"/>
    <row r="50" spans="104:116" x14ac:dyDescent="0.15">
      <c r="CZ50" s="284"/>
      <c r="DA50" s="284"/>
      <c r="DB50" s="284"/>
      <c r="DC50" s="284"/>
      <c r="DD50" s="284"/>
      <c r="DE50" s="284"/>
      <c r="DF50" s="284"/>
      <c r="DG50" s="284"/>
      <c r="DH50" s="284"/>
      <c r="DI50" s="284"/>
      <c r="DJ50" s="284"/>
      <c r="DK50" s="284"/>
      <c r="DL50" s="284"/>
    </row>
    <row r="51" spans="104:116" x14ac:dyDescent="0.15"/>
    <row r="52" spans="104:116" x14ac:dyDescent="0.15"/>
    <row r="53" spans="104:116" x14ac:dyDescent="0.15">
      <c r="DL53" s="284"/>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84"/>
      <c r="DD67" s="284"/>
      <c r="DE67" s="284"/>
      <c r="DF67" s="284"/>
      <c r="DG67" s="284"/>
      <c r="DH67" s="284"/>
      <c r="DI67" s="284"/>
      <c r="DJ67" s="284"/>
      <c r="DK67" s="284"/>
      <c r="DL67" s="284"/>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TUffv14bzYoahpVzgfuHZIxQnuO2AROEtOO7LxTf3BPDwfPjoMDAmDmaOccHbeU9ipGwj77O6Mjuey2Wg7kD0Q==" saltValue="h3CpzhCqVhesgP9V2QDHdQ=="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zoomScaleSheetLayoutView="100" workbookViewId="0"/>
  </sheetViews>
  <sheetFormatPr defaultColWidth="0" defaultRowHeight="13.5" customHeight="1" zeroHeight="1" x14ac:dyDescent="0.15"/>
  <cols>
    <col min="1" max="36" width="2.5" style="286" customWidth="1"/>
    <col min="37" max="44" width="17" style="286" customWidth="1"/>
    <col min="45" max="45" width="6.125" style="293" customWidth="1"/>
    <col min="46" max="46" width="3" style="291" customWidth="1"/>
    <col min="47" max="47" width="19.125" style="286" hidden="1" customWidth="1"/>
    <col min="48" max="52" width="12.625" style="286" hidden="1" customWidth="1"/>
    <col min="53" max="16384" width="8.625" style="286" hidden="1"/>
  </cols>
  <sheetData>
    <row r="1" spans="1:46" x14ac:dyDescent="0.15">
      <c r="AS1" s="287"/>
      <c r="AT1" s="287"/>
    </row>
    <row r="2" spans="1:46" x14ac:dyDescent="0.15">
      <c r="AS2" s="287"/>
      <c r="AT2" s="287"/>
    </row>
    <row r="3" spans="1:46" x14ac:dyDescent="0.15">
      <c r="AS3" s="287"/>
      <c r="AT3" s="287"/>
    </row>
    <row r="4" spans="1:46" x14ac:dyDescent="0.15">
      <c r="AS4" s="287"/>
      <c r="AT4" s="287"/>
    </row>
    <row r="5" spans="1:46" ht="17.25" x14ac:dyDescent="0.15">
      <c r="A5" s="288" t="s">
        <v>520</v>
      </c>
      <c r="B5" s="289"/>
      <c r="C5" s="289"/>
      <c r="D5" s="289"/>
      <c r="E5" s="289"/>
      <c r="F5" s="289"/>
      <c r="G5" s="289"/>
      <c r="H5" s="289"/>
      <c r="I5" s="289"/>
      <c r="J5" s="289"/>
      <c r="K5" s="289"/>
      <c r="L5" s="289"/>
      <c r="M5" s="289"/>
      <c r="N5" s="289"/>
      <c r="O5" s="289"/>
      <c r="P5" s="289"/>
      <c r="Q5" s="289"/>
      <c r="R5" s="289"/>
      <c r="S5" s="289"/>
      <c r="T5" s="289"/>
      <c r="U5" s="289"/>
      <c r="V5" s="289"/>
      <c r="W5" s="289"/>
      <c r="X5" s="289"/>
      <c r="Y5" s="289"/>
      <c r="Z5" s="289"/>
      <c r="AA5" s="289"/>
      <c r="AB5" s="289"/>
      <c r="AC5" s="289"/>
      <c r="AD5" s="289"/>
      <c r="AE5" s="289"/>
      <c r="AF5" s="289"/>
      <c r="AG5" s="289"/>
      <c r="AH5" s="289"/>
      <c r="AI5" s="289"/>
      <c r="AJ5" s="289"/>
      <c r="AK5" s="289"/>
      <c r="AL5" s="289"/>
      <c r="AM5" s="289"/>
      <c r="AN5" s="289"/>
      <c r="AO5" s="289"/>
      <c r="AP5" s="289"/>
      <c r="AQ5" s="289"/>
      <c r="AR5" s="289"/>
      <c r="AS5" s="290"/>
    </row>
    <row r="6" spans="1:46" x14ac:dyDescent="0.15">
      <c r="A6" s="291"/>
      <c r="B6" s="287"/>
      <c r="C6" s="287"/>
      <c r="D6" s="287"/>
      <c r="E6" s="287"/>
      <c r="F6" s="287"/>
      <c r="G6" s="287"/>
      <c r="H6" s="287"/>
      <c r="I6" s="287"/>
      <c r="J6" s="287"/>
      <c r="K6" s="287"/>
      <c r="L6" s="287"/>
      <c r="M6" s="287"/>
      <c r="N6" s="287"/>
      <c r="O6" s="287"/>
      <c r="P6" s="287"/>
      <c r="Q6" s="287"/>
      <c r="R6" s="287"/>
      <c r="S6" s="287"/>
      <c r="T6" s="287"/>
      <c r="U6" s="287"/>
      <c r="V6" s="287"/>
      <c r="W6" s="287"/>
      <c r="X6" s="287"/>
      <c r="Y6" s="287"/>
      <c r="Z6" s="287"/>
      <c r="AA6" s="287"/>
      <c r="AB6" s="287"/>
      <c r="AC6" s="287"/>
      <c r="AD6" s="287"/>
      <c r="AE6" s="287"/>
      <c r="AF6" s="287"/>
      <c r="AG6" s="287"/>
      <c r="AH6" s="287"/>
      <c r="AI6" s="287"/>
      <c r="AJ6" s="287"/>
      <c r="AK6" s="292" t="s">
        <v>521</v>
      </c>
      <c r="AL6" s="292"/>
      <c r="AM6" s="292"/>
      <c r="AN6" s="292"/>
      <c r="AO6" s="287"/>
      <c r="AP6" s="287"/>
      <c r="AQ6" s="287"/>
      <c r="AR6" s="287"/>
    </row>
    <row r="7" spans="1:46" x14ac:dyDescent="0.15">
      <c r="A7" s="291"/>
      <c r="B7" s="287"/>
      <c r="C7" s="287"/>
      <c r="D7" s="287"/>
      <c r="E7" s="287"/>
      <c r="F7" s="287"/>
      <c r="G7" s="287"/>
      <c r="H7" s="287"/>
      <c r="I7" s="287"/>
      <c r="J7" s="287"/>
      <c r="K7" s="287"/>
      <c r="L7" s="287"/>
      <c r="M7" s="287"/>
      <c r="N7" s="287"/>
      <c r="O7" s="287"/>
      <c r="P7" s="287"/>
      <c r="Q7" s="287"/>
      <c r="R7" s="287"/>
      <c r="S7" s="287"/>
      <c r="T7" s="287"/>
      <c r="U7" s="287"/>
      <c r="V7" s="287"/>
      <c r="W7" s="287"/>
      <c r="X7" s="287"/>
      <c r="Y7" s="287"/>
      <c r="Z7" s="287"/>
      <c r="AA7" s="287"/>
      <c r="AB7" s="287"/>
      <c r="AC7" s="287"/>
      <c r="AD7" s="287"/>
      <c r="AE7" s="287"/>
      <c r="AF7" s="287"/>
      <c r="AG7" s="287"/>
      <c r="AH7" s="287"/>
      <c r="AI7" s="287"/>
      <c r="AJ7" s="287"/>
      <c r="AK7" s="294"/>
      <c r="AL7" s="295"/>
      <c r="AM7" s="295"/>
      <c r="AN7" s="296"/>
      <c r="AO7" s="1205" t="s">
        <v>522</v>
      </c>
      <c r="AP7" s="297"/>
      <c r="AQ7" s="298" t="s">
        <v>523</v>
      </c>
      <c r="AR7" s="299"/>
    </row>
    <row r="8" spans="1:46" x14ac:dyDescent="0.15">
      <c r="A8" s="291"/>
      <c r="B8" s="287"/>
      <c r="C8" s="287"/>
      <c r="D8" s="287"/>
      <c r="E8" s="287"/>
      <c r="F8" s="287"/>
      <c r="G8" s="287"/>
      <c r="H8" s="287"/>
      <c r="I8" s="287"/>
      <c r="J8" s="287"/>
      <c r="K8" s="287"/>
      <c r="L8" s="287"/>
      <c r="M8" s="287"/>
      <c r="N8" s="287"/>
      <c r="O8" s="287"/>
      <c r="P8" s="287"/>
      <c r="Q8" s="287"/>
      <c r="R8" s="287"/>
      <c r="S8" s="287"/>
      <c r="T8" s="287"/>
      <c r="U8" s="287"/>
      <c r="V8" s="287"/>
      <c r="W8" s="287"/>
      <c r="X8" s="287"/>
      <c r="Y8" s="287"/>
      <c r="Z8" s="287"/>
      <c r="AA8" s="287"/>
      <c r="AB8" s="287"/>
      <c r="AC8" s="287"/>
      <c r="AD8" s="287"/>
      <c r="AE8" s="287"/>
      <c r="AF8" s="287"/>
      <c r="AG8" s="287"/>
      <c r="AH8" s="287"/>
      <c r="AI8" s="287"/>
      <c r="AJ8" s="287"/>
      <c r="AK8" s="300"/>
      <c r="AL8" s="301"/>
      <c r="AM8" s="301"/>
      <c r="AN8" s="302"/>
      <c r="AO8" s="1206"/>
      <c r="AP8" s="303" t="s">
        <v>524</v>
      </c>
      <c r="AQ8" s="304" t="s">
        <v>525</v>
      </c>
      <c r="AR8" s="305" t="s">
        <v>526</v>
      </c>
    </row>
    <row r="9" spans="1:46" x14ac:dyDescent="0.15">
      <c r="A9" s="291"/>
      <c r="B9" s="287"/>
      <c r="C9" s="287"/>
      <c r="D9" s="287"/>
      <c r="E9" s="287"/>
      <c r="F9" s="287"/>
      <c r="G9" s="287"/>
      <c r="H9" s="287"/>
      <c r="I9" s="287"/>
      <c r="J9" s="287"/>
      <c r="K9" s="287"/>
      <c r="L9" s="287"/>
      <c r="M9" s="287"/>
      <c r="N9" s="287"/>
      <c r="O9" s="287"/>
      <c r="P9" s="287"/>
      <c r="Q9" s="287"/>
      <c r="R9" s="287"/>
      <c r="S9" s="287"/>
      <c r="T9" s="287"/>
      <c r="U9" s="287"/>
      <c r="V9" s="287"/>
      <c r="W9" s="287"/>
      <c r="X9" s="287"/>
      <c r="Y9" s="287"/>
      <c r="Z9" s="287"/>
      <c r="AA9" s="287"/>
      <c r="AB9" s="287"/>
      <c r="AC9" s="287"/>
      <c r="AD9" s="287"/>
      <c r="AE9" s="287"/>
      <c r="AF9" s="287"/>
      <c r="AG9" s="287"/>
      <c r="AH9" s="287"/>
      <c r="AI9" s="287"/>
      <c r="AJ9" s="287"/>
      <c r="AK9" s="1207" t="s">
        <v>527</v>
      </c>
      <c r="AL9" s="1208"/>
      <c r="AM9" s="1208"/>
      <c r="AN9" s="1209"/>
      <c r="AO9" s="306">
        <v>835431</v>
      </c>
      <c r="AP9" s="306">
        <v>59301</v>
      </c>
      <c r="AQ9" s="307">
        <v>87631</v>
      </c>
      <c r="AR9" s="308">
        <v>-32.299999999999997</v>
      </c>
    </row>
    <row r="10" spans="1:46" x14ac:dyDescent="0.15">
      <c r="A10" s="291"/>
      <c r="B10" s="287"/>
      <c r="C10" s="287"/>
      <c r="D10" s="287"/>
      <c r="E10" s="287"/>
      <c r="F10" s="287"/>
      <c r="G10" s="287"/>
      <c r="H10" s="287"/>
      <c r="I10" s="287"/>
      <c r="J10" s="287"/>
      <c r="K10" s="287"/>
      <c r="L10" s="287"/>
      <c r="M10" s="287"/>
      <c r="N10" s="287"/>
      <c r="O10" s="287"/>
      <c r="P10" s="287"/>
      <c r="Q10" s="287"/>
      <c r="R10" s="287"/>
      <c r="S10" s="287"/>
      <c r="T10" s="287"/>
      <c r="U10" s="287"/>
      <c r="V10" s="287"/>
      <c r="W10" s="287"/>
      <c r="X10" s="287"/>
      <c r="Y10" s="287"/>
      <c r="Z10" s="287"/>
      <c r="AA10" s="287"/>
      <c r="AB10" s="287"/>
      <c r="AC10" s="287"/>
      <c r="AD10" s="287"/>
      <c r="AE10" s="287"/>
      <c r="AF10" s="287"/>
      <c r="AG10" s="287"/>
      <c r="AH10" s="287"/>
      <c r="AI10" s="287"/>
      <c r="AJ10" s="287"/>
      <c r="AK10" s="1207" t="s">
        <v>528</v>
      </c>
      <c r="AL10" s="1208"/>
      <c r="AM10" s="1208"/>
      <c r="AN10" s="1209"/>
      <c r="AO10" s="309">
        <v>60133</v>
      </c>
      <c r="AP10" s="309">
        <v>4268</v>
      </c>
      <c r="AQ10" s="310">
        <v>8917</v>
      </c>
      <c r="AR10" s="311">
        <v>-52.1</v>
      </c>
    </row>
    <row r="11" spans="1:46" ht="13.5" customHeight="1" x14ac:dyDescent="0.15">
      <c r="A11" s="291"/>
      <c r="B11" s="287"/>
      <c r="C11" s="287"/>
      <c r="D11" s="287"/>
      <c r="E11" s="287"/>
      <c r="F11" s="287"/>
      <c r="G11" s="287"/>
      <c r="H11" s="287"/>
      <c r="I11" s="287"/>
      <c r="J11" s="287"/>
      <c r="K11" s="287"/>
      <c r="L11" s="287"/>
      <c r="M11" s="287"/>
      <c r="N11" s="287"/>
      <c r="O11" s="287"/>
      <c r="P11" s="287"/>
      <c r="Q11" s="287"/>
      <c r="R11" s="287"/>
      <c r="S11" s="287"/>
      <c r="T11" s="287"/>
      <c r="U11" s="287"/>
      <c r="V11" s="287"/>
      <c r="W11" s="287"/>
      <c r="X11" s="287"/>
      <c r="Y11" s="287"/>
      <c r="Z11" s="287"/>
      <c r="AA11" s="287"/>
      <c r="AB11" s="287"/>
      <c r="AC11" s="287"/>
      <c r="AD11" s="287"/>
      <c r="AE11" s="287"/>
      <c r="AF11" s="287"/>
      <c r="AG11" s="287"/>
      <c r="AH11" s="287"/>
      <c r="AI11" s="287"/>
      <c r="AJ11" s="287"/>
      <c r="AK11" s="1207" t="s">
        <v>529</v>
      </c>
      <c r="AL11" s="1208"/>
      <c r="AM11" s="1208"/>
      <c r="AN11" s="1209"/>
      <c r="AO11" s="309">
        <v>270931</v>
      </c>
      <c r="AP11" s="309">
        <v>19231</v>
      </c>
      <c r="AQ11" s="310">
        <v>14700</v>
      </c>
      <c r="AR11" s="311">
        <v>30.8</v>
      </c>
    </row>
    <row r="12" spans="1:46" ht="13.5" customHeight="1" x14ac:dyDescent="0.15">
      <c r="A12" s="291"/>
      <c r="B12" s="287"/>
      <c r="C12" s="287"/>
      <c r="D12" s="287"/>
      <c r="E12" s="287"/>
      <c r="F12" s="287"/>
      <c r="G12" s="287"/>
      <c r="H12" s="287"/>
      <c r="I12" s="287"/>
      <c r="J12" s="287"/>
      <c r="K12" s="287"/>
      <c r="L12" s="287"/>
      <c r="M12" s="287"/>
      <c r="N12" s="287"/>
      <c r="O12" s="287"/>
      <c r="P12" s="287"/>
      <c r="Q12" s="287"/>
      <c r="R12" s="287"/>
      <c r="S12" s="287"/>
      <c r="T12" s="287"/>
      <c r="U12" s="287"/>
      <c r="V12" s="287"/>
      <c r="W12" s="287"/>
      <c r="X12" s="287"/>
      <c r="Y12" s="287"/>
      <c r="Z12" s="287"/>
      <c r="AA12" s="287"/>
      <c r="AB12" s="287"/>
      <c r="AC12" s="287"/>
      <c r="AD12" s="287"/>
      <c r="AE12" s="287"/>
      <c r="AF12" s="287"/>
      <c r="AG12" s="287"/>
      <c r="AH12" s="287"/>
      <c r="AI12" s="287"/>
      <c r="AJ12" s="287"/>
      <c r="AK12" s="1207" t="s">
        <v>530</v>
      </c>
      <c r="AL12" s="1208"/>
      <c r="AM12" s="1208"/>
      <c r="AN12" s="1209"/>
      <c r="AO12" s="309">
        <v>36306</v>
      </c>
      <c r="AP12" s="309">
        <v>2577</v>
      </c>
      <c r="AQ12" s="310">
        <v>667</v>
      </c>
      <c r="AR12" s="311">
        <v>286.39999999999998</v>
      </c>
    </row>
    <row r="13" spans="1:46" ht="13.5" customHeight="1" x14ac:dyDescent="0.15">
      <c r="A13" s="291"/>
      <c r="B13" s="287"/>
      <c r="C13" s="287"/>
      <c r="D13" s="287"/>
      <c r="E13" s="287"/>
      <c r="F13" s="287"/>
      <c r="G13" s="287"/>
      <c r="H13" s="287"/>
      <c r="I13" s="287"/>
      <c r="J13" s="287"/>
      <c r="K13" s="287"/>
      <c r="L13" s="287"/>
      <c r="M13" s="287"/>
      <c r="N13" s="287"/>
      <c r="O13" s="287"/>
      <c r="P13" s="287"/>
      <c r="Q13" s="287"/>
      <c r="R13" s="287"/>
      <c r="S13" s="287"/>
      <c r="T13" s="287"/>
      <c r="U13" s="287"/>
      <c r="V13" s="287"/>
      <c r="W13" s="287"/>
      <c r="X13" s="287"/>
      <c r="Y13" s="287"/>
      <c r="Z13" s="287"/>
      <c r="AA13" s="287"/>
      <c r="AB13" s="287"/>
      <c r="AC13" s="287"/>
      <c r="AD13" s="287"/>
      <c r="AE13" s="287"/>
      <c r="AF13" s="287"/>
      <c r="AG13" s="287"/>
      <c r="AH13" s="287"/>
      <c r="AI13" s="287"/>
      <c r="AJ13" s="287"/>
      <c r="AK13" s="1207" t="s">
        <v>531</v>
      </c>
      <c r="AL13" s="1208"/>
      <c r="AM13" s="1208"/>
      <c r="AN13" s="1209"/>
      <c r="AO13" s="309" t="s">
        <v>532</v>
      </c>
      <c r="AP13" s="309" t="s">
        <v>532</v>
      </c>
      <c r="AQ13" s="310" t="s">
        <v>532</v>
      </c>
      <c r="AR13" s="311" t="s">
        <v>532</v>
      </c>
    </row>
    <row r="14" spans="1:46" ht="13.5" customHeight="1" x14ac:dyDescent="0.15">
      <c r="A14" s="291"/>
      <c r="B14" s="287"/>
      <c r="C14" s="287"/>
      <c r="D14" s="287"/>
      <c r="E14" s="287"/>
      <c r="F14" s="287"/>
      <c r="G14" s="287"/>
      <c r="H14" s="287"/>
      <c r="I14" s="287"/>
      <c r="J14" s="287"/>
      <c r="K14" s="287"/>
      <c r="L14" s="287"/>
      <c r="M14" s="287"/>
      <c r="N14" s="287"/>
      <c r="O14" s="287"/>
      <c r="P14" s="287"/>
      <c r="Q14" s="287"/>
      <c r="R14" s="287"/>
      <c r="S14" s="287"/>
      <c r="T14" s="287"/>
      <c r="U14" s="287"/>
      <c r="V14" s="287"/>
      <c r="W14" s="287"/>
      <c r="X14" s="287"/>
      <c r="Y14" s="287"/>
      <c r="Z14" s="287"/>
      <c r="AA14" s="287"/>
      <c r="AB14" s="287"/>
      <c r="AC14" s="287"/>
      <c r="AD14" s="287"/>
      <c r="AE14" s="287"/>
      <c r="AF14" s="287"/>
      <c r="AG14" s="287"/>
      <c r="AH14" s="287"/>
      <c r="AI14" s="287"/>
      <c r="AJ14" s="287"/>
      <c r="AK14" s="1207" t="s">
        <v>533</v>
      </c>
      <c r="AL14" s="1208"/>
      <c r="AM14" s="1208"/>
      <c r="AN14" s="1209"/>
      <c r="AO14" s="309" t="s">
        <v>532</v>
      </c>
      <c r="AP14" s="309" t="s">
        <v>532</v>
      </c>
      <c r="AQ14" s="310">
        <v>4134</v>
      </c>
      <c r="AR14" s="311" t="s">
        <v>532</v>
      </c>
    </row>
    <row r="15" spans="1:46" ht="13.5" customHeight="1" x14ac:dyDescent="0.15">
      <c r="A15" s="291"/>
      <c r="B15" s="287"/>
      <c r="C15" s="287"/>
      <c r="D15" s="287"/>
      <c r="E15" s="287"/>
      <c r="F15" s="287"/>
      <c r="G15" s="287"/>
      <c r="H15" s="287"/>
      <c r="I15" s="287"/>
      <c r="J15" s="287"/>
      <c r="K15" s="287"/>
      <c r="L15" s="287"/>
      <c r="M15" s="287"/>
      <c r="N15" s="287"/>
      <c r="O15" s="287"/>
      <c r="P15" s="287"/>
      <c r="Q15" s="287"/>
      <c r="R15" s="287"/>
      <c r="S15" s="287"/>
      <c r="T15" s="287"/>
      <c r="U15" s="287"/>
      <c r="V15" s="287"/>
      <c r="W15" s="287"/>
      <c r="X15" s="287"/>
      <c r="Y15" s="287"/>
      <c r="Z15" s="287"/>
      <c r="AA15" s="287"/>
      <c r="AB15" s="287"/>
      <c r="AC15" s="287"/>
      <c r="AD15" s="287"/>
      <c r="AE15" s="287"/>
      <c r="AF15" s="287"/>
      <c r="AG15" s="287"/>
      <c r="AH15" s="287"/>
      <c r="AI15" s="287"/>
      <c r="AJ15" s="287"/>
      <c r="AK15" s="1207" t="s">
        <v>534</v>
      </c>
      <c r="AL15" s="1208"/>
      <c r="AM15" s="1208"/>
      <c r="AN15" s="1209"/>
      <c r="AO15" s="309">
        <v>64951</v>
      </c>
      <c r="AP15" s="309">
        <v>4610</v>
      </c>
      <c r="AQ15" s="310">
        <v>2222</v>
      </c>
      <c r="AR15" s="311">
        <v>107.5</v>
      </c>
    </row>
    <row r="16" spans="1:46" x14ac:dyDescent="0.15">
      <c r="A16" s="291"/>
      <c r="B16" s="287"/>
      <c r="C16" s="287"/>
      <c r="D16" s="287"/>
      <c r="E16" s="287"/>
      <c r="F16" s="287"/>
      <c r="G16" s="287"/>
      <c r="H16" s="287"/>
      <c r="I16" s="287"/>
      <c r="J16" s="287"/>
      <c r="K16" s="287"/>
      <c r="L16" s="287"/>
      <c r="M16" s="287"/>
      <c r="N16" s="287"/>
      <c r="O16" s="287"/>
      <c r="P16" s="287"/>
      <c r="Q16" s="287"/>
      <c r="R16" s="287"/>
      <c r="S16" s="287"/>
      <c r="T16" s="287"/>
      <c r="U16" s="287"/>
      <c r="V16" s="287"/>
      <c r="W16" s="287"/>
      <c r="X16" s="287"/>
      <c r="Y16" s="287"/>
      <c r="Z16" s="287"/>
      <c r="AA16" s="287"/>
      <c r="AB16" s="287"/>
      <c r="AC16" s="287"/>
      <c r="AD16" s="287"/>
      <c r="AE16" s="287"/>
      <c r="AF16" s="287"/>
      <c r="AG16" s="287"/>
      <c r="AH16" s="287"/>
      <c r="AI16" s="287"/>
      <c r="AJ16" s="287"/>
      <c r="AK16" s="1210" t="s">
        <v>535</v>
      </c>
      <c r="AL16" s="1211"/>
      <c r="AM16" s="1211"/>
      <c r="AN16" s="1212"/>
      <c r="AO16" s="309">
        <v>-102822</v>
      </c>
      <c r="AP16" s="309">
        <v>-7299</v>
      </c>
      <c r="AQ16" s="310">
        <v>-8178</v>
      </c>
      <c r="AR16" s="311">
        <v>-10.7</v>
      </c>
    </row>
    <row r="17" spans="1:46" x14ac:dyDescent="0.15">
      <c r="A17" s="291"/>
      <c r="B17" s="287"/>
      <c r="C17" s="287"/>
      <c r="D17" s="287"/>
      <c r="E17" s="287"/>
      <c r="F17" s="287"/>
      <c r="G17" s="287"/>
      <c r="H17" s="287"/>
      <c r="I17" s="287"/>
      <c r="J17" s="287"/>
      <c r="K17" s="287"/>
      <c r="L17" s="287"/>
      <c r="M17" s="287"/>
      <c r="N17" s="287"/>
      <c r="O17" s="287"/>
      <c r="P17" s="287"/>
      <c r="Q17" s="287"/>
      <c r="R17" s="287"/>
      <c r="S17" s="287"/>
      <c r="T17" s="287"/>
      <c r="U17" s="287"/>
      <c r="V17" s="287"/>
      <c r="W17" s="287"/>
      <c r="X17" s="287"/>
      <c r="Y17" s="287"/>
      <c r="Z17" s="287"/>
      <c r="AA17" s="287"/>
      <c r="AB17" s="287"/>
      <c r="AC17" s="287"/>
      <c r="AD17" s="287"/>
      <c r="AE17" s="287"/>
      <c r="AF17" s="287"/>
      <c r="AG17" s="287"/>
      <c r="AH17" s="287"/>
      <c r="AI17" s="287"/>
      <c r="AJ17" s="287"/>
      <c r="AK17" s="1210" t="s">
        <v>188</v>
      </c>
      <c r="AL17" s="1211"/>
      <c r="AM17" s="1211"/>
      <c r="AN17" s="1212"/>
      <c r="AO17" s="309">
        <v>1164930</v>
      </c>
      <c r="AP17" s="309">
        <v>82690</v>
      </c>
      <c r="AQ17" s="310">
        <v>110093</v>
      </c>
      <c r="AR17" s="311">
        <v>-24.9</v>
      </c>
    </row>
    <row r="18" spans="1:46" x14ac:dyDescent="0.15">
      <c r="A18" s="291"/>
      <c r="B18" s="287"/>
      <c r="C18" s="287"/>
      <c r="D18" s="287"/>
      <c r="E18" s="287"/>
      <c r="F18" s="287"/>
      <c r="G18" s="287"/>
      <c r="H18" s="287"/>
      <c r="I18" s="287"/>
      <c r="J18" s="287"/>
      <c r="K18" s="287"/>
      <c r="L18" s="287"/>
      <c r="M18" s="287"/>
      <c r="N18" s="287"/>
      <c r="O18" s="287"/>
      <c r="P18" s="287"/>
      <c r="Q18" s="287"/>
      <c r="R18" s="287"/>
      <c r="S18" s="287"/>
      <c r="T18" s="287"/>
      <c r="U18" s="287"/>
      <c r="V18" s="287"/>
      <c r="W18" s="287"/>
      <c r="X18" s="287"/>
      <c r="Y18" s="287"/>
      <c r="Z18" s="287"/>
      <c r="AA18" s="287"/>
      <c r="AB18" s="287"/>
      <c r="AC18" s="287"/>
      <c r="AD18" s="287"/>
      <c r="AE18" s="287"/>
      <c r="AF18" s="287"/>
      <c r="AG18" s="287"/>
      <c r="AH18" s="287"/>
      <c r="AI18" s="287"/>
      <c r="AJ18" s="287"/>
      <c r="AK18" s="287"/>
      <c r="AL18" s="287"/>
      <c r="AM18" s="287"/>
      <c r="AN18" s="287"/>
      <c r="AO18" s="287"/>
      <c r="AP18" s="287"/>
      <c r="AQ18" s="312"/>
      <c r="AR18" s="312"/>
    </row>
    <row r="19" spans="1:46" x14ac:dyDescent="0.15">
      <c r="A19" s="291"/>
      <c r="B19" s="287"/>
      <c r="C19" s="287"/>
      <c r="D19" s="287"/>
      <c r="E19" s="287"/>
      <c r="F19" s="287"/>
      <c r="G19" s="287"/>
      <c r="H19" s="287"/>
      <c r="I19" s="287"/>
      <c r="J19" s="287"/>
      <c r="K19" s="287"/>
      <c r="L19" s="287"/>
      <c r="M19" s="287"/>
      <c r="N19" s="287"/>
      <c r="O19" s="287"/>
      <c r="P19" s="287"/>
      <c r="Q19" s="287"/>
      <c r="R19" s="287"/>
      <c r="S19" s="287"/>
      <c r="T19" s="287"/>
      <c r="U19" s="287"/>
      <c r="V19" s="287"/>
      <c r="W19" s="287"/>
      <c r="X19" s="287"/>
      <c r="Y19" s="287"/>
      <c r="Z19" s="287"/>
      <c r="AA19" s="287"/>
      <c r="AB19" s="287"/>
      <c r="AC19" s="287"/>
      <c r="AD19" s="287"/>
      <c r="AE19" s="287"/>
      <c r="AF19" s="287"/>
      <c r="AG19" s="287"/>
      <c r="AH19" s="287"/>
      <c r="AI19" s="287"/>
      <c r="AJ19" s="287"/>
      <c r="AK19" s="287" t="s">
        <v>536</v>
      </c>
      <c r="AL19" s="287"/>
      <c r="AM19" s="287"/>
      <c r="AN19" s="287"/>
      <c r="AO19" s="287"/>
      <c r="AP19" s="287"/>
      <c r="AQ19" s="287"/>
      <c r="AR19" s="287"/>
    </row>
    <row r="20" spans="1:46" x14ac:dyDescent="0.15">
      <c r="A20" s="291"/>
      <c r="B20" s="287"/>
      <c r="C20" s="287"/>
      <c r="D20" s="287"/>
      <c r="E20" s="287"/>
      <c r="F20" s="287"/>
      <c r="G20" s="287"/>
      <c r="H20" s="287"/>
      <c r="I20" s="287"/>
      <c r="J20" s="287"/>
      <c r="K20" s="287"/>
      <c r="L20" s="287"/>
      <c r="M20" s="287"/>
      <c r="N20" s="287"/>
      <c r="O20" s="287"/>
      <c r="P20" s="287"/>
      <c r="Q20" s="287"/>
      <c r="R20" s="287"/>
      <c r="S20" s="287"/>
      <c r="T20" s="287"/>
      <c r="U20" s="287"/>
      <c r="V20" s="287"/>
      <c r="W20" s="287"/>
      <c r="X20" s="287"/>
      <c r="Y20" s="287"/>
      <c r="Z20" s="287"/>
      <c r="AA20" s="287"/>
      <c r="AB20" s="287"/>
      <c r="AC20" s="287"/>
      <c r="AD20" s="287"/>
      <c r="AE20" s="287"/>
      <c r="AF20" s="287"/>
      <c r="AG20" s="287"/>
      <c r="AH20" s="287"/>
      <c r="AI20" s="287"/>
      <c r="AJ20" s="287"/>
      <c r="AK20" s="313"/>
      <c r="AL20" s="314"/>
      <c r="AM20" s="314"/>
      <c r="AN20" s="315"/>
      <c r="AO20" s="316" t="s">
        <v>537</v>
      </c>
      <c r="AP20" s="317" t="s">
        <v>538</v>
      </c>
      <c r="AQ20" s="318" t="s">
        <v>539</v>
      </c>
      <c r="AR20" s="319"/>
    </row>
    <row r="21" spans="1:46" s="325" customFormat="1" x14ac:dyDescent="0.15">
      <c r="A21" s="320"/>
      <c r="B21" s="292"/>
      <c r="C21" s="292"/>
      <c r="D21" s="292"/>
      <c r="E21" s="292"/>
      <c r="F21" s="292"/>
      <c r="G21" s="292"/>
      <c r="H21" s="292"/>
      <c r="I21" s="292"/>
      <c r="J21" s="292"/>
      <c r="K21" s="292"/>
      <c r="L21" s="292"/>
      <c r="M21" s="292"/>
      <c r="N21" s="292"/>
      <c r="O21" s="292"/>
      <c r="P21" s="292"/>
      <c r="Q21" s="292"/>
      <c r="R21" s="292"/>
      <c r="S21" s="292"/>
      <c r="T21" s="292"/>
      <c r="U21" s="292"/>
      <c r="V21" s="292"/>
      <c r="W21" s="292"/>
      <c r="X21" s="292"/>
      <c r="Y21" s="292"/>
      <c r="Z21" s="292"/>
      <c r="AA21" s="292"/>
      <c r="AB21" s="292"/>
      <c r="AC21" s="292"/>
      <c r="AD21" s="292"/>
      <c r="AE21" s="292"/>
      <c r="AF21" s="292"/>
      <c r="AG21" s="292"/>
      <c r="AH21" s="292"/>
      <c r="AI21" s="292"/>
      <c r="AJ21" s="292"/>
      <c r="AK21" s="1202" t="s">
        <v>540</v>
      </c>
      <c r="AL21" s="1203"/>
      <c r="AM21" s="1203"/>
      <c r="AN21" s="1204"/>
      <c r="AO21" s="321">
        <v>7.6</v>
      </c>
      <c r="AP21" s="322">
        <v>10.38</v>
      </c>
      <c r="AQ21" s="323">
        <v>-2.78</v>
      </c>
      <c r="AR21" s="292"/>
      <c r="AS21" s="324"/>
      <c r="AT21" s="320"/>
    </row>
    <row r="22" spans="1:46" s="325" customFormat="1" x14ac:dyDescent="0.15">
      <c r="A22" s="320"/>
      <c r="B22" s="292"/>
      <c r="C22" s="292"/>
      <c r="D22" s="292"/>
      <c r="E22" s="292"/>
      <c r="F22" s="292"/>
      <c r="G22" s="292"/>
      <c r="H22" s="292"/>
      <c r="I22" s="292"/>
      <c r="J22" s="292"/>
      <c r="K22" s="292"/>
      <c r="L22" s="292"/>
      <c r="M22" s="292"/>
      <c r="N22" s="292"/>
      <c r="O22" s="292"/>
      <c r="P22" s="292"/>
      <c r="Q22" s="292"/>
      <c r="R22" s="292"/>
      <c r="S22" s="292"/>
      <c r="T22" s="292"/>
      <c r="U22" s="292"/>
      <c r="V22" s="292"/>
      <c r="W22" s="292"/>
      <c r="X22" s="292"/>
      <c r="Y22" s="292"/>
      <c r="Z22" s="292"/>
      <c r="AA22" s="292"/>
      <c r="AB22" s="292"/>
      <c r="AC22" s="292"/>
      <c r="AD22" s="292"/>
      <c r="AE22" s="292"/>
      <c r="AF22" s="292"/>
      <c r="AG22" s="292"/>
      <c r="AH22" s="292"/>
      <c r="AI22" s="292"/>
      <c r="AJ22" s="292"/>
      <c r="AK22" s="1202" t="s">
        <v>541</v>
      </c>
      <c r="AL22" s="1203"/>
      <c r="AM22" s="1203"/>
      <c r="AN22" s="1204"/>
      <c r="AO22" s="326">
        <v>100.3</v>
      </c>
      <c r="AP22" s="327">
        <v>96.6</v>
      </c>
      <c r="AQ22" s="328">
        <v>3.7</v>
      </c>
      <c r="AR22" s="312"/>
      <c r="AS22" s="324"/>
      <c r="AT22" s="320"/>
    </row>
    <row r="23" spans="1:46" s="325" customFormat="1" x14ac:dyDescent="0.15">
      <c r="A23" s="320"/>
      <c r="B23" s="292"/>
      <c r="C23" s="292"/>
      <c r="D23" s="292"/>
      <c r="E23" s="292"/>
      <c r="F23" s="292"/>
      <c r="G23" s="292"/>
      <c r="H23" s="292"/>
      <c r="I23" s="292"/>
      <c r="J23" s="292"/>
      <c r="K23" s="292"/>
      <c r="L23" s="292"/>
      <c r="M23" s="292"/>
      <c r="N23" s="292"/>
      <c r="O23" s="292"/>
      <c r="P23" s="292"/>
      <c r="Q23" s="292"/>
      <c r="R23" s="292"/>
      <c r="S23" s="292"/>
      <c r="T23" s="292"/>
      <c r="U23" s="292"/>
      <c r="V23" s="292"/>
      <c r="W23" s="292"/>
      <c r="X23" s="292"/>
      <c r="Y23" s="292"/>
      <c r="Z23" s="292"/>
      <c r="AA23" s="292"/>
      <c r="AB23" s="292"/>
      <c r="AC23" s="292"/>
      <c r="AD23" s="292"/>
      <c r="AE23" s="292"/>
      <c r="AF23" s="292"/>
      <c r="AG23" s="292"/>
      <c r="AH23" s="292"/>
      <c r="AI23" s="292"/>
      <c r="AJ23" s="292"/>
      <c r="AK23" s="292"/>
      <c r="AL23" s="292"/>
      <c r="AM23" s="292"/>
      <c r="AN23" s="292"/>
      <c r="AO23" s="292"/>
      <c r="AP23" s="312"/>
      <c r="AQ23" s="312"/>
      <c r="AR23" s="312"/>
      <c r="AS23" s="324"/>
      <c r="AT23" s="320"/>
    </row>
    <row r="24" spans="1:46" s="325" customFormat="1" x14ac:dyDescent="0.15">
      <c r="A24" s="320"/>
      <c r="B24" s="292"/>
      <c r="C24" s="292"/>
      <c r="D24" s="292"/>
      <c r="E24" s="292"/>
      <c r="F24" s="292"/>
      <c r="G24" s="292"/>
      <c r="H24" s="292"/>
      <c r="I24" s="292"/>
      <c r="J24" s="292"/>
      <c r="K24" s="292"/>
      <c r="L24" s="292"/>
      <c r="M24" s="292"/>
      <c r="N24" s="292"/>
      <c r="O24" s="292"/>
      <c r="P24" s="292"/>
      <c r="Q24" s="292"/>
      <c r="R24" s="292"/>
      <c r="S24" s="292"/>
      <c r="T24" s="292"/>
      <c r="U24" s="292"/>
      <c r="V24" s="292"/>
      <c r="W24" s="292"/>
      <c r="X24" s="292"/>
      <c r="Y24" s="292"/>
      <c r="Z24" s="292"/>
      <c r="AA24" s="292"/>
      <c r="AB24" s="292"/>
      <c r="AC24" s="292"/>
      <c r="AD24" s="292"/>
      <c r="AE24" s="292"/>
      <c r="AF24" s="292"/>
      <c r="AG24" s="292"/>
      <c r="AH24" s="292"/>
      <c r="AI24" s="292"/>
      <c r="AJ24" s="292"/>
      <c r="AK24" s="292"/>
      <c r="AL24" s="292"/>
      <c r="AM24" s="292"/>
      <c r="AN24" s="292"/>
      <c r="AO24" s="292"/>
      <c r="AP24" s="312"/>
      <c r="AQ24" s="312"/>
      <c r="AR24" s="312"/>
      <c r="AS24" s="324"/>
      <c r="AT24" s="320"/>
    </row>
    <row r="25" spans="1:46" s="325" customFormat="1" x14ac:dyDescent="0.15">
      <c r="A25" s="329"/>
      <c r="B25" s="330"/>
      <c r="C25" s="330"/>
      <c r="D25" s="330"/>
      <c r="E25" s="330"/>
      <c r="F25" s="330"/>
      <c r="G25" s="330"/>
      <c r="H25" s="330"/>
      <c r="I25" s="330"/>
      <c r="J25" s="330"/>
      <c r="K25" s="330"/>
      <c r="L25" s="330"/>
      <c r="M25" s="330"/>
      <c r="N25" s="330"/>
      <c r="O25" s="330"/>
      <c r="P25" s="330"/>
      <c r="Q25" s="330"/>
      <c r="R25" s="330"/>
      <c r="S25" s="330"/>
      <c r="T25" s="330"/>
      <c r="U25" s="330"/>
      <c r="V25" s="330"/>
      <c r="W25" s="330"/>
      <c r="X25" s="330"/>
      <c r="Y25" s="330"/>
      <c r="Z25" s="330"/>
      <c r="AA25" s="330"/>
      <c r="AB25" s="330"/>
      <c r="AC25" s="330"/>
      <c r="AD25" s="330"/>
      <c r="AE25" s="330"/>
      <c r="AF25" s="330"/>
      <c r="AG25" s="330"/>
      <c r="AH25" s="330"/>
      <c r="AI25" s="330"/>
      <c r="AJ25" s="330"/>
      <c r="AK25" s="330"/>
      <c r="AL25" s="330"/>
      <c r="AM25" s="330"/>
      <c r="AN25" s="330"/>
      <c r="AO25" s="330"/>
      <c r="AP25" s="331"/>
      <c r="AQ25" s="331"/>
      <c r="AR25" s="331"/>
      <c r="AS25" s="332"/>
      <c r="AT25" s="320"/>
    </row>
    <row r="26" spans="1:46" s="325" customFormat="1" x14ac:dyDescent="0.15">
      <c r="A26" s="292" t="s">
        <v>542</v>
      </c>
      <c r="B26" s="292"/>
      <c r="C26" s="292"/>
      <c r="D26" s="292"/>
      <c r="E26" s="292"/>
      <c r="F26" s="292"/>
      <c r="G26" s="292"/>
      <c r="H26" s="292"/>
      <c r="I26" s="292"/>
      <c r="J26" s="292"/>
      <c r="K26" s="292"/>
      <c r="L26" s="292"/>
      <c r="M26" s="292"/>
      <c r="N26" s="292"/>
      <c r="O26" s="292"/>
      <c r="P26" s="292"/>
      <c r="Q26" s="292"/>
      <c r="R26" s="292"/>
      <c r="S26" s="292"/>
      <c r="T26" s="292"/>
      <c r="U26" s="292"/>
      <c r="V26" s="292"/>
      <c r="W26" s="292"/>
      <c r="X26" s="292"/>
      <c r="Y26" s="292"/>
      <c r="Z26" s="292"/>
      <c r="AA26" s="292"/>
      <c r="AB26" s="292"/>
      <c r="AC26" s="292"/>
      <c r="AD26" s="292"/>
      <c r="AE26" s="292"/>
      <c r="AF26" s="292"/>
      <c r="AG26" s="292"/>
      <c r="AH26" s="292"/>
      <c r="AI26" s="292"/>
      <c r="AJ26" s="292"/>
      <c r="AK26" s="292"/>
      <c r="AL26" s="292"/>
      <c r="AM26" s="292"/>
      <c r="AN26" s="292"/>
      <c r="AO26" s="292"/>
      <c r="AP26" s="312"/>
      <c r="AQ26" s="312"/>
      <c r="AR26" s="312"/>
      <c r="AS26" s="292"/>
      <c r="AT26" s="292"/>
    </row>
    <row r="27" spans="1:46" x14ac:dyDescent="0.15">
      <c r="A27" s="333"/>
      <c r="AO27" s="287"/>
      <c r="AP27" s="287"/>
      <c r="AQ27" s="287"/>
      <c r="AR27" s="287"/>
      <c r="AS27" s="287"/>
      <c r="AT27" s="287"/>
    </row>
    <row r="28" spans="1:46" ht="17.25" x14ac:dyDescent="0.15">
      <c r="A28" s="288" t="s">
        <v>543</v>
      </c>
      <c r="B28" s="289"/>
      <c r="C28" s="289"/>
      <c r="D28" s="289"/>
      <c r="E28" s="289"/>
      <c r="F28" s="289"/>
      <c r="G28" s="289"/>
      <c r="H28" s="289"/>
      <c r="I28" s="289"/>
      <c r="J28" s="289"/>
      <c r="K28" s="289"/>
      <c r="L28" s="289"/>
      <c r="M28" s="289"/>
      <c r="N28" s="289"/>
      <c r="O28" s="289"/>
      <c r="P28" s="289"/>
      <c r="Q28" s="289"/>
      <c r="R28" s="289"/>
      <c r="S28" s="289"/>
      <c r="T28" s="289"/>
      <c r="U28" s="289"/>
      <c r="V28" s="289"/>
      <c r="W28" s="289"/>
      <c r="X28" s="289"/>
      <c r="Y28" s="289"/>
      <c r="Z28" s="289"/>
      <c r="AA28" s="289"/>
      <c r="AB28" s="289"/>
      <c r="AC28" s="289"/>
      <c r="AD28" s="289"/>
      <c r="AE28" s="289"/>
      <c r="AF28" s="289"/>
      <c r="AG28" s="289"/>
      <c r="AH28" s="289"/>
      <c r="AI28" s="289"/>
      <c r="AJ28" s="289"/>
      <c r="AK28" s="289"/>
      <c r="AL28" s="289"/>
      <c r="AM28" s="289"/>
      <c r="AN28" s="289"/>
      <c r="AO28" s="289"/>
      <c r="AP28" s="289"/>
      <c r="AQ28" s="289"/>
      <c r="AR28" s="289"/>
      <c r="AS28" s="334"/>
    </row>
    <row r="29" spans="1:46" x14ac:dyDescent="0.15">
      <c r="A29" s="291"/>
      <c r="B29" s="287"/>
      <c r="C29" s="287"/>
      <c r="D29" s="287"/>
      <c r="E29" s="287"/>
      <c r="F29" s="287"/>
      <c r="G29" s="287"/>
      <c r="H29" s="287"/>
      <c r="I29" s="287"/>
      <c r="J29" s="287"/>
      <c r="K29" s="287"/>
      <c r="L29" s="287"/>
      <c r="M29" s="287"/>
      <c r="N29" s="287"/>
      <c r="O29" s="287"/>
      <c r="P29" s="287"/>
      <c r="Q29" s="287"/>
      <c r="R29" s="287"/>
      <c r="S29" s="287"/>
      <c r="T29" s="287"/>
      <c r="U29" s="287"/>
      <c r="V29" s="287"/>
      <c r="W29" s="287"/>
      <c r="X29" s="287"/>
      <c r="Y29" s="287"/>
      <c r="Z29" s="287"/>
      <c r="AA29" s="287"/>
      <c r="AB29" s="287"/>
      <c r="AC29" s="287"/>
      <c r="AD29" s="287"/>
      <c r="AE29" s="287"/>
      <c r="AF29" s="287"/>
      <c r="AG29" s="287"/>
      <c r="AH29" s="287"/>
      <c r="AI29" s="287"/>
      <c r="AJ29" s="287"/>
      <c r="AK29" s="292" t="s">
        <v>544</v>
      </c>
      <c r="AL29" s="292"/>
      <c r="AM29" s="292"/>
      <c r="AN29" s="292"/>
      <c r="AO29" s="287"/>
      <c r="AP29" s="287"/>
      <c r="AQ29" s="287"/>
      <c r="AR29" s="287"/>
      <c r="AS29" s="335"/>
    </row>
    <row r="30" spans="1:46" x14ac:dyDescent="0.15">
      <c r="A30" s="291"/>
      <c r="B30" s="287"/>
      <c r="C30" s="287"/>
      <c r="D30" s="287"/>
      <c r="E30" s="287"/>
      <c r="F30" s="287"/>
      <c r="G30" s="287"/>
      <c r="H30" s="287"/>
      <c r="I30" s="287"/>
      <c r="J30" s="287"/>
      <c r="K30" s="287"/>
      <c r="L30" s="287"/>
      <c r="M30" s="287"/>
      <c r="N30" s="287"/>
      <c r="O30" s="287"/>
      <c r="P30" s="287"/>
      <c r="Q30" s="287"/>
      <c r="R30" s="287"/>
      <c r="S30" s="287"/>
      <c r="T30" s="287"/>
      <c r="U30" s="287"/>
      <c r="V30" s="287"/>
      <c r="W30" s="287"/>
      <c r="X30" s="287"/>
      <c r="Y30" s="287"/>
      <c r="Z30" s="287"/>
      <c r="AA30" s="287"/>
      <c r="AB30" s="287"/>
      <c r="AC30" s="287"/>
      <c r="AD30" s="287"/>
      <c r="AE30" s="287"/>
      <c r="AF30" s="287"/>
      <c r="AG30" s="287"/>
      <c r="AH30" s="287"/>
      <c r="AI30" s="287"/>
      <c r="AJ30" s="287"/>
      <c r="AK30" s="294"/>
      <c r="AL30" s="295"/>
      <c r="AM30" s="295"/>
      <c r="AN30" s="296"/>
      <c r="AO30" s="1205" t="s">
        <v>522</v>
      </c>
      <c r="AP30" s="297"/>
      <c r="AQ30" s="298" t="s">
        <v>523</v>
      </c>
      <c r="AR30" s="299"/>
    </row>
    <row r="31" spans="1:46" x14ac:dyDescent="0.15">
      <c r="A31" s="291"/>
      <c r="B31" s="287"/>
      <c r="C31" s="287"/>
      <c r="D31" s="287"/>
      <c r="E31" s="287"/>
      <c r="F31" s="287"/>
      <c r="G31" s="287"/>
      <c r="H31" s="287"/>
      <c r="I31" s="287"/>
      <c r="J31" s="287"/>
      <c r="K31" s="287"/>
      <c r="L31" s="287"/>
      <c r="M31" s="287"/>
      <c r="N31" s="287"/>
      <c r="O31" s="287"/>
      <c r="P31" s="287"/>
      <c r="Q31" s="287"/>
      <c r="R31" s="287"/>
      <c r="S31" s="287"/>
      <c r="T31" s="287"/>
      <c r="U31" s="287"/>
      <c r="V31" s="287"/>
      <c r="W31" s="287"/>
      <c r="X31" s="287"/>
      <c r="Y31" s="287"/>
      <c r="Z31" s="287"/>
      <c r="AA31" s="287"/>
      <c r="AB31" s="287"/>
      <c r="AC31" s="287"/>
      <c r="AD31" s="287"/>
      <c r="AE31" s="287"/>
      <c r="AF31" s="287"/>
      <c r="AG31" s="287"/>
      <c r="AH31" s="287"/>
      <c r="AI31" s="287"/>
      <c r="AJ31" s="287"/>
      <c r="AK31" s="300"/>
      <c r="AL31" s="301"/>
      <c r="AM31" s="301"/>
      <c r="AN31" s="302"/>
      <c r="AO31" s="1206"/>
      <c r="AP31" s="303" t="s">
        <v>524</v>
      </c>
      <c r="AQ31" s="304" t="s">
        <v>525</v>
      </c>
      <c r="AR31" s="305" t="s">
        <v>526</v>
      </c>
    </row>
    <row r="32" spans="1:46" ht="27" customHeight="1" x14ac:dyDescent="0.15">
      <c r="A32" s="291"/>
      <c r="B32" s="287"/>
      <c r="C32" s="287"/>
      <c r="D32" s="287"/>
      <c r="E32" s="287"/>
      <c r="F32" s="287"/>
      <c r="G32" s="287"/>
      <c r="H32" s="287"/>
      <c r="I32" s="287"/>
      <c r="J32" s="287"/>
      <c r="K32" s="287"/>
      <c r="L32" s="287"/>
      <c r="M32" s="287"/>
      <c r="N32" s="287"/>
      <c r="O32" s="287"/>
      <c r="P32" s="287"/>
      <c r="Q32" s="287"/>
      <c r="R32" s="287"/>
      <c r="S32" s="287"/>
      <c r="T32" s="287"/>
      <c r="U32" s="287"/>
      <c r="V32" s="287"/>
      <c r="W32" s="287"/>
      <c r="X32" s="287"/>
      <c r="Y32" s="287"/>
      <c r="Z32" s="287"/>
      <c r="AA32" s="287"/>
      <c r="AB32" s="287"/>
      <c r="AC32" s="287"/>
      <c r="AD32" s="287"/>
      <c r="AE32" s="287"/>
      <c r="AF32" s="287"/>
      <c r="AG32" s="287"/>
      <c r="AH32" s="287"/>
      <c r="AI32" s="287"/>
      <c r="AJ32" s="287"/>
      <c r="AK32" s="1218" t="s">
        <v>545</v>
      </c>
      <c r="AL32" s="1219"/>
      <c r="AM32" s="1219"/>
      <c r="AN32" s="1220"/>
      <c r="AO32" s="336">
        <v>444232</v>
      </c>
      <c r="AP32" s="336">
        <v>31533</v>
      </c>
      <c r="AQ32" s="337">
        <v>55141</v>
      </c>
      <c r="AR32" s="338">
        <v>-42.8</v>
      </c>
    </row>
    <row r="33" spans="1:46" ht="13.5" customHeight="1" x14ac:dyDescent="0.15">
      <c r="A33" s="291"/>
      <c r="B33" s="287"/>
      <c r="C33" s="287"/>
      <c r="D33" s="287"/>
      <c r="E33" s="287"/>
      <c r="F33" s="287"/>
      <c r="G33" s="287"/>
      <c r="H33" s="287"/>
      <c r="I33" s="287"/>
      <c r="J33" s="287"/>
      <c r="K33" s="287"/>
      <c r="L33" s="287"/>
      <c r="M33" s="287"/>
      <c r="N33" s="287"/>
      <c r="O33" s="287"/>
      <c r="P33" s="287"/>
      <c r="Q33" s="287"/>
      <c r="R33" s="287"/>
      <c r="S33" s="287"/>
      <c r="T33" s="287"/>
      <c r="U33" s="287"/>
      <c r="V33" s="287"/>
      <c r="W33" s="287"/>
      <c r="X33" s="287"/>
      <c r="Y33" s="287"/>
      <c r="Z33" s="287"/>
      <c r="AA33" s="287"/>
      <c r="AB33" s="287"/>
      <c r="AC33" s="287"/>
      <c r="AD33" s="287"/>
      <c r="AE33" s="287"/>
      <c r="AF33" s="287"/>
      <c r="AG33" s="287"/>
      <c r="AH33" s="287"/>
      <c r="AI33" s="287"/>
      <c r="AJ33" s="287"/>
      <c r="AK33" s="1218" t="s">
        <v>546</v>
      </c>
      <c r="AL33" s="1219"/>
      <c r="AM33" s="1219"/>
      <c r="AN33" s="1220"/>
      <c r="AO33" s="336" t="s">
        <v>532</v>
      </c>
      <c r="AP33" s="336" t="s">
        <v>532</v>
      </c>
      <c r="AQ33" s="337" t="s">
        <v>532</v>
      </c>
      <c r="AR33" s="338" t="s">
        <v>532</v>
      </c>
    </row>
    <row r="34" spans="1:46" ht="27" customHeight="1" x14ac:dyDescent="0.15">
      <c r="A34" s="291"/>
      <c r="B34" s="287"/>
      <c r="C34" s="287"/>
      <c r="D34" s="287"/>
      <c r="E34" s="287"/>
      <c r="F34" s="287"/>
      <c r="G34" s="287"/>
      <c r="H34" s="287"/>
      <c r="I34" s="287"/>
      <c r="J34" s="287"/>
      <c r="K34" s="287"/>
      <c r="L34" s="287"/>
      <c r="M34" s="287"/>
      <c r="N34" s="287"/>
      <c r="O34" s="287"/>
      <c r="P34" s="287"/>
      <c r="Q34" s="287"/>
      <c r="R34" s="287"/>
      <c r="S34" s="287"/>
      <c r="T34" s="287"/>
      <c r="U34" s="287"/>
      <c r="V34" s="287"/>
      <c r="W34" s="287"/>
      <c r="X34" s="287"/>
      <c r="Y34" s="287"/>
      <c r="Z34" s="287"/>
      <c r="AA34" s="287"/>
      <c r="AB34" s="287"/>
      <c r="AC34" s="287"/>
      <c r="AD34" s="287"/>
      <c r="AE34" s="287"/>
      <c r="AF34" s="287"/>
      <c r="AG34" s="287"/>
      <c r="AH34" s="287"/>
      <c r="AI34" s="287"/>
      <c r="AJ34" s="287"/>
      <c r="AK34" s="1218" t="s">
        <v>547</v>
      </c>
      <c r="AL34" s="1219"/>
      <c r="AM34" s="1219"/>
      <c r="AN34" s="1220"/>
      <c r="AO34" s="336" t="s">
        <v>532</v>
      </c>
      <c r="AP34" s="336" t="s">
        <v>532</v>
      </c>
      <c r="AQ34" s="337">
        <v>3</v>
      </c>
      <c r="AR34" s="338" t="s">
        <v>532</v>
      </c>
    </row>
    <row r="35" spans="1:46" ht="27" customHeight="1" x14ac:dyDescent="0.15">
      <c r="A35" s="291"/>
      <c r="B35" s="287"/>
      <c r="C35" s="287"/>
      <c r="D35" s="287"/>
      <c r="E35" s="287"/>
      <c r="F35" s="287"/>
      <c r="G35" s="287"/>
      <c r="H35" s="287"/>
      <c r="I35" s="287"/>
      <c r="J35" s="287"/>
      <c r="K35" s="287"/>
      <c r="L35" s="287"/>
      <c r="M35" s="287"/>
      <c r="N35" s="287"/>
      <c r="O35" s="287"/>
      <c r="P35" s="287"/>
      <c r="Q35" s="287"/>
      <c r="R35" s="287"/>
      <c r="S35" s="287"/>
      <c r="T35" s="287"/>
      <c r="U35" s="287"/>
      <c r="V35" s="287"/>
      <c r="W35" s="287"/>
      <c r="X35" s="287"/>
      <c r="Y35" s="287"/>
      <c r="Z35" s="287"/>
      <c r="AA35" s="287"/>
      <c r="AB35" s="287"/>
      <c r="AC35" s="287"/>
      <c r="AD35" s="287"/>
      <c r="AE35" s="287"/>
      <c r="AF35" s="287"/>
      <c r="AG35" s="287"/>
      <c r="AH35" s="287"/>
      <c r="AI35" s="287"/>
      <c r="AJ35" s="287"/>
      <c r="AK35" s="1218" t="s">
        <v>548</v>
      </c>
      <c r="AL35" s="1219"/>
      <c r="AM35" s="1219"/>
      <c r="AN35" s="1220"/>
      <c r="AO35" s="336">
        <v>46890</v>
      </c>
      <c r="AP35" s="336">
        <v>3328</v>
      </c>
      <c r="AQ35" s="337">
        <v>21916</v>
      </c>
      <c r="AR35" s="338">
        <v>-84.8</v>
      </c>
    </row>
    <row r="36" spans="1:46" ht="27" customHeight="1" x14ac:dyDescent="0.15">
      <c r="A36" s="291"/>
      <c r="B36" s="287"/>
      <c r="C36" s="287"/>
      <c r="D36" s="287"/>
      <c r="E36" s="287"/>
      <c r="F36" s="287"/>
      <c r="G36" s="287"/>
      <c r="H36" s="287"/>
      <c r="I36" s="287"/>
      <c r="J36" s="287"/>
      <c r="K36" s="287"/>
      <c r="L36" s="287"/>
      <c r="M36" s="287"/>
      <c r="N36" s="287"/>
      <c r="O36" s="287"/>
      <c r="P36" s="287"/>
      <c r="Q36" s="287"/>
      <c r="R36" s="287"/>
      <c r="S36" s="287"/>
      <c r="T36" s="287"/>
      <c r="U36" s="287"/>
      <c r="V36" s="287"/>
      <c r="W36" s="287"/>
      <c r="X36" s="287"/>
      <c r="Y36" s="287"/>
      <c r="Z36" s="287"/>
      <c r="AA36" s="287"/>
      <c r="AB36" s="287"/>
      <c r="AC36" s="287"/>
      <c r="AD36" s="287"/>
      <c r="AE36" s="287"/>
      <c r="AF36" s="287"/>
      <c r="AG36" s="287"/>
      <c r="AH36" s="287"/>
      <c r="AI36" s="287"/>
      <c r="AJ36" s="287"/>
      <c r="AK36" s="1218" t="s">
        <v>549</v>
      </c>
      <c r="AL36" s="1219"/>
      <c r="AM36" s="1219"/>
      <c r="AN36" s="1220"/>
      <c r="AO36" s="336">
        <v>98971</v>
      </c>
      <c r="AP36" s="336">
        <v>7025</v>
      </c>
      <c r="AQ36" s="337">
        <v>3784</v>
      </c>
      <c r="AR36" s="338">
        <v>85.7</v>
      </c>
    </row>
    <row r="37" spans="1:46" ht="13.5" customHeight="1" x14ac:dyDescent="0.15">
      <c r="A37" s="291"/>
      <c r="B37" s="287"/>
      <c r="C37" s="287"/>
      <c r="D37" s="287"/>
      <c r="E37" s="287"/>
      <c r="F37" s="287"/>
      <c r="G37" s="287"/>
      <c r="H37" s="287"/>
      <c r="I37" s="287"/>
      <c r="J37" s="287"/>
      <c r="K37" s="287"/>
      <c r="L37" s="287"/>
      <c r="M37" s="287"/>
      <c r="N37" s="287"/>
      <c r="O37" s="287"/>
      <c r="P37" s="287"/>
      <c r="Q37" s="287"/>
      <c r="R37" s="287"/>
      <c r="S37" s="287"/>
      <c r="T37" s="287"/>
      <c r="U37" s="287"/>
      <c r="V37" s="287"/>
      <c r="W37" s="287"/>
      <c r="X37" s="287"/>
      <c r="Y37" s="287"/>
      <c r="Z37" s="287"/>
      <c r="AA37" s="287"/>
      <c r="AB37" s="287"/>
      <c r="AC37" s="287"/>
      <c r="AD37" s="287"/>
      <c r="AE37" s="287"/>
      <c r="AF37" s="287"/>
      <c r="AG37" s="287"/>
      <c r="AH37" s="287"/>
      <c r="AI37" s="287"/>
      <c r="AJ37" s="287"/>
      <c r="AK37" s="1218" t="s">
        <v>550</v>
      </c>
      <c r="AL37" s="1219"/>
      <c r="AM37" s="1219"/>
      <c r="AN37" s="1220"/>
      <c r="AO37" s="336">
        <v>13353</v>
      </c>
      <c r="AP37" s="336">
        <v>948</v>
      </c>
      <c r="AQ37" s="337">
        <v>1115</v>
      </c>
      <c r="AR37" s="338">
        <v>-15</v>
      </c>
    </row>
    <row r="38" spans="1:46" ht="27" customHeight="1" x14ac:dyDescent="0.15">
      <c r="A38" s="291"/>
      <c r="B38" s="287"/>
      <c r="C38" s="287"/>
      <c r="D38" s="287"/>
      <c r="E38" s="287"/>
      <c r="F38" s="287"/>
      <c r="G38" s="287"/>
      <c r="H38" s="287"/>
      <c r="I38" s="287"/>
      <c r="J38" s="287"/>
      <c r="K38" s="287"/>
      <c r="L38" s="287"/>
      <c r="M38" s="287"/>
      <c r="N38" s="287"/>
      <c r="O38" s="287"/>
      <c r="P38" s="287"/>
      <c r="Q38" s="287"/>
      <c r="R38" s="287"/>
      <c r="S38" s="287"/>
      <c r="T38" s="287"/>
      <c r="U38" s="287"/>
      <c r="V38" s="287"/>
      <c r="W38" s="287"/>
      <c r="X38" s="287"/>
      <c r="Y38" s="287"/>
      <c r="Z38" s="287"/>
      <c r="AA38" s="287"/>
      <c r="AB38" s="287"/>
      <c r="AC38" s="287"/>
      <c r="AD38" s="287"/>
      <c r="AE38" s="287"/>
      <c r="AF38" s="287"/>
      <c r="AG38" s="287"/>
      <c r="AH38" s="287"/>
      <c r="AI38" s="287"/>
      <c r="AJ38" s="287"/>
      <c r="AK38" s="1221" t="s">
        <v>551</v>
      </c>
      <c r="AL38" s="1222"/>
      <c r="AM38" s="1222"/>
      <c r="AN38" s="1223"/>
      <c r="AO38" s="339" t="s">
        <v>532</v>
      </c>
      <c r="AP38" s="339" t="s">
        <v>532</v>
      </c>
      <c r="AQ38" s="340">
        <v>2</v>
      </c>
      <c r="AR38" s="328" t="s">
        <v>532</v>
      </c>
      <c r="AS38" s="335"/>
    </row>
    <row r="39" spans="1:46" x14ac:dyDescent="0.15">
      <c r="A39" s="291"/>
      <c r="B39" s="287"/>
      <c r="C39" s="287"/>
      <c r="D39" s="287"/>
      <c r="E39" s="287"/>
      <c r="F39" s="287"/>
      <c r="G39" s="287"/>
      <c r="H39" s="287"/>
      <c r="I39" s="287"/>
      <c r="J39" s="287"/>
      <c r="K39" s="287"/>
      <c r="L39" s="287"/>
      <c r="M39" s="287"/>
      <c r="N39" s="287"/>
      <c r="O39" s="287"/>
      <c r="P39" s="287"/>
      <c r="Q39" s="287"/>
      <c r="R39" s="287"/>
      <c r="S39" s="287"/>
      <c r="T39" s="287"/>
      <c r="U39" s="287"/>
      <c r="V39" s="287"/>
      <c r="W39" s="287"/>
      <c r="X39" s="287"/>
      <c r="Y39" s="287"/>
      <c r="Z39" s="287"/>
      <c r="AA39" s="287"/>
      <c r="AB39" s="287"/>
      <c r="AC39" s="287"/>
      <c r="AD39" s="287"/>
      <c r="AE39" s="287"/>
      <c r="AF39" s="287"/>
      <c r="AG39" s="287"/>
      <c r="AH39" s="287"/>
      <c r="AI39" s="287"/>
      <c r="AJ39" s="287"/>
      <c r="AK39" s="1221" t="s">
        <v>552</v>
      </c>
      <c r="AL39" s="1222"/>
      <c r="AM39" s="1222"/>
      <c r="AN39" s="1223"/>
      <c r="AO39" s="336" t="s">
        <v>532</v>
      </c>
      <c r="AP39" s="336" t="s">
        <v>532</v>
      </c>
      <c r="AQ39" s="337">
        <v>-1435</v>
      </c>
      <c r="AR39" s="338" t="s">
        <v>532</v>
      </c>
      <c r="AS39" s="335"/>
    </row>
    <row r="40" spans="1:46" ht="27" customHeight="1" x14ac:dyDescent="0.15">
      <c r="A40" s="291"/>
      <c r="B40" s="287"/>
      <c r="C40" s="287"/>
      <c r="D40" s="287"/>
      <c r="E40" s="287"/>
      <c r="F40" s="287"/>
      <c r="G40" s="287"/>
      <c r="H40" s="287"/>
      <c r="I40" s="287"/>
      <c r="J40" s="287"/>
      <c r="K40" s="287"/>
      <c r="L40" s="287"/>
      <c r="M40" s="287"/>
      <c r="N40" s="287"/>
      <c r="O40" s="287"/>
      <c r="P40" s="287"/>
      <c r="Q40" s="287"/>
      <c r="R40" s="287"/>
      <c r="S40" s="287"/>
      <c r="T40" s="287"/>
      <c r="U40" s="287"/>
      <c r="V40" s="287"/>
      <c r="W40" s="287"/>
      <c r="X40" s="287"/>
      <c r="Y40" s="287"/>
      <c r="Z40" s="287"/>
      <c r="AA40" s="287"/>
      <c r="AB40" s="287"/>
      <c r="AC40" s="287"/>
      <c r="AD40" s="287"/>
      <c r="AE40" s="287"/>
      <c r="AF40" s="287"/>
      <c r="AG40" s="287"/>
      <c r="AH40" s="287"/>
      <c r="AI40" s="287"/>
      <c r="AJ40" s="287"/>
      <c r="AK40" s="1218" t="s">
        <v>553</v>
      </c>
      <c r="AL40" s="1219"/>
      <c r="AM40" s="1219"/>
      <c r="AN40" s="1220"/>
      <c r="AO40" s="336">
        <v>-366812</v>
      </c>
      <c r="AP40" s="336">
        <v>-26037</v>
      </c>
      <c r="AQ40" s="337">
        <v>-54229</v>
      </c>
      <c r="AR40" s="338">
        <v>-52</v>
      </c>
      <c r="AS40" s="335"/>
    </row>
    <row r="41" spans="1:46" x14ac:dyDescent="0.15">
      <c r="A41" s="291"/>
      <c r="B41" s="287"/>
      <c r="C41" s="287"/>
      <c r="D41" s="287"/>
      <c r="E41" s="287"/>
      <c r="F41" s="287"/>
      <c r="G41" s="287"/>
      <c r="H41" s="287"/>
      <c r="I41" s="287"/>
      <c r="J41" s="287"/>
      <c r="K41" s="287"/>
      <c r="L41" s="287"/>
      <c r="M41" s="287"/>
      <c r="N41" s="287"/>
      <c r="O41" s="287"/>
      <c r="P41" s="287"/>
      <c r="Q41" s="287"/>
      <c r="R41" s="287"/>
      <c r="S41" s="287"/>
      <c r="T41" s="287"/>
      <c r="U41" s="287"/>
      <c r="V41" s="287"/>
      <c r="W41" s="287"/>
      <c r="X41" s="287"/>
      <c r="Y41" s="287"/>
      <c r="Z41" s="287"/>
      <c r="AA41" s="287"/>
      <c r="AB41" s="287"/>
      <c r="AC41" s="287"/>
      <c r="AD41" s="287"/>
      <c r="AE41" s="287"/>
      <c r="AF41" s="287"/>
      <c r="AG41" s="287"/>
      <c r="AH41" s="287"/>
      <c r="AI41" s="287"/>
      <c r="AJ41" s="287"/>
      <c r="AK41" s="1224" t="s">
        <v>302</v>
      </c>
      <c r="AL41" s="1225"/>
      <c r="AM41" s="1225"/>
      <c r="AN41" s="1226"/>
      <c r="AO41" s="336">
        <v>236634</v>
      </c>
      <c r="AP41" s="336">
        <v>16797</v>
      </c>
      <c r="AQ41" s="337">
        <v>26298</v>
      </c>
      <c r="AR41" s="338">
        <v>-36.1</v>
      </c>
      <c r="AS41" s="335"/>
    </row>
    <row r="42" spans="1:46" x14ac:dyDescent="0.15">
      <c r="A42" s="291"/>
      <c r="B42" s="287"/>
      <c r="C42" s="287"/>
      <c r="D42" s="287"/>
      <c r="E42" s="287"/>
      <c r="F42" s="287"/>
      <c r="G42" s="287"/>
      <c r="H42" s="287"/>
      <c r="I42" s="287"/>
      <c r="J42" s="287"/>
      <c r="K42" s="287"/>
      <c r="L42" s="287"/>
      <c r="M42" s="287"/>
      <c r="N42" s="287"/>
      <c r="O42" s="287"/>
      <c r="P42" s="287"/>
      <c r="Q42" s="287"/>
      <c r="R42" s="287"/>
      <c r="S42" s="287"/>
      <c r="T42" s="287"/>
      <c r="U42" s="287"/>
      <c r="V42" s="287"/>
      <c r="W42" s="287"/>
      <c r="X42" s="287"/>
      <c r="Y42" s="287"/>
      <c r="Z42" s="287"/>
      <c r="AA42" s="287"/>
      <c r="AB42" s="287"/>
      <c r="AC42" s="287"/>
      <c r="AD42" s="287"/>
      <c r="AE42" s="287"/>
      <c r="AF42" s="287"/>
      <c r="AG42" s="287"/>
      <c r="AH42" s="287"/>
      <c r="AI42" s="287"/>
      <c r="AJ42" s="287"/>
      <c r="AK42" s="341" t="s">
        <v>554</v>
      </c>
      <c r="AL42" s="287"/>
      <c r="AM42" s="287"/>
      <c r="AN42" s="287"/>
      <c r="AO42" s="287"/>
      <c r="AP42" s="287"/>
      <c r="AQ42" s="312"/>
      <c r="AR42" s="312"/>
      <c r="AS42" s="335"/>
    </row>
    <row r="43" spans="1:46" x14ac:dyDescent="0.15">
      <c r="A43" s="291"/>
      <c r="B43" s="287"/>
      <c r="C43" s="287"/>
      <c r="D43" s="287"/>
      <c r="E43" s="287"/>
      <c r="F43" s="287"/>
      <c r="G43" s="287"/>
      <c r="H43" s="287"/>
      <c r="I43" s="287"/>
      <c r="J43" s="287"/>
      <c r="K43" s="287"/>
      <c r="L43" s="287"/>
      <c r="M43" s="287"/>
      <c r="N43" s="287"/>
      <c r="O43" s="287"/>
      <c r="P43" s="287"/>
      <c r="Q43" s="287"/>
      <c r="R43" s="287"/>
      <c r="S43" s="287"/>
      <c r="T43" s="287"/>
      <c r="U43" s="287"/>
      <c r="V43" s="287"/>
      <c r="W43" s="287"/>
      <c r="X43" s="287"/>
      <c r="Y43" s="287"/>
      <c r="Z43" s="287"/>
      <c r="AA43" s="287"/>
      <c r="AB43" s="287"/>
      <c r="AC43" s="287"/>
      <c r="AD43" s="287"/>
      <c r="AE43" s="287"/>
      <c r="AF43" s="287"/>
      <c r="AG43" s="287"/>
      <c r="AH43" s="287"/>
      <c r="AI43" s="287"/>
      <c r="AJ43" s="287"/>
      <c r="AK43" s="287"/>
      <c r="AL43" s="287"/>
      <c r="AM43" s="287"/>
      <c r="AN43" s="287"/>
      <c r="AO43" s="287"/>
      <c r="AP43" s="342"/>
      <c r="AQ43" s="312"/>
      <c r="AR43" s="287"/>
      <c r="AS43" s="335"/>
    </row>
    <row r="44" spans="1:46" x14ac:dyDescent="0.15">
      <c r="A44" s="291"/>
      <c r="B44" s="287"/>
      <c r="C44" s="287"/>
      <c r="D44" s="287"/>
      <c r="E44" s="287"/>
      <c r="F44" s="287"/>
      <c r="G44" s="287"/>
      <c r="H44" s="287"/>
      <c r="I44" s="287"/>
      <c r="J44" s="287"/>
      <c r="K44" s="287"/>
      <c r="L44" s="287"/>
      <c r="M44" s="287"/>
      <c r="N44" s="287"/>
      <c r="O44" s="287"/>
      <c r="P44" s="287"/>
      <c r="Q44" s="287"/>
      <c r="R44" s="287"/>
      <c r="S44" s="287"/>
      <c r="T44" s="287"/>
      <c r="U44" s="287"/>
      <c r="V44" s="287"/>
      <c r="W44" s="287"/>
      <c r="X44" s="287"/>
      <c r="Y44" s="287"/>
      <c r="Z44" s="287"/>
      <c r="AA44" s="287"/>
      <c r="AB44" s="287"/>
      <c r="AC44" s="287"/>
      <c r="AD44" s="287"/>
      <c r="AE44" s="287"/>
      <c r="AF44" s="287"/>
      <c r="AG44" s="287"/>
      <c r="AH44" s="287"/>
      <c r="AI44" s="287"/>
      <c r="AJ44" s="287"/>
      <c r="AK44" s="287"/>
      <c r="AL44" s="287"/>
      <c r="AM44" s="287"/>
      <c r="AN44" s="287"/>
      <c r="AO44" s="287"/>
      <c r="AP44" s="287"/>
      <c r="AQ44" s="312"/>
      <c r="AR44" s="287"/>
    </row>
    <row r="45" spans="1:46" x14ac:dyDescent="0.15">
      <c r="A45" s="289"/>
      <c r="B45" s="289"/>
      <c r="C45" s="289"/>
      <c r="D45" s="289"/>
      <c r="E45" s="289"/>
      <c r="F45" s="289"/>
      <c r="G45" s="289"/>
      <c r="H45" s="289"/>
      <c r="I45" s="289"/>
      <c r="J45" s="289"/>
      <c r="K45" s="289"/>
      <c r="L45" s="289"/>
      <c r="M45" s="289"/>
      <c r="N45" s="289"/>
      <c r="O45" s="289"/>
      <c r="P45" s="289"/>
      <c r="Q45" s="289"/>
      <c r="R45" s="289"/>
      <c r="S45" s="289"/>
      <c r="T45" s="289"/>
      <c r="U45" s="289"/>
      <c r="V45" s="289"/>
      <c r="W45" s="289"/>
      <c r="X45" s="289"/>
      <c r="Y45" s="289"/>
      <c r="Z45" s="289"/>
      <c r="AA45" s="289"/>
      <c r="AB45" s="289"/>
      <c r="AC45" s="289"/>
      <c r="AD45" s="289"/>
      <c r="AE45" s="289"/>
      <c r="AF45" s="289"/>
      <c r="AG45" s="289"/>
      <c r="AH45" s="289"/>
      <c r="AI45" s="289"/>
      <c r="AJ45" s="289"/>
      <c r="AK45" s="289"/>
      <c r="AL45" s="289"/>
      <c r="AM45" s="289"/>
      <c r="AN45" s="289"/>
      <c r="AO45" s="289"/>
      <c r="AP45" s="289"/>
      <c r="AQ45" s="343"/>
      <c r="AR45" s="289"/>
      <c r="AS45" s="289"/>
      <c r="AT45" s="287"/>
    </row>
    <row r="46" spans="1:46" x14ac:dyDescent="0.15">
      <c r="A46" s="344"/>
      <c r="B46" s="344"/>
      <c r="C46" s="344"/>
      <c r="D46" s="344"/>
      <c r="E46" s="344"/>
      <c r="F46" s="344"/>
      <c r="G46" s="344"/>
      <c r="H46" s="344"/>
      <c r="I46" s="344"/>
      <c r="J46" s="344"/>
      <c r="K46" s="344"/>
      <c r="L46" s="344"/>
      <c r="M46" s="344"/>
      <c r="N46" s="344"/>
      <c r="O46" s="344"/>
      <c r="P46" s="344"/>
      <c r="Q46" s="344"/>
      <c r="R46" s="344"/>
      <c r="S46" s="344"/>
      <c r="T46" s="344"/>
      <c r="U46" s="344"/>
      <c r="V46" s="344"/>
      <c r="W46" s="344"/>
      <c r="X46" s="344"/>
      <c r="Y46" s="344"/>
      <c r="Z46" s="344"/>
      <c r="AA46" s="344"/>
      <c r="AB46" s="344"/>
      <c r="AC46" s="344"/>
      <c r="AD46" s="344"/>
      <c r="AE46" s="344"/>
      <c r="AF46" s="344"/>
      <c r="AG46" s="344"/>
      <c r="AH46" s="344"/>
      <c r="AI46" s="344"/>
      <c r="AJ46" s="344"/>
      <c r="AK46" s="344"/>
      <c r="AL46" s="344"/>
      <c r="AM46" s="344"/>
      <c r="AN46" s="344"/>
      <c r="AO46" s="344"/>
      <c r="AP46" s="344"/>
      <c r="AQ46" s="344"/>
      <c r="AR46" s="344"/>
      <c r="AS46" s="344"/>
      <c r="AT46" s="287"/>
    </row>
    <row r="47" spans="1:46" ht="17.25" customHeight="1" x14ac:dyDescent="0.15">
      <c r="A47" s="345" t="s">
        <v>555</v>
      </c>
      <c r="B47" s="287"/>
      <c r="C47" s="287"/>
      <c r="D47" s="287"/>
      <c r="E47" s="287"/>
      <c r="F47" s="287"/>
      <c r="G47" s="287"/>
      <c r="H47" s="287"/>
      <c r="I47" s="287"/>
      <c r="J47" s="287"/>
      <c r="K47" s="287"/>
      <c r="L47" s="287"/>
      <c r="M47" s="287"/>
      <c r="N47" s="287"/>
      <c r="O47" s="287"/>
      <c r="P47" s="287"/>
      <c r="Q47" s="287"/>
      <c r="R47" s="287"/>
      <c r="S47" s="287"/>
      <c r="T47" s="287"/>
      <c r="U47" s="287"/>
      <c r="V47" s="287"/>
      <c r="W47" s="287"/>
      <c r="X47" s="287"/>
      <c r="Y47" s="287"/>
      <c r="Z47" s="287"/>
      <c r="AA47" s="287"/>
      <c r="AB47" s="287"/>
      <c r="AC47" s="287"/>
      <c r="AD47" s="287"/>
      <c r="AE47" s="287"/>
      <c r="AF47" s="287"/>
      <c r="AG47" s="287"/>
      <c r="AH47" s="287"/>
      <c r="AI47" s="287"/>
      <c r="AJ47" s="287"/>
      <c r="AK47" s="287"/>
      <c r="AL47" s="287"/>
      <c r="AM47" s="287"/>
      <c r="AN47" s="287"/>
      <c r="AO47" s="287"/>
      <c r="AP47" s="287"/>
      <c r="AQ47" s="287"/>
      <c r="AR47" s="287"/>
    </row>
    <row r="48" spans="1:46" x14ac:dyDescent="0.15">
      <c r="A48" s="291"/>
      <c r="B48" s="287"/>
      <c r="C48" s="287"/>
      <c r="D48" s="287"/>
      <c r="E48" s="287"/>
      <c r="F48" s="287"/>
      <c r="G48" s="287"/>
      <c r="H48" s="287"/>
      <c r="I48" s="287"/>
      <c r="J48" s="287"/>
      <c r="K48" s="287"/>
      <c r="L48" s="287"/>
      <c r="M48" s="287"/>
      <c r="N48" s="287"/>
      <c r="O48" s="287"/>
      <c r="P48" s="287"/>
      <c r="Q48" s="287"/>
      <c r="R48" s="287"/>
      <c r="S48" s="287"/>
      <c r="T48" s="287"/>
      <c r="U48" s="287"/>
      <c r="V48" s="287"/>
      <c r="W48" s="287"/>
      <c r="X48" s="287"/>
      <c r="Y48" s="287"/>
      <c r="Z48" s="287"/>
      <c r="AA48" s="287"/>
      <c r="AB48" s="287"/>
      <c r="AC48" s="287"/>
      <c r="AD48" s="287"/>
      <c r="AE48" s="287"/>
      <c r="AF48" s="287"/>
      <c r="AG48" s="287"/>
      <c r="AH48" s="287"/>
      <c r="AI48" s="287"/>
      <c r="AJ48" s="287"/>
      <c r="AK48" s="346" t="s">
        <v>556</v>
      </c>
      <c r="AL48" s="346"/>
      <c r="AM48" s="346"/>
      <c r="AN48" s="346"/>
      <c r="AO48" s="346"/>
      <c r="AP48" s="346"/>
      <c r="AQ48" s="347"/>
      <c r="AR48" s="346"/>
    </row>
    <row r="49" spans="1:44" ht="13.5" customHeight="1" x14ac:dyDescent="0.15">
      <c r="A49" s="291"/>
      <c r="B49" s="287"/>
      <c r="C49" s="287"/>
      <c r="D49" s="287"/>
      <c r="E49" s="287"/>
      <c r="F49" s="287"/>
      <c r="G49" s="287"/>
      <c r="H49" s="287"/>
      <c r="I49" s="287"/>
      <c r="J49" s="287"/>
      <c r="K49" s="287"/>
      <c r="L49" s="287"/>
      <c r="M49" s="287"/>
      <c r="N49" s="287"/>
      <c r="O49" s="287"/>
      <c r="P49" s="287"/>
      <c r="Q49" s="287"/>
      <c r="R49" s="287"/>
      <c r="S49" s="287"/>
      <c r="T49" s="287"/>
      <c r="U49" s="287"/>
      <c r="V49" s="287"/>
      <c r="W49" s="287"/>
      <c r="X49" s="287"/>
      <c r="Y49" s="287"/>
      <c r="Z49" s="287"/>
      <c r="AA49" s="287"/>
      <c r="AB49" s="287"/>
      <c r="AC49" s="287"/>
      <c r="AD49" s="287"/>
      <c r="AE49" s="287"/>
      <c r="AF49" s="287"/>
      <c r="AG49" s="287"/>
      <c r="AH49" s="287"/>
      <c r="AI49" s="287"/>
      <c r="AJ49" s="287"/>
      <c r="AK49" s="348"/>
      <c r="AL49" s="349"/>
      <c r="AM49" s="1213" t="s">
        <v>522</v>
      </c>
      <c r="AN49" s="1215" t="s">
        <v>557</v>
      </c>
      <c r="AO49" s="1216"/>
      <c r="AP49" s="1216"/>
      <c r="AQ49" s="1216"/>
      <c r="AR49" s="1217"/>
    </row>
    <row r="50" spans="1:44" x14ac:dyDescent="0.15">
      <c r="A50" s="291"/>
      <c r="B50" s="287"/>
      <c r="C50" s="287"/>
      <c r="D50" s="287"/>
      <c r="E50" s="287"/>
      <c r="F50" s="287"/>
      <c r="G50" s="287"/>
      <c r="H50" s="287"/>
      <c r="I50" s="287"/>
      <c r="J50" s="287"/>
      <c r="K50" s="287"/>
      <c r="L50" s="287"/>
      <c r="M50" s="287"/>
      <c r="N50" s="287"/>
      <c r="O50" s="287"/>
      <c r="P50" s="287"/>
      <c r="Q50" s="287"/>
      <c r="R50" s="287"/>
      <c r="S50" s="287"/>
      <c r="T50" s="287"/>
      <c r="U50" s="287"/>
      <c r="V50" s="287"/>
      <c r="W50" s="287"/>
      <c r="X50" s="287"/>
      <c r="Y50" s="287"/>
      <c r="Z50" s="287"/>
      <c r="AA50" s="287"/>
      <c r="AB50" s="287"/>
      <c r="AC50" s="287"/>
      <c r="AD50" s="287"/>
      <c r="AE50" s="287"/>
      <c r="AF50" s="287"/>
      <c r="AG50" s="287"/>
      <c r="AH50" s="287"/>
      <c r="AI50" s="287"/>
      <c r="AJ50" s="287"/>
      <c r="AK50" s="350"/>
      <c r="AL50" s="351"/>
      <c r="AM50" s="1214"/>
      <c r="AN50" s="352" t="s">
        <v>558</v>
      </c>
      <c r="AO50" s="353" t="s">
        <v>559</v>
      </c>
      <c r="AP50" s="354" t="s">
        <v>560</v>
      </c>
      <c r="AQ50" s="355" t="s">
        <v>561</v>
      </c>
      <c r="AR50" s="356" t="s">
        <v>562</v>
      </c>
    </row>
    <row r="51" spans="1:44" x14ac:dyDescent="0.15">
      <c r="A51" s="291"/>
      <c r="B51" s="287"/>
      <c r="C51" s="287"/>
      <c r="D51" s="287"/>
      <c r="E51" s="287"/>
      <c r="F51" s="287"/>
      <c r="G51" s="287"/>
      <c r="H51" s="287"/>
      <c r="I51" s="287"/>
      <c r="J51" s="287"/>
      <c r="K51" s="287"/>
      <c r="L51" s="287"/>
      <c r="M51" s="287"/>
      <c r="N51" s="287"/>
      <c r="O51" s="287"/>
      <c r="P51" s="287"/>
      <c r="Q51" s="287"/>
      <c r="R51" s="287"/>
      <c r="S51" s="287"/>
      <c r="T51" s="287"/>
      <c r="U51" s="287"/>
      <c r="V51" s="287"/>
      <c r="W51" s="287"/>
      <c r="X51" s="287"/>
      <c r="Y51" s="287"/>
      <c r="Z51" s="287"/>
      <c r="AA51" s="287"/>
      <c r="AB51" s="287"/>
      <c r="AC51" s="287"/>
      <c r="AD51" s="287"/>
      <c r="AE51" s="287"/>
      <c r="AF51" s="287"/>
      <c r="AG51" s="287"/>
      <c r="AH51" s="287"/>
      <c r="AI51" s="287"/>
      <c r="AJ51" s="287"/>
      <c r="AK51" s="348" t="s">
        <v>563</v>
      </c>
      <c r="AL51" s="349"/>
      <c r="AM51" s="357">
        <v>533268</v>
      </c>
      <c r="AN51" s="358">
        <v>35915</v>
      </c>
      <c r="AO51" s="359">
        <v>-13.8</v>
      </c>
      <c r="AP51" s="360">
        <v>87551</v>
      </c>
      <c r="AQ51" s="361">
        <v>6.8</v>
      </c>
      <c r="AR51" s="362">
        <v>-20.6</v>
      </c>
    </row>
    <row r="52" spans="1:44" x14ac:dyDescent="0.15">
      <c r="A52" s="291"/>
      <c r="B52" s="287"/>
      <c r="C52" s="287"/>
      <c r="D52" s="287"/>
      <c r="E52" s="287"/>
      <c r="F52" s="287"/>
      <c r="G52" s="287"/>
      <c r="H52" s="287"/>
      <c r="I52" s="287"/>
      <c r="J52" s="287"/>
      <c r="K52" s="287"/>
      <c r="L52" s="287"/>
      <c r="M52" s="287"/>
      <c r="N52" s="287"/>
      <c r="O52" s="287"/>
      <c r="P52" s="287"/>
      <c r="Q52" s="287"/>
      <c r="R52" s="287"/>
      <c r="S52" s="287"/>
      <c r="T52" s="287"/>
      <c r="U52" s="287"/>
      <c r="V52" s="287"/>
      <c r="W52" s="287"/>
      <c r="X52" s="287"/>
      <c r="Y52" s="287"/>
      <c r="Z52" s="287"/>
      <c r="AA52" s="287"/>
      <c r="AB52" s="287"/>
      <c r="AC52" s="287"/>
      <c r="AD52" s="287"/>
      <c r="AE52" s="287"/>
      <c r="AF52" s="287"/>
      <c r="AG52" s="287"/>
      <c r="AH52" s="287"/>
      <c r="AI52" s="287"/>
      <c r="AJ52" s="287"/>
      <c r="AK52" s="363"/>
      <c r="AL52" s="364" t="s">
        <v>564</v>
      </c>
      <c r="AM52" s="365">
        <v>358175</v>
      </c>
      <c r="AN52" s="366">
        <v>24123</v>
      </c>
      <c r="AO52" s="367">
        <v>-12.4</v>
      </c>
      <c r="AP52" s="368">
        <v>43994</v>
      </c>
      <c r="AQ52" s="369">
        <v>27.6</v>
      </c>
      <c r="AR52" s="370">
        <v>-40</v>
      </c>
    </row>
    <row r="53" spans="1:44" x14ac:dyDescent="0.15">
      <c r="A53" s="291"/>
      <c r="B53" s="287"/>
      <c r="C53" s="287"/>
      <c r="D53" s="287"/>
      <c r="E53" s="287"/>
      <c r="F53" s="287"/>
      <c r="G53" s="287"/>
      <c r="H53" s="287"/>
      <c r="I53" s="287"/>
      <c r="J53" s="287"/>
      <c r="K53" s="287"/>
      <c r="L53" s="287"/>
      <c r="M53" s="287"/>
      <c r="N53" s="287"/>
      <c r="O53" s="287"/>
      <c r="P53" s="287"/>
      <c r="Q53" s="287"/>
      <c r="R53" s="287"/>
      <c r="S53" s="287"/>
      <c r="T53" s="287"/>
      <c r="U53" s="287"/>
      <c r="V53" s="287"/>
      <c r="W53" s="287"/>
      <c r="X53" s="287"/>
      <c r="Y53" s="287"/>
      <c r="Z53" s="287"/>
      <c r="AA53" s="287"/>
      <c r="AB53" s="287"/>
      <c r="AC53" s="287"/>
      <c r="AD53" s="287"/>
      <c r="AE53" s="287"/>
      <c r="AF53" s="287"/>
      <c r="AG53" s="287"/>
      <c r="AH53" s="287"/>
      <c r="AI53" s="287"/>
      <c r="AJ53" s="287"/>
      <c r="AK53" s="348" t="s">
        <v>565</v>
      </c>
      <c r="AL53" s="349"/>
      <c r="AM53" s="357">
        <v>855729</v>
      </c>
      <c r="AN53" s="358">
        <v>58475</v>
      </c>
      <c r="AO53" s="359">
        <v>62.8</v>
      </c>
      <c r="AP53" s="360">
        <v>106092</v>
      </c>
      <c r="AQ53" s="361">
        <v>21.2</v>
      </c>
      <c r="AR53" s="362">
        <v>41.6</v>
      </c>
    </row>
    <row r="54" spans="1:44" x14ac:dyDescent="0.15">
      <c r="A54" s="291"/>
      <c r="B54" s="287"/>
      <c r="C54" s="287"/>
      <c r="D54" s="287"/>
      <c r="E54" s="287"/>
      <c r="F54" s="287"/>
      <c r="G54" s="287"/>
      <c r="H54" s="287"/>
      <c r="I54" s="287"/>
      <c r="J54" s="287"/>
      <c r="K54" s="287"/>
      <c r="L54" s="287"/>
      <c r="M54" s="287"/>
      <c r="N54" s="287"/>
      <c r="O54" s="287"/>
      <c r="P54" s="287"/>
      <c r="Q54" s="287"/>
      <c r="R54" s="287"/>
      <c r="S54" s="287"/>
      <c r="T54" s="287"/>
      <c r="U54" s="287"/>
      <c r="V54" s="287"/>
      <c r="W54" s="287"/>
      <c r="X54" s="287"/>
      <c r="Y54" s="287"/>
      <c r="Z54" s="287"/>
      <c r="AA54" s="287"/>
      <c r="AB54" s="287"/>
      <c r="AC54" s="287"/>
      <c r="AD54" s="287"/>
      <c r="AE54" s="287"/>
      <c r="AF54" s="287"/>
      <c r="AG54" s="287"/>
      <c r="AH54" s="287"/>
      <c r="AI54" s="287"/>
      <c r="AJ54" s="287"/>
      <c r="AK54" s="363"/>
      <c r="AL54" s="364" t="s">
        <v>564</v>
      </c>
      <c r="AM54" s="365">
        <v>474005</v>
      </c>
      <c r="AN54" s="366">
        <v>32391</v>
      </c>
      <c r="AO54" s="367">
        <v>34.299999999999997</v>
      </c>
      <c r="AP54" s="368">
        <v>44299</v>
      </c>
      <c r="AQ54" s="369">
        <v>0.7</v>
      </c>
      <c r="AR54" s="370">
        <v>33.6</v>
      </c>
    </row>
    <row r="55" spans="1:44" x14ac:dyDescent="0.15">
      <c r="A55" s="291"/>
      <c r="B55" s="287"/>
      <c r="C55" s="287"/>
      <c r="D55" s="287"/>
      <c r="E55" s="287"/>
      <c r="F55" s="287"/>
      <c r="G55" s="287"/>
      <c r="H55" s="287"/>
      <c r="I55" s="287"/>
      <c r="J55" s="287"/>
      <c r="K55" s="287"/>
      <c r="L55" s="287"/>
      <c r="M55" s="287"/>
      <c r="N55" s="287"/>
      <c r="O55" s="287"/>
      <c r="P55" s="287"/>
      <c r="Q55" s="287"/>
      <c r="R55" s="287"/>
      <c r="S55" s="287"/>
      <c r="T55" s="287"/>
      <c r="U55" s="287"/>
      <c r="V55" s="287"/>
      <c r="W55" s="287"/>
      <c r="X55" s="287"/>
      <c r="Y55" s="287"/>
      <c r="Z55" s="287"/>
      <c r="AA55" s="287"/>
      <c r="AB55" s="287"/>
      <c r="AC55" s="287"/>
      <c r="AD55" s="287"/>
      <c r="AE55" s="287"/>
      <c r="AF55" s="287"/>
      <c r="AG55" s="287"/>
      <c r="AH55" s="287"/>
      <c r="AI55" s="287"/>
      <c r="AJ55" s="287"/>
      <c r="AK55" s="348" t="s">
        <v>566</v>
      </c>
      <c r="AL55" s="349"/>
      <c r="AM55" s="357">
        <v>561270</v>
      </c>
      <c r="AN55" s="358">
        <v>38823</v>
      </c>
      <c r="AO55" s="359">
        <v>-33.6</v>
      </c>
      <c r="AP55" s="360">
        <v>78903</v>
      </c>
      <c r="AQ55" s="361">
        <v>-25.6</v>
      </c>
      <c r="AR55" s="362">
        <v>-8</v>
      </c>
    </row>
    <row r="56" spans="1:44" x14ac:dyDescent="0.15">
      <c r="A56" s="291"/>
      <c r="B56" s="287"/>
      <c r="C56" s="287"/>
      <c r="D56" s="287"/>
      <c r="E56" s="287"/>
      <c r="F56" s="287"/>
      <c r="G56" s="287"/>
      <c r="H56" s="287"/>
      <c r="I56" s="287"/>
      <c r="J56" s="287"/>
      <c r="K56" s="287"/>
      <c r="L56" s="287"/>
      <c r="M56" s="287"/>
      <c r="N56" s="287"/>
      <c r="O56" s="287"/>
      <c r="P56" s="287"/>
      <c r="Q56" s="287"/>
      <c r="R56" s="287"/>
      <c r="S56" s="287"/>
      <c r="T56" s="287"/>
      <c r="U56" s="287"/>
      <c r="V56" s="287"/>
      <c r="W56" s="287"/>
      <c r="X56" s="287"/>
      <c r="Y56" s="287"/>
      <c r="Z56" s="287"/>
      <c r="AA56" s="287"/>
      <c r="AB56" s="287"/>
      <c r="AC56" s="287"/>
      <c r="AD56" s="287"/>
      <c r="AE56" s="287"/>
      <c r="AF56" s="287"/>
      <c r="AG56" s="287"/>
      <c r="AH56" s="287"/>
      <c r="AI56" s="287"/>
      <c r="AJ56" s="287"/>
      <c r="AK56" s="363"/>
      <c r="AL56" s="364" t="s">
        <v>564</v>
      </c>
      <c r="AM56" s="365">
        <v>345209</v>
      </c>
      <c r="AN56" s="366">
        <v>23878</v>
      </c>
      <c r="AO56" s="367">
        <v>-26.3</v>
      </c>
      <c r="AP56" s="368">
        <v>49201</v>
      </c>
      <c r="AQ56" s="369">
        <v>11.1</v>
      </c>
      <c r="AR56" s="370">
        <v>-37.4</v>
      </c>
    </row>
    <row r="57" spans="1:44" x14ac:dyDescent="0.15">
      <c r="A57" s="291"/>
      <c r="B57" s="287"/>
      <c r="C57" s="287"/>
      <c r="D57" s="287"/>
      <c r="E57" s="287"/>
      <c r="F57" s="287"/>
      <c r="G57" s="287"/>
      <c r="H57" s="287"/>
      <c r="I57" s="287"/>
      <c r="J57" s="287"/>
      <c r="K57" s="287"/>
      <c r="L57" s="287"/>
      <c r="M57" s="287"/>
      <c r="N57" s="287"/>
      <c r="O57" s="287"/>
      <c r="P57" s="287"/>
      <c r="Q57" s="287"/>
      <c r="R57" s="287"/>
      <c r="S57" s="287"/>
      <c r="T57" s="287"/>
      <c r="U57" s="287"/>
      <c r="V57" s="287"/>
      <c r="W57" s="287"/>
      <c r="X57" s="287"/>
      <c r="Y57" s="287"/>
      <c r="Z57" s="287"/>
      <c r="AA57" s="287"/>
      <c r="AB57" s="287"/>
      <c r="AC57" s="287"/>
      <c r="AD57" s="287"/>
      <c r="AE57" s="287"/>
      <c r="AF57" s="287"/>
      <c r="AG57" s="287"/>
      <c r="AH57" s="287"/>
      <c r="AI57" s="287"/>
      <c r="AJ57" s="287"/>
      <c r="AK57" s="348" t="s">
        <v>567</v>
      </c>
      <c r="AL57" s="349"/>
      <c r="AM57" s="357">
        <v>637227</v>
      </c>
      <c r="AN57" s="358">
        <v>44527</v>
      </c>
      <c r="AO57" s="359">
        <v>14.7</v>
      </c>
      <c r="AP57" s="360">
        <v>82993</v>
      </c>
      <c r="AQ57" s="361">
        <v>5.2</v>
      </c>
      <c r="AR57" s="362">
        <v>9.5</v>
      </c>
    </row>
    <row r="58" spans="1:44" x14ac:dyDescent="0.15">
      <c r="A58" s="291"/>
      <c r="B58" s="287"/>
      <c r="C58" s="287"/>
      <c r="D58" s="287"/>
      <c r="E58" s="287"/>
      <c r="F58" s="287"/>
      <c r="G58" s="287"/>
      <c r="H58" s="287"/>
      <c r="I58" s="287"/>
      <c r="J58" s="287"/>
      <c r="K58" s="287"/>
      <c r="L58" s="287"/>
      <c r="M58" s="287"/>
      <c r="N58" s="287"/>
      <c r="O58" s="287"/>
      <c r="P58" s="287"/>
      <c r="Q58" s="287"/>
      <c r="R58" s="287"/>
      <c r="S58" s="287"/>
      <c r="T58" s="287"/>
      <c r="U58" s="287"/>
      <c r="V58" s="287"/>
      <c r="W58" s="287"/>
      <c r="X58" s="287"/>
      <c r="Y58" s="287"/>
      <c r="Z58" s="287"/>
      <c r="AA58" s="287"/>
      <c r="AB58" s="287"/>
      <c r="AC58" s="287"/>
      <c r="AD58" s="287"/>
      <c r="AE58" s="287"/>
      <c r="AF58" s="287"/>
      <c r="AG58" s="287"/>
      <c r="AH58" s="287"/>
      <c r="AI58" s="287"/>
      <c r="AJ58" s="287"/>
      <c r="AK58" s="363"/>
      <c r="AL58" s="364" t="s">
        <v>564</v>
      </c>
      <c r="AM58" s="365">
        <v>507516</v>
      </c>
      <c r="AN58" s="366">
        <v>35463</v>
      </c>
      <c r="AO58" s="367">
        <v>48.5</v>
      </c>
      <c r="AP58" s="368">
        <v>46787</v>
      </c>
      <c r="AQ58" s="369">
        <v>-4.9000000000000004</v>
      </c>
      <c r="AR58" s="370">
        <v>53.4</v>
      </c>
    </row>
    <row r="59" spans="1:44" x14ac:dyDescent="0.15">
      <c r="A59" s="291"/>
      <c r="B59" s="287"/>
      <c r="C59" s="287"/>
      <c r="D59" s="287"/>
      <c r="E59" s="287"/>
      <c r="F59" s="287"/>
      <c r="G59" s="287"/>
      <c r="H59" s="287"/>
      <c r="I59" s="287"/>
      <c r="J59" s="287"/>
      <c r="K59" s="287"/>
      <c r="L59" s="287"/>
      <c r="M59" s="287"/>
      <c r="N59" s="287"/>
      <c r="O59" s="287"/>
      <c r="P59" s="287"/>
      <c r="Q59" s="287"/>
      <c r="R59" s="287"/>
      <c r="S59" s="287"/>
      <c r="T59" s="287"/>
      <c r="U59" s="287"/>
      <c r="V59" s="287"/>
      <c r="W59" s="287"/>
      <c r="X59" s="287"/>
      <c r="Y59" s="287"/>
      <c r="Z59" s="287"/>
      <c r="AA59" s="287"/>
      <c r="AB59" s="287"/>
      <c r="AC59" s="287"/>
      <c r="AD59" s="287"/>
      <c r="AE59" s="287"/>
      <c r="AF59" s="287"/>
      <c r="AG59" s="287"/>
      <c r="AH59" s="287"/>
      <c r="AI59" s="287"/>
      <c r="AJ59" s="287"/>
      <c r="AK59" s="348" t="s">
        <v>568</v>
      </c>
      <c r="AL59" s="349"/>
      <c r="AM59" s="357">
        <v>1021100</v>
      </c>
      <c r="AN59" s="358">
        <v>72480</v>
      </c>
      <c r="AO59" s="359">
        <v>62.8</v>
      </c>
      <c r="AP59" s="360">
        <v>108252</v>
      </c>
      <c r="AQ59" s="361">
        <v>30.4</v>
      </c>
      <c r="AR59" s="362">
        <v>32.4</v>
      </c>
    </row>
    <row r="60" spans="1:44" x14ac:dyDescent="0.15">
      <c r="A60" s="291"/>
      <c r="B60" s="287"/>
      <c r="C60" s="287"/>
      <c r="D60" s="287"/>
      <c r="E60" s="287"/>
      <c r="F60" s="287"/>
      <c r="G60" s="287"/>
      <c r="H60" s="287"/>
      <c r="I60" s="287"/>
      <c r="J60" s="287"/>
      <c r="K60" s="287"/>
      <c r="L60" s="287"/>
      <c r="M60" s="287"/>
      <c r="N60" s="287"/>
      <c r="O60" s="287"/>
      <c r="P60" s="287"/>
      <c r="Q60" s="287"/>
      <c r="R60" s="287"/>
      <c r="S60" s="287"/>
      <c r="T60" s="287"/>
      <c r="U60" s="287"/>
      <c r="V60" s="287"/>
      <c r="W60" s="287"/>
      <c r="X60" s="287"/>
      <c r="Y60" s="287"/>
      <c r="Z60" s="287"/>
      <c r="AA60" s="287"/>
      <c r="AB60" s="287"/>
      <c r="AC60" s="287"/>
      <c r="AD60" s="287"/>
      <c r="AE60" s="287"/>
      <c r="AF60" s="287"/>
      <c r="AG60" s="287"/>
      <c r="AH60" s="287"/>
      <c r="AI60" s="287"/>
      <c r="AJ60" s="287"/>
      <c r="AK60" s="363"/>
      <c r="AL60" s="364" t="s">
        <v>564</v>
      </c>
      <c r="AM60" s="365">
        <v>855305</v>
      </c>
      <c r="AN60" s="366">
        <v>60712</v>
      </c>
      <c r="AO60" s="367">
        <v>71.2</v>
      </c>
      <c r="AP60" s="368">
        <v>50321</v>
      </c>
      <c r="AQ60" s="369">
        <v>7.6</v>
      </c>
      <c r="AR60" s="370">
        <v>63.6</v>
      </c>
    </row>
    <row r="61" spans="1:44" x14ac:dyDescent="0.15">
      <c r="A61" s="291"/>
      <c r="B61" s="287"/>
      <c r="C61" s="287"/>
      <c r="D61" s="287"/>
      <c r="E61" s="287"/>
      <c r="F61" s="287"/>
      <c r="G61" s="287"/>
      <c r="H61" s="287"/>
      <c r="I61" s="287"/>
      <c r="J61" s="287"/>
      <c r="K61" s="287"/>
      <c r="L61" s="287"/>
      <c r="M61" s="287"/>
      <c r="N61" s="287"/>
      <c r="O61" s="287"/>
      <c r="P61" s="287"/>
      <c r="Q61" s="287"/>
      <c r="R61" s="287"/>
      <c r="S61" s="287"/>
      <c r="T61" s="287"/>
      <c r="U61" s="287"/>
      <c r="V61" s="287"/>
      <c r="W61" s="287"/>
      <c r="X61" s="287"/>
      <c r="Y61" s="287"/>
      <c r="Z61" s="287"/>
      <c r="AA61" s="287"/>
      <c r="AB61" s="287"/>
      <c r="AC61" s="287"/>
      <c r="AD61" s="287"/>
      <c r="AE61" s="287"/>
      <c r="AF61" s="287"/>
      <c r="AG61" s="287"/>
      <c r="AH61" s="287"/>
      <c r="AI61" s="287"/>
      <c r="AJ61" s="287"/>
      <c r="AK61" s="348" t="s">
        <v>569</v>
      </c>
      <c r="AL61" s="371"/>
      <c r="AM61" s="372">
        <v>721719</v>
      </c>
      <c r="AN61" s="373">
        <v>50044</v>
      </c>
      <c r="AO61" s="374">
        <v>18.600000000000001</v>
      </c>
      <c r="AP61" s="375">
        <v>92758</v>
      </c>
      <c r="AQ61" s="376">
        <v>7.6</v>
      </c>
      <c r="AR61" s="362">
        <v>11</v>
      </c>
    </row>
    <row r="62" spans="1:44" x14ac:dyDescent="0.15">
      <c r="A62" s="291"/>
      <c r="B62" s="287"/>
      <c r="C62" s="287"/>
      <c r="D62" s="287"/>
      <c r="E62" s="287"/>
      <c r="F62" s="287"/>
      <c r="G62" s="287"/>
      <c r="H62" s="287"/>
      <c r="I62" s="287"/>
      <c r="J62" s="287"/>
      <c r="K62" s="287"/>
      <c r="L62" s="287"/>
      <c r="M62" s="287"/>
      <c r="N62" s="287"/>
      <c r="O62" s="287"/>
      <c r="P62" s="287"/>
      <c r="Q62" s="287"/>
      <c r="R62" s="287"/>
      <c r="S62" s="287"/>
      <c r="T62" s="287"/>
      <c r="U62" s="287"/>
      <c r="V62" s="287"/>
      <c r="W62" s="287"/>
      <c r="X62" s="287"/>
      <c r="Y62" s="287"/>
      <c r="Z62" s="287"/>
      <c r="AA62" s="287"/>
      <c r="AB62" s="287"/>
      <c r="AC62" s="287"/>
      <c r="AD62" s="287"/>
      <c r="AE62" s="287"/>
      <c r="AF62" s="287"/>
      <c r="AG62" s="287"/>
      <c r="AH62" s="287"/>
      <c r="AI62" s="287"/>
      <c r="AJ62" s="287"/>
      <c r="AK62" s="363"/>
      <c r="AL62" s="364" t="s">
        <v>564</v>
      </c>
      <c r="AM62" s="365">
        <v>508042</v>
      </c>
      <c r="AN62" s="366">
        <v>35313</v>
      </c>
      <c r="AO62" s="367">
        <v>23.1</v>
      </c>
      <c r="AP62" s="368">
        <v>46920</v>
      </c>
      <c r="AQ62" s="369">
        <v>8.4</v>
      </c>
      <c r="AR62" s="370">
        <v>14.7</v>
      </c>
    </row>
    <row r="63" spans="1:44" x14ac:dyDescent="0.15">
      <c r="A63" s="291"/>
      <c r="B63" s="287"/>
      <c r="C63" s="287"/>
      <c r="D63" s="287"/>
      <c r="E63" s="287"/>
      <c r="F63" s="287"/>
      <c r="G63" s="287"/>
      <c r="H63" s="287"/>
      <c r="I63" s="287"/>
      <c r="J63" s="287"/>
      <c r="K63" s="287"/>
      <c r="L63" s="287"/>
      <c r="M63" s="287"/>
      <c r="N63" s="287"/>
      <c r="O63" s="287"/>
      <c r="P63" s="287"/>
      <c r="Q63" s="287"/>
      <c r="R63" s="287"/>
      <c r="S63" s="287"/>
      <c r="T63" s="287"/>
      <c r="U63" s="287"/>
      <c r="V63" s="287"/>
      <c r="W63" s="287"/>
      <c r="X63" s="287"/>
      <c r="Y63" s="287"/>
      <c r="Z63" s="287"/>
      <c r="AA63" s="287"/>
      <c r="AB63" s="287"/>
      <c r="AC63" s="287"/>
      <c r="AD63" s="287"/>
      <c r="AE63" s="287"/>
      <c r="AF63" s="287"/>
      <c r="AG63" s="287"/>
      <c r="AH63" s="287"/>
      <c r="AI63" s="287"/>
      <c r="AJ63" s="287"/>
      <c r="AK63" s="287"/>
      <c r="AL63" s="287"/>
      <c r="AM63" s="287"/>
      <c r="AN63" s="287"/>
      <c r="AO63" s="287"/>
      <c r="AP63" s="287"/>
      <c r="AQ63" s="287"/>
      <c r="AR63" s="287"/>
    </row>
    <row r="64" spans="1:44" x14ac:dyDescent="0.15">
      <c r="A64" s="291"/>
      <c r="B64" s="287"/>
      <c r="C64" s="287"/>
      <c r="D64" s="287"/>
      <c r="E64" s="287"/>
      <c r="F64" s="287"/>
      <c r="G64" s="287"/>
      <c r="H64" s="287"/>
      <c r="I64" s="287"/>
      <c r="J64" s="287"/>
      <c r="K64" s="287"/>
      <c r="L64" s="287"/>
      <c r="M64" s="287"/>
      <c r="N64" s="287"/>
      <c r="O64" s="287"/>
      <c r="P64" s="287"/>
      <c r="Q64" s="287"/>
      <c r="R64" s="287"/>
      <c r="S64" s="287"/>
      <c r="T64" s="287"/>
      <c r="U64" s="287"/>
      <c r="V64" s="287"/>
      <c r="W64" s="287"/>
      <c r="X64" s="287"/>
      <c r="Y64" s="287"/>
      <c r="Z64" s="287"/>
      <c r="AA64" s="287"/>
      <c r="AB64" s="287"/>
      <c r="AC64" s="287"/>
      <c r="AD64" s="287"/>
      <c r="AE64" s="287"/>
      <c r="AF64" s="287"/>
      <c r="AG64" s="287"/>
      <c r="AH64" s="287"/>
      <c r="AI64" s="287"/>
      <c r="AJ64" s="287"/>
      <c r="AK64" s="287"/>
      <c r="AL64" s="287"/>
      <c r="AM64" s="287"/>
      <c r="AN64" s="287"/>
      <c r="AO64" s="287"/>
      <c r="AP64" s="287"/>
      <c r="AQ64" s="287"/>
      <c r="AR64" s="287"/>
    </row>
    <row r="65" spans="1:46" x14ac:dyDescent="0.15">
      <c r="A65" s="291"/>
      <c r="B65" s="287"/>
      <c r="C65" s="287"/>
      <c r="D65" s="287"/>
      <c r="E65" s="287"/>
      <c r="F65" s="287"/>
      <c r="G65" s="287"/>
      <c r="H65" s="287"/>
      <c r="I65" s="287"/>
      <c r="J65" s="287"/>
      <c r="K65" s="287"/>
      <c r="L65" s="287"/>
      <c r="M65" s="287"/>
      <c r="N65" s="287"/>
      <c r="O65" s="287"/>
      <c r="P65" s="287"/>
      <c r="Q65" s="287"/>
      <c r="R65" s="287"/>
      <c r="S65" s="287"/>
      <c r="T65" s="287"/>
      <c r="U65" s="287"/>
      <c r="V65" s="287"/>
      <c r="W65" s="287"/>
      <c r="X65" s="287"/>
      <c r="Y65" s="287"/>
      <c r="Z65" s="287"/>
      <c r="AA65" s="287"/>
      <c r="AB65" s="287"/>
      <c r="AC65" s="287"/>
      <c r="AD65" s="287"/>
      <c r="AE65" s="287"/>
      <c r="AF65" s="287"/>
      <c r="AG65" s="287"/>
      <c r="AH65" s="287"/>
      <c r="AI65" s="287"/>
      <c r="AJ65" s="287"/>
      <c r="AK65" s="287"/>
      <c r="AL65" s="287"/>
      <c r="AM65" s="287"/>
      <c r="AN65" s="287"/>
      <c r="AO65" s="287"/>
      <c r="AP65" s="287"/>
      <c r="AQ65" s="287"/>
      <c r="AR65" s="287"/>
    </row>
    <row r="66" spans="1:46" x14ac:dyDescent="0.15">
      <c r="A66" s="377"/>
      <c r="B66" s="344"/>
      <c r="C66" s="344"/>
      <c r="D66" s="344"/>
      <c r="E66" s="344"/>
      <c r="F66" s="344"/>
      <c r="G66" s="344"/>
      <c r="H66" s="344"/>
      <c r="I66" s="344"/>
      <c r="J66" s="344"/>
      <c r="K66" s="344"/>
      <c r="L66" s="344"/>
      <c r="M66" s="344"/>
      <c r="N66" s="344"/>
      <c r="O66" s="344"/>
      <c r="P66" s="344"/>
      <c r="Q66" s="344"/>
      <c r="R66" s="344"/>
      <c r="S66" s="344"/>
      <c r="T66" s="344"/>
      <c r="U66" s="344"/>
      <c r="V66" s="344"/>
      <c r="W66" s="344"/>
      <c r="X66" s="344"/>
      <c r="Y66" s="344"/>
      <c r="Z66" s="344"/>
      <c r="AA66" s="344"/>
      <c r="AB66" s="344"/>
      <c r="AC66" s="344"/>
      <c r="AD66" s="344"/>
      <c r="AE66" s="344"/>
      <c r="AF66" s="344"/>
      <c r="AG66" s="344"/>
      <c r="AH66" s="344"/>
      <c r="AI66" s="344"/>
      <c r="AJ66" s="344"/>
      <c r="AK66" s="344"/>
      <c r="AL66" s="344"/>
      <c r="AM66" s="344"/>
      <c r="AN66" s="344"/>
      <c r="AO66" s="344"/>
      <c r="AP66" s="344"/>
      <c r="AQ66" s="344"/>
      <c r="AR66" s="344"/>
      <c r="AS66" s="378"/>
    </row>
    <row r="67" spans="1:46" ht="13.5" hidden="1" customHeight="1" x14ac:dyDescent="0.15">
      <c r="AK67" s="287"/>
      <c r="AL67" s="287"/>
      <c r="AM67" s="287"/>
      <c r="AN67" s="287"/>
      <c r="AO67" s="287"/>
      <c r="AP67" s="287"/>
      <c r="AQ67" s="287"/>
      <c r="AR67" s="287"/>
      <c r="AS67" s="287"/>
      <c r="AT67" s="287"/>
    </row>
    <row r="68" spans="1:46" ht="13.5" hidden="1" customHeight="1" x14ac:dyDescent="0.15">
      <c r="AK68" s="287"/>
      <c r="AL68" s="287"/>
      <c r="AM68" s="287"/>
      <c r="AN68" s="287"/>
      <c r="AO68" s="287"/>
      <c r="AP68" s="287"/>
      <c r="AQ68" s="287"/>
      <c r="AR68" s="287"/>
    </row>
    <row r="69" spans="1:46" ht="13.5" hidden="1" customHeight="1" x14ac:dyDescent="0.15">
      <c r="AK69" s="287"/>
      <c r="AL69" s="287"/>
      <c r="AM69" s="287"/>
      <c r="AN69" s="287"/>
      <c r="AO69" s="287"/>
      <c r="AP69" s="287"/>
      <c r="AQ69" s="287"/>
      <c r="AR69" s="287"/>
    </row>
    <row r="70" spans="1:46" hidden="1" x14ac:dyDescent="0.15">
      <c r="AK70" s="287"/>
      <c r="AL70" s="287"/>
      <c r="AM70" s="287"/>
      <c r="AN70" s="287"/>
      <c r="AO70" s="287"/>
      <c r="AP70" s="287"/>
      <c r="AQ70" s="287"/>
      <c r="AR70" s="287"/>
    </row>
    <row r="71" spans="1:46" hidden="1" x14ac:dyDescent="0.15">
      <c r="AK71" s="287"/>
      <c r="AL71" s="287"/>
      <c r="AM71" s="287"/>
      <c r="AN71" s="287"/>
      <c r="AO71" s="287"/>
      <c r="AP71" s="287"/>
      <c r="AQ71" s="287"/>
      <c r="AR71" s="287"/>
    </row>
    <row r="72" spans="1:46" hidden="1" x14ac:dyDescent="0.15">
      <c r="AK72" s="287"/>
      <c r="AL72" s="287"/>
      <c r="AM72" s="287"/>
      <c r="AN72" s="287"/>
      <c r="AO72" s="287"/>
      <c r="AP72" s="287"/>
      <c r="AQ72" s="287"/>
      <c r="AR72" s="287"/>
    </row>
    <row r="73" spans="1:46" hidden="1" x14ac:dyDescent="0.15">
      <c r="AK73" s="287"/>
      <c r="AL73" s="287"/>
      <c r="AM73" s="287"/>
      <c r="AN73" s="287"/>
      <c r="AO73" s="287"/>
      <c r="AP73" s="287"/>
      <c r="AQ73" s="287"/>
      <c r="AR73" s="287"/>
    </row>
    <row r="74" spans="1:46" hidden="1" x14ac:dyDescent="0.15"/>
  </sheetData>
  <sheetProtection algorithmName="SHA-512" hashValue="0rnuTJJDYGKqCj+Myz2R2nBdM4O60F48Hn+4epGb+S46yJH6QlCkTqcZmG5U6A0hE4tqdRTd/A5+jYvNf70ByA==" saltValue="2varruJ/ebq6Jzw5FhbAm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85" customWidth="1"/>
    <col min="126" max="16384" width="9" style="284" hidden="1"/>
  </cols>
  <sheetData>
    <row r="1" spans="2:125" ht="13.5" customHeight="1" x14ac:dyDescent="0.15">
      <c r="B1" s="284"/>
      <c r="C1" s="284"/>
      <c r="D1" s="284"/>
      <c r="E1" s="284"/>
      <c r="F1" s="284"/>
      <c r="G1" s="284"/>
      <c r="H1" s="284"/>
      <c r="I1" s="284"/>
      <c r="J1" s="284"/>
      <c r="K1" s="284"/>
      <c r="L1" s="284"/>
      <c r="M1" s="284"/>
      <c r="N1" s="284"/>
      <c r="O1" s="284"/>
      <c r="P1" s="284"/>
      <c r="Q1" s="284"/>
      <c r="R1" s="284"/>
      <c r="S1" s="284"/>
      <c r="T1" s="284"/>
      <c r="U1" s="284"/>
      <c r="V1" s="284"/>
      <c r="W1" s="284"/>
      <c r="X1" s="284"/>
      <c r="Y1" s="284"/>
      <c r="Z1" s="284"/>
      <c r="AA1" s="284"/>
      <c r="AB1" s="284"/>
      <c r="AC1" s="284"/>
      <c r="AD1" s="284"/>
      <c r="AE1" s="284"/>
      <c r="AF1" s="284"/>
      <c r="AG1" s="284"/>
      <c r="AH1" s="284"/>
      <c r="AI1" s="284"/>
      <c r="AJ1" s="284"/>
      <c r="AK1" s="284"/>
      <c r="AL1" s="284"/>
      <c r="AM1" s="284"/>
      <c r="AN1" s="284"/>
      <c r="AO1" s="284"/>
      <c r="AP1" s="284"/>
      <c r="AQ1" s="284"/>
      <c r="AR1" s="284"/>
      <c r="AS1" s="284"/>
      <c r="AT1" s="284"/>
      <c r="AU1" s="284"/>
      <c r="AV1" s="284"/>
      <c r="AW1" s="284"/>
      <c r="AX1" s="284"/>
      <c r="AY1" s="284"/>
      <c r="AZ1" s="284"/>
      <c r="BA1" s="284"/>
      <c r="BB1" s="284"/>
      <c r="BC1" s="284"/>
      <c r="BD1" s="284"/>
      <c r="BE1" s="284"/>
      <c r="BF1" s="284"/>
      <c r="BG1" s="284"/>
      <c r="BH1" s="284"/>
      <c r="BI1" s="284"/>
      <c r="BJ1" s="284"/>
      <c r="BK1" s="284"/>
      <c r="BL1" s="284"/>
      <c r="BM1" s="284"/>
      <c r="BN1" s="284"/>
      <c r="BO1" s="284"/>
      <c r="BP1" s="284"/>
      <c r="BQ1" s="284"/>
      <c r="BR1" s="284"/>
      <c r="BS1" s="284"/>
      <c r="BT1" s="284"/>
      <c r="BU1" s="284"/>
      <c r="BV1" s="284"/>
      <c r="BW1" s="284"/>
      <c r="BX1" s="284"/>
      <c r="BY1" s="284"/>
      <c r="BZ1" s="284"/>
      <c r="CA1" s="284"/>
      <c r="CB1" s="284"/>
      <c r="CC1" s="284"/>
      <c r="CD1" s="284"/>
      <c r="CE1" s="284"/>
      <c r="CF1" s="284"/>
      <c r="CG1" s="284"/>
      <c r="CH1" s="284"/>
      <c r="CI1" s="284"/>
      <c r="CJ1" s="284"/>
      <c r="CK1" s="284"/>
      <c r="CL1" s="284"/>
      <c r="CM1" s="284"/>
      <c r="CN1" s="284"/>
      <c r="CO1" s="284"/>
      <c r="CP1" s="284"/>
      <c r="CQ1" s="284"/>
      <c r="CR1" s="284"/>
      <c r="CS1" s="284"/>
      <c r="CT1" s="284"/>
      <c r="CU1" s="284"/>
      <c r="CV1" s="284"/>
      <c r="CW1" s="284"/>
      <c r="CX1" s="284"/>
      <c r="CY1" s="284"/>
      <c r="CZ1" s="284"/>
      <c r="DA1" s="284"/>
      <c r="DB1" s="284"/>
      <c r="DC1" s="284"/>
      <c r="DD1" s="284"/>
      <c r="DE1" s="284"/>
      <c r="DF1" s="284"/>
      <c r="DG1" s="284"/>
      <c r="DH1" s="284"/>
      <c r="DI1" s="284"/>
      <c r="DJ1" s="284"/>
      <c r="DK1" s="284"/>
      <c r="DL1" s="284"/>
      <c r="DM1" s="284"/>
      <c r="DN1" s="284"/>
      <c r="DO1" s="284"/>
      <c r="DP1" s="284"/>
      <c r="DQ1" s="284"/>
      <c r="DR1" s="284"/>
      <c r="DS1" s="284"/>
      <c r="DT1" s="284"/>
      <c r="DU1" s="284"/>
    </row>
    <row r="2" spans="2:125" x14ac:dyDescent="0.15">
      <c r="B2" s="284"/>
      <c r="DG2" s="284"/>
    </row>
    <row r="3" spans="2:125" x14ac:dyDescent="0.15">
      <c r="C3" s="284"/>
      <c r="D3" s="284"/>
      <c r="E3" s="284"/>
      <c r="F3" s="284"/>
      <c r="G3" s="284"/>
      <c r="H3" s="284"/>
      <c r="I3" s="284"/>
      <c r="J3" s="284"/>
      <c r="K3" s="284"/>
      <c r="L3" s="284"/>
      <c r="M3" s="284"/>
      <c r="N3" s="284"/>
      <c r="O3" s="284"/>
      <c r="P3" s="284"/>
      <c r="Q3" s="284"/>
      <c r="R3" s="284"/>
      <c r="S3" s="284"/>
      <c r="T3" s="284"/>
      <c r="U3" s="284"/>
      <c r="V3" s="284"/>
      <c r="W3" s="284"/>
      <c r="X3" s="284"/>
      <c r="Y3" s="284"/>
      <c r="Z3" s="284"/>
      <c r="AA3" s="284"/>
      <c r="AB3" s="284"/>
      <c r="AC3" s="284"/>
      <c r="AD3" s="284"/>
      <c r="AE3" s="284"/>
      <c r="AF3" s="284"/>
      <c r="AG3" s="284"/>
      <c r="AH3" s="284"/>
      <c r="AI3" s="284"/>
      <c r="AJ3" s="284"/>
      <c r="AK3" s="284"/>
      <c r="AL3" s="284"/>
      <c r="AM3" s="284"/>
      <c r="AN3" s="284"/>
      <c r="AO3" s="284"/>
      <c r="AP3" s="284"/>
      <c r="AQ3" s="284"/>
      <c r="AR3" s="284"/>
      <c r="AS3" s="284"/>
      <c r="AT3" s="284"/>
      <c r="AU3" s="284"/>
      <c r="AV3" s="284"/>
      <c r="AW3" s="284"/>
      <c r="AX3" s="284"/>
      <c r="AY3" s="284"/>
      <c r="AZ3" s="284"/>
      <c r="BA3" s="284"/>
      <c r="BB3" s="284"/>
      <c r="BC3" s="284"/>
      <c r="BD3" s="284"/>
      <c r="BE3" s="284"/>
      <c r="BF3" s="284"/>
      <c r="BG3" s="284"/>
      <c r="BH3" s="284"/>
      <c r="BI3" s="284"/>
      <c r="BJ3" s="284"/>
      <c r="BK3" s="284"/>
      <c r="BL3" s="284"/>
      <c r="BM3" s="284"/>
      <c r="BN3" s="284"/>
      <c r="BO3" s="284"/>
      <c r="BP3" s="284"/>
      <c r="BQ3" s="284"/>
      <c r="BR3" s="284"/>
      <c r="BS3" s="284"/>
      <c r="BT3" s="284"/>
      <c r="BU3" s="284"/>
      <c r="BV3" s="284"/>
      <c r="BW3" s="284"/>
      <c r="BX3" s="284"/>
      <c r="BY3" s="284"/>
      <c r="BZ3" s="284"/>
      <c r="CA3" s="284"/>
      <c r="CB3" s="284"/>
      <c r="CC3" s="284"/>
      <c r="CD3" s="284"/>
      <c r="CE3" s="284"/>
      <c r="CF3" s="284"/>
      <c r="CG3" s="284"/>
      <c r="CH3" s="284"/>
      <c r="CI3" s="284"/>
      <c r="CJ3" s="284"/>
      <c r="CK3" s="284"/>
      <c r="CL3" s="284"/>
      <c r="CM3" s="284"/>
      <c r="CN3" s="284"/>
      <c r="CO3" s="284"/>
      <c r="CP3" s="284"/>
      <c r="CQ3" s="284"/>
      <c r="CR3" s="284"/>
      <c r="CS3" s="284"/>
      <c r="CT3" s="284"/>
      <c r="CU3" s="284"/>
      <c r="CV3" s="284"/>
      <c r="CW3" s="284"/>
      <c r="CX3" s="284"/>
      <c r="CY3" s="284"/>
      <c r="CZ3" s="284"/>
      <c r="DA3" s="284"/>
      <c r="DB3" s="284"/>
      <c r="DC3" s="284"/>
      <c r="DD3" s="284"/>
      <c r="DE3" s="284"/>
      <c r="DF3" s="284"/>
      <c r="DH3" s="284"/>
      <c r="DI3" s="284"/>
      <c r="DJ3" s="284"/>
      <c r="DK3" s="284"/>
      <c r="DL3" s="284"/>
      <c r="DM3" s="284"/>
      <c r="DN3" s="284"/>
      <c r="DO3" s="284"/>
      <c r="DP3" s="284"/>
      <c r="DQ3" s="284"/>
      <c r="DR3" s="284"/>
      <c r="DS3" s="284"/>
      <c r="DT3" s="284"/>
      <c r="DU3" s="284"/>
    </row>
    <row r="4" spans="2:125" x14ac:dyDescent="0.15"/>
    <row r="5" spans="2:125" x14ac:dyDescent="0.15"/>
    <row r="6" spans="2:125" x14ac:dyDescent="0.15"/>
    <row r="7" spans="2:125" x14ac:dyDescent="0.15"/>
    <row r="8" spans="2:125" x14ac:dyDescent="0.15"/>
    <row r="9" spans="2:125" x14ac:dyDescent="0.15">
      <c r="DU9" s="284"/>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84"/>
    </row>
    <row r="18" spans="125:125" x14ac:dyDescent="0.15"/>
    <row r="19" spans="125:125" x14ac:dyDescent="0.15"/>
    <row r="20" spans="125:125" x14ac:dyDescent="0.15">
      <c r="DU20" s="284"/>
    </row>
    <row r="21" spans="125:125" x14ac:dyDescent="0.15">
      <c r="DU21" s="284"/>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84"/>
    </row>
    <row r="29" spans="125:125" x14ac:dyDescent="0.15"/>
    <row r="30" spans="125:125" x14ac:dyDescent="0.15"/>
    <row r="31" spans="125:125" x14ac:dyDescent="0.15"/>
    <row r="32" spans="125:125" x14ac:dyDescent="0.15"/>
    <row r="33" spans="2:125" x14ac:dyDescent="0.15">
      <c r="B33" s="284"/>
      <c r="G33" s="284"/>
      <c r="I33" s="284"/>
    </row>
    <row r="34" spans="2:125" x14ac:dyDescent="0.15">
      <c r="C34" s="284"/>
      <c r="P34" s="284"/>
      <c r="DE34" s="284"/>
      <c r="DH34" s="284"/>
    </row>
    <row r="35" spans="2:125" x14ac:dyDescent="0.15">
      <c r="D35" s="284"/>
      <c r="E35" s="284"/>
      <c r="DG35" s="284"/>
      <c r="DJ35" s="284"/>
      <c r="DP35" s="284"/>
      <c r="DQ35" s="284"/>
      <c r="DR35" s="284"/>
      <c r="DS35" s="284"/>
      <c r="DT35" s="284"/>
      <c r="DU35" s="284"/>
    </row>
    <row r="36" spans="2:125" x14ac:dyDescent="0.15">
      <c r="F36" s="284"/>
      <c r="H36" s="284"/>
      <c r="J36" s="284"/>
      <c r="K36" s="284"/>
      <c r="L36" s="284"/>
      <c r="M36" s="284"/>
      <c r="N36" s="284"/>
      <c r="O36" s="284"/>
      <c r="Q36" s="284"/>
      <c r="R36" s="284"/>
      <c r="S36" s="284"/>
      <c r="T36" s="284"/>
      <c r="U36" s="284"/>
      <c r="V36" s="284"/>
      <c r="W36" s="284"/>
      <c r="X36" s="284"/>
      <c r="Y36" s="284"/>
      <c r="Z36" s="284"/>
      <c r="AA36" s="284"/>
      <c r="AB36" s="284"/>
      <c r="AC36" s="284"/>
      <c r="AD36" s="284"/>
      <c r="AE36" s="284"/>
      <c r="AF36" s="284"/>
      <c r="AG36" s="284"/>
      <c r="AH36" s="284"/>
      <c r="AI36" s="284"/>
      <c r="AJ36" s="284"/>
      <c r="AK36" s="284"/>
      <c r="AL36" s="284"/>
      <c r="AM36" s="284"/>
      <c r="AN36" s="284"/>
      <c r="AO36" s="284"/>
      <c r="AP36" s="284"/>
      <c r="AQ36" s="284"/>
      <c r="AR36" s="284"/>
      <c r="AS36" s="284"/>
      <c r="AT36" s="284"/>
      <c r="AU36" s="284"/>
      <c r="AV36" s="284"/>
      <c r="AW36" s="284"/>
      <c r="AX36" s="284"/>
      <c r="AY36" s="284"/>
      <c r="AZ36" s="284"/>
      <c r="BA36" s="284"/>
      <c r="BB36" s="284"/>
      <c r="BC36" s="284"/>
      <c r="BD36" s="284"/>
      <c r="BE36" s="284"/>
      <c r="BF36" s="284"/>
      <c r="BG36" s="284"/>
      <c r="BH36" s="284"/>
      <c r="BI36" s="284"/>
      <c r="BJ36" s="284"/>
      <c r="BK36" s="284"/>
      <c r="BL36" s="284"/>
      <c r="BM36" s="284"/>
      <c r="BN36" s="284"/>
      <c r="BO36" s="284"/>
      <c r="BP36" s="284"/>
      <c r="BQ36" s="284"/>
      <c r="BR36" s="284"/>
      <c r="BS36" s="284"/>
      <c r="BT36" s="284"/>
      <c r="BU36" s="284"/>
      <c r="BV36" s="284"/>
      <c r="BW36" s="284"/>
      <c r="BX36" s="284"/>
      <c r="BY36" s="284"/>
      <c r="BZ36" s="284"/>
      <c r="CA36" s="284"/>
      <c r="CB36" s="284"/>
      <c r="CC36" s="284"/>
      <c r="CD36" s="284"/>
      <c r="CE36" s="284"/>
      <c r="CF36" s="284"/>
      <c r="CG36" s="284"/>
      <c r="CH36" s="284"/>
      <c r="CI36" s="284"/>
      <c r="CJ36" s="284"/>
      <c r="CK36" s="284"/>
      <c r="CL36" s="284"/>
      <c r="CM36" s="284"/>
      <c r="CN36" s="284"/>
      <c r="CO36" s="284"/>
      <c r="CP36" s="284"/>
      <c r="CQ36" s="284"/>
      <c r="CR36" s="284"/>
      <c r="CS36" s="284"/>
      <c r="CT36" s="284"/>
      <c r="CU36" s="284"/>
      <c r="CV36" s="284"/>
      <c r="CW36" s="284"/>
      <c r="CX36" s="284"/>
      <c r="CY36" s="284"/>
      <c r="CZ36" s="284"/>
      <c r="DA36" s="284"/>
      <c r="DB36" s="284"/>
      <c r="DC36" s="284"/>
      <c r="DD36" s="284"/>
      <c r="DF36" s="284"/>
      <c r="DI36" s="284"/>
      <c r="DK36" s="284"/>
      <c r="DL36" s="284"/>
      <c r="DM36" s="284"/>
      <c r="DN36" s="284"/>
      <c r="DO36" s="284"/>
      <c r="DP36" s="284"/>
      <c r="DQ36" s="284"/>
      <c r="DR36" s="284"/>
      <c r="DS36" s="284"/>
      <c r="DT36" s="284"/>
      <c r="DU36" s="284"/>
    </row>
    <row r="37" spans="2:125" x14ac:dyDescent="0.15">
      <c r="DU37" s="284"/>
    </row>
    <row r="38" spans="2:125" x14ac:dyDescent="0.15">
      <c r="DT38" s="284"/>
      <c r="DU38" s="284"/>
    </row>
    <row r="39" spans="2:125" x14ac:dyDescent="0.15"/>
    <row r="40" spans="2:125" x14ac:dyDescent="0.15">
      <c r="DH40" s="284"/>
    </row>
    <row r="41" spans="2:125" x14ac:dyDescent="0.15">
      <c r="DE41" s="284"/>
    </row>
    <row r="42" spans="2:125" x14ac:dyDescent="0.15">
      <c r="DG42" s="284"/>
      <c r="DJ42" s="284"/>
    </row>
    <row r="43" spans="2:125" x14ac:dyDescent="0.15">
      <c r="Q43" s="284"/>
      <c r="R43" s="284"/>
      <c r="S43" s="284"/>
      <c r="T43" s="284"/>
      <c r="U43" s="284"/>
      <c r="V43" s="284"/>
      <c r="W43" s="284"/>
      <c r="X43" s="284"/>
      <c r="Y43" s="284"/>
      <c r="Z43" s="284"/>
      <c r="AA43" s="284"/>
      <c r="AB43" s="284"/>
      <c r="AC43" s="284"/>
      <c r="AD43" s="284"/>
      <c r="AE43" s="284"/>
      <c r="AF43" s="284"/>
      <c r="AG43" s="284"/>
      <c r="AH43" s="284"/>
      <c r="AI43" s="284"/>
      <c r="AJ43" s="284"/>
      <c r="AK43" s="284"/>
      <c r="AL43" s="284"/>
      <c r="AM43" s="284"/>
      <c r="AN43" s="284"/>
      <c r="AO43" s="284"/>
      <c r="AP43" s="284"/>
      <c r="AQ43" s="284"/>
      <c r="AR43" s="284"/>
      <c r="AS43" s="284"/>
      <c r="AT43" s="284"/>
      <c r="AU43" s="284"/>
      <c r="AV43" s="284"/>
      <c r="AW43" s="284"/>
      <c r="AX43" s="284"/>
      <c r="AY43" s="284"/>
      <c r="AZ43" s="284"/>
      <c r="BA43" s="284"/>
      <c r="BB43" s="284"/>
      <c r="BC43" s="284"/>
      <c r="BD43" s="284"/>
      <c r="BE43" s="284"/>
      <c r="BF43" s="284"/>
      <c r="BG43" s="284"/>
      <c r="BH43" s="284"/>
      <c r="BI43" s="284"/>
      <c r="BJ43" s="284"/>
      <c r="BK43" s="284"/>
      <c r="BL43" s="284"/>
      <c r="BM43" s="284"/>
      <c r="BN43" s="284"/>
      <c r="BO43" s="284"/>
      <c r="BP43" s="284"/>
      <c r="BQ43" s="284"/>
      <c r="BR43" s="284"/>
      <c r="BS43" s="284"/>
      <c r="BT43" s="284"/>
      <c r="BU43" s="284"/>
      <c r="BV43" s="284"/>
      <c r="BW43" s="284"/>
      <c r="BX43" s="284"/>
      <c r="BY43" s="284"/>
      <c r="BZ43" s="284"/>
      <c r="CA43" s="284"/>
      <c r="CB43" s="284"/>
      <c r="CC43" s="284"/>
      <c r="CD43" s="284"/>
      <c r="CE43" s="284"/>
      <c r="CF43" s="284"/>
      <c r="CG43" s="284"/>
      <c r="CH43" s="284"/>
      <c r="CI43" s="284"/>
      <c r="CJ43" s="284"/>
      <c r="CK43" s="284"/>
      <c r="CL43" s="284"/>
      <c r="CM43" s="284"/>
      <c r="CN43" s="284"/>
      <c r="CO43" s="284"/>
      <c r="CP43" s="284"/>
      <c r="CQ43" s="284"/>
      <c r="CR43" s="284"/>
      <c r="CS43" s="284"/>
      <c r="CT43" s="284"/>
      <c r="CU43" s="284"/>
      <c r="CV43" s="284"/>
      <c r="CW43" s="284"/>
      <c r="CX43" s="284"/>
      <c r="CY43" s="284"/>
      <c r="CZ43" s="284"/>
      <c r="DA43" s="284"/>
      <c r="DB43" s="284"/>
      <c r="DC43" s="284"/>
      <c r="DD43" s="284"/>
      <c r="DF43" s="284"/>
      <c r="DI43" s="284"/>
      <c r="DK43" s="284"/>
      <c r="DL43" s="284"/>
      <c r="DM43" s="284"/>
      <c r="DN43" s="284"/>
      <c r="DO43" s="284"/>
      <c r="DP43" s="284"/>
      <c r="DQ43" s="284"/>
      <c r="DR43" s="284"/>
      <c r="DS43" s="284"/>
      <c r="DT43" s="284"/>
      <c r="DU43" s="284"/>
    </row>
    <row r="44" spans="2:125" x14ac:dyDescent="0.15">
      <c r="DU44" s="284"/>
    </row>
    <row r="45" spans="2:125" x14ac:dyDescent="0.15"/>
    <row r="46" spans="2:125" x14ac:dyDescent="0.15"/>
    <row r="47" spans="2:125" x14ac:dyDescent="0.15"/>
    <row r="48" spans="2:125" x14ac:dyDescent="0.15">
      <c r="DT48" s="284"/>
      <c r="DU48" s="284"/>
    </row>
    <row r="49" spans="120:125" x14ac:dyDescent="0.15">
      <c r="DU49" s="284"/>
    </row>
    <row r="50" spans="120:125" x14ac:dyDescent="0.15">
      <c r="DU50" s="284"/>
    </row>
    <row r="51" spans="120:125" x14ac:dyDescent="0.15">
      <c r="DP51" s="284"/>
      <c r="DQ51" s="284"/>
      <c r="DR51" s="284"/>
      <c r="DS51" s="284"/>
      <c r="DT51" s="284"/>
      <c r="DU51" s="284"/>
    </row>
    <row r="52" spans="120:125" x14ac:dyDescent="0.15"/>
    <row r="53" spans="120:125" x14ac:dyDescent="0.15"/>
    <row r="54" spans="120:125" x14ac:dyDescent="0.15">
      <c r="DU54" s="284"/>
    </row>
    <row r="55" spans="120:125" x14ac:dyDescent="0.15"/>
    <row r="56" spans="120:125" x14ac:dyDescent="0.15"/>
    <row r="57" spans="120:125" x14ac:dyDescent="0.15"/>
    <row r="58" spans="120:125" x14ac:dyDescent="0.15">
      <c r="DU58" s="284"/>
    </row>
    <row r="59" spans="120:125" x14ac:dyDescent="0.15"/>
    <row r="60" spans="120:125" x14ac:dyDescent="0.15"/>
    <row r="61" spans="120:125" x14ac:dyDescent="0.15"/>
    <row r="62" spans="120:125" x14ac:dyDescent="0.15"/>
    <row r="63" spans="120:125" x14ac:dyDescent="0.15">
      <c r="DU63" s="284"/>
    </row>
    <row r="64" spans="120:125" x14ac:dyDescent="0.15">
      <c r="DT64" s="284"/>
      <c r="DU64" s="284"/>
    </row>
    <row r="65" spans="123:125" x14ac:dyDescent="0.15"/>
    <row r="66" spans="123:125" x14ac:dyDescent="0.15"/>
    <row r="67" spans="123:125" x14ac:dyDescent="0.15"/>
    <row r="68" spans="123:125" x14ac:dyDescent="0.15"/>
    <row r="69" spans="123:125" x14ac:dyDescent="0.15">
      <c r="DS69" s="284"/>
      <c r="DT69" s="284"/>
      <c r="DU69" s="284"/>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84"/>
    </row>
    <row r="83" spans="116:125" x14ac:dyDescent="0.15">
      <c r="DM83" s="284"/>
      <c r="DN83" s="284"/>
      <c r="DO83" s="284"/>
      <c r="DP83" s="284"/>
      <c r="DQ83" s="284"/>
      <c r="DR83" s="284"/>
      <c r="DS83" s="284"/>
      <c r="DT83" s="284"/>
      <c r="DU83" s="284"/>
    </row>
    <row r="84" spans="116:125" x14ac:dyDescent="0.15"/>
    <row r="85" spans="116:125" x14ac:dyDescent="0.15"/>
    <row r="86" spans="116:125" x14ac:dyDescent="0.15"/>
    <row r="87" spans="116:125" x14ac:dyDescent="0.15"/>
    <row r="88" spans="116:125" x14ac:dyDescent="0.15">
      <c r="DU88" s="284"/>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84"/>
      <c r="DT94" s="284"/>
      <c r="DU94" s="284"/>
    </row>
    <row r="95" spans="116:125" ht="13.5" customHeight="1" x14ac:dyDescent="0.15">
      <c r="DU95" s="284"/>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84"/>
    </row>
    <row r="102" spans="124:125" ht="13.5" customHeight="1" x14ac:dyDescent="0.15"/>
    <row r="103" spans="124:125" ht="13.5" customHeight="1" x14ac:dyDescent="0.15"/>
    <row r="104" spans="124:125" ht="13.5" customHeight="1" x14ac:dyDescent="0.15">
      <c r="DT104" s="284"/>
      <c r="DU104" s="284"/>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84" t="s">
        <v>571</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84"/>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nskS/Torivpw5kRSvpjTHl2cBQx/kWtwGjIJKXnrklqymimnnp/2fLe3g9QzrUvnDk3Mxkfj40VxnzskGLgYtQ==" saltValue="fHqJkg4HpfzqefzjrX6cq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85" customWidth="1"/>
    <col min="126" max="142" width="0" style="284" hidden="1" customWidth="1"/>
    <col min="143" max="16384" width="9" style="284" hidden="1"/>
  </cols>
  <sheetData>
    <row r="1" spans="1:125" ht="13.5" customHeight="1" x14ac:dyDescent="0.15">
      <c r="A1" s="284"/>
      <c r="B1" s="284"/>
      <c r="C1" s="284"/>
      <c r="D1" s="284"/>
      <c r="E1" s="284"/>
      <c r="F1" s="284"/>
      <c r="G1" s="284"/>
      <c r="H1" s="284"/>
      <c r="I1" s="284"/>
      <c r="J1" s="284"/>
      <c r="K1" s="284"/>
      <c r="L1" s="284"/>
      <c r="M1" s="284"/>
      <c r="N1" s="284"/>
      <c r="O1" s="284"/>
      <c r="P1" s="284"/>
      <c r="Q1" s="284"/>
      <c r="R1" s="284"/>
      <c r="S1" s="284"/>
      <c r="T1" s="284"/>
      <c r="U1" s="284"/>
      <c r="V1" s="284"/>
      <c r="W1" s="284"/>
      <c r="X1" s="284"/>
      <c r="Y1" s="284"/>
      <c r="Z1" s="284"/>
      <c r="AA1" s="284"/>
      <c r="AB1" s="284"/>
      <c r="AC1" s="284"/>
      <c r="AD1" s="284"/>
      <c r="AE1" s="284"/>
      <c r="AF1" s="284"/>
      <c r="AG1" s="284"/>
      <c r="AH1" s="284"/>
      <c r="AI1" s="284"/>
      <c r="AJ1" s="284"/>
      <c r="AK1" s="284"/>
      <c r="AL1" s="284"/>
      <c r="AM1" s="284"/>
      <c r="AN1" s="284"/>
      <c r="AO1" s="284"/>
      <c r="AP1" s="284"/>
      <c r="AQ1" s="284"/>
      <c r="AR1" s="284"/>
      <c r="AS1" s="284"/>
      <c r="AT1" s="284"/>
      <c r="AU1" s="284"/>
      <c r="AV1" s="284"/>
      <c r="AW1" s="284"/>
      <c r="AX1" s="284"/>
      <c r="AY1" s="284"/>
      <c r="AZ1" s="284"/>
      <c r="BA1" s="284"/>
      <c r="BB1" s="284"/>
      <c r="BC1" s="284"/>
      <c r="BD1" s="284"/>
      <c r="BE1" s="284"/>
      <c r="BF1" s="284"/>
      <c r="BG1" s="284"/>
      <c r="BH1" s="284"/>
      <c r="BI1" s="284"/>
      <c r="BJ1" s="284"/>
      <c r="BK1" s="284"/>
      <c r="BL1" s="284"/>
      <c r="BM1" s="284"/>
      <c r="BN1" s="284"/>
      <c r="BO1" s="284"/>
      <c r="BP1" s="284"/>
      <c r="BQ1" s="284"/>
      <c r="BR1" s="284"/>
      <c r="BS1" s="284"/>
      <c r="BT1" s="284"/>
      <c r="BU1" s="284"/>
      <c r="BV1" s="284"/>
      <c r="BW1" s="284"/>
      <c r="BX1" s="284"/>
      <c r="BY1" s="284"/>
      <c r="BZ1" s="284"/>
      <c r="CA1" s="284"/>
      <c r="CB1" s="284"/>
      <c r="CC1" s="284"/>
      <c r="CD1" s="284"/>
      <c r="CE1" s="284"/>
      <c r="CF1" s="284"/>
      <c r="CG1" s="284"/>
      <c r="CH1" s="284"/>
      <c r="CI1" s="284"/>
      <c r="CJ1" s="284"/>
      <c r="CK1" s="284"/>
      <c r="CL1" s="284"/>
      <c r="CM1" s="284"/>
      <c r="CN1" s="284"/>
      <c r="CO1" s="284"/>
      <c r="CP1" s="284"/>
      <c r="CQ1" s="284"/>
      <c r="CR1" s="284"/>
      <c r="CS1" s="284"/>
      <c r="CT1" s="284"/>
      <c r="CU1" s="284"/>
      <c r="CV1" s="284"/>
      <c r="CW1" s="284"/>
      <c r="CX1" s="284"/>
      <c r="CY1" s="284"/>
      <c r="CZ1" s="284"/>
      <c r="DA1" s="284"/>
      <c r="DB1" s="284"/>
      <c r="DC1" s="284"/>
      <c r="DD1" s="284"/>
      <c r="DE1" s="284"/>
      <c r="DF1" s="284"/>
      <c r="DG1" s="284"/>
      <c r="DH1" s="284"/>
      <c r="DI1" s="284"/>
      <c r="DJ1" s="284"/>
      <c r="DK1" s="284"/>
      <c r="DL1" s="284"/>
      <c r="DM1" s="284"/>
      <c r="DN1" s="284"/>
      <c r="DO1" s="284"/>
      <c r="DP1" s="284"/>
      <c r="DQ1" s="284"/>
      <c r="DR1" s="284"/>
      <c r="DS1" s="284"/>
      <c r="DT1" s="284"/>
      <c r="DU1" s="284"/>
    </row>
    <row r="2" spans="1:125" x14ac:dyDescent="0.15">
      <c r="B2" s="284"/>
      <c r="T2" s="284"/>
    </row>
    <row r="3" spans="1:125" x14ac:dyDescent="0.15">
      <c r="C3" s="284"/>
      <c r="D3" s="284"/>
      <c r="E3" s="284"/>
      <c r="F3" s="284"/>
      <c r="G3" s="284"/>
      <c r="H3" s="284"/>
      <c r="I3" s="284"/>
      <c r="J3" s="284"/>
      <c r="K3" s="284"/>
      <c r="L3" s="284"/>
      <c r="M3" s="284"/>
      <c r="N3" s="284"/>
      <c r="O3" s="284"/>
      <c r="P3" s="284"/>
      <c r="Q3" s="284"/>
      <c r="R3" s="284"/>
      <c r="S3" s="284"/>
      <c r="U3" s="284"/>
      <c r="V3" s="284"/>
      <c r="W3" s="284"/>
      <c r="X3" s="284"/>
      <c r="Y3" s="284"/>
      <c r="Z3" s="284"/>
      <c r="AA3" s="284"/>
      <c r="AB3" s="284"/>
      <c r="AC3" s="284"/>
      <c r="AD3" s="284"/>
      <c r="AE3" s="284"/>
      <c r="AF3" s="284"/>
      <c r="AG3" s="284"/>
      <c r="AH3" s="284"/>
      <c r="AI3" s="284"/>
      <c r="AJ3" s="284"/>
      <c r="AK3" s="284"/>
      <c r="AL3" s="284"/>
      <c r="AM3" s="284"/>
      <c r="AN3" s="284"/>
      <c r="AO3" s="284"/>
      <c r="AP3" s="284"/>
      <c r="AQ3" s="284"/>
      <c r="AR3" s="284"/>
      <c r="AS3" s="284"/>
      <c r="AT3" s="284"/>
      <c r="AU3" s="284"/>
      <c r="AV3" s="284"/>
      <c r="AW3" s="284"/>
      <c r="AX3" s="284"/>
      <c r="AY3" s="284"/>
      <c r="AZ3" s="284"/>
      <c r="BA3" s="284"/>
      <c r="BB3" s="284"/>
      <c r="BC3" s="284"/>
      <c r="BD3" s="284"/>
      <c r="BE3" s="284"/>
      <c r="BF3" s="284"/>
      <c r="BG3" s="284"/>
      <c r="BH3" s="284"/>
      <c r="BI3" s="284"/>
      <c r="BJ3" s="284"/>
      <c r="BK3" s="284"/>
      <c r="BL3" s="284"/>
      <c r="BM3" s="284"/>
      <c r="BN3" s="284"/>
      <c r="BO3" s="284"/>
      <c r="BP3" s="284"/>
      <c r="BQ3" s="284"/>
      <c r="BR3" s="284"/>
      <c r="BS3" s="284"/>
      <c r="BT3" s="284"/>
      <c r="BU3" s="284"/>
      <c r="BV3" s="284"/>
      <c r="BW3" s="284"/>
      <c r="BX3" s="284"/>
      <c r="BY3" s="284"/>
      <c r="BZ3" s="284"/>
      <c r="CA3" s="284"/>
      <c r="CB3" s="284"/>
      <c r="CC3" s="284"/>
      <c r="CD3" s="284"/>
      <c r="CE3" s="284"/>
      <c r="CF3" s="284"/>
      <c r="CG3" s="284"/>
      <c r="CH3" s="284"/>
      <c r="CI3" s="284"/>
      <c r="CJ3" s="284"/>
      <c r="CK3" s="284"/>
      <c r="CL3" s="284"/>
      <c r="CM3" s="284"/>
      <c r="CN3" s="284"/>
      <c r="CO3" s="284"/>
      <c r="CP3" s="284"/>
      <c r="CQ3" s="284"/>
      <c r="CR3" s="284"/>
      <c r="CS3" s="284"/>
      <c r="CT3" s="284"/>
      <c r="CU3" s="284"/>
      <c r="CV3" s="284"/>
      <c r="CW3" s="284"/>
      <c r="CX3" s="284"/>
      <c r="CY3" s="284"/>
      <c r="CZ3" s="284"/>
      <c r="DA3" s="284"/>
      <c r="DB3" s="284"/>
      <c r="DC3" s="284"/>
      <c r="DD3" s="284"/>
      <c r="DE3" s="284"/>
      <c r="DF3" s="284"/>
      <c r="DG3" s="284"/>
      <c r="DH3" s="284"/>
      <c r="DI3" s="284"/>
      <c r="DJ3" s="284"/>
      <c r="DK3" s="284"/>
      <c r="DL3" s="284"/>
      <c r="DM3" s="284"/>
      <c r="DN3" s="284"/>
      <c r="DO3" s="284"/>
      <c r="DP3" s="284"/>
      <c r="DQ3" s="284"/>
      <c r="DR3" s="284"/>
      <c r="DS3" s="284"/>
      <c r="DT3" s="284"/>
      <c r="DU3" s="284"/>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84"/>
      <c r="G33" s="284"/>
      <c r="I33" s="284"/>
    </row>
    <row r="34" spans="2:125" x14ac:dyDescent="0.15">
      <c r="C34" s="284"/>
      <c r="P34" s="284"/>
      <c r="R34" s="284"/>
      <c r="U34" s="284"/>
    </row>
    <row r="35" spans="2:125" x14ac:dyDescent="0.15">
      <c r="D35" s="284"/>
      <c r="E35" s="284"/>
      <c r="T35" s="284"/>
      <c r="W35" s="284"/>
      <c r="X35" s="284"/>
      <c r="Y35" s="284"/>
      <c r="Z35" s="284"/>
      <c r="AA35" s="284"/>
      <c r="AB35" s="284"/>
      <c r="AC35" s="284"/>
      <c r="AD35" s="284"/>
      <c r="AE35" s="284"/>
      <c r="AF35" s="284"/>
      <c r="AG35" s="284"/>
      <c r="AH35" s="284"/>
      <c r="AI35" s="284"/>
      <c r="AJ35" s="284"/>
      <c r="AK35" s="284"/>
      <c r="AL35" s="284"/>
      <c r="AM35" s="284"/>
      <c r="AN35" s="284"/>
      <c r="AO35" s="284"/>
      <c r="AP35" s="284"/>
      <c r="AQ35" s="284"/>
      <c r="AR35" s="284"/>
      <c r="AS35" s="284"/>
      <c r="AT35" s="284"/>
      <c r="AU35" s="284"/>
      <c r="AV35" s="284"/>
      <c r="AW35" s="284"/>
      <c r="AX35" s="284"/>
      <c r="AY35" s="284"/>
      <c r="AZ35" s="284"/>
      <c r="BA35" s="284"/>
      <c r="BB35" s="284"/>
      <c r="BC35" s="284"/>
      <c r="BD35" s="284"/>
      <c r="BE35" s="284"/>
      <c r="BF35" s="284"/>
      <c r="BG35" s="284"/>
      <c r="BH35" s="284"/>
      <c r="BI35" s="284"/>
      <c r="BJ35" s="284"/>
      <c r="BK35" s="284"/>
      <c r="BL35" s="284"/>
      <c r="BM35" s="284"/>
      <c r="BN35" s="284"/>
      <c r="BO35" s="284"/>
      <c r="BP35" s="284"/>
      <c r="BQ35" s="284"/>
      <c r="BR35" s="284"/>
      <c r="BS35" s="284"/>
      <c r="BT35" s="284"/>
      <c r="BU35" s="284"/>
      <c r="BV35" s="284"/>
      <c r="BW35" s="284"/>
      <c r="BX35" s="284"/>
      <c r="BY35" s="284"/>
      <c r="BZ35" s="284"/>
      <c r="CA35" s="284"/>
      <c r="CB35" s="284"/>
      <c r="CC35" s="284"/>
      <c r="CD35" s="284"/>
      <c r="CE35" s="284"/>
      <c r="CF35" s="284"/>
      <c r="CG35" s="284"/>
      <c r="CH35" s="284"/>
      <c r="CI35" s="284"/>
      <c r="CJ35" s="284"/>
      <c r="CK35" s="284"/>
      <c r="CL35" s="284"/>
      <c r="CM35" s="284"/>
      <c r="CN35" s="284"/>
      <c r="CO35" s="284"/>
      <c r="CP35" s="284"/>
      <c r="CQ35" s="284"/>
      <c r="CR35" s="284"/>
      <c r="CS35" s="284"/>
      <c r="CT35" s="284"/>
      <c r="CU35" s="284"/>
      <c r="CV35" s="284"/>
      <c r="CW35" s="284"/>
      <c r="CX35" s="284"/>
      <c r="CY35" s="284"/>
      <c r="CZ35" s="284"/>
      <c r="DA35" s="284"/>
      <c r="DB35" s="284"/>
      <c r="DC35" s="284"/>
      <c r="DD35" s="284"/>
      <c r="DE35" s="284"/>
      <c r="DF35" s="284"/>
      <c r="DG35" s="284"/>
      <c r="DH35" s="284"/>
      <c r="DI35" s="284"/>
      <c r="DJ35" s="284"/>
      <c r="DK35" s="284"/>
      <c r="DL35" s="284"/>
      <c r="DM35" s="284"/>
      <c r="DN35" s="284"/>
      <c r="DO35" s="284"/>
      <c r="DP35" s="284"/>
      <c r="DQ35" s="284"/>
      <c r="DR35" s="284"/>
      <c r="DS35" s="284"/>
      <c r="DT35" s="284"/>
      <c r="DU35" s="284"/>
    </row>
    <row r="36" spans="2:125" x14ac:dyDescent="0.15">
      <c r="F36" s="284"/>
      <c r="H36" s="284"/>
      <c r="J36" s="284"/>
      <c r="K36" s="284"/>
      <c r="L36" s="284"/>
      <c r="M36" s="284"/>
      <c r="N36" s="284"/>
      <c r="O36" s="284"/>
      <c r="Q36" s="284"/>
      <c r="S36" s="284"/>
      <c r="V36" s="284"/>
    </row>
    <row r="37" spans="2:125" x14ac:dyDescent="0.15"/>
    <row r="38" spans="2:125" x14ac:dyDescent="0.15"/>
    <row r="39" spans="2:125" x14ac:dyDescent="0.15"/>
    <row r="40" spans="2:125" x14ac:dyDescent="0.15">
      <c r="U40" s="284"/>
    </row>
    <row r="41" spans="2:125" x14ac:dyDescent="0.15">
      <c r="R41" s="284"/>
    </row>
    <row r="42" spans="2:125" x14ac:dyDescent="0.15">
      <c r="T42" s="284"/>
      <c r="W42" s="284"/>
      <c r="X42" s="284"/>
      <c r="Y42" s="284"/>
      <c r="Z42" s="284"/>
      <c r="AA42" s="284"/>
      <c r="AB42" s="284"/>
      <c r="AC42" s="284"/>
      <c r="AD42" s="284"/>
      <c r="AE42" s="284"/>
      <c r="AF42" s="284"/>
      <c r="AG42" s="284"/>
      <c r="AH42" s="284"/>
      <c r="AI42" s="284"/>
      <c r="AJ42" s="284"/>
      <c r="AK42" s="284"/>
      <c r="AL42" s="284"/>
      <c r="AM42" s="284"/>
      <c r="AN42" s="284"/>
      <c r="AO42" s="284"/>
      <c r="AP42" s="284"/>
      <c r="AQ42" s="284"/>
      <c r="AR42" s="284"/>
      <c r="AS42" s="284"/>
      <c r="AT42" s="284"/>
      <c r="AU42" s="284"/>
      <c r="AV42" s="284"/>
      <c r="AW42" s="284"/>
      <c r="AX42" s="284"/>
      <c r="AY42" s="284"/>
      <c r="AZ42" s="284"/>
      <c r="BA42" s="284"/>
      <c r="BB42" s="284"/>
      <c r="BC42" s="284"/>
      <c r="BD42" s="284"/>
      <c r="BE42" s="284"/>
      <c r="BF42" s="284"/>
      <c r="BG42" s="284"/>
      <c r="BH42" s="284"/>
      <c r="BI42" s="284"/>
      <c r="BJ42" s="284"/>
      <c r="BK42" s="284"/>
      <c r="BL42" s="284"/>
      <c r="BM42" s="284"/>
      <c r="BN42" s="284"/>
      <c r="BO42" s="284"/>
      <c r="BP42" s="284"/>
      <c r="BQ42" s="284"/>
      <c r="BR42" s="284"/>
      <c r="BS42" s="284"/>
      <c r="BT42" s="284"/>
      <c r="BU42" s="284"/>
      <c r="BV42" s="284"/>
      <c r="BW42" s="284"/>
      <c r="BX42" s="284"/>
      <c r="BY42" s="284"/>
      <c r="BZ42" s="284"/>
      <c r="CA42" s="284"/>
      <c r="CB42" s="284"/>
      <c r="CC42" s="284"/>
      <c r="CD42" s="284"/>
      <c r="CE42" s="284"/>
      <c r="CF42" s="284"/>
      <c r="CG42" s="284"/>
      <c r="CH42" s="284"/>
      <c r="CI42" s="284"/>
      <c r="CJ42" s="284"/>
      <c r="CK42" s="284"/>
      <c r="CL42" s="284"/>
      <c r="CM42" s="284"/>
      <c r="CN42" s="284"/>
      <c r="CO42" s="284"/>
      <c r="CP42" s="284"/>
      <c r="CQ42" s="284"/>
      <c r="CR42" s="284"/>
      <c r="CS42" s="284"/>
      <c r="CT42" s="284"/>
      <c r="CU42" s="284"/>
      <c r="CV42" s="284"/>
      <c r="CW42" s="284"/>
      <c r="CX42" s="284"/>
      <c r="CY42" s="284"/>
      <c r="CZ42" s="284"/>
      <c r="DA42" s="284"/>
      <c r="DB42" s="284"/>
      <c r="DC42" s="284"/>
      <c r="DD42" s="284"/>
      <c r="DE42" s="284"/>
      <c r="DF42" s="284"/>
      <c r="DG42" s="284"/>
      <c r="DH42" s="284"/>
      <c r="DI42" s="284"/>
      <c r="DJ42" s="284"/>
      <c r="DK42" s="284"/>
      <c r="DL42" s="284"/>
      <c r="DM42" s="284"/>
      <c r="DN42" s="284"/>
      <c r="DO42" s="284"/>
      <c r="DP42" s="284"/>
      <c r="DQ42" s="284"/>
      <c r="DR42" s="284"/>
      <c r="DS42" s="284"/>
      <c r="DT42" s="284"/>
      <c r="DU42" s="284"/>
    </row>
    <row r="43" spans="2:125" x14ac:dyDescent="0.15">
      <c r="Q43" s="284"/>
      <c r="S43" s="284"/>
      <c r="V43" s="284"/>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85" t="s">
        <v>572</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h0nJQSrTuq+ALVENp7LlC9yt3LV3hxEg/NSmmf0vARR0rKWQHaOx720JRLlKWxStJsieSv8ctKZeIyaiZFanBw==" saltValue="KNhl8ePjbwUR8kA549gB7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573</v>
      </c>
      <c r="G46" s="8" t="s">
        <v>574</v>
      </c>
      <c r="H46" s="8" t="s">
        <v>575</v>
      </c>
      <c r="I46" s="8" t="s">
        <v>576</v>
      </c>
      <c r="J46" s="9" t="s">
        <v>577</v>
      </c>
    </row>
    <row r="47" spans="2:10" ht="57.75" customHeight="1" x14ac:dyDescent="0.15">
      <c r="B47" s="10"/>
      <c r="C47" s="1227" t="s">
        <v>3</v>
      </c>
      <c r="D47" s="1227"/>
      <c r="E47" s="1228"/>
      <c r="F47" s="11">
        <v>36.53</v>
      </c>
      <c r="G47" s="12">
        <v>38.54</v>
      </c>
      <c r="H47" s="12">
        <v>42.13</v>
      </c>
      <c r="I47" s="12">
        <v>37.99</v>
      </c>
      <c r="J47" s="13">
        <v>33.22</v>
      </c>
    </row>
    <row r="48" spans="2:10" ht="57.75" customHeight="1" x14ac:dyDescent="0.15">
      <c r="B48" s="14"/>
      <c r="C48" s="1229" t="s">
        <v>4</v>
      </c>
      <c r="D48" s="1229"/>
      <c r="E48" s="1230"/>
      <c r="F48" s="15">
        <v>16.239999999999998</v>
      </c>
      <c r="G48" s="16">
        <v>12.32</v>
      </c>
      <c r="H48" s="16">
        <v>12.19</v>
      </c>
      <c r="I48" s="16">
        <v>9.57</v>
      </c>
      <c r="J48" s="17">
        <v>10.19</v>
      </c>
    </row>
    <row r="49" spans="2:10" ht="57.75" customHeight="1" thickBot="1" x14ac:dyDescent="0.2">
      <c r="B49" s="18"/>
      <c r="C49" s="1231" t="s">
        <v>5</v>
      </c>
      <c r="D49" s="1231"/>
      <c r="E49" s="1232"/>
      <c r="F49" s="19">
        <v>1.01</v>
      </c>
      <c r="G49" s="20" t="s">
        <v>578</v>
      </c>
      <c r="H49" s="20">
        <v>2.4500000000000002</v>
      </c>
      <c r="I49" s="20" t="s">
        <v>579</v>
      </c>
      <c r="J49" s="21" t="s">
        <v>580</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VWBHPmXdnK9KjWSC9GrpYvriZYoJHhYL99OK9xCHmamaaYcBTFWMAf/DdYhA12YNTZ8OsfEkh8HUoh93YGV7NQ==" saltValue="Y54T8b5S+JLcKQy4gDFW0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2020-02-10T03:16:22Z</dcterms:created>
  <dcterms:modified xsi:type="dcterms:W3CDTF">2020-09-09T05:16:50Z</dcterms:modified>
  <cp:category/>
</cp:coreProperties>
</file>