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dstfs02\01170_市町村課$\01_所属全体フォルダ\5財政班\06fy\050_地方公会計\06 令和４年度財政状況資料集の作成について（ストック情報）\05_元データ\"/>
    </mc:Choice>
  </mc:AlternateContent>
  <xr:revisionPtr revIDLastSave="0" documentId="13_ncr:1_{041C5777-3490-48D0-B6CF-556B0370608A}"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 r="AM35" i="10" s="1"/>
</calcChain>
</file>

<file path=xl/sharedStrings.xml><?xml version="1.0" encoding="utf-8"?>
<sst xmlns="http://schemas.openxmlformats.org/spreadsheetml/2006/main" count="1183" uniqueCount="608">
  <si>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</si>
  <si>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</si>
  <si>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</si>
  <si>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</si>
  <si>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</si>
  <si>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</si>
  <si>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</si>
  <si>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</si>
  <si>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</si>
  <si>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</si>
  <si>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</si>
  <si>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</si>
  <si>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</si>
  <si>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</si>
  <si>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</si>
  <si>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</si>
  <si>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</si>
  <si>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</si>
  <si>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</si>
  <si>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</si>
  <si>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</si>
  <si>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</si>
  <si>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</si>
  <si>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</si>
  <si>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</si>
  <si>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</si>
  <si>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</si>
  <si>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</si>
  <si>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</si>
  <si>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</si>
  <si>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</si>
  <si>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</si>
  <si>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</si>
  <si>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</si>
  <si>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</si>
  <si>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</si>
  <si>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</si>
  <si>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</si>
  <si>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</si>
  <si>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</si>
  <si>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</si>
  <si>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</si>
  <si>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</si>
  <si>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</si>
  <si>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</si>
  <si>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</si>
  <si>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</si>
  <si>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</si>
  <si>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</si>
  <si>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</si>
  <si>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</si>
  <si>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</si>
  <si>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</si>
  <si>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</si>
  <si>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</si>
  <si>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</si>
  <si>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</si>
  <si>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</si>
  <si>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</si>
  <si>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</si>
  <si>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</si>
  <si>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</si>
  <si>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</si>
  <si>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</si>
  <si>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</si>
  <si>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</si>
  <si>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</si>
  <si>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</si>
  <si>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</si>
  <si>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</si>
  <si>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</si>
  <si>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</si>
  <si>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</si>
  <si>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</si>
  <si>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</si>
  <si>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</si>
  <si>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</si>
  <si>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</si>
  <si>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</si>
  <si>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</si>
  <si>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</si>
  <si>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</si>
  <si>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</si>
  <si>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</si>
  <si>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</si>
  <si>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</si>
  <si>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</si>
  <si>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</si>
  <si>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</si>
  <si>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</si>
  <si>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</si>
  <si>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</si>
  <si>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</si>
  <si>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</si>
  <si>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</si>
  <si>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</si>
  <si>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</si>
  <si>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</si>
  <si>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</si>
  <si>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</si>
  <si>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</si>
  <si>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</si>
  <si>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</si>
  <si>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</si>
  <si>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</si>
  <si>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</si>
  <si>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</si>
  <si>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</si>
  <si>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</si>
  <si>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</si>
  <si>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</si>
  <si>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</si>
  <si>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</si>
  <si>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</si>
  <si>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</si>
  <si>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</si>
  <si>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</si>
  <si>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</si>
  <si>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</si>
  <si>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</si>
  <si>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</si>
  <si>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</si>
  <si>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</si>
  <si>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</si>
  <si>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</si>
  <si>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</si>
  <si>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</si>
  <si>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</si>
  <si>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</si>
  <si>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</si>
  <si>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</si>
  <si>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</si>
  <si>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</si>
  <si>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</si>
  <si>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</si>
  <si>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</si>
  <si>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</si>
  <si>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</si>
  <si>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</si>
  <si>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</si>
  <si>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</si>
  <si>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</si>
  <si>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</si>
  <si>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</si>
  <si>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</si>
  <si>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</si>
  <si>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</si>
  <si>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</si>
  <si>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</si>
  <si>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</si>
  <si>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</si>
  <si>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</si>
  <si>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</si>
  <si>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</si>
  <si>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</si>
  <si>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</si>
  <si>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</si>
  <si>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</si>
  <si>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</si>
  <si>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</si>
  <si>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</si>
  <si>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</si>
  <si>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</si>
  <si>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</si>
  <si>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</si>
  <si>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</si>
  <si>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</si>
  <si>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</si>
  <si>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</si>
  <si>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</si>
  <si>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</si>
  <si>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</si>
  <si>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</si>
  <si>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</si>
  <si>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</si>
  <si>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</si>
  <si>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</si>
  <si>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</si>
  <si>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</si>
  <si>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</si>
  <si>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</si>
  <si>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</si>
  <si>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</si>
  <si>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</si>
  <si>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</si>
  <si>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</si>
  <si>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</si>
  <si>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</si>
  <si>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</si>
  <si>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</si>
  <si>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</si>
  <si>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</si>
  <si>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</si>
  <si>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</si>
  <si>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</si>
  <si>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</si>
  <si>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</si>
  <si>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</si>
  <si>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</si>
  <si>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</si>
  <si>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</si>
  <si>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</si>
  <si>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</si>
  <si>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</si>
  <si>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</si>
  <si>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</si>
  <si>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</si>
  <si>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</si>
  <si>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</si>
  <si>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</si>
  <si>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</si>
  <si>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</si>
  <si>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</si>
  <si>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</si>
  <si>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</si>
  <si>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</si>
  <si>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</si>
  <si>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</si>
  <si>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</si>
  <si>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</si>
  <si>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</si>
  <si>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</si>
  <si>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</si>
  <si>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</si>
  <si>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</si>
  <si>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</si>
  <si>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</si>
  <si>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</si>
  <si>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</si>
  <si>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</si>
  <si>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</si>
  <si>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</si>
  <si>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</si>
  <si>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</si>
  <si>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</si>
  <si>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</si>
  <si>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</si>
  <si>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</si>
  <si>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</si>
  <si>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</si>
  <si>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</si>
  <si>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</si>
  <si>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</si>
  <si>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</si>
  <si>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</si>
  <si>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</si>
  <si>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</si>
  <si>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</si>
  <si>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</si>
  <si>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</si>
  <si>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</si>
  <si>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</si>
  <si>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</si>
  <si>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</si>
  <si>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</si>
  <si>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</si>
  <si>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</si>
  <si>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</si>
  <si>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</si>
  <si>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</si>
  <si>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</si>
  <si>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</si>
  <si>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</si>
  <si>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</si>
  <si>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</si>
  <si>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</si>
  <si>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</si>
  <si>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</si>
  <si>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</si>
  <si>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</si>
  <si>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</si>
  <si>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</si>
  <si>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</si>
  <si>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</si>
  <si>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</si>
  <si>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</si>
  <si>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</si>
  <si>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</si>
  <si>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</si>
  <si>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</si>
  <si>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</si>
  <si>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</si>
  <si>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</si>
  <si>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</si>
  <si>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</si>
  <si>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</si>
  <si>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</si>
  <si>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</si>
  <si>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</si>
  <si>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</si>
  <si>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</si>
  <si>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</si>
  <si>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</si>
  <si>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</si>
  <si>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</si>
  <si>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</si>
  <si>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</si>
  <si>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</si>
  <si>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</si>
  <si>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</si>
  <si>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</si>
  <si>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</si>
  <si>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</si>
  <si>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</si>
  <si>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</si>
  <si>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</si>
  <si>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</si>
  <si>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</si>
  <si>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</si>
  <si>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</si>
  <si>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</si>
  <si>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</si>
  <si>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</si>
  <si>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</si>
  <si>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</si>
  <si>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</si>
  <si>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</si>
  <si>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</si>
  <si>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</si>
  <si>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</si>
  <si>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</si>
  <si>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</si>
  <si>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</si>
  <si>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</si>
  <si>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</si>
  <si>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</si>
  <si>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</si>
  <si>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</si>
  <si>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</si>
  <si>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</si>
  <si>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</si>
  <si>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</si>
  <si>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</si>
  <si>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</si>
  <si>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</si>
  <si>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</si>
  <si>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</si>
  <si>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</si>
  <si>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</si>
  <si>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</si>
  <si>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</si>
  <si>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</si>
  <si>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</si>
  <si>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</si>
  <si>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</si>
  <si>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</si>
  <si>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</si>
  <si>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</si>
  <si>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</si>
  <si>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</si>
  <si>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</si>
  <si>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</si>
  <si>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</si>
  <si>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</si>
  <si>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</si>
  <si>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</si>
  <si>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</si>
  <si>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</si>
  <si>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</si>
  <si>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</si>
  <si>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</si>
  <si>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</si>
  <si>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</si>
  <si>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</si>
  <si>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</si>
  <si>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</si>
  <si>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</si>
  <si>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</si>
  <si>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</si>
  <si>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</si>
  <si>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</si>
  <si>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</si>
  <si>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</si>
  <si>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</si>
  <si>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</si>
  <si>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</si>
  <si>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</si>
  <si>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</si>
  <si>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</si>
  <si>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</si>
  <si>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</si>
  <si>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</si>
  <si>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</si>
  <si>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</si>
  <si>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</si>
  <si>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</si>
  <si>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</si>
  <si>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</si>
  <si>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</si>
  <si>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</si>
  <si>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</si>
  <si>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</si>
  <si>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</si>
  <si>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</si>
  <si>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</si>
  <si>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</si>
  <si>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</si>
  <si>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</si>
  <si>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</si>
  <si>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</si>
  <si>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</si>
  <si>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</si>
  <si>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</si>
  <si>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</si>
  <si>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</si>
  <si>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</si>
  <si>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</si>
  <si>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</si>
  <si>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</si>
  <si>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</si>
  <si>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</si>
  <si>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</si>
  <si>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</si>
  <si>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</si>
  <si>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</si>
  <si>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</si>
  <si>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</si>
  <si>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</si>
  <si>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</si>
  <si>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</si>
  <si>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</si>
  <si>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</si>
  <si>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</si>
  <si>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</si>
  <si>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</si>
  <si>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</si>
  <si>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</si>
  <si>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</si>
  <si>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</si>
  <si>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</si>
  <si>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</si>
  <si>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</si>
  <si>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</si>
  <si>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</si>
  <si>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</si>
  <si>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</si>
  <si>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</si>
  <si>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</si>
  <si>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</si>
  <si>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</si>
  <si>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</si>
  <si>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</si>
  <si>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</si>
  <si>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</si>
  <si>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</si>
  <si>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</si>
  <si>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</si>
  <si>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</si>
  <si>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</si>
  <si>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</si>
  <si>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</si>
  <si>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</si>
  <si>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</si>
  <si>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</si>
  <si>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</si>
  <si>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</si>
  <si>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</si>
  <si>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</si>
  <si>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</si>
  <si>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</si>
  <si>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</si>
  <si>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</si>
  <si>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</si>
  <si>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</si>
  <si>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</si>
  <si>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</si>
  <si>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</si>
  <si>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</si>
  <si>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</si>
  <si>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</si>
  <si>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</si>
  <si>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</si>
  <si>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</si>
  <si>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</si>
  <si>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</si>
  <si>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</si>
  <si>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</si>
  <si>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</si>
  <si>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</si>
  <si>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</si>
  <si>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</si>
  <si>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</si>
  <si>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</si>
  <si>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</si>
  <si>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</si>
  <si>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</si>
  <si>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</si>
  <si>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</si>
  <si>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</si>
  <si>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</si>
  <si>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</si>
  <si>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</si>
  <si>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</si>
  <si>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</si>
  <si>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</si>
  <si>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</si>
  <si>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</si>
  <si>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</si>
  <si>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</si>
  <si>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</si>
  <si>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</si>
  <si>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</si>
  <si>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</si>
  <si>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</si>
  <si>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</si>
  <si>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</si>
  <si>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</si>
  <si>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</si>
  <si>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</si>
  <si>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</si>
  <si>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</si>
  <si>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</si>
  <si>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</si>
  <si>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</si>
  <si>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</si>
  <si>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</si>
  <si>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</si>
  <si>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</si>
  <si>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</si>
  <si>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</si>
  <si>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</si>
  <si>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</si>
  <si>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</si>
  <si>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</si>
  <si>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</si>
  <si>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</si>
  <si>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</si>
  <si>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</si>
  <si>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</si>
  <si>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</si>
  <si>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</si>
  <si>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</si>
  <si>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</si>
  <si>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</si>
  <si>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</si>
  <si>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</si>
  <si>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</si>
  <si>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</si>
  <si>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</si>
  <si>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</si>
  <si>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</si>
  <si>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</si>
  <si>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</si>
  <si>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</si>
  <si>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</si>
  <si>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</si>
  <si>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</si>
  <si>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</si>
  <si>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</si>
  <si>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</si>
  <si>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</si>
  <si>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</si>
  <si>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</si>
  <si>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</si>
  <si>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</si>
  <si>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</si>
  <si>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</si>
  <si>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</si>
  <si>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</si>
  <si>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</si>
  <si>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</si>
  <si>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</si>
  <si>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7.73</t>
  </si>
  <si>
    <t>▲ 7.11</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</si>
  <si>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</si>
  <si>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</si>
  <si>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</si>
  <si>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</si>
  <si>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</si>
  <si>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</si>
  <si>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</si>
  <si>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</si>
  <si>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</si>
  <si>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</si>
  <si>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</si>
  <si>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</si>
  <si>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</si>
  <si>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</si>
  <si>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</si>
  <si>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</si>
  <si>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</si>
  <si>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</si>
  <si>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</si>
  <si>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</si>
  <si>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</si>
  <si>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</si>
  <si>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</si>
  <si>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</si>
  <si>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</si>
  <si>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多古</t>
    <rPh sb="0" eb="2">
      <t>タコ</t>
    </rPh>
    <phoneticPr fontId="2"/>
  </si>
  <si>
    <t>-</t>
    <phoneticPr fontId="2"/>
  </si>
  <si>
    <t>ティ・ティ・エス</t>
  </si>
  <si>
    <t>道路整備基金</t>
  </si>
  <si>
    <t>空港周辺整備基金</t>
  </si>
  <si>
    <t>房総導水路栗山川沿岸補償施設基金</t>
  </si>
  <si>
    <t>ふるさと応援基金</t>
  </si>
  <si>
    <t>ふるさと創生基金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</si>
  <si>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</si>
  <si>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</si>
  <si>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平成27年度以降将来負担比率なしとなっている。
将来負担を小さくするだけでなく、世代間の公平性を考慮したうえで、計画的な地方債発行と施設の長寿命化に努めていく。</t>
    <rPh sb="0" eb="2">
      <t>ヘイセイ</t>
    </rPh>
    <rPh sb="4" eb="6">
      <t>ネンド</t>
    </rPh>
    <rPh sb="6" eb="8">
      <t>イコウ</t>
    </rPh>
    <rPh sb="8" eb="10">
      <t>ショウライ</t>
    </rPh>
    <rPh sb="10" eb="12">
      <t>フタン</t>
    </rPh>
    <rPh sb="12" eb="14">
      <t>ヒリツ</t>
    </rPh>
    <rPh sb="24" eb="26">
      <t>ショウライ</t>
    </rPh>
    <rPh sb="26" eb="28">
      <t>フタン</t>
    </rPh>
    <rPh sb="29" eb="30">
      <t>チイ</t>
    </rPh>
    <rPh sb="40" eb="43">
      <t>セダイカン</t>
    </rPh>
    <rPh sb="44" eb="46">
      <t>コウヘイ</t>
    </rPh>
    <rPh sb="46" eb="47">
      <t>セイ</t>
    </rPh>
    <rPh sb="48" eb="50">
      <t>コウリョ</t>
    </rPh>
    <rPh sb="56" eb="58">
      <t>ケイカク</t>
    </rPh>
    <rPh sb="58" eb="59">
      <t>テキ</t>
    </rPh>
    <rPh sb="60" eb="63">
      <t>チホウサイ</t>
    </rPh>
    <rPh sb="63" eb="65">
      <t>ハッコウ</t>
    </rPh>
    <rPh sb="66" eb="68">
      <t>シセツ</t>
    </rPh>
    <rPh sb="69" eb="70">
      <t>チョウ</t>
    </rPh>
    <rPh sb="70" eb="72">
      <t>ジュミョウ</t>
    </rPh>
    <rPh sb="72" eb="73">
      <t>カ</t>
    </rPh>
    <rPh sb="74" eb="75">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</si>
  <si>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</si>
  <si>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</si>
  <si>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</si>
  <si>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</si>
  <si>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</si>
  <si>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</si>
  <si>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平成27年度以降将来負担比率なしとなっている。
実質公債費比率は類似団体と比較して低い水準にはあるが、徐々に上昇傾向であるため、将来負担に注視しながら、
世代間の公平性を考慮したうえで、計画的地方債発行に努めていく。</t>
    <rPh sb="0" eb="2">
      <t>ヘイセイ</t>
    </rPh>
    <rPh sb="4" eb="6">
      <t>ネンド</t>
    </rPh>
    <rPh sb="6" eb="8">
      <t>イコウ</t>
    </rPh>
    <rPh sb="8" eb="10">
      <t>ショウライ</t>
    </rPh>
    <rPh sb="10" eb="12">
      <t>フタン</t>
    </rPh>
    <rPh sb="12" eb="14">
      <t>ヒリツ</t>
    </rPh>
    <rPh sb="24" eb="29">
      <t>ジッシツ</t>
    </rPh>
    <rPh sb="29" eb="31">
      <t>ヒリツ</t>
    </rPh>
    <rPh sb="32" eb="34">
      <t>ルイジ</t>
    </rPh>
    <rPh sb="34" eb="36">
      <t>ダンタイ</t>
    </rPh>
    <rPh sb="37" eb="39">
      <t>ヒカク</t>
    </rPh>
    <rPh sb="41" eb="42">
      <t>ヒク</t>
    </rPh>
    <rPh sb="43" eb="45">
      <t>スイジュン</t>
    </rPh>
    <rPh sb="51" eb="53">
      <t>ジョジョ</t>
    </rPh>
    <rPh sb="54" eb="58">
      <t>ジョウショウケイコウ</t>
    </rPh>
    <rPh sb="64" eb="68">
      <t>ショウライフタン</t>
    </rPh>
    <rPh sb="69" eb="71">
      <t>チュウシ</t>
    </rPh>
    <rPh sb="77" eb="79">
      <t>セダイ</t>
    </rPh>
    <rPh sb="79" eb="81">
      <t>セダイ</t>
    </rPh>
    <rPh sb="81" eb="82">
      <t>カン</t>
    </rPh>
    <rPh sb="83" eb="85">
      <t>コウヘイ</t>
    </rPh>
    <rPh sb="85" eb="86">
      <t>セイ</t>
    </rPh>
    <rPh sb="87" eb="89">
      <t>コウリョ</t>
    </rPh>
    <rPh sb="95" eb="97">
      <t>ケイカク</t>
    </rPh>
    <rPh sb="97" eb="98">
      <t>テキ</t>
    </rPh>
    <rPh sb="98" eb="101">
      <t>チホウサイ</t>
    </rPh>
    <rPh sb="101" eb="103">
      <t>ハッコウ</t>
    </rPh>
    <rPh sb="104" eb="10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</si>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</sst>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66731DE-10FB-4DF0-B085-74FDF6165F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E96A-4621-869A-58DF4D36D3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100939</c:v>
                </c:pt>
                <c:pt idx="1">
                  <c:v>32216</c:v>
                </c:pt>
                <c:pt idx="2">
                  <c:v>34178</c:v>
                </c:pt>
                <c:pt idx="3">
                  <c:v>37765</c:v>
                </c:pt>
                <c:pt idx="4">
                  <c:v>26886</c:v>
                </c:pt>
              </c:numCache>
            </c:numRef>
          </c:val>
          <c:smooth val="0"/>
          <c:extLst>
            <c:ext xmlns:c16="http://schemas.microsoft.com/office/drawing/2014/chart" uri="{C3380CC4-5D6E-409C-BE32-E72D297353CC}">
              <c16:uniqueId val="{00000001-E96A-4621-869A-58DF4D36D3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11.07</c:v>
                </c:pt>
                <c:pt idx="2">
                  <c:v>15.37</c:v>
                </c:pt>
                <c:pt idx="3">
                  <c:v>12.41</c:v>
                </c:pt>
                <c:pt idx="4">
                  <c:v>15.61</c:v>
                </c:pt>
              </c:numCache>
            </c:numRef>
          </c:val>
          <c:extLst>
            <c:ext xmlns:c16="http://schemas.microsoft.com/office/drawing/2014/chart" uri="{C3380CC4-5D6E-409C-BE32-E72D297353CC}">
              <c16:uniqueId val="{00000000-CD0F-4480-BF24-ABB318754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37.619999999999997</c:v>
                </c:pt>
                <c:pt idx="1">
                  <c:v>30.07</c:v>
                </c:pt>
                <c:pt idx="2">
                  <c:v>32.81</c:v>
                </c:pt>
                <c:pt idx="3">
                  <c:v>44.67</c:v>
                </c:pt>
                <c:pt idx="4">
                  <c:v>47.72</c:v>
                </c:pt>
              </c:numCache>
            </c:numRef>
          </c:val>
          <c:extLst>
            <c:ext xmlns:c16="http://schemas.microsoft.com/office/drawing/2014/chart" uri="{C3380CC4-5D6E-409C-BE32-E72D297353CC}">
              <c16:uniqueId val="{00000001-CD0F-4480-BF24-ABB318754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-7.73</c:v>
                </c:pt>
                <c:pt idx="1">
                  <c:v>-7.11</c:v>
                </c:pt>
                <c:pt idx="2">
                  <c:v>9.89</c:v>
                </c:pt>
                <c:pt idx="3">
                  <c:v>11.13</c:v>
                </c:pt>
                <c:pt idx="4">
                  <c:v>4.8899999999999997</c:v>
                </c:pt>
              </c:numCache>
            </c:numRef>
          </c:val>
          <c:smooth val="0"/>
          <c:extLst>
            <c:ext xmlns:c16="http://schemas.microsoft.com/office/drawing/2014/chart" uri="{C3380CC4-5D6E-409C-BE32-E72D297353CC}">
              <c16:uniqueId val="{00000002-CD0F-4480-BF24-ABB318754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1-4BF6-9627-6C114FC17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1-4BF6-9627-6C114FC1703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0.02</c:v>
                </c:pt>
                <c:pt idx="8">
                  <c:v>#N/A</c:v>
                </c:pt>
                <c:pt idx="9">
                  <c:v>0.03</c:v>
                </c:pt>
              </c:numCache>
            </c:numRef>
          </c:val>
          <c:extLst>
            <c:ext xmlns:c16="http://schemas.microsoft.com/office/drawing/2014/chart" uri="{C3380CC4-5D6E-409C-BE32-E72D297353CC}">
              <c16:uniqueId val="{00000002-66F1-4BF6-9627-6C114FC1703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c:v>
                </c:pt>
                <c:pt idx="4">
                  <c:v>#N/A</c:v>
                </c:pt>
                <c:pt idx="5">
                  <c:v>0.11</c:v>
                </c:pt>
                <c:pt idx="6">
                  <c:v>#N/A</c:v>
                </c:pt>
                <c:pt idx="7">
                  <c:v>0.09</c:v>
                </c:pt>
                <c:pt idx="8">
                  <c:v>#N/A</c:v>
                </c:pt>
                <c:pt idx="9">
                  <c:v>0.03</c:v>
                </c:pt>
              </c:numCache>
            </c:numRef>
          </c:val>
          <c:extLst>
            <c:ext xmlns:c16="http://schemas.microsoft.com/office/drawing/2014/chart" uri="{C3380CC4-5D6E-409C-BE32-E72D297353CC}">
              <c16:uniqueId val="{00000003-66F1-4BF6-9627-6C114FC1703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0.18</c:v>
                </c:pt>
                <c:pt idx="4">
                  <c:v>#N/A</c:v>
                </c:pt>
                <c:pt idx="5">
                  <c:v>0.1</c:v>
                </c:pt>
                <c:pt idx="6">
                  <c:v>#N/A</c:v>
                </c:pt>
                <c:pt idx="7">
                  <c:v>0.13</c:v>
                </c:pt>
                <c:pt idx="8">
                  <c:v>#N/A</c:v>
                </c:pt>
                <c:pt idx="9">
                  <c:v>0.19</c:v>
                </c:pt>
              </c:numCache>
            </c:numRef>
          </c:val>
          <c:extLst>
            <c:ext xmlns:c16="http://schemas.microsoft.com/office/drawing/2014/chart" uri="{C3380CC4-5D6E-409C-BE32-E72D297353CC}">
              <c16:uniqueId val="{00000004-66F1-4BF6-9627-6C114FC170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5.29</c:v>
                </c:pt>
                <c:pt idx="2">
                  <c:v>#N/A</c:v>
                </c:pt>
                <c:pt idx="3">
                  <c:v>1.65</c:v>
                </c:pt>
                <c:pt idx="4">
                  <c:v>#N/A</c:v>
                </c:pt>
                <c:pt idx="5">
                  <c:v>1.1599999999999999</c:v>
                </c:pt>
                <c:pt idx="6">
                  <c:v>#N/A</c:v>
                </c:pt>
                <c:pt idx="7">
                  <c:v>2.11</c:v>
                </c:pt>
                <c:pt idx="8">
                  <c:v>#N/A</c:v>
                </c:pt>
                <c:pt idx="9">
                  <c:v>2.2999999999999998</c:v>
                </c:pt>
              </c:numCache>
            </c:numRef>
          </c:val>
          <c:extLst>
            <c:ext xmlns:c16="http://schemas.microsoft.com/office/drawing/2014/chart" uri="{C3380CC4-5D6E-409C-BE32-E72D297353CC}">
              <c16:uniqueId val="{00000005-66F1-4BF6-9627-6C114FC170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2.13</c:v>
                </c:pt>
                <c:pt idx="2">
                  <c:v>#N/A</c:v>
                </c:pt>
                <c:pt idx="3">
                  <c:v>1.66</c:v>
                </c:pt>
                <c:pt idx="4">
                  <c:v>#N/A</c:v>
                </c:pt>
                <c:pt idx="5">
                  <c:v>1.7</c:v>
                </c:pt>
                <c:pt idx="6">
                  <c:v>#N/A</c:v>
                </c:pt>
                <c:pt idx="7">
                  <c:v>2.11</c:v>
                </c:pt>
                <c:pt idx="8">
                  <c:v>#N/A</c:v>
                </c:pt>
                <c:pt idx="9">
                  <c:v>2.52</c:v>
                </c:pt>
              </c:numCache>
            </c:numRef>
          </c:val>
          <c:extLst>
            <c:ext xmlns:c16="http://schemas.microsoft.com/office/drawing/2014/chart" uri="{C3380CC4-5D6E-409C-BE32-E72D297353CC}">
              <c16:uniqueId val="{00000006-66F1-4BF6-9627-6C114FC170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8.82</c:v>
                </c:pt>
                <c:pt idx="2">
                  <c:v>#N/A</c:v>
                </c:pt>
                <c:pt idx="3">
                  <c:v>8.5399999999999991</c:v>
                </c:pt>
                <c:pt idx="4">
                  <c:v>#N/A</c:v>
                </c:pt>
                <c:pt idx="5">
                  <c:v>7.76</c:v>
                </c:pt>
                <c:pt idx="6">
                  <c:v>#N/A</c:v>
                </c:pt>
                <c:pt idx="7">
                  <c:v>7.02</c:v>
                </c:pt>
                <c:pt idx="8">
                  <c:v>#N/A</c:v>
                </c:pt>
                <c:pt idx="9">
                  <c:v>6.28</c:v>
                </c:pt>
              </c:numCache>
            </c:numRef>
          </c:val>
          <c:extLst>
            <c:ext xmlns:c16="http://schemas.microsoft.com/office/drawing/2014/chart" uri="{C3380CC4-5D6E-409C-BE32-E72D297353CC}">
              <c16:uniqueId val="{00000007-66F1-4BF6-9627-6C114FC17031}"/>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4.74</c:v>
                </c:pt>
                <c:pt idx="2">
                  <c:v>#N/A</c:v>
                </c:pt>
                <c:pt idx="3">
                  <c:v>1.07</c:v>
                </c:pt>
                <c:pt idx="4">
                  <c:v>#N/A</c:v>
                </c:pt>
                <c:pt idx="5">
                  <c:v>11.5</c:v>
                </c:pt>
                <c:pt idx="6">
                  <c:v>#N/A</c:v>
                </c:pt>
                <c:pt idx="7">
                  <c:v>7.94</c:v>
                </c:pt>
                <c:pt idx="8">
                  <c:v>#N/A</c:v>
                </c:pt>
                <c:pt idx="9">
                  <c:v>8.1</c:v>
                </c:pt>
              </c:numCache>
            </c:numRef>
          </c:val>
          <c:extLst>
            <c:ext xmlns:c16="http://schemas.microsoft.com/office/drawing/2014/chart" uri="{C3380CC4-5D6E-409C-BE32-E72D297353CC}">
              <c16:uniqueId val="{00000008-66F1-4BF6-9627-6C114FC170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9.7799999999999994</c:v>
                </c:pt>
                <c:pt idx="2">
                  <c:v>#N/A</c:v>
                </c:pt>
                <c:pt idx="3">
                  <c:v>10.96</c:v>
                </c:pt>
                <c:pt idx="4">
                  <c:v>#N/A</c:v>
                </c:pt>
                <c:pt idx="5">
                  <c:v>15.25</c:v>
                </c:pt>
                <c:pt idx="6">
                  <c:v>#N/A</c:v>
                </c:pt>
                <c:pt idx="7">
                  <c:v>12.32</c:v>
                </c:pt>
                <c:pt idx="8">
                  <c:v>#N/A</c:v>
                </c:pt>
                <c:pt idx="9">
                  <c:v>15.57</c:v>
                </c:pt>
              </c:numCache>
            </c:numRef>
          </c:val>
          <c:extLst>
            <c:ext xmlns:c16="http://schemas.microsoft.com/office/drawing/2014/chart" uri="{C3380CC4-5D6E-409C-BE32-E72D297353CC}">
              <c16:uniqueId val="{00000009-66F1-4BF6-9627-6C114FC17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432</c:v>
                </c:pt>
                <c:pt idx="5">
                  <c:v>432</c:v>
                </c:pt>
                <c:pt idx="8">
                  <c:v>432</c:v>
                </c:pt>
                <c:pt idx="11">
                  <c:v>438</c:v>
                </c:pt>
                <c:pt idx="14">
                  <c:v>439</c:v>
                </c:pt>
              </c:numCache>
            </c:numRef>
          </c:val>
          <c:extLst>
            <c:ext xmlns:c16="http://schemas.microsoft.com/office/drawing/2014/chart" uri="{C3380CC4-5D6E-409C-BE32-E72D297353CC}">
              <c16:uniqueId val="{00000000-F41C-49D2-A5E9-5249880516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1C-49D2-A5E9-5249880516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1C-49D2-A5E9-5249880516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67</c:v>
                </c:pt>
                <c:pt idx="6">
                  <c:v>36</c:v>
                </c:pt>
                <c:pt idx="9">
                  <c:v>38</c:v>
                </c:pt>
                <c:pt idx="12">
                  <c:v>37</c:v>
                </c:pt>
              </c:numCache>
            </c:numRef>
          </c:val>
          <c:extLst>
            <c:ext xmlns:c16="http://schemas.microsoft.com/office/drawing/2014/chart" uri="{C3380CC4-5D6E-409C-BE32-E72D297353CC}">
              <c16:uniqueId val="{00000003-F41C-49D2-A5E9-5249880516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218</c:v>
                </c:pt>
                <c:pt idx="6">
                  <c:v>237</c:v>
                </c:pt>
                <c:pt idx="9">
                  <c:v>238</c:v>
                </c:pt>
                <c:pt idx="12">
                  <c:v>261</c:v>
                </c:pt>
              </c:numCache>
            </c:numRef>
          </c:val>
          <c:extLst>
            <c:ext xmlns:c16="http://schemas.microsoft.com/office/drawing/2014/chart" uri="{C3380CC4-5D6E-409C-BE32-E72D297353CC}">
              <c16:uniqueId val="{00000004-F41C-49D2-A5E9-5249880516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1C-49D2-A5E9-5249880516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1C-49D2-A5E9-5249880516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c:v>
                </c:pt>
                <c:pt idx="3">
                  <c:v>371</c:v>
                </c:pt>
                <c:pt idx="6">
                  <c:v>401</c:v>
                </c:pt>
                <c:pt idx="9">
                  <c:v>404</c:v>
                </c:pt>
                <c:pt idx="12">
                  <c:v>392</c:v>
                </c:pt>
              </c:numCache>
            </c:numRef>
          </c:val>
          <c:extLst>
            <c:ext xmlns:c16="http://schemas.microsoft.com/office/drawing/2014/chart" uri="{C3380CC4-5D6E-409C-BE32-E72D297353CC}">
              <c16:uniqueId val="{00000007-F41C-49D2-A5E9-5249880516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224</c:v>
                </c:pt>
                <c:pt idx="5">
                  <c:v>#N/A</c:v>
                </c:pt>
                <c:pt idx="6">
                  <c:v>#N/A</c:v>
                </c:pt>
                <c:pt idx="7">
                  <c:v>242</c:v>
                </c:pt>
                <c:pt idx="8">
                  <c:v>#N/A</c:v>
                </c:pt>
                <c:pt idx="9">
                  <c:v>#N/A</c:v>
                </c:pt>
                <c:pt idx="10">
                  <c:v>242</c:v>
                </c:pt>
                <c:pt idx="11">
                  <c:v>#N/A</c:v>
                </c:pt>
                <c:pt idx="12">
                  <c:v>#N/A</c:v>
                </c:pt>
                <c:pt idx="13">
                  <c:v>251</c:v>
                </c:pt>
                <c:pt idx="14">
                  <c:v>#N/A</c:v>
                </c:pt>
              </c:numCache>
            </c:numRef>
          </c:val>
          <c:smooth val="0"/>
          <c:extLst>
            <c:ext xmlns:c16="http://schemas.microsoft.com/office/drawing/2014/chart" uri="{C3380CC4-5D6E-409C-BE32-E72D297353CC}">
              <c16:uniqueId val="{00000008-F41C-49D2-A5E9-5249880516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4793</c:v>
                </c:pt>
                <c:pt idx="5">
                  <c:v>4650</c:v>
                </c:pt>
                <c:pt idx="8">
                  <c:v>4598</c:v>
                </c:pt>
                <c:pt idx="11">
                  <c:v>4548</c:v>
                </c:pt>
                <c:pt idx="14">
                  <c:v>4219</c:v>
                </c:pt>
              </c:numCache>
            </c:numRef>
          </c:val>
          <c:extLst>
            <c:ext xmlns:c16="http://schemas.microsoft.com/office/drawing/2014/chart" uri="{C3380CC4-5D6E-409C-BE32-E72D297353CC}">
              <c16:uniqueId val="{00000000-F463-4666-99BE-47FD3F2C3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63-4666-99BE-47FD3F2C3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2929</c:v>
                </c:pt>
                <c:pt idx="5">
                  <c:v>2770</c:v>
                </c:pt>
                <c:pt idx="8">
                  <c:v>3034</c:v>
                </c:pt>
                <c:pt idx="11">
                  <c:v>3644</c:v>
                </c:pt>
                <c:pt idx="14">
                  <c:v>3767</c:v>
                </c:pt>
              </c:numCache>
            </c:numRef>
          </c:val>
          <c:extLst>
            <c:ext xmlns:c16="http://schemas.microsoft.com/office/drawing/2014/chart" uri="{C3380CC4-5D6E-409C-BE32-E72D297353CC}">
              <c16:uniqueId val="{00000002-F463-4666-99BE-47FD3F2C3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63-4666-99BE-47FD3F2C3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63-4666-99BE-47FD3F2C3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63-4666-99BE-47FD3F2C3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c:v>
                </c:pt>
                <c:pt idx="3">
                  <c:v>933</c:v>
                </c:pt>
                <c:pt idx="6">
                  <c:v>922</c:v>
                </c:pt>
                <c:pt idx="9">
                  <c:v>868</c:v>
                </c:pt>
                <c:pt idx="12">
                  <c:v>915</c:v>
                </c:pt>
              </c:numCache>
            </c:numRef>
          </c:val>
          <c:extLst>
            <c:ext xmlns:c16="http://schemas.microsoft.com/office/drawing/2014/chart" uri="{C3380CC4-5D6E-409C-BE32-E72D297353CC}">
              <c16:uniqueId val="{00000006-F463-4666-99BE-47FD3F2C3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c:v>
                </c:pt>
                <c:pt idx="3">
                  <c:v>194</c:v>
                </c:pt>
                <c:pt idx="6">
                  <c:v>214</c:v>
                </c:pt>
                <c:pt idx="9">
                  <c:v>217</c:v>
                </c:pt>
                <c:pt idx="12">
                  <c:v>199</c:v>
                </c:pt>
              </c:numCache>
            </c:numRef>
          </c:val>
          <c:extLst>
            <c:ext xmlns:c16="http://schemas.microsoft.com/office/drawing/2014/chart" uri="{C3380CC4-5D6E-409C-BE32-E72D297353CC}">
              <c16:uniqueId val="{00000007-F463-4666-99BE-47FD3F2C3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2196</c:v>
                </c:pt>
                <c:pt idx="3">
                  <c:v>1952</c:v>
                </c:pt>
                <c:pt idx="6">
                  <c:v>606</c:v>
                </c:pt>
                <c:pt idx="9">
                  <c:v>513</c:v>
                </c:pt>
                <c:pt idx="12">
                  <c:v>440</c:v>
                </c:pt>
              </c:numCache>
            </c:numRef>
          </c:val>
          <c:extLst>
            <c:ext xmlns:c16="http://schemas.microsoft.com/office/drawing/2014/chart" uri="{C3380CC4-5D6E-409C-BE32-E72D297353CC}">
              <c16:uniqueId val="{00000008-F463-4666-99BE-47FD3F2C3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63-4666-99BE-47FD3F2C3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4177</c:v>
                </c:pt>
                <c:pt idx="3">
                  <c:v>4038</c:v>
                </c:pt>
                <c:pt idx="6">
                  <c:v>3963</c:v>
                </c:pt>
                <c:pt idx="9">
                  <c:v>3843</c:v>
                </c:pt>
                <c:pt idx="12">
                  <c:v>3555</c:v>
                </c:pt>
              </c:numCache>
            </c:numRef>
          </c:val>
          <c:extLst>
            <c:ext xmlns:c16="http://schemas.microsoft.com/office/drawing/2014/chart" uri="{C3380CC4-5D6E-409C-BE32-E72D297353CC}">
              <c16:uniqueId val="{0000000A-F463-4666-99BE-47FD3F2C3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63-4666-99BE-47FD3F2C3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1494</c:v>
                </c:pt>
                <c:pt idx="1">
                  <c:v>2133</c:v>
                </c:pt>
                <c:pt idx="2">
                  <c:v>2225</c:v>
                </c:pt>
              </c:numCache>
            </c:numRef>
          </c:val>
          <c:extLst>
            <c:ext xmlns:c16="http://schemas.microsoft.com/office/drawing/2014/chart" uri="{C3380CC4-5D6E-409C-BE32-E72D297353CC}">
              <c16:uniqueId val="{00000000-159A-47EE-A320-B781F74A9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159A-47EE-A320-B781F74A9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731</c:v>
                </c:pt>
                <c:pt idx="1">
                  <c:v>771</c:v>
                </c:pt>
                <c:pt idx="2">
                  <c:v>804</c:v>
                </c:pt>
              </c:numCache>
            </c:numRef>
          </c:val>
          <c:extLst>
            <c:ext xmlns:c16="http://schemas.microsoft.com/office/drawing/2014/chart" uri="{C3380CC4-5D6E-409C-BE32-E72D297353CC}">
              <c16:uniqueId val="{00000002-159A-47EE-A320-B781F74A9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{0AF040C4-3826-40A4-A9E6-B39FF27E120A}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F1E-40D0-B1DE-F9E7BB9BF5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{B8F69C8C-E0D4-4961-8FD1-183CAEC2F033}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1E-40D0-B1DE-F9E7BB9BF5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{A8F909AA-D79B-47FD-BA08-1F1BF9043795}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1E-40D0-B1DE-F9E7BB9BF5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{2940E1D3-EA14-4A4E-AA09-4B9994A326A1}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1E-40D0-B1DE-F9E7BB9BF5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{1F75C4A5-FCC7-48EE-AF70-A447E0A0ED7E}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1E-40D0-B1DE-F9E7BB9BF5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{346A9FBB-46C1-4AED-9EF6-198F3F6C4236}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F1E-40D0-B1DE-F9E7BB9BF5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{07C9B4A3-985C-4A71-911F-BF3F0FDEB5E8}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F1E-40D0-B1DE-F9E7BB9BF5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{A41FCF4B-86B6-49E6-B120-21DAEECFA9CE}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F1E-40D0-B1DE-F9E7BB9BF5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{6E0AF8F6-7ABD-4D59-8DC5-8FC0B046C288}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F1E-40D0-B1DE-F9E7BB9BF5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62.4</c:v>
                </c:pt>
                <c:pt idx="8">
                  <c:v>64.2</c:v>
                </c:pt>
                <c:pt idx="16">
                  <c:v>66.099999999999994</c:v>
                </c:pt>
                <c:pt idx="24">
                  <c:v>67.8</c:v>
                </c:pt>
                <c:pt idx="32">
                  <c:v>69.7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F1E-40D0-B1DE-F9E7BB9BF58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{837DFCC3-8282-495E-B6AD-C4F8FA988A02}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F1E-40D0-B1DE-F9E7BB9BF58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{2BB52B9E-43C1-42D4-88DF-B268DF2B0E8B}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1E-40D0-B1DE-F9E7BB9BF5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{01B6501D-05BD-4290-8E49-DF02C19EE580}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1E-40D0-B1DE-F9E7BB9BF5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{F8A1FCD6-0CB2-4BDC-9546-C878F59AE5B2}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1E-40D0-B1DE-F9E7BB9BF5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{E78311D2-007E-46EF-B3BD-A4D73ECC25F0}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1E-40D0-B1DE-F9E7BB9BF58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{814C5124-EDDA-4217-A373-5B6A1975FB13}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F1E-40D0-B1DE-F9E7BB9BF58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{F54EC530-0CF1-4A00-BA06-5F380D735467}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F1E-40D0-B1DE-F9E7BB9BF58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{FB99D03B-DB93-4B84-AA7A-A2AA95E80497}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F1E-40D0-B1DE-F9E7BB9BF58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{DCF2873B-C8BC-4C9E-8C60-39799CCA6E81}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F1E-40D0-B1DE-F9E7BB9BF5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62.8</c:v>
                </c:pt>
                <c:pt idx="16">
                  <c:v>64.2</c:v>
                </c:pt>
                <c:pt idx="24">
                  <c:v>67</c:v>
                </c:pt>
                <c:pt idx="32">
                  <c:v>67.8</c:v>
                </c:pt>
              </c:numCache>
            </c:numRef>
          </c:xVal>
          <c:yVal>
            <c:numRef>
              <c:f>公会計指標分析・財政指標組合せ分析表!$BP$55:$DC$55</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CF1E-40D0-B1DE-F9E7BB9BF582}"/>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{FB0CB2ED-D4F1-41D2-AE90-B6D3094ECE11}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3B2-4BC7-9F12-EE9B82E2CD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{74073127-AFDD-4B5D-924B-C48CFB290438}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B2-4BC7-9F12-EE9B82E2CD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{3581039D-433C-41DC-B904-86B95FAA717F}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B2-4BC7-9F12-EE9B82E2CD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{5DB165F9-11FD-4859-BCEE-044EADCF1E9B}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B2-4BC7-9F12-EE9B82E2CD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{583FA54F-DC52-4AC4-B992-4CF258C12A2E}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B2-4BC7-9F12-EE9B82E2CDD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{779CE9FF-DA69-4A7E-825E-9E6945E01B18}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3B2-4BC7-9F12-EE9B82E2CDD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{5BD57956-6A54-4927-B979-5F8D1D4CDC9F}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3B2-4BC7-9F12-EE9B82E2CDD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{DC5FD5B8-93CC-4254-A08B-6D85759D82C0}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3B2-4BC7-9F12-EE9B82E2CDD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{0D616BF9-3B84-4A8C-A35D-920BED6D333F}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3B2-4BC7-9F12-EE9B82E2CD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3.5</c:v>
                </c:pt>
                <c:pt idx="8">
                  <c:v>4.5</c:v>
                </c:pt>
                <c:pt idx="16">
                  <c:v>5.0999999999999996</c:v>
                </c:pt>
                <c:pt idx="24">
                  <c:v>5.7</c:v>
                </c:pt>
                <c:pt idx="32">
                  <c:v>5.8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B2-4BC7-9F12-EE9B82E2CD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{2C503E0D-FEB2-4196-AF7D-B21D886D74CB}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3B2-4BC7-9F12-EE9B82E2CD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{4C83202E-F008-4FA7-A2E1-B86902D1EAFA}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B2-4BC7-9F12-EE9B82E2CD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{41097E1B-F3FC-4A1C-87FB-59F165910CEA}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B2-4BC7-9F12-EE9B82E2CD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{5C6C7D4B-BCEF-4899-992C-B780B5365B95}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B2-4BC7-9F12-EE9B82E2CD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{4D263467-6BFB-4BE4-974A-37503F965E0A}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B2-4BC7-9F12-EE9B82E2CDD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{6DA52B73-C254-4613-B0B1-F2089D285795}</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3B2-4BC7-9F12-EE9B82E2CDD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{4F57CB1B-C338-4BBC-9EFA-C1086399C7CA}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3B2-4BC7-9F12-EE9B82E2CDD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{939CE41E-8B04-48F9-8AEE-82B264588AC4}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3B2-4BC7-9F12-EE9B82E2CDD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{3F0AD52A-4572-44A8-B963-7B52E85190F2}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3B2-4BC7-9F12-EE9B82E2CD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9.5</c:v>
                </c:pt>
                <c:pt idx="24">
                  <c:v>9.5</c:v>
                </c:pt>
                <c:pt idx="32">
                  <c:v>9.4</c:v>
                </c:pt>
              </c:numCache>
            </c:numRef>
          </c:xVal>
          <c:yVal>
            <c:numRef>
              <c:f>公会計指標分析・財政指標組合せ分析表!$BP$77:$DC$77</c:f>
              <c:numCache>
                <c:formatCode>#,##0.0;"▲ "#,##0.0</c:formatCode>
                <c:ptCount val="40"/>
                <c:pt idx="0">
                  <c:v>48.4</c:v>
                </c:pt>
                <c:pt idx="8">
                  <c:v>43</c:v>
                </c:pt>
                <c:pt idx="16">
                  <c:v>32.4</c:v>
                </c:pt>
                <c:pt idx="24">
                  <c:v>20</c:v>
                </c:pt>
                <c:pt idx="32">
                  <c:v>7.4</c:v>
                </c:pt>
              </c:numCache>
            </c:numRef>
          </c:yVal>
          <c:smooth val="0"/>
          <c:extLst>
            <c:ext xmlns:c16="http://schemas.microsoft.com/office/drawing/2014/chart" uri="{C3380CC4-5D6E-409C-BE32-E72D297353CC}">
              <c16:uniqueId val="{00000013-23B2-4BC7-9F12-EE9B82E2CDD0}"/>
            </c:ext>
          </c:extLst>
        </c:ser>
        <c:dLbls>
          <c:showLegendKey val="0"/>
          <c:showVal val="1"/>
          <c:showCatName val="0"/>
          <c:showSerName val="0"/>
          <c:showPercent val="0"/>
          <c:showBubbleSize val="0"/>
        </c:dLbls>
        <c:axId val="84219776"/>
        <c:axId val="84234240"/>
      </c:scatterChart>
      <c:valAx>
        <c:axId val="84219776"/>
        <c:scaling>
          <c:orientation val="maxMin"/>
          <c:max val="10"/>
          <c:min val="9.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成田空港周辺地域という特徴から、類似団体平均を上回る税収があるため、０．５４と類似団体内では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前年度比０．０２ポイントの減となっており、令和２年度から毎年低下傾向にあるが、経済活動の回復や今後空港機能拡張等による税収増が見込こまれることから、数年以内には増加に転じ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611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87993</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0887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87993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前年度比０．９ポイントの増となったが、経常一般財源のうち臨時財政対策債発行額が▲</a:t>
          </a:r>
          <a:r>
            <a:rPr kumimoji="1" lang="en-US" altLang="ja-JP" sz="1300">
              <a:latin typeface="ＭＳ Ｐゴシック" panose="020B0600070205080204" pitchFamily="50" charset="-128"/>
              <a:ea typeface="ＭＳ Ｐゴシック" panose="020B0600070205080204" pitchFamily="50" charset="-128"/>
            </a:rPr>
            <a:t>129,000</a:t>
          </a:r>
          <a:r>
            <a:rPr kumimoji="1" lang="ja-JP" altLang="en-US" sz="1300">
              <a:latin typeface="ＭＳ Ｐゴシック" panose="020B0600070205080204" pitchFamily="50" charset="-128"/>
              <a:ea typeface="ＭＳ Ｐゴシック" panose="020B0600070205080204" pitchFamily="50" charset="-128"/>
            </a:rPr>
            <a:t>千円減少したことによる影響である。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116586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4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令和４年度については、物価高騰の影響と電気料金高騰による影響が大きく前年度比増となっている。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141039</xdr:rowOff>
    </xdr:from>
    <xdr:to>
      <xdr:col>23</xdr:col>
      <xdr:colOff>133350</xdr:colOff>
      <xdr:row>81</xdr:row>
      <xdr:rowOff>26081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7039"/>
          <a:ext cx="838200" cy="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134976</xdr:rowOff>
    </xdr:from>
    <xdr:to>
      <xdr:col>19</xdr:col>
      <xdr:colOff>133350</xdr:colOff>
      <xdr:row>80</xdr:row>
      <xdr:rowOff>141039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097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76374</xdr:rowOff>
    </xdr:from>
    <xdr:to>
      <xdr:col>15</xdr:col>
      <xdr:colOff>82550</xdr:colOff>
      <xdr:row>80</xdr:row>
      <xdr:rowOff>134976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237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60885</xdr:rowOff>
    </xdr:from>
    <xdr:to>
      <xdr:col>11</xdr:col>
      <xdr:colOff>31750</xdr:colOff>
      <xdr:row>80</xdr:row>
      <xdr:rowOff>76374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6885"/>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146731</xdr:rowOff>
    </xdr:from>
    <xdr:to>
      <xdr:col>23</xdr:col>
      <xdr:colOff>184150</xdr:colOff>
      <xdr:row>81</xdr:row>
      <xdr:rowOff>76881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90239</xdr:rowOff>
    </xdr:from>
    <xdr:to>
      <xdr:col>19</xdr:col>
      <xdr:colOff>184150</xdr:colOff>
      <xdr:row>81</xdr:row>
      <xdr:rowOff>20389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30566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84176</xdr:rowOff>
    </xdr:from>
    <xdr:to>
      <xdr:col>15</xdr:col>
      <xdr:colOff>133350</xdr:colOff>
      <xdr:row>81</xdr:row>
      <xdr:rowOff>14326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24503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25574</xdr:rowOff>
    </xdr:from>
    <xdr:to>
      <xdr:col>11</xdr:col>
      <xdr:colOff>82550</xdr:colOff>
      <xdr:row>80</xdr:row>
      <xdr:rowOff>127174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10085</xdr:rowOff>
    </xdr:from>
    <xdr:to>
      <xdr:col>7</xdr:col>
      <xdr:colOff>31750</xdr:colOff>
      <xdr:row>80</xdr:row>
      <xdr:rowOff>111685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121862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年度までにかけて、指数は改善傾向にあったが、令和元年度からは指数が上昇している。また、令和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年度には改善したものの、類似団体内における順位は未だ下位となっている。　本町は職員数が少なく、経験年数階層や人事異動による変動が顕著に現れるため、恒常的に職員給与及び定員管理の適正化に努め、改善を図っていく必要がある。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90</xdr:row>
      <xdr:rowOff>79375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2886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90</xdr:row>
      <xdr:rowOff>79375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087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170391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81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28575</xdr:rowOff>
    </xdr:from>
    <xdr:to>
      <xdr:col>77</xdr:col>
      <xdr:colOff>95250</xdr:colOff>
      <xdr:row>90</xdr:row>
      <xdr:rowOff>130175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114952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類似団体に比べ同程度近い水準を維持してはいるが、人口は減少傾向であるため、数値は自然増に向かうと予想される。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28363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9196"/>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160746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5873"/>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127423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73418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新規借入の抑制と償還が進んできたことにより、実質公債費比率は年々改善しているが、特に平成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年度以降の事業債の元金償還の開始に伴い、令和元年度からは実質公債費比率は悪化している。　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40922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118533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37</xdr:row>
      <xdr:rowOff>38100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24695</xdr:rowOff>
    </xdr:from>
    <xdr:to>
      <xdr:col>64</xdr:col>
      <xdr:colOff>152400</xdr:colOff>
      <xdr:row>36</xdr:row>
      <xdr:rowOff>126295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136472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物件費に係る経常収支比率は昨年度と比較し０．３ポイント減少している。</a:t>
          </a:r>
        </a:p>
        <a:p>
          <a:r>
            <a:rPr kumimoji="1" lang="ja-JP" altLang="en-US" sz="1300">
              <a:latin typeface="ＭＳ Ｐゴシック" panose="020B0600070205080204" pitchFamily="50" charset="-128"/>
              <a:ea typeface="ＭＳ Ｐゴシック" panose="020B0600070205080204" pitchFamily="50" charset="-128"/>
            </a:rPr>
            <a:t>物価・電気料金高騰となっている中、町内循環バス運行委託の縮小や空港周辺対策交付金等財源により、経常収支比率が減となっている。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99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令和４年度においては、昨年度比０．１ポイントの減となっているが、住民税非課税世帯等臨時特別給付金事業完了の影響によるものである。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経常収支比率のうち、その他については１ポイントの増となった。　国民健康保険事業会計や介護保険事業会計への経常的な繰出金等が経費として挙げられるが、後期高齢者医療給付費の増加による一般会計からの繰出金の増加が要因となっている。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09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114300</xdr:rowOff>
    </xdr:from>
    <xdr:to>
      <xdr:col>73</xdr:col>
      <xdr:colOff>180975</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72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63500</xdr:rowOff>
    </xdr:from>
    <xdr:to>
      <xdr:col>74</xdr:col>
      <xdr:colOff>31750</xdr:colOff>
      <xdr:row>54</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類似団体平均と比較し、８．８ポイント高いが、こちらは一部事務組合や公営企業会計への繰出しが多くを占めていることが理由である。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35560</xdr:rowOff>
    </xdr:from>
    <xdr:to>
      <xdr:col>78</xdr:col>
      <xdr:colOff>69850</xdr:colOff>
      <xdr:row>39</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22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18415</xdr:rowOff>
    </xdr:from>
    <xdr:to>
      <xdr:col>73</xdr:col>
      <xdr:colOff>180975</xdr:colOff>
      <xdr:row>39</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39</xdr:row>
      <xdr:rowOff>18415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156210</xdr:rowOff>
    </xdr:from>
    <xdr:to>
      <xdr:col>74</xdr:col>
      <xdr:colOff>31750</xdr:colOff>
      <xdr:row>39</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71137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139065</xdr:rowOff>
    </xdr:from>
    <xdr:to>
      <xdr:col>69</xdr:col>
      <xdr:colOff>142875</xdr:colOff>
      <xdr:row>39</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近年の経常収支比率に占める公債費の割合は、概ね良好な状態を維持しているが、町民体育館建設事業債の償還開始である令和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年度をピークに逓減している。。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81280</xdr:rowOff>
    </xdr:from>
    <xdr:to>
      <xdr:col>24</xdr:col>
      <xdr:colOff>25400</xdr:colOff>
      <xdr:row>73</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597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08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29845</xdr:rowOff>
    </xdr:from>
    <xdr:to>
      <xdr:col>11</xdr:col>
      <xdr:colOff>9525</xdr:colOff>
      <xdr:row>73</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30480</xdr:rowOff>
    </xdr:from>
    <xdr:to>
      <xdr:col>24</xdr:col>
      <xdr:colOff>76200</xdr:colOff>
      <xdr:row>73</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76200</xdr:rowOff>
    </xdr:from>
    <xdr:to>
      <xdr:col>15</xdr:col>
      <xdr:colOff>149225</xdr:colOff>
      <xdr:row>74</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150495</xdr:rowOff>
    </xdr:from>
    <xdr:to>
      <xdr:col>6</xdr:col>
      <xdr:colOff>171450</xdr:colOff>
      <xdr:row>73</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90822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経常収支比率における公債費以外の割合は７７．５％を占めており、類似団体と比較すると低い順位となっている。こちらは公債費の占める割合が低いために、その他の割合が大きくなっているとも言える。</a:t>
          </a:r>
        </a:p>
        <a:p>
          <a:r>
            <a:rPr kumimoji="1" lang="ja-JP" altLang="en-US" sz="13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153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40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69752</xdr:rowOff>
    </xdr:from>
    <xdr:to>
      <xdr:col>29</xdr:col>
      <xdr:colOff>127000</xdr:colOff>
      <xdr:row>18</xdr:row>
      <xdr:rowOff>116767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477"/>
          <a:ext cx="6477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116767</xdr:rowOff>
    </xdr:from>
    <xdr:to>
      <xdr:col>26</xdr:col>
      <xdr:colOff>50800</xdr:colOff>
      <xdr:row>19</xdr:row>
      <xdr:rowOff>50408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0492"/>
          <a:ext cx="6985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50408</xdr:rowOff>
    </xdr:from>
    <xdr:to>
      <xdr:col>22</xdr:col>
      <xdr:colOff>114300</xdr:colOff>
      <xdr:row>19</xdr:row>
      <xdr:rowOff>90326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90326</xdr:rowOff>
    </xdr:from>
    <xdr:to>
      <xdr:col>18</xdr:col>
      <xdr:colOff>177800</xdr:colOff>
      <xdr:row>19</xdr:row>
      <xdr:rowOff>125204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18952</xdr:rowOff>
    </xdr:from>
    <xdr:to>
      <xdr:col>29</xdr:col>
      <xdr:colOff>177800</xdr:colOff>
      <xdr:row>18</xdr:row>
      <xdr:rowOff>120552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65967</xdr:rowOff>
    </xdr:from>
    <xdr:to>
      <xdr:col>26</xdr:col>
      <xdr:colOff>101600</xdr:colOff>
      <xdr:row>18</xdr:row>
      <xdr:rowOff>167567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152344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171058</xdr:rowOff>
    </xdr:from>
    <xdr:to>
      <xdr:col>22</xdr:col>
      <xdr:colOff>165100</xdr:colOff>
      <xdr:row>19</xdr:row>
      <xdr:rowOff>101208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39526</xdr:rowOff>
    </xdr:from>
    <xdr:to>
      <xdr:col>19</xdr:col>
      <xdr:colOff>38100</xdr:colOff>
      <xdr:row>19</xdr:row>
      <xdr:rowOff>141126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74404</xdr:rowOff>
    </xdr:from>
    <xdr:to>
      <xdr:col>15</xdr:col>
      <xdr:colOff>101600</xdr:colOff>
      <xdr:row>20</xdr:row>
      <xdr:rowOff>4554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160781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84880</xdr:rowOff>
    </xdr:from>
    <xdr:to>
      <xdr:col>29</xdr:col>
      <xdr:colOff>127000</xdr:colOff>
      <xdr:row>37</xdr:row>
      <xdr:rowOff>104216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9580"/>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104216</xdr:rowOff>
    </xdr:from>
    <xdr:to>
      <xdr:col>26</xdr:col>
      <xdr:colOff>50800</xdr:colOff>
      <xdr:row>37</xdr:row>
      <xdr:rowOff>109912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8916"/>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109912</xdr:rowOff>
    </xdr:from>
    <xdr:to>
      <xdr:col>22</xdr:col>
      <xdr:colOff>114300</xdr:colOff>
      <xdr:row>37</xdr:row>
      <xdr:rowOff>137078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137078</xdr:rowOff>
    </xdr:from>
    <xdr:to>
      <xdr:col>18</xdr:col>
      <xdr:colOff>177800</xdr:colOff>
      <xdr:row>37</xdr:row>
      <xdr:rowOff>250482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34080</xdr:rowOff>
    </xdr:from>
    <xdr:to>
      <xdr:col>29</xdr:col>
      <xdr:colOff>177800</xdr:colOff>
      <xdr:row>37</xdr:row>
      <xdr:rowOff>135680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114107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53416</xdr:rowOff>
    </xdr:from>
    <xdr:to>
      <xdr:col>26</xdr:col>
      <xdr:colOff>101600</xdr:colOff>
      <xdr:row>37</xdr:row>
      <xdr:rowOff>155016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59112</xdr:rowOff>
    </xdr:from>
    <xdr:to>
      <xdr:col>22</xdr:col>
      <xdr:colOff>165100</xdr:colOff>
      <xdr:row>37</xdr:row>
      <xdr:rowOff>160712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145489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86278</xdr:rowOff>
    </xdr:from>
    <xdr:to>
      <xdr:col>19</xdr:col>
      <xdr:colOff>38100</xdr:colOff>
      <xdr:row>37</xdr:row>
      <xdr:rowOff>187878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199682</xdr:rowOff>
    </xdr:from>
    <xdr:to>
      <xdr:col>15</xdr:col>
      <xdr:colOff>101600</xdr:colOff>
      <xdr:row>37</xdr:row>
      <xdr:rowOff>301282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286059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109004</xdr:rowOff>
    </xdr:from>
    <xdr:to>
      <xdr:col>24</xdr:col>
      <xdr:colOff>63500</xdr:colOff>
      <xdr:row>36</xdr:row>
      <xdr:rowOff>11176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9754"/>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11176</xdr:rowOff>
    </xdr:from>
    <xdr:to>
      <xdr:col>19</xdr:col>
      <xdr:colOff>177800</xdr:colOff>
      <xdr:row>36</xdr:row>
      <xdr:rowOff>92380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3376"/>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92380</xdr:rowOff>
    </xdr:from>
    <xdr:to>
      <xdr:col>15</xdr:col>
      <xdr:colOff>50800</xdr:colOff>
      <xdr:row>37</xdr:row>
      <xdr:rowOff>62865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62865</xdr:rowOff>
    </xdr:from>
    <xdr:to>
      <xdr:col>10</xdr:col>
      <xdr:colOff>114300</xdr:colOff>
      <xdr:row>37</xdr:row>
      <xdr:rowOff>106197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6515"/>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58204</xdr:rowOff>
    </xdr:from>
    <xdr:to>
      <xdr:col>24</xdr:col>
      <xdr:colOff>114300</xdr:colOff>
      <xdr:row>35</xdr:row>
      <xdr:rowOff>159804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36631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131826</xdr:rowOff>
    </xdr:from>
    <xdr:to>
      <xdr:col>20</xdr:col>
      <xdr:colOff>38100</xdr:colOff>
      <xdr:row>36</xdr:row>
      <xdr:rowOff>61976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53103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41580</xdr:rowOff>
    </xdr:from>
    <xdr:to>
      <xdr:col>15</xdr:col>
      <xdr:colOff>101600</xdr:colOff>
      <xdr:row>36</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12065</xdr:rowOff>
    </xdr:from>
    <xdr:to>
      <xdr:col>10</xdr:col>
      <xdr:colOff>165100</xdr:colOff>
      <xdr:row>37</xdr:row>
      <xdr:rowOff>113665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55397</xdr:rowOff>
    </xdr:from>
    <xdr:to>
      <xdr:col>6</xdr:col>
      <xdr:colOff>38100</xdr:colOff>
      <xdr:row>37</xdr:row>
      <xdr:rowOff>156997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106383</xdr:rowOff>
    </xdr:from>
    <xdr:to>
      <xdr:col>24</xdr:col>
      <xdr:colOff>63500</xdr:colOff>
      <xdr:row>57</xdr:row>
      <xdr:rowOff>165800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033"/>
          <a:ext cx="8382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145735</xdr:rowOff>
    </xdr:from>
    <xdr:to>
      <xdr:col>19</xdr:col>
      <xdr:colOff>177800</xdr:colOff>
      <xdr:row>57</xdr:row>
      <xdr:rowOff>165800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18385"/>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145735</xdr:rowOff>
    </xdr:from>
    <xdr:to>
      <xdr:col>15</xdr:col>
      <xdr:colOff>50800</xdr:colOff>
      <xdr:row>58</xdr:row>
      <xdr:rowOff>16756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385"/>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16756</xdr:rowOff>
    </xdr:from>
    <xdr:to>
      <xdr:col>10</xdr:col>
      <xdr:colOff>114300</xdr:colOff>
      <xdr:row>58</xdr:row>
      <xdr:rowOff>39932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0856"/>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55583</xdr:rowOff>
    </xdr:from>
    <xdr:to>
      <xdr:col>24</xdr:col>
      <xdr:colOff>114300</xdr:colOff>
      <xdr:row>57</xdr:row>
      <xdr:rowOff>157183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141960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115000</xdr:rowOff>
    </xdr:from>
    <xdr:to>
      <xdr:col>20</xdr:col>
      <xdr:colOff>38100</xdr:colOff>
      <xdr:row>58</xdr:row>
      <xdr:rowOff>45150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94935</xdr:rowOff>
    </xdr:from>
    <xdr:to>
      <xdr:col>15</xdr:col>
      <xdr:colOff>101600</xdr:colOff>
      <xdr:row>58</xdr:row>
      <xdr:rowOff>25085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137406</xdr:rowOff>
    </xdr:from>
    <xdr:to>
      <xdr:col>10</xdr:col>
      <xdr:colOff>165100</xdr:colOff>
      <xdr:row>58</xdr:row>
      <xdr:rowOff>67556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160582</xdr:rowOff>
    </xdr:from>
    <xdr:to>
      <xdr:col>6</xdr:col>
      <xdr:colOff>38100</xdr:colOff>
      <xdr:row>58</xdr:row>
      <xdr:rowOff>90732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81859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165951</xdr:rowOff>
    </xdr:from>
    <xdr:to>
      <xdr:col>24</xdr:col>
      <xdr:colOff>63500</xdr:colOff>
      <xdr:row>77</xdr:row>
      <xdr:rowOff>2617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96151"/>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165951</xdr:rowOff>
    </xdr:from>
    <xdr:to>
      <xdr:col>19</xdr:col>
      <xdr:colOff>177800</xdr:colOff>
      <xdr:row>77</xdr:row>
      <xdr:rowOff>84950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96151"/>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84950</xdr:rowOff>
    </xdr:from>
    <xdr:to>
      <xdr:col>15</xdr:col>
      <xdr:colOff>50800</xdr:colOff>
      <xdr:row>77</xdr:row>
      <xdr:rowOff>93447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10122</xdr:rowOff>
    </xdr:from>
    <xdr:to>
      <xdr:col>10</xdr:col>
      <xdr:colOff>114300</xdr:colOff>
      <xdr:row>77</xdr:row>
      <xdr:rowOff>93447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123267</xdr:rowOff>
    </xdr:from>
    <xdr:to>
      <xdr:col>24</xdr:col>
      <xdr:colOff>114300</xdr:colOff>
      <xdr:row>77</xdr:row>
      <xdr:rowOff>53417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115151</xdr:rowOff>
    </xdr:from>
    <xdr:to>
      <xdr:col>20</xdr:col>
      <xdr:colOff>38100</xdr:colOff>
      <xdr:row>77</xdr:row>
      <xdr:rowOff>45301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36428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34150</xdr:rowOff>
    </xdr:from>
    <xdr:to>
      <xdr:col>15</xdr:col>
      <xdr:colOff>101600</xdr:colOff>
      <xdr:row>77</xdr:row>
      <xdr:rowOff>135750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42647</xdr:rowOff>
    </xdr:from>
    <xdr:to>
      <xdr:col>10</xdr:col>
      <xdr:colOff>165100</xdr:colOff>
      <xdr:row>77</xdr:row>
      <xdr:rowOff>144247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135374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130772</xdr:rowOff>
    </xdr:from>
    <xdr:to>
      <xdr:col>6</xdr:col>
      <xdr:colOff>38100</xdr:colOff>
      <xdr:row>77</xdr:row>
      <xdr:rowOff>60922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52049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66853</xdr:rowOff>
    </xdr:from>
    <xdr:to>
      <xdr:col>24</xdr:col>
      <xdr:colOff>63500</xdr:colOff>
      <xdr:row>97</xdr:row>
      <xdr:rowOff>117830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26053"/>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66853</xdr:rowOff>
    </xdr:from>
    <xdr:to>
      <xdr:col>19</xdr:col>
      <xdr:colOff>177800</xdr:colOff>
      <xdr:row>98</xdr:row>
      <xdr:rowOff>13525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26053"/>
          <a:ext cx="889000" cy="2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13525</xdr:rowOff>
    </xdr:from>
    <xdr:to>
      <xdr:col>15</xdr:col>
      <xdr:colOff>50800</xdr:colOff>
      <xdr:row>98</xdr:row>
      <xdr:rowOff>49479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1562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49479</xdr:rowOff>
    </xdr:from>
    <xdr:to>
      <xdr:col>10</xdr:col>
      <xdr:colOff>114300</xdr:colOff>
      <xdr:row>98</xdr:row>
      <xdr:rowOff>70765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1579"/>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67030</xdr:rowOff>
    </xdr:from>
    <xdr:to>
      <xdr:col>24</xdr:col>
      <xdr:colOff>114300</xdr:colOff>
      <xdr:row>97</xdr:row>
      <xdr:rowOff>168630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16053</xdr:rowOff>
    </xdr:from>
    <xdr:to>
      <xdr:col>20</xdr:col>
      <xdr:colOff>38100</xdr:colOff>
      <xdr:row>96</xdr:row>
      <xdr:rowOff>117653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134175</xdr:rowOff>
    </xdr:from>
    <xdr:to>
      <xdr:col>15</xdr:col>
      <xdr:colOff>101600</xdr:colOff>
      <xdr:row>98</xdr:row>
      <xdr:rowOff>64325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170129</xdr:rowOff>
    </xdr:from>
    <xdr:to>
      <xdr:col>10</xdr:col>
      <xdr:colOff>165100</xdr:colOff>
      <xdr:row>98</xdr:row>
      <xdr:rowOff>100279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91406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19965</xdr:rowOff>
    </xdr:from>
    <xdr:to>
      <xdr:col>6</xdr:col>
      <xdr:colOff>38100</xdr:colOff>
      <xdr:row>98</xdr:row>
      <xdr:rowOff>121565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112692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4035</xdr:rowOff>
    </xdr:from>
    <xdr:to>
      <xdr:col>55</xdr:col>
      <xdr:colOff>0</xdr:colOff>
      <xdr:row>35</xdr:row>
      <xdr:rowOff>110242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4785"/>
          <a:ext cx="8382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66123</xdr:rowOff>
    </xdr:from>
    <xdr:to>
      <xdr:col>50</xdr:col>
      <xdr:colOff>114300</xdr:colOff>
      <xdr:row>35</xdr:row>
      <xdr:rowOff>110242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52523"/>
          <a:ext cx="889000" cy="5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66123</xdr:rowOff>
    </xdr:from>
    <xdr:to>
      <xdr:col>45</xdr:col>
      <xdr:colOff>177800</xdr:colOff>
      <xdr:row>36</xdr:row>
      <xdr:rowOff>49380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52523"/>
          <a:ext cx="889000" cy="6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49380</xdr:rowOff>
    </xdr:from>
    <xdr:to>
      <xdr:col>41</xdr:col>
      <xdr:colOff>50800</xdr:colOff>
      <xdr:row>36</xdr:row>
      <xdr:rowOff>98305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1580"/>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124685</xdr:rowOff>
    </xdr:from>
    <xdr:to>
      <xdr:col>55</xdr:col>
      <xdr:colOff>50800</xdr:colOff>
      <xdr:row>35</xdr:row>
      <xdr:rowOff>54835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103112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59442</xdr:rowOff>
    </xdr:from>
    <xdr:to>
      <xdr:col>50</xdr:col>
      <xdr:colOff>165100</xdr:colOff>
      <xdr:row>35</xdr:row>
      <xdr:rowOff>161042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15323</xdr:rowOff>
    </xdr:from>
    <xdr:to>
      <xdr:col>46</xdr:col>
      <xdr:colOff>38100</xdr:colOff>
      <xdr:row>32</xdr:row>
      <xdr:rowOff>116923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108050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170030</xdr:rowOff>
    </xdr:from>
    <xdr:to>
      <xdr:col>41</xdr:col>
      <xdr:colOff>101600</xdr:colOff>
      <xdr:row>36</xdr:row>
      <xdr:rowOff>100180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91307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47505</xdr:rowOff>
    </xdr:from>
    <xdr:to>
      <xdr:col>36</xdr:col>
      <xdr:colOff>165100</xdr:colOff>
      <xdr:row>36</xdr:row>
      <xdr:rowOff>149105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146999</xdr:rowOff>
    </xdr:from>
    <xdr:to>
      <xdr:col>55</xdr:col>
      <xdr:colOff>0</xdr:colOff>
      <xdr:row>59</xdr:row>
      <xdr:rowOff>11077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91099"/>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146999</xdr:rowOff>
    </xdr:from>
    <xdr:to>
      <xdr:col>50</xdr:col>
      <xdr:colOff>114300</xdr:colOff>
      <xdr:row>58</xdr:row>
      <xdr:rowOff>158713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91099"/>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158713</xdr:rowOff>
    </xdr:from>
    <xdr:to>
      <xdr:col>45</xdr:col>
      <xdr:colOff>177800</xdr:colOff>
      <xdr:row>58</xdr:row>
      <xdr:rowOff>165120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02813"/>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112140</xdr:rowOff>
    </xdr:from>
    <xdr:to>
      <xdr:col>41</xdr:col>
      <xdr:colOff>50800</xdr:colOff>
      <xdr:row>58</xdr:row>
      <xdr:rowOff>165120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4790"/>
          <a:ext cx="8890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131727</xdr:rowOff>
    </xdr:from>
    <xdr:to>
      <xdr:col>55</xdr:col>
      <xdr:colOff>50800</xdr:colOff>
      <xdr:row>59</xdr:row>
      <xdr:rowOff>61877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46654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96199</xdr:rowOff>
    </xdr:from>
    <xdr:to>
      <xdr:col>50</xdr:col>
      <xdr:colOff>165100</xdr:colOff>
      <xdr:row>59</xdr:row>
      <xdr:rowOff>26349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17476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107913</xdr:rowOff>
    </xdr:from>
    <xdr:to>
      <xdr:col>46</xdr:col>
      <xdr:colOff>38100</xdr:colOff>
      <xdr:row>59</xdr:row>
      <xdr:rowOff>38063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29190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114320</xdr:rowOff>
    </xdr:from>
    <xdr:to>
      <xdr:col>41</xdr:col>
      <xdr:colOff>101600</xdr:colOff>
      <xdr:row>59</xdr:row>
      <xdr:rowOff>44470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35597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61340</xdr:rowOff>
    </xdr:from>
    <xdr:to>
      <xdr:col>36</xdr:col>
      <xdr:colOff>165100</xdr:colOff>
      <xdr:row>57</xdr:row>
      <xdr:rowOff>162940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154067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76189</xdr:rowOff>
    </xdr:from>
    <xdr:to>
      <xdr:col>55</xdr:col>
      <xdr:colOff>0</xdr:colOff>
      <xdr:row>77</xdr:row>
      <xdr:rowOff>113982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77839"/>
          <a:ext cx="8382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76189</xdr:rowOff>
    </xdr:from>
    <xdr:to>
      <xdr:col>50</xdr:col>
      <xdr:colOff>114300</xdr:colOff>
      <xdr:row>77</xdr:row>
      <xdr:rowOff>119200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77839"/>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101975</xdr:rowOff>
    </xdr:from>
    <xdr:to>
      <xdr:col>45</xdr:col>
      <xdr:colOff>177800</xdr:colOff>
      <xdr:row>77</xdr:row>
      <xdr:rowOff>119200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03625"/>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101975</xdr:rowOff>
    </xdr:from>
    <xdr:to>
      <xdr:col>41</xdr:col>
      <xdr:colOff>50800</xdr:colOff>
      <xdr:row>77</xdr:row>
      <xdr:rowOff>150696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03625"/>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63182</xdr:rowOff>
    </xdr:from>
    <xdr:to>
      <xdr:col>55</xdr:col>
      <xdr:colOff>50800</xdr:colOff>
      <xdr:row>77</xdr:row>
      <xdr:rowOff>164782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25389</xdr:rowOff>
    </xdr:from>
    <xdr:to>
      <xdr:col>50</xdr:col>
      <xdr:colOff>165100</xdr:colOff>
      <xdr:row>77</xdr:row>
      <xdr:rowOff>126989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118116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68400</xdr:rowOff>
    </xdr:from>
    <xdr:to>
      <xdr:col>46</xdr:col>
      <xdr:colOff>38100</xdr:colOff>
      <xdr:row>77</xdr:row>
      <xdr:rowOff>170000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161127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51175</xdr:rowOff>
    </xdr:from>
    <xdr:to>
      <xdr:col>41</xdr:col>
      <xdr:colOff>101600</xdr:colOff>
      <xdr:row>77</xdr:row>
      <xdr:rowOff>152775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143902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99896</xdr:rowOff>
    </xdr:from>
    <xdr:to>
      <xdr:col>36</xdr:col>
      <xdr:colOff>165100</xdr:colOff>
      <xdr:row>78</xdr:row>
      <xdr:rowOff>30046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30493</xdr:rowOff>
    </xdr:from>
    <xdr:to>
      <xdr:col>55</xdr:col>
      <xdr:colOff>0</xdr:colOff>
      <xdr:row>98</xdr:row>
      <xdr:rowOff>75966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593"/>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20399</xdr:rowOff>
    </xdr:from>
    <xdr:to>
      <xdr:col>50</xdr:col>
      <xdr:colOff>114300</xdr:colOff>
      <xdr:row>98</xdr:row>
      <xdr:rowOff>30493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2499"/>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20399</xdr:rowOff>
    </xdr:from>
    <xdr:to>
      <xdr:col>45</xdr:col>
      <xdr:colOff>177800</xdr:colOff>
      <xdr:row>98</xdr:row>
      <xdr:rowOff>46020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2499"/>
          <a:ext cx="8890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84781</xdr:rowOff>
    </xdr:from>
    <xdr:to>
      <xdr:col>41</xdr:col>
      <xdr:colOff>50800</xdr:colOff>
      <xdr:row>98</xdr:row>
      <xdr:rowOff>46020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01081"/>
          <a:ext cx="889000" cy="6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25166</xdr:rowOff>
    </xdr:from>
    <xdr:to>
      <xdr:col>55</xdr:col>
      <xdr:colOff>50800</xdr:colOff>
      <xdr:row>98</xdr:row>
      <xdr:rowOff>126766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111543</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151143</xdr:rowOff>
    </xdr:from>
    <xdr:to>
      <xdr:col>50</xdr:col>
      <xdr:colOff>165100</xdr:colOff>
      <xdr:row>98</xdr:row>
      <xdr:rowOff>81293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141049</xdr:rowOff>
    </xdr:from>
    <xdr:to>
      <xdr:col>46</xdr:col>
      <xdr:colOff>38100</xdr:colOff>
      <xdr:row>98</xdr:row>
      <xdr:rowOff>71199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166670</xdr:rowOff>
    </xdr:from>
    <xdr:to>
      <xdr:col>41</xdr:col>
      <xdr:colOff>101600</xdr:colOff>
      <xdr:row>98</xdr:row>
      <xdr:rowOff>96820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33981</xdr:rowOff>
    </xdr:from>
    <xdr:to>
      <xdr:col>36</xdr:col>
      <xdr:colOff>165100</xdr:colOff>
      <xdr:row>94</xdr:row>
      <xdr:rowOff>135581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135512</xdr:rowOff>
    </xdr:from>
    <xdr:to>
      <xdr:col>85</xdr:col>
      <xdr:colOff>127000</xdr:colOff>
      <xdr:row>38</xdr:row>
      <xdr:rowOff>138813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0612"/>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135512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31456"/>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107806</xdr:rowOff>
    </xdr:from>
    <xdr:to>
      <xdr:col>76</xdr:col>
      <xdr:colOff>114300</xdr:colOff>
      <xdr:row>38</xdr:row>
      <xdr:rowOff>116356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22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107806</xdr:rowOff>
    </xdr:from>
    <xdr:to>
      <xdr:col>71</xdr:col>
      <xdr:colOff>177800</xdr:colOff>
      <xdr:row>38</xdr:row>
      <xdr:rowOff>138895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22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88013</xdr:rowOff>
    </xdr:from>
    <xdr:to>
      <xdr:col>85</xdr:col>
      <xdr:colOff>177800</xdr:colOff>
      <xdr:row>39</xdr:row>
      <xdr:rowOff>18163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2940</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84712</xdr:rowOff>
    </xdr:from>
    <xdr:to>
      <xdr:col>81</xdr:col>
      <xdr:colOff>101600</xdr:colOff>
      <xdr:row>39</xdr:row>
      <xdr:rowOff>14862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5989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9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65556</xdr:rowOff>
    </xdr:from>
    <xdr:to>
      <xdr:col>76</xdr:col>
      <xdr:colOff>165100</xdr:colOff>
      <xdr:row>38</xdr:row>
      <xdr:rowOff>167156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158283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57006</xdr:rowOff>
    </xdr:from>
    <xdr:to>
      <xdr:col>72</xdr:col>
      <xdr:colOff>38100</xdr:colOff>
      <xdr:row>38</xdr:row>
      <xdr:rowOff>158606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88095</xdr:rowOff>
    </xdr:from>
    <xdr:to>
      <xdr:col>67</xdr:col>
      <xdr:colOff>101600</xdr:colOff>
      <xdr:row>39</xdr:row>
      <xdr:rowOff>18245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9372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5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61260</xdr:rowOff>
    </xdr:from>
    <xdr:to>
      <xdr:col>85</xdr:col>
      <xdr:colOff>126364</xdr:colOff>
      <xdr:row>77</xdr:row>
      <xdr:rowOff>171247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34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171247</xdr:rowOff>
    </xdr:from>
    <xdr:to>
      <xdr:col>86</xdr:col>
      <xdr:colOff>25400</xdr:colOff>
      <xdr:row>77</xdr:row>
      <xdr:rowOff>171247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7937</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61260</xdr:rowOff>
    </xdr:from>
    <xdr:to>
      <xdr:col>86</xdr:col>
      <xdr:colOff>25400</xdr:colOff>
      <xdr:row>71</xdr:row>
      <xdr:rowOff>61260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3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168084</xdr:rowOff>
    </xdr:from>
    <xdr:to>
      <xdr:col>85</xdr:col>
      <xdr:colOff>127000</xdr:colOff>
      <xdr:row>77</xdr:row>
      <xdr:rowOff>171247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69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61379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38502</xdr:rowOff>
    </xdr:from>
    <xdr:to>
      <xdr:col>85</xdr:col>
      <xdr:colOff>177800</xdr:colOff>
      <xdr:row>75</xdr:row>
      <xdr:rowOff>140102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168084</xdr:rowOff>
    </xdr:from>
    <xdr:to>
      <xdr:col>81</xdr:col>
      <xdr:colOff>50800</xdr:colOff>
      <xdr:row>78</xdr:row>
      <xdr:rowOff>3621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9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46106</xdr:rowOff>
    </xdr:from>
    <xdr:to>
      <xdr:col>81</xdr:col>
      <xdr:colOff>101600</xdr:colOff>
      <xdr:row>75</xdr:row>
      <xdr:rowOff>147706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164233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3621</xdr:rowOff>
    </xdr:from>
    <xdr:to>
      <xdr:col>76</xdr:col>
      <xdr:colOff>114300</xdr:colOff>
      <xdr:row>78</xdr:row>
      <xdr:rowOff>21377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6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21377</xdr:rowOff>
    </xdr:from>
    <xdr:to>
      <xdr:col>71</xdr:col>
      <xdr:colOff>177800</xdr:colOff>
      <xdr:row>78</xdr:row>
      <xdr:rowOff>59051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94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143050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120447</xdr:rowOff>
    </xdr:from>
    <xdr:to>
      <xdr:col>85</xdr:col>
      <xdr:colOff>177800</xdr:colOff>
      <xdr:row>78</xdr:row>
      <xdr:rowOff>50597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35374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117284</xdr:rowOff>
    </xdr:from>
    <xdr:to>
      <xdr:col>81</xdr:col>
      <xdr:colOff>101600</xdr:colOff>
      <xdr:row>78</xdr:row>
      <xdr:rowOff>47434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124271</xdr:rowOff>
    </xdr:from>
    <xdr:to>
      <xdr:col>76</xdr:col>
      <xdr:colOff>165100</xdr:colOff>
      <xdr:row>78</xdr:row>
      <xdr:rowOff>54421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45548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142027</xdr:rowOff>
    </xdr:from>
    <xdr:to>
      <xdr:col>72</xdr:col>
      <xdr:colOff>38100</xdr:colOff>
      <xdr:row>78</xdr:row>
      <xdr:rowOff>72177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63304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8251</xdr:rowOff>
    </xdr:from>
    <xdr:to>
      <xdr:col>67</xdr:col>
      <xdr:colOff>101600</xdr:colOff>
      <xdr:row>78</xdr:row>
      <xdr:rowOff>109851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45300</xdr:rowOff>
    </xdr:from>
    <xdr:to>
      <xdr:col>85</xdr:col>
      <xdr:colOff>127000</xdr:colOff>
      <xdr:row>96</xdr:row>
      <xdr:rowOff>169630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504500"/>
          <a:ext cx="838200" cy="1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45300</xdr:rowOff>
    </xdr:from>
    <xdr:to>
      <xdr:col>81</xdr:col>
      <xdr:colOff>50800</xdr:colOff>
      <xdr:row>97</xdr:row>
      <xdr:rowOff>57232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04500"/>
          <a:ext cx="889000" cy="1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57232</xdr:rowOff>
    </xdr:from>
    <xdr:to>
      <xdr:col>76</xdr:col>
      <xdr:colOff>114300</xdr:colOff>
      <xdr:row>97</xdr:row>
      <xdr:rowOff>98769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87882"/>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30314</xdr:rowOff>
    </xdr:from>
    <xdr:to>
      <xdr:col>71</xdr:col>
      <xdr:colOff>177800</xdr:colOff>
      <xdr:row>97</xdr:row>
      <xdr:rowOff>98769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60964"/>
          <a:ext cx="8890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118830</xdr:rowOff>
    </xdr:from>
    <xdr:to>
      <xdr:col>85</xdr:col>
      <xdr:colOff>177800</xdr:colOff>
      <xdr:row>97</xdr:row>
      <xdr:rowOff>48980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97257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165950</xdr:rowOff>
    </xdr:from>
    <xdr:to>
      <xdr:col>81</xdr:col>
      <xdr:colOff>101600</xdr:colOff>
      <xdr:row>96</xdr:row>
      <xdr:rowOff>96100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2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6432</xdr:rowOff>
    </xdr:from>
    <xdr:to>
      <xdr:col>76</xdr:col>
      <xdr:colOff>165100</xdr:colOff>
      <xdr:row>97</xdr:row>
      <xdr:rowOff>108032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47969</xdr:rowOff>
    </xdr:from>
    <xdr:to>
      <xdr:col>72</xdr:col>
      <xdr:colOff>38100</xdr:colOff>
      <xdr:row>97</xdr:row>
      <xdr:rowOff>149569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140696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150964</xdr:rowOff>
    </xdr:from>
    <xdr:to>
      <xdr:col>67</xdr:col>
      <xdr:colOff>101600</xdr:colOff>
      <xdr:row>97</xdr:row>
      <xdr:rowOff>81114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72241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75626</xdr:rowOff>
    </xdr:from>
    <xdr:to>
      <xdr:col>116</xdr:col>
      <xdr:colOff>63500</xdr:colOff>
      <xdr:row>39</xdr:row>
      <xdr:rowOff>82354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62176"/>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82354</xdr:rowOff>
    </xdr:from>
    <xdr:to>
      <xdr:col>111</xdr:col>
      <xdr:colOff>177800</xdr:colOff>
      <xdr:row>39</xdr:row>
      <xdr:rowOff>83040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6890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76606</xdr:rowOff>
    </xdr:from>
    <xdr:to>
      <xdr:col>107</xdr:col>
      <xdr:colOff>50800</xdr:colOff>
      <xdr:row>39</xdr:row>
      <xdr:rowOff>83040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631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76606</xdr:rowOff>
    </xdr:from>
    <xdr:to>
      <xdr:col>102</xdr:col>
      <xdr:colOff>114300</xdr:colOff>
      <xdr:row>39</xdr:row>
      <xdr:rowOff>82876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6315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24826</xdr:rowOff>
    </xdr:from>
    <xdr:to>
      <xdr:col>116</xdr:col>
      <xdr:colOff>114300</xdr:colOff>
      <xdr:row>39</xdr:row>
      <xdr:rowOff>126426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111203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31554</xdr:rowOff>
    </xdr:from>
    <xdr:to>
      <xdr:col>112</xdr:col>
      <xdr:colOff>38100</xdr:colOff>
      <xdr:row>39</xdr:row>
      <xdr:rowOff>133154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124281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81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32240</xdr:rowOff>
    </xdr:from>
    <xdr:to>
      <xdr:col>107</xdr:col>
      <xdr:colOff>101600</xdr:colOff>
      <xdr:row>39</xdr:row>
      <xdr:rowOff>133840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124967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25806</xdr:rowOff>
    </xdr:from>
    <xdr:to>
      <xdr:col>102</xdr:col>
      <xdr:colOff>165100</xdr:colOff>
      <xdr:row>39</xdr:row>
      <xdr:rowOff>127406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118533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8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32076</xdr:rowOff>
    </xdr:from>
    <xdr:to>
      <xdr:col>98</xdr:col>
      <xdr:colOff>38100</xdr:colOff>
      <xdr:row>39</xdr:row>
      <xdr:rowOff>133676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124803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46431</xdr:rowOff>
    </xdr:from>
    <xdr:to>
      <xdr:col>116</xdr:col>
      <xdr:colOff>63500</xdr:colOff>
      <xdr:row>78</xdr:row>
      <xdr:rowOff>94993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19531"/>
          <a:ext cx="8382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94993</xdr:rowOff>
    </xdr:from>
    <xdr:to>
      <xdr:col>111</xdr:col>
      <xdr:colOff>177800</xdr:colOff>
      <xdr:row>78</xdr:row>
      <xdr:rowOff>113232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68093"/>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113232</xdr:rowOff>
    </xdr:from>
    <xdr:to>
      <xdr:col>107</xdr:col>
      <xdr:colOff>50800</xdr:colOff>
      <xdr:row>78</xdr:row>
      <xdr:rowOff>147996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147996</xdr:rowOff>
    </xdr:from>
    <xdr:to>
      <xdr:col>102</xdr:col>
      <xdr:colOff>114300</xdr:colOff>
      <xdr:row>79</xdr:row>
      <xdr:rowOff>17644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167081</xdr:rowOff>
    </xdr:from>
    <xdr:to>
      <xdr:col>116</xdr:col>
      <xdr:colOff>114300</xdr:colOff>
      <xdr:row>78</xdr:row>
      <xdr:rowOff>97231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145508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44193</xdr:rowOff>
    </xdr:from>
    <xdr:to>
      <xdr:col>112</xdr:col>
      <xdr:colOff>38100</xdr:colOff>
      <xdr:row>78</xdr:row>
      <xdr:rowOff>145793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136920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62432</xdr:rowOff>
    </xdr:from>
    <xdr:to>
      <xdr:col>107</xdr:col>
      <xdr:colOff>101600</xdr:colOff>
      <xdr:row>78</xdr:row>
      <xdr:rowOff>164032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155159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97196</xdr:rowOff>
    </xdr:from>
    <xdr:to>
      <xdr:col>102</xdr:col>
      <xdr:colOff>165100</xdr:colOff>
      <xdr:row>79</xdr:row>
      <xdr:rowOff>27346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18473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138294</xdr:rowOff>
    </xdr:from>
    <xdr:to>
      <xdr:col>98</xdr:col>
      <xdr:colOff>38100</xdr:colOff>
      <xdr:row>79</xdr:row>
      <xdr:rowOff>68444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59571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類似団体内では低水準ではあるが、物件費や補助費が大きく増加している。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主な要因としては、物価高騰や電気料金高騰に伴うものであり、各公営企業会計への繰出においても各費用高騰の影響があることから、補助費においても増加している</a:t>
          </a:r>
        </a:p>
        <a:p>
          <a:r>
            <a:rPr kumimoji="1" lang="ja-JP" altLang="en-US" sz="1300">
              <a:latin typeface="ＭＳ Ｐゴシック" panose="020B0600070205080204" pitchFamily="50" charset="-128"/>
              <a:ea typeface="ＭＳ Ｐゴシック" panose="020B0600070205080204" pitchFamily="50" charset="-128"/>
            </a:rPr>
            <a:t>普通会計物件費のみで、昨年度比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％増となっており、今後も急激な増加とならないよう努めていく。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143129</xdr:rowOff>
    </xdr:from>
    <xdr:to>
      <xdr:col>24</xdr:col>
      <xdr:colOff>63500</xdr:colOff>
      <xdr:row>35</xdr:row>
      <xdr:rowOff>1778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4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xdr:rowOff>
    </xdr:from>
    <xdr:to>
      <xdr:col>19</xdr:col>
      <xdr:colOff>177800</xdr:colOff>
      <xdr:row>36</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528"/>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151511</xdr:rowOff>
    </xdr:from>
    <xdr:to>
      <xdr:col>10</xdr:col>
      <xdr:colOff>114300</xdr:colOff>
      <xdr:row>36</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226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92329</xdr:rowOff>
    </xdr:from>
    <xdr:to>
      <xdr:col>24</xdr:col>
      <xdr:colOff>114300</xdr:colOff>
      <xdr:row>35</xdr:row>
      <xdr:rowOff>22479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122428</xdr:rowOff>
    </xdr:from>
    <xdr:to>
      <xdr:col>20</xdr:col>
      <xdr:colOff>38100</xdr:colOff>
      <xdr:row>35</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127381</xdr:rowOff>
    </xdr:from>
    <xdr:to>
      <xdr:col>15</xdr:col>
      <xdr:colOff>101600</xdr:colOff>
      <xdr:row>36</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100711</xdr:rowOff>
    </xdr:from>
    <xdr:to>
      <xdr:col>10</xdr:col>
      <xdr:colOff>165100</xdr:colOff>
      <xdr:row>36</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132551</xdr:rowOff>
    </xdr:from>
    <xdr:to>
      <xdr:col>24</xdr:col>
      <xdr:colOff>63500</xdr:colOff>
      <xdr:row>58</xdr:row>
      <xdr:rowOff>1765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5201"/>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162323</xdr:rowOff>
    </xdr:from>
    <xdr:to>
      <xdr:col>19</xdr:col>
      <xdr:colOff>177800</xdr:colOff>
      <xdr:row>57</xdr:row>
      <xdr:rowOff>132551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3523"/>
          <a:ext cx="889000" cy="1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162323</xdr:rowOff>
    </xdr:from>
    <xdr:to>
      <xdr:col>15</xdr:col>
      <xdr:colOff>50800</xdr:colOff>
      <xdr:row>58</xdr:row>
      <xdr:rowOff>47637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3523"/>
          <a:ext cx="889000" cy="2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39817</xdr:rowOff>
    </xdr:from>
    <xdr:to>
      <xdr:col>10</xdr:col>
      <xdr:colOff>114300</xdr:colOff>
      <xdr:row>58</xdr:row>
      <xdr:rowOff>47637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391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122415</xdr:rowOff>
    </xdr:from>
    <xdr:to>
      <xdr:col>24</xdr:col>
      <xdr:colOff>114300</xdr:colOff>
      <xdr:row>58</xdr:row>
      <xdr:rowOff>52565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81751</xdr:rowOff>
    </xdr:from>
    <xdr:to>
      <xdr:col>20</xdr:col>
      <xdr:colOff>38100</xdr:colOff>
      <xdr:row>58</xdr:row>
      <xdr:rowOff>11901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111523</xdr:rowOff>
    </xdr:from>
    <xdr:to>
      <xdr:col>15</xdr:col>
      <xdr:colOff>101600</xdr:colOff>
      <xdr:row>57</xdr:row>
      <xdr:rowOff>41673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32800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168287</xdr:rowOff>
    </xdr:from>
    <xdr:to>
      <xdr:col>10</xdr:col>
      <xdr:colOff>165100</xdr:colOff>
      <xdr:row>58</xdr:row>
      <xdr:rowOff>98437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160467</xdr:rowOff>
    </xdr:from>
    <xdr:to>
      <xdr:col>6</xdr:col>
      <xdr:colOff>38100</xdr:colOff>
      <xdr:row>58</xdr:row>
      <xdr:rowOff>90617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91778</xdr:rowOff>
    </xdr:from>
    <xdr:to>
      <xdr:col>24</xdr:col>
      <xdr:colOff>62865</xdr:colOff>
      <xdr:row>77</xdr:row>
      <xdr:rowOff>114058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64728"/>
          <a:ext cx="1270" cy="105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117885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114058</xdr:rowOff>
    </xdr:from>
    <xdr:to>
      <xdr:col>24</xdr:col>
      <xdr:colOff>152400</xdr:colOff>
      <xdr:row>77</xdr:row>
      <xdr:rowOff>114058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1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38455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91778</xdr:rowOff>
    </xdr:from>
    <xdr:to>
      <xdr:col>24</xdr:col>
      <xdr:colOff>152400</xdr:colOff>
      <xdr:row>71</xdr:row>
      <xdr:rowOff>91778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88539</xdr:rowOff>
    </xdr:from>
    <xdr:to>
      <xdr:col>24</xdr:col>
      <xdr:colOff>63500</xdr:colOff>
      <xdr:row>77</xdr:row>
      <xdr:rowOff>90467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0189"/>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91157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68280</xdr:rowOff>
    </xdr:from>
    <xdr:to>
      <xdr:col>24</xdr:col>
      <xdr:colOff>114300</xdr:colOff>
      <xdr:row>74</xdr:row>
      <xdr:rowOff>169880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90467</xdr:rowOff>
    </xdr:from>
    <xdr:to>
      <xdr:col>19</xdr:col>
      <xdr:colOff>177800</xdr:colOff>
      <xdr:row>78</xdr:row>
      <xdr:rowOff>107848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2117"/>
          <a:ext cx="8890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23947</xdr:rowOff>
    </xdr:from>
    <xdr:to>
      <xdr:col>20</xdr:col>
      <xdr:colOff>38100</xdr:colOff>
      <xdr:row>74</xdr:row>
      <xdr:rowOff>125547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142074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48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107848</xdr:rowOff>
    </xdr:from>
    <xdr:to>
      <xdr:col>15</xdr:col>
      <xdr:colOff>50800</xdr:colOff>
      <xdr:row>78</xdr:row>
      <xdr:rowOff>157927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0948"/>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61178</xdr:rowOff>
    </xdr:from>
    <xdr:to>
      <xdr:col>15</xdr:col>
      <xdr:colOff>101600</xdr:colOff>
      <xdr:row>75</xdr:row>
      <xdr:rowOff>162778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157927</xdr:rowOff>
    </xdr:from>
    <xdr:to>
      <xdr:col>10</xdr:col>
      <xdr:colOff>114300</xdr:colOff>
      <xdr:row>79</xdr:row>
      <xdr:rowOff>37844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102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133393</xdr:rowOff>
    </xdr:from>
    <xdr:to>
      <xdr:col>10</xdr:col>
      <xdr:colOff>165100</xdr:colOff>
      <xdr:row>76</xdr:row>
      <xdr:rowOff>63543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80070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10795</xdr:rowOff>
    </xdr:from>
    <xdr:to>
      <xdr:col>6</xdr:col>
      <xdr:colOff>38100</xdr:colOff>
      <xdr:row>76</xdr:row>
      <xdr:rowOff>112395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37739</xdr:rowOff>
    </xdr:from>
    <xdr:to>
      <xdr:col>24</xdr:col>
      <xdr:colOff>114300</xdr:colOff>
      <xdr:row>77</xdr:row>
      <xdr:rowOff>139339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39667</xdr:rowOff>
    </xdr:from>
    <xdr:to>
      <xdr:col>20</xdr:col>
      <xdr:colOff>38100</xdr:colOff>
      <xdr:row>77</xdr:row>
      <xdr:rowOff>141267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57048</xdr:rowOff>
    </xdr:from>
    <xdr:to>
      <xdr:col>15</xdr:col>
      <xdr:colOff>101600</xdr:colOff>
      <xdr:row>78</xdr:row>
      <xdr:rowOff>158648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107127</xdr:rowOff>
    </xdr:from>
    <xdr:to>
      <xdr:col>10</xdr:col>
      <xdr:colOff>165100</xdr:colOff>
      <xdr:row>79</xdr:row>
      <xdr:rowOff>37277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28404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158494</xdr:rowOff>
    </xdr:from>
    <xdr:to>
      <xdr:col>6</xdr:col>
      <xdr:colOff>38100</xdr:colOff>
      <xdr:row>79</xdr:row>
      <xdr:rowOff>88644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148250</xdr:rowOff>
    </xdr:from>
    <xdr:to>
      <xdr:col>24</xdr:col>
      <xdr:colOff>63500</xdr:colOff>
      <xdr:row>95</xdr:row>
      <xdr:rowOff>60727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64550"/>
          <a:ext cx="838200" cy="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44434</xdr:rowOff>
    </xdr:from>
    <xdr:to>
      <xdr:col>19</xdr:col>
      <xdr:colOff>177800</xdr:colOff>
      <xdr:row>95</xdr:row>
      <xdr:rowOff>60727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32184"/>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44434</xdr:rowOff>
    </xdr:from>
    <xdr:to>
      <xdr:col>15</xdr:col>
      <xdr:colOff>50800</xdr:colOff>
      <xdr:row>96</xdr:row>
      <xdr:rowOff>87990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32184"/>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87990</xdr:rowOff>
    </xdr:from>
    <xdr:to>
      <xdr:col>10</xdr:col>
      <xdr:colOff>114300</xdr:colOff>
      <xdr:row>96</xdr:row>
      <xdr:rowOff>170455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7190"/>
          <a:ext cx="889000" cy="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97450</xdr:rowOff>
    </xdr:from>
    <xdr:to>
      <xdr:col>24</xdr:col>
      <xdr:colOff>114300</xdr:colOff>
      <xdr:row>95</xdr:row>
      <xdr:rowOff>27600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120327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9927</xdr:rowOff>
    </xdr:from>
    <xdr:to>
      <xdr:col>20</xdr:col>
      <xdr:colOff>38100</xdr:colOff>
      <xdr:row>95</xdr:row>
      <xdr:rowOff>111527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165084</xdr:rowOff>
    </xdr:from>
    <xdr:to>
      <xdr:col>15</xdr:col>
      <xdr:colOff>101600</xdr:colOff>
      <xdr:row>95</xdr:row>
      <xdr:rowOff>95234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37190</xdr:rowOff>
    </xdr:from>
    <xdr:to>
      <xdr:col>10</xdr:col>
      <xdr:colOff>165100</xdr:colOff>
      <xdr:row>96</xdr:row>
      <xdr:rowOff>138790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119655</xdr:rowOff>
    </xdr:from>
    <xdr:to>
      <xdr:col>6</xdr:col>
      <xdr:colOff>38100</xdr:colOff>
      <xdr:row>97</xdr:row>
      <xdr:rowOff>49805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8932</xdr:rowOff>
    </xdr:from>
    <xdr:to>
      <xdr:col>55</xdr:col>
      <xdr:colOff>0</xdr:colOff>
      <xdr:row>58</xdr:row>
      <xdr:rowOff>19493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3032"/>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122189</xdr:rowOff>
    </xdr:from>
    <xdr:to>
      <xdr:col>50</xdr:col>
      <xdr:colOff>114300</xdr:colOff>
      <xdr:row>58</xdr:row>
      <xdr:rowOff>19493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4839"/>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122189</xdr:rowOff>
    </xdr:from>
    <xdr:to>
      <xdr:col>45</xdr:col>
      <xdr:colOff>177800</xdr:colOff>
      <xdr:row>58</xdr:row>
      <xdr:rowOff>37237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4839"/>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29711</xdr:rowOff>
    </xdr:from>
    <xdr:to>
      <xdr:col>41</xdr:col>
      <xdr:colOff>50800</xdr:colOff>
      <xdr:row>58</xdr:row>
      <xdr:rowOff>37237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129582</xdr:rowOff>
    </xdr:from>
    <xdr:to>
      <xdr:col>55</xdr:col>
      <xdr:colOff>50800</xdr:colOff>
      <xdr:row>58</xdr:row>
      <xdr:rowOff>59732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140143</xdr:rowOff>
    </xdr:from>
    <xdr:to>
      <xdr:col>50</xdr:col>
      <xdr:colOff>165100</xdr:colOff>
      <xdr:row>58</xdr:row>
      <xdr:rowOff>70293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71389</xdr:rowOff>
    </xdr:from>
    <xdr:to>
      <xdr:col>46</xdr:col>
      <xdr:colOff>38100</xdr:colOff>
      <xdr:row>58</xdr:row>
      <xdr:rowOff>1539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157887</xdr:rowOff>
    </xdr:from>
    <xdr:to>
      <xdr:col>41</xdr:col>
      <xdr:colOff>101600</xdr:colOff>
      <xdr:row>58</xdr:row>
      <xdr:rowOff>88037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150361</xdr:rowOff>
    </xdr:from>
    <xdr:to>
      <xdr:col>36</xdr:col>
      <xdr:colOff>165100</xdr:colOff>
      <xdr:row>58</xdr:row>
      <xdr:rowOff>80511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7344</xdr:rowOff>
    </xdr:from>
    <xdr:to>
      <xdr:col>55</xdr:col>
      <xdr:colOff>0</xdr:colOff>
      <xdr:row>79</xdr:row>
      <xdr:rowOff>28761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1894"/>
          <a:ext cx="8382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28761</xdr:rowOff>
    </xdr:from>
    <xdr:to>
      <xdr:col>50</xdr:col>
      <xdr:colOff>114300</xdr:colOff>
      <xdr:row>79</xdr:row>
      <xdr:rowOff>29927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331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26260</xdr:rowOff>
    </xdr:from>
    <xdr:to>
      <xdr:col>45</xdr:col>
      <xdr:colOff>177800</xdr:colOff>
      <xdr:row>79</xdr:row>
      <xdr:rowOff>29927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26260</xdr:rowOff>
    </xdr:from>
    <xdr:to>
      <xdr:col>41</xdr:col>
      <xdr:colOff>50800</xdr:colOff>
      <xdr:row>79</xdr:row>
      <xdr:rowOff>32121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127994</xdr:rowOff>
    </xdr:from>
    <xdr:to>
      <xdr:col>55</xdr:col>
      <xdr:colOff>50800</xdr:colOff>
      <xdr:row>79</xdr:row>
      <xdr:rowOff>58144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42921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149411</xdr:rowOff>
    </xdr:from>
    <xdr:to>
      <xdr:col>50</xdr:col>
      <xdr:colOff>165100</xdr:colOff>
      <xdr:row>79</xdr:row>
      <xdr:rowOff>79561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150577</xdr:rowOff>
    </xdr:from>
    <xdr:to>
      <xdr:col>46</xdr:col>
      <xdr:colOff>38100</xdr:colOff>
      <xdr:row>79</xdr:row>
      <xdr:rowOff>80727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71854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146910</xdr:rowOff>
    </xdr:from>
    <xdr:to>
      <xdr:col>41</xdr:col>
      <xdr:colOff>101600</xdr:colOff>
      <xdr:row>79</xdr:row>
      <xdr:rowOff>77060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152771</xdr:rowOff>
    </xdr:from>
    <xdr:to>
      <xdr:col>36</xdr:col>
      <xdr:colOff>165100</xdr:colOff>
      <xdr:row>79</xdr:row>
      <xdr:rowOff>82921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81575</xdr:rowOff>
    </xdr:from>
    <xdr:to>
      <xdr:col>55</xdr:col>
      <xdr:colOff>0</xdr:colOff>
      <xdr:row>97</xdr:row>
      <xdr:rowOff>120506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2225"/>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81575</xdr:rowOff>
    </xdr:from>
    <xdr:to>
      <xdr:col>50</xdr:col>
      <xdr:colOff>114300</xdr:colOff>
      <xdr:row>97</xdr:row>
      <xdr:rowOff>119934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2225"/>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119934</xdr:rowOff>
    </xdr:from>
    <xdr:to>
      <xdr:col>45</xdr:col>
      <xdr:colOff>177800</xdr:colOff>
      <xdr:row>97</xdr:row>
      <xdr:rowOff>143791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50584"/>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137238</xdr:rowOff>
    </xdr:from>
    <xdr:to>
      <xdr:col>41</xdr:col>
      <xdr:colOff>50800</xdr:colOff>
      <xdr:row>97</xdr:row>
      <xdr:rowOff>143791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78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69706</xdr:rowOff>
    </xdr:from>
    <xdr:to>
      <xdr:col>55</xdr:col>
      <xdr:colOff>50800</xdr:colOff>
      <xdr:row>97</xdr:row>
      <xdr:rowOff>171306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30775</xdr:rowOff>
    </xdr:from>
    <xdr:to>
      <xdr:col>50</xdr:col>
      <xdr:colOff>165100</xdr:colOff>
      <xdr:row>97</xdr:row>
      <xdr:rowOff>132375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69134</xdr:rowOff>
    </xdr:from>
    <xdr:to>
      <xdr:col>46</xdr:col>
      <xdr:colOff>38100</xdr:colOff>
      <xdr:row>97</xdr:row>
      <xdr:rowOff>170734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161861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92991</xdr:rowOff>
    </xdr:from>
    <xdr:to>
      <xdr:col>41</xdr:col>
      <xdr:colOff>101600</xdr:colOff>
      <xdr:row>98</xdr:row>
      <xdr:rowOff>23141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86438</xdr:rowOff>
    </xdr:from>
    <xdr:to>
      <xdr:col>36</xdr:col>
      <xdr:colOff>165100</xdr:colOff>
      <xdr:row>98</xdr:row>
      <xdr:rowOff>16588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16621</xdr:rowOff>
    </xdr:from>
    <xdr:to>
      <xdr:col>85</xdr:col>
      <xdr:colOff>127000</xdr:colOff>
      <xdr:row>38</xdr:row>
      <xdr:rowOff>26017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1721"/>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16621</xdr:rowOff>
    </xdr:from>
    <xdr:to>
      <xdr:col>81</xdr:col>
      <xdr:colOff>50800</xdr:colOff>
      <xdr:row>38</xdr:row>
      <xdr:rowOff>33538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17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171178</xdr:rowOff>
    </xdr:from>
    <xdr:to>
      <xdr:col>76</xdr:col>
      <xdr:colOff>114300</xdr:colOff>
      <xdr:row>38</xdr:row>
      <xdr:rowOff>33538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482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171178</xdr:rowOff>
    </xdr:from>
    <xdr:to>
      <xdr:col>71</xdr:col>
      <xdr:colOff>177800</xdr:colOff>
      <xdr:row>38</xdr:row>
      <xdr:rowOff>11113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482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146667</xdr:rowOff>
    </xdr:from>
    <xdr:to>
      <xdr:col>85</xdr:col>
      <xdr:colOff>177800</xdr:colOff>
      <xdr:row>38</xdr:row>
      <xdr:rowOff>76817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125094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137272</xdr:rowOff>
    </xdr:from>
    <xdr:to>
      <xdr:col>81</xdr:col>
      <xdr:colOff>101600</xdr:colOff>
      <xdr:row>38</xdr:row>
      <xdr:rowOff>67422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58548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154188</xdr:rowOff>
    </xdr:from>
    <xdr:to>
      <xdr:col>76</xdr:col>
      <xdr:colOff>165100</xdr:colOff>
      <xdr:row>38</xdr:row>
      <xdr:rowOff>84338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120378</xdr:rowOff>
    </xdr:from>
    <xdr:to>
      <xdr:col>72</xdr:col>
      <xdr:colOff>38100</xdr:colOff>
      <xdr:row>38</xdr:row>
      <xdr:rowOff>50529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4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41655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131763</xdr:rowOff>
    </xdr:from>
    <xdr:to>
      <xdr:col>67</xdr:col>
      <xdr:colOff>101600</xdr:colOff>
      <xdr:row>38</xdr:row>
      <xdr:rowOff>61913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119442</xdr:rowOff>
    </xdr:from>
    <xdr:to>
      <xdr:col>85</xdr:col>
      <xdr:colOff>127000</xdr:colOff>
      <xdr:row>57</xdr:row>
      <xdr:rowOff>31017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0642"/>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31017</xdr:rowOff>
    </xdr:from>
    <xdr:to>
      <xdr:col>81</xdr:col>
      <xdr:colOff>50800</xdr:colOff>
      <xdr:row>57</xdr:row>
      <xdr:rowOff>34392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366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34392</xdr:rowOff>
    </xdr:from>
    <xdr:to>
      <xdr:col>76</xdr:col>
      <xdr:colOff>114300</xdr:colOff>
      <xdr:row>57</xdr:row>
      <xdr:rowOff>149911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07042"/>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66418</xdr:rowOff>
    </xdr:from>
    <xdr:to>
      <xdr:col>71</xdr:col>
      <xdr:colOff>177800</xdr:colOff>
      <xdr:row>57</xdr:row>
      <xdr:rowOff>149911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53268"/>
          <a:ext cx="889000" cy="7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68642</xdr:rowOff>
    </xdr:from>
    <xdr:to>
      <xdr:col>85</xdr:col>
      <xdr:colOff>177800</xdr:colOff>
      <xdr:row>56</xdr:row>
      <xdr:rowOff>170242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47069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151667</xdr:rowOff>
    </xdr:from>
    <xdr:to>
      <xdr:col>81</xdr:col>
      <xdr:colOff>101600</xdr:colOff>
      <xdr:row>57</xdr:row>
      <xdr:rowOff>81817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155042</xdr:rowOff>
    </xdr:from>
    <xdr:to>
      <xdr:col>76</xdr:col>
      <xdr:colOff>165100</xdr:colOff>
      <xdr:row>57</xdr:row>
      <xdr:rowOff>85192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76319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99111</xdr:rowOff>
    </xdr:from>
    <xdr:to>
      <xdr:col>72</xdr:col>
      <xdr:colOff>38100</xdr:colOff>
      <xdr:row>58</xdr:row>
      <xdr:rowOff>29261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20388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15618</xdr:rowOff>
    </xdr:from>
    <xdr:to>
      <xdr:col>67</xdr:col>
      <xdr:colOff>101600</xdr:colOff>
      <xdr:row>53</xdr:row>
      <xdr:rowOff>117218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133745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8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135513</xdr:rowOff>
    </xdr:from>
    <xdr:to>
      <xdr:col>85</xdr:col>
      <xdr:colOff>127000</xdr:colOff>
      <xdr:row>78</xdr:row>
      <xdr:rowOff>138813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8613"/>
          <a:ext cx="8382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135513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945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107806</xdr:rowOff>
    </xdr:from>
    <xdr:to>
      <xdr:col>76</xdr:col>
      <xdr:colOff>114300</xdr:colOff>
      <xdr:row>78</xdr:row>
      <xdr:rowOff>116356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80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107806</xdr:rowOff>
    </xdr:from>
    <xdr:to>
      <xdr:col>71</xdr:col>
      <xdr:colOff>177800</xdr:colOff>
      <xdr:row>78</xdr:row>
      <xdr:rowOff>138895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80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88013</xdr:rowOff>
    </xdr:from>
    <xdr:to>
      <xdr:col>85</xdr:col>
      <xdr:colOff>177800</xdr:colOff>
      <xdr:row>79</xdr:row>
      <xdr:rowOff>18163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2940</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84713</xdr:rowOff>
    </xdr:from>
    <xdr:to>
      <xdr:col>81</xdr:col>
      <xdr:colOff>101600</xdr:colOff>
      <xdr:row>79</xdr:row>
      <xdr:rowOff>14863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5990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65556</xdr:rowOff>
    </xdr:from>
    <xdr:to>
      <xdr:col>76</xdr:col>
      <xdr:colOff>165100</xdr:colOff>
      <xdr:row>78</xdr:row>
      <xdr:rowOff>167156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158283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57006</xdr:rowOff>
    </xdr:from>
    <xdr:to>
      <xdr:col>72</xdr:col>
      <xdr:colOff>38100</xdr:colOff>
      <xdr:row>78</xdr:row>
      <xdr:rowOff>158606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88095</xdr:rowOff>
    </xdr:from>
    <xdr:to>
      <xdr:col>67</xdr:col>
      <xdr:colOff>101600</xdr:colOff>
      <xdr:row>79</xdr:row>
      <xdr:rowOff>18245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61260</xdr:rowOff>
    </xdr:from>
    <xdr:to>
      <xdr:col>85</xdr:col>
      <xdr:colOff>126364</xdr:colOff>
      <xdr:row>97</xdr:row>
      <xdr:rowOff>171247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63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3624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171247</xdr:rowOff>
    </xdr:from>
    <xdr:to>
      <xdr:col>86</xdr:col>
      <xdr:colOff>25400</xdr:colOff>
      <xdr:row>97</xdr:row>
      <xdr:rowOff>171247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0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7937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61260</xdr:rowOff>
    </xdr:from>
    <xdr:to>
      <xdr:col>86</xdr:col>
      <xdr:colOff>25400</xdr:colOff>
      <xdr:row>91</xdr:row>
      <xdr:rowOff>61260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168084</xdr:rowOff>
    </xdr:from>
    <xdr:to>
      <xdr:col>85</xdr:col>
      <xdr:colOff>127000</xdr:colOff>
      <xdr:row>97</xdr:row>
      <xdr:rowOff>171247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98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61379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77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38502</xdr:rowOff>
    </xdr:from>
    <xdr:to>
      <xdr:col>85</xdr:col>
      <xdr:colOff>177800</xdr:colOff>
      <xdr:row>95</xdr:row>
      <xdr:rowOff>140102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168084</xdr:rowOff>
    </xdr:from>
    <xdr:to>
      <xdr:col>81</xdr:col>
      <xdr:colOff>50800</xdr:colOff>
      <xdr:row>98</xdr:row>
      <xdr:rowOff>3621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98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46106</xdr:rowOff>
    </xdr:from>
    <xdr:to>
      <xdr:col>81</xdr:col>
      <xdr:colOff>101600</xdr:colOff>
      <xdr:row>95</xdr:row>
      <xdr:rowOff>147706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164233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3621</xdr:rowOff>
    </xdr:from>
    <xdr:to>
      <xdr:col>76</xdr:col>
      <xdr:colOff>114300</xdr:colOff>
      <xdr:row>98</xdr:row>
      <xdr:rowOff>21377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05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21377</xdr:rowOff>
    </xdr:from>
    <xdr:to>
      <xdr:col>71</xdr:col>
      <xdr:colOff>177800</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23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142919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120447</xdr:rowOff>
    </xdr:from>
    <xdr:to>
      <xdr:col>85</xdr:col>
      <xdr:colOff>177800</xdr:colOff>
      <xdr:row>98</xdr:row>
      <xdr:rowOff>50597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35374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117284</xdr:rowOff>
    </xdr:from>
    <xdr:to>
      <xdr:col>81</xdr:col>
      <xdr:colOff>101600</xdr:colOff>
      <xdr:row>98</xdr:row>
      <xdr:rowOff>47434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124271</xdr:rowOff>
    </xdr:from>
    <xdr:to>
      <xdr:col>76</xdr:col>
      <xdr:colOff>165100</xdr:colOff>
      <xdr:row>98</xdr:row>
      <xdr:rowOff>54421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142027</xdr:rowOff>
    </xdr:from>
    <xdr:to>
      <xdr:col>72</xdr:col>
      <xdr:colOff>38100</xdr:colOff>
      <xdr:row>98</xdr:row>
      <xdr:rowOff>72177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8251</xdr:rowOff>
    </xdr:from>
    <xdr:to>
      <xdr:col>67</xdr:col>
      <xdr:colOff>101600</xdr:colOff>
      <xdr:row>98</xdr:row>
      <xdr:rowOff>109851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目的別歳出における住民税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人当たりのコストにおいて、特に増減の多い項目は教育費であり、</a:t>
          </a:r>
          <a:r>
            <a:rPr kumimoji="1" lang="en-US" altLang="ja-JP" sz="1300">
              <a:latin typeface="ＭＳ Ｐゴシック" panose="020B0600070205080204" pitchFamily="50" charset="-128"/>
              <a:ea typeface="ＭＳ Ｐゴシック" panose="020B0600070205080204" pitchFamily="50" charset="-128"/>
            </a:rPr>
            <a:t>75,361</a:t>
          </a:r>
          <a:r>
            <a:rPr kumimoji="1" lang="ja-JP" altLang="en-US" sz="1300">
              <a:latin typeface="ＭＳ Ｐゴシック" panose="020B0600070205080204" pitchFamily="50" charset="-128"/>
              <a:ea typeface="ＭＳ Ｐゴシック" panose="020B0600070205080204" pitchFamily="50" charset="-128"/>
            </a:rPr>
            <a:t>円と昨年度比</a:t>
          </a:r>
          <a:r>
            <a:rPr kumimoji="1" lang="en-US" altLang="ja-JP" sz="1300">
              <a:latin typeface="ＭＳ Ｐゴシック" panose="020B0600070205080204" pitchFamily="50" charset="-128"/>
              <a:ea typeface="ＭＳ Ｐゴシック" panose="020B0600070205080204" pitchFamily="50" charset="-128"/>
            </a:rPr>
            <a:t>+7,627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この要因は、多古町の各小中学校の教育環境の充実を図るべく、電子黒板を導入したことによるものである。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その他、衛生費においても増加しているが、国保多古中央病院における、システム更新や電気料金高騰による、繰出金の増加が要因となっている。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r>
            <a:rPr kumimoji="1" lang="ja-JP" altLang="en-US" sz="1400">
              <a:latin typeface="ＭＳ ゴシック" pitchFamily="49" charset="-128"/>
              <a:ea typeface="ＭＳ ゴシック" pitchFamily="49" charset="-128"/>
            </a:rPr>
            <a:t>また、財政調整基金においても、税収増に伴う年々の実質収支の増から、残高においても増加している。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ポイント増加しており、経済回復や圏央道などの収用に伴う影響から、個人所得が大幅に増加し、住民税所得割が増加したことによるものである。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令和元年度以降の元利償還金については、平成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ものの近年は、償還完了額が新規起債額を上回っており、今後は逓減していく予定である。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満期一括償還地方債の償還の財源として積み立てている金額はない。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ここ数年の将来負担比率は、比率なしで推移している。</a:t>
          </a: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年度に大規模な普通建設事業に係る借入額が増えたことから、地方債現在高は増加したが、令和元年度には再度減少傾向に転じ、令和４年度においても、逓減し続けている。</a:t>
          </a:r>
        </a:p>
        <a:p>
          <a:r>
            <a:rPr kumimoji="1" lang="ja-JP" altLang="en-US" sz="1400" baseline="0">
              <a:latin typeface="ＭＳ ゴシック" pitchFamily="49" charset="-128"/>
              <a:ea typeface="ＭＳ ゴシック" pitchFamily="49" charset="-128"/>
            </a:rPr>
            <a:t>　公営企業債等繰入見込額についても同様に逓減しており、組合等負担見込額、退職手当負担見込額については、大幅な異動がないことから大きな増減はない。</a:t>
          </a:r>
        </a:p>
        <a:p>
          <a:r>
            <a:rPr kumimoji="1" lang="ja-JP" altLang="en-US" sz="1400" baseline="0">
              <a:latin typeface="ＭＳ ゴシック" pitchFamily="49" charset="-128"/>
              <a:ea typeface="ＭＳ ゴシック" pitchFamily="49" charset="-128"/>
            </a:rPr>
            <a:t>　充当可能基金についても過去５年において最大値となっている。</a:t>
          </a:r>
        </a:p>
        <a:p>
          <a:r>
            <a:rPr kumimoji="1" lang="ja-JP" altLang="en-US" sz="1400" baseline="0">
              <a:latin typeface="ＭＳ ゴシック" pitchFamily="49" charset="-128"/>
              <a:ea typeface="ＭＳ ゴシック" pitchFamily="49" charset="-128"/>
            </a:rPr>
            <a:t>　今後も将来負担額の増減に注視しながら、計画的な地方債発行及び関係経費の計上に努める。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実質収支の増加に伴う財政調整基金の増加や、道路や学校施設など今後の大規模工事に備えるべく、各基金への積み立てを行っていることから、基金全体において残高が増加している。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百万円と学校施設整備基金差し引き増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道路整備基金については、今後首都圏中央連絡自動車道の延伸、空港機能拡張に伴う道路工事に備えたものであり、毎年増加傾向である。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学校施設整備基金については、町内各小中学校の老朽化対策工事に備えたものであり、各学校建築年数が３０年以上経っているため、今後に備えたものである。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令和４年度においては、財政調整基金の積立が多くなった結果、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令和３年度歳入の地方消費税交付金や地方交付税の増加に伴う、実質収支の増が要因の１つと考えられる。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においては、財調の残高が年々増加しているが、今後空港の拡張や首都圏中央連絡自動車道の延伸などの大規模工事が控えている。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0C01231-596C-407D-8849-B7B6668C4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8DE5B98-2C58-472A-A3E3-C3EA5AB95B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B9397F3-C48B-4FF5-8EE0-C1E9E1B3E147}"/>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8661FF4-FE85-4FED-BB61-6F303B721A80}"/>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546AD600-A075-4420-B884-7B2DB3B5690F}"/>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B09966D-4FA8-41A8-B235-AFF59F6908BB}"/>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F0EB018-8B0F-40CD-9F39-5A9E0E862EF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EC1E782-E3AF-4409-AD1D-4797B603D207}"/>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AFF454C-1F7F-4CA2-BC1D-4C4257212F65}"/>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D1CD0DD-00F1-43ED-B39D-4F1E07AF28FE}"/>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F76147C1-8E5D-4898-98B3-C56C4EAEA0ED}"/>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3EB3F09A-5E56-4CAD-9D8D-4A0CD265A54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DB8A479-00CA-4F36-A695-2C28BFBEE2CD}"/>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2A67721B-2AF0-4161-A2EF-9BCDA48407DF}"/>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6F24E06C-E892-4ECF-A304-42B4631229BE}"/>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7EFECE3-2F5D-4551-B900-EE4BDBA0664D}"/>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98CF994-2E68-42B9-BEAA-A610CC5D113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3F72B5C-4D2A-4C7B-A7E3-F43FD4057BC3}"/>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8D43179E-A670-401D-B9F6-D6DAA2DE8071}"/>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BDDC0E31-F4FE-46B3-BE0D-4B2D616586BF}"/>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267875E-1DCE-4D3C-B8ED-B26B3E704096}"/>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D9DEFCA-296F-497A-A548-45DAD52FA85A}"/>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A10235E4-8223-4DC1-9E2A-B96F39F1405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FBCFAC3-CF5F-435D-BCB8-5533A73A6457}"/>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F6DB81DB-1C56-4DD0-9A6A-7F3DC5B8ED4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91CA9DD-28CE-4B1D-9F2B-952B820041A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3162E5D-0A69-4725-831B-50EAC660293D}"/>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B57E23-CBF3-46F4-8E2A-481EDE1C0BA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08EE7B5-C53F-4C0F-A089-9F9028B46E5A}"/>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86F60C8-232F-48EA-B6FC-5651F82F18F3}"/>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AFEEC51-4E1C-4194-9EE9-1990DCB09BDC}"/>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EED2422-D43F-4668-ADB6-05E9912289BA}"/>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DD7370C-BC2D-47A8-9A5E-D192BB188A95}"/>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6C849092-9999-4218-A84D-11EBEDEEBF7D}"/>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CC8FBD8-6FE4-4231-B775-A237622DD0C4}"/>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F9B117E-6180-4E29-A9BC-97CF214FFF91}"/>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FE1D5BDD-55BC-4841-888B-B6B66CBFDA2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E3FDA5E-A852-4D81-B709-7EEB42BE08E7}"/>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DF5BC37-1701-40D6-A194-69B4DF68D206}"/>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C2BB5F0-3FE2-4ADE-997F-69E05EFFBD83}"/>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35C6FB31-8762-45E0-9E7E-C050E635BE27}"/>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C8EDD4B-DB5D-4B3A-9C56-2BF76A7ED411}"/>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A53661DB-8657-464B-BFCA-C523998D83DF}"/>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B18A9F10-B9BE-4D6E-A053-95EE027713E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BB8BF259-B589-4588-932D-6C135022A236}"/>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0FF6B13-CE99-4F80-8A06-7CF0F1ADE18A}"/>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C04CB6E-81CC-456D-B491-FA4F6C889F5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3F894B5-912F-48AA-B453-284B474ADC28}"/>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7EC17A8-4FBC-4089-BB77-A46EAC21D922}"/>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6CCD6E1-726B-44B9-86AE-B21C8D29F2B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A3C0D44-AF39-478A-B535-870AAC2E08F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D418CC7-49BA-4AFE-AF99-FB05B9D54591}"/>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7065E286-98EB-4B89-BD76-15BD98099830}"/>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CCF6558-C92D-48C7-8CE5-5A608F5D8B85}"/>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24AE6A7-6AF6-4F0A-B1C0-82CCB3547B4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CFBE2467-5850-447A-A586-D2EA0BD0D10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48BB2395-F442-436B-BFAE-A6373595219F}"/>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類似団体より、やや高い水準にあるが、公共施設等総合管理計画、個別施設計画おいて、計画的な維持補修による長寿命化を図るという基本方針を掲げており、各施設、定期的な点検や修繕、更新を適切に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6DD7CFC-587B-4FC5-89EE-55D89C6D9B1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83ABCB0-501C-45CD-B759-190913274CF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D9F7D462-A2DE-4626-9447-3EA3D2F9E2D5}"/>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D439619-96D6-4D50-99A3-6109EB600F84}"/>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89E56DB-F3A9-4360-9513-9A6FBA812454}"/>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C10A3D9D-47A6-4B19-A764-FC132F43A82A}"/>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212559FD-AE6A-444D-814A-F970FBE8ED4D}"/>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AA582768-3903-418F-90B9-7A4E195F71B5}"/>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7D81D6AF-83AA-4CB4-AE7D-859CA4F800AB}"/>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292481C6-B743-4B3B-8694-41A773484399}"/>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6BFEFE29-0108-437E-BC47-92855B719A57}"/>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E22D88CD-28E0-4E47-9B08-403AC3D89076}"/>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E241219-BD61-479B-9B90-87483A94BCE4}"/>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4B7C5182-0B51-467B-AC23-F2EAA07B5063}"/>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A47FF2B-D00C-4E8A-8F44-11DA2813BA7C}"/>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FB811EE8-90B9-42D9-87CE-DC5AC204B1DC}"/>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12912</xdr:rowOff>
    </xdr:from>
    <xdr:to>
      <xdr:col>23</xdr:col>
      <xdr:colOff>85090</xdr:colOff>
      <xdr:row>35</xdr:row>
      <xdr:rowOff>26670</xdr:rowOff>
    </xdr:to>
    <xdr:cxnSp macro="">
      <xdr:nvCxnSpPr>
        <xdr:cNvPr id="75" name="直線コネクタ 74">
          <a:extLst>
            <a:ext uri="{FF2B5EF4-FFF2-40B4-BE49-F238E27FC236}">
              <a16:creationId xmlns:a16="http://schemas.microsoft.com/office/drawing/2014/main" id="{BFC092F9-01AA-44FC-9119-DA0F8B602228}"/>
            </a:ext>
          </a:extLst>
        </xdr:cNvPr>
        <xdr:cNvCxnSpPr/>
      </xdr:nvCxnSpPr>
      <xdr:spPr>
        <a:xfrm flipV="1">
          <a:off x="4206240" y="5308812"/>
          <a:ext cx="1270" cy="135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30497</xdr:rowOff>
    </xdr:from>
    <xdr:ext cx="405111" cy="259045"/>
    <xdr:sp macro="" textlink="">
      <xdr:nvSpPr>
        <xdr:cNvPr id="76" name="有形固定資産減価償却率最小値テキスト">
          <a:extLst>
            <a:ext uri="{FF2B5EF4-FFF2-40B4-BE49-F238E27FC236}">
              <a16:creationId xmlns:a16="http://schemas.microsoft.com/office/drawing/2014/main" id="{19F62626-5919-44DD-BCEE-C7D36E702382}"/>
            </a:ext>
          </a:extLst>
        </xdr:cNvPr>
        <xdr:cNvSpPr txBox="1"/>
      </xdr:nvSpPr>
      <xdr:spPr>
        <a:xfrm>
          <a:off x="4258945"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26670</xdr:rowOff>
    </xdr:from>
    <xdr:to>
      <xdr:col>23</xdr:col>
      <xdr:colOff>174625</xdr:colOff>
      <xdr:row>35</xdr:row>
      <xdr:rowOff>26670</xdr:rowOff>
    </xdr:to>
    <xdr:cxnSp macro="">
      <xdr:nvCxnSpPr>
        <xdr:cNvPr id="77" name="直線コネクタ 76">
          <a:extLst>
            <a:ext uri="{FF2B5EF4-FFF2-40B4-BE49-F238E27FC236}">
              <a16:creationId xmlns:a16="http://schemas.microsoft.com/office/drawing/2014/main" id="{C9EEA77D-72E2-4320-9527-C9C1CC2BA355}"/>
            </a:ext>
          </a:extLst>
        </xdr:cNvPr>
        <xdr:cNvCxnSpPr/>
      </xdr:nvCxnSpPr>
      <xdr:spPr>
        <a:xfrm>
          <a:off x="4119245" y="66636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131039</xdr:rowOff>
    </xdr:from>
    <xdr:ext cx="405111" cy="259045"/>
    <xdr:sp macro="" textlink="">
      <xdr:nvSpPr>
        <xdr:cNvPr id="78" name="有形固定資産減価償却率最大値テキスト">
          <a:extLst>
            <a:ext uri="{FF2B5EF4-FFF2-40B4-BE49-F238E27FC236}">
              <a16:creationId xmlns:a16="http://schemas.microsoft.com/office/drawing/2014/main" id="{CD5A2C0F-1065-42F9-B881-95898782AC64}"/>
            </a:ext>
          </a:extLst>
        </xdr:cNvPr>
        <xdr:cNvSpPr txBox="1"/>
      </xdr:nvSpPr>
      <xdr:spPr>
        <a:xfrm>
          <a:off x="4258945" y="50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12912</xdr:rowOff>
    </xdr:from>
    <xdr:to>
      <xdr:col>23</xdr:col>
      <xdr:colOff>174625</xdr:colOff>
      <xdr:row>27</xdr:row>
      <xdr:rowOff>12912</xdr:rowOff>
    </xdr:to>
    <xdr:cxnSp macro="">
      <xdr:nvCxnSpPr>
        <xdr:cNvPr id="79" name="直線コネクタ 78">
          <a:extLst>
            <a:ext uri="{FF2B5EF4-FFF2-40B4-BE49-F238E27FC236}">
              <a16:creationId xmlns:a16="http://schemas.microsoft.com/office/drawing/2014/main" id="{125C08A0-060D-4599-B6D7-9053F27CCE70}"/>
            </a:ext>
          </a:extLst>
        </xdr:cNvPr>
        <xdr:cNvCxnSpPr/>
      </xdr:nvCxnSpPr>
      <xdr:spPr>
        <a:xfrm>
          <a:off x="4119245" y="530881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27322</xdr:rowOff>
    </xdr:from>
    <xdr:ext cx="405111" cy="259045"/>
    <xdr:sp macro="" textlink="">
      <xdr:nvSpPr>
        <xdr:cNvPr id="80" name="有形固定資産減価償却率平均値テキスト">
          <a:extLst>
            <a:ext uri="{FF2B5EF4-FFF2-40B4-BE49-F238E27FC236}">
              <a16:creationId xmlns:a16="http://schemas.microsoft.com/office/drawing/2014/main" id="{F848C8C7-07E8-4724-B542-88B4AFA20AC6}"/>
            </a:ext>
          </a:extLst>
        </xdr:cNvPr>
        <xdr:cNvSpPr txBox="1"/>
      </xdr:nvSpPr>
      <xdr:spPr>
        <a:xfrm>
          <a:off x="4258945"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1" name="フローチャート: 判断 80">
          <a:extLst>
            <a:ext uri="{FF2B5EF4-FFF2-40B4-BE49-F238E27FC236}">
              <a16:creationId xmlns:a16="http://schemas.microsoft.com/office/drawing/2014/main" id="{85E95D2C-82CD-4D57-91E2-FEFD09C131A1}"/>
            </a:ext>
          </a:extLst>
        </xdr:cNvPr>
        <xdr:cNvSpPr/>
      </xdr:nvSpPr>
      <xdr:spPr>
        <a:xfrm>
          <a:off x="4157345"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147108</xdr:rowOff>
    </xdr:from>
    <xdr:to>
      <xdr:col>19</xdr:col>
      <xdr:colOff>187325</xdr:colOff>
      <xdr:row>32</xdr:row>
      <xdr:rowOff>77258</xdr:rowOff>
    </xdr:to>
    <xdr:sp macro="" textlink="">
      <xdr:nvSpPr>
        <xdr:cNvPr id="82" name="フローチャート: 判断 81">
          <a:extLst>
            <a:ext uri="{FF2B5EF4-FFF2-40B4-BE49-F238E27FC236}">
              <a16:creationId xmlns:a16="http://schemas.microsoft.com/office/drawing/2014/main" id="{09EB883F-AE5B-4D08-A01C-1A8F177F30F1}"/>
            </a:ext>
          </a:extLst>
        </xdr:cNvPr>
        <xdr:cNvSpPr/>
      </xdr:nvSpPr>
      <xdr:spPr>
        <a:xfrm>
          <a:off x="3537585" y="61135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3" name="フローチャート: 判断 82">
          <a:extLst>
            <a:ext uri="{FF2B5EF4-FFF2-40B4-BE49-F238E27FC236}">
              <a16:creationId xmlns:a16="http://schemas.microsoft.com/office/drawing/2014/main" id="{23C82C8D-4B2D-4ECF-80E5-B6F015335947}"/>
            </a:ext>
          </a:extLst>
        </xdr:cNvPr>
        <xdr:cNvSpPr/>
      </xdr:nvSpPr>
      <xdr:spPr>
        <a:xfrm>
          <a:off x="2867025" y="60128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4" name="フローチャート: 判断 83">
          <a:extLst>
            <a:ext uri="{FF2B5EF4-FFF2-40B4-BE49-F238E27FC236}">
              <a16:creationId xmlns:a16="http://schemas.microsoft.com/office/drawing/2014/main" id="{25199E01-6CF3-4734-85AE-9BA0358D0FC6}"/>
            </a:ext>
          </a:extLst>
        </xdr:cNvPr>
        <xdr:cNvSpPr/>
      </xdr:nvSpPr>
      <xdr:spPr>
        <a:xfrm>
          <a:off x="2196465" y="5966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85" name="フローチャート: 判断 84">
          <a:extLst>
            <a:ext uri="{FF2B5EF4-FFF2-40B4-BE49-F238E27FC236}">
              <a16:creationId xmlns:a16="http://schemas.microsoft.com/office/drawing/2014/main" id="{A29ADE19-AD1B-4AD2-A103-298799369A14}"/>
            </a:ext>
          </a:extLst>
        </xdr:cNvPr>
        <xdr:cNvSpPr/>
      </xdr:nvSpPr>
      <xdr:spPr>
        <a:xfrm>
          <a:off x="1525905" y="5930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22130DB-ED56-4570-9A84-6648AAAB8374}"/>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AB98411-2210-4DE6-9DAF-40F952199D54}"/>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87BE0EC-BBFE-4518-8E28-DD9375823DE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6B314D7D-E87A-49E0-B3E4-2ED6B8BA09FE}"/>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E22B2F9-EF55-4DA4-9A70-C3C32E61480B}"/>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72813</xdr:rowOff>
    </xdr:from>
    <xdr:to>
      <xdr:col>23</xdr:col>
      <xdr:colOff>136525</xdr:colOff>
      <xdr:row>33</xdr:row>
      <xdr:rowOff>2963</xdr:rowOff>
    </xdr:to>
    <xdr:sp macro="" textlink="">
      <xdr:nvSpPr>
        <xdr:cNvPr id="91" name="楕円 90">
          <a:extLst>
            <a:ext uri="{FF2B5EF4-FFF2-40B4-BE49-F238E27FC236}">
              <a16:creationId xmlns:a16="http://schemas.microsoft.com/office/drawing/2014/main" id="{5E6E31DA-511E-4E1C-A2AB-662BEFE52E80}"/>
            </a:ext>
          </a:extLst>
        </xdr:cNvPr>
        <xdr:cNvSpPr/>
      </xdr:nvSpPr>
      <xdr:spPr>
        <a:xfrm>
          <a:off x="4157345" y="62069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51240</xdr:rowOff>
    </xdr:from>
    <xdr:ext cx="405111" cy="259045"/>
    <xdr:sp macro="" textlink="">
      <xdr:nvSpPr>
        <xdr:cNvPr id="92" name="有形固定資産減価償却率該当値テキスト">
          <a:extLst>
            <a:ext uri="{FF2B5EF4-FFF2-40B4-BE49-F238E27FC236}">
              <a16:creationId xmlns:a16="http://schemas.microsoft.com/office/drawing/2014/main" id="{CF78C29A-6185-4523-800E-607F81126FC9}"/>
            </a:ext>
          </a:extLst>
        </xdr:cNvPr>
        <xdr:cNvSpPr txBox="1"/>
      </xdr:nvSpPr>
      <xdr:spPr>
        <a:xfrm>
          <a:off x="4258945" y="6185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4445</xdr:rowOff>
    </xdr:from>
    <xdr:to>
      <xdr:col>19</xdr:col>
      <xdr:colOff>187325</xdr:colOff>
      <xdr:row>32</xdr:row>
      <xdr:rowOff>106045</xdr:rowOff>
    </xdr:to>
    <xdr:sp macro="" textlink="">
      <xdr:nvSpPr>
        <xdr:cNvPr id="93" name="楕円 92">
          <a:extLst>
            <a:ext uri="{FF2B5EF4-FFF2-40B4-BE49-F238E27FC236}">
              <a16:creationId xmlns:a16="http://schemas.microsoft.com/office/drawing/2014/main" id="{191B1077-F77A-4415-913C-D80E5157C75D}"/>
            </a:ext>
          </a:extLst>
        </xdr:cNvPr>
        <xdr:cNvSpPr/>
      </xdr:nvSpPr>
      <xdr:spPr>
        <a:xfrm>
          <a:off x="3537585" y="61385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123613</xdr:rowOff>
    </xdr:to>
    <xdr:cxnSp macro="">
      <xdr:nvCxnSpPr>
        <xdr:cNvPr id="94" name="直線コネクタ 93">
          <a:extLst>
            <a:ext uri="{FF2B5EF4-FFF2-40B4-BE49-F238E27FC236}">
              <a16:creationId xmlns:a16="http://schemas.microsoft.com/office/drawing/2014/main" id="{7D7A510A-9104-4D10-8FD3-3C4E75E617E3}"/>
            </a:ext>
          </a:extLst>
        </xdr:cNvPr>
        <xdr:cNvCxnSpPr/>
      </xdr:nvCxnSpPr>
      <xdr:spPr>
        <a:xfrm>
          <a:off x="3588385" y="6189345"/>
          <a:ext cx="6197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114723</xdr:rowOff>
    </xdr:from>
    <xdr:to>
      <xdr:col>15</xdr:col>
      <xdr:colOff>187325</xdr:colOff>
      <xdr:row>32</xdr:row>
      <xdr:rowOff>44873</xdr:rowOff>
    </xdr:to>
    <xdr:sp macro="" textlink="">
      <xdr:nvSpPr>
        <xdr:cNvPr id="95" name="楕円 94">
          <a:extLst>
            <a:ext uri="{FF2B5EF4-FFF2-40B4-BE49-F238E27FC236}">
              <a16:creationId xmlns:a16="http://schemas.microsoft.com/office/drawing/2014/main" id="{54055FA2-30AF-469A-8CCA-EDDADBBDF954}"/>
            </a:ext>
          </a:extLst>
        </xdr:cNvPr>
        <xdr:cNvSpPr/>
      </xdr:nvSpPr>
      <xdr:spPr>
        <a:xfrm>
          <a:off x="2867025" y="60811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165523</xdr:rowOff>
    </xdr:from>
    <xdr:to>
      <xdr:col>19</xdr:col>
      <xdr:colOff>136525</xdr:colOff>
      <xdr:row>32</xdr:row>
      <xdr:rowOff>55245</xdr:rowOff>
    </xdr:to>
    <xdr:cxnSp macro="">
      <xdr:nvCxnSpPr>
        <xdr:cNvPr id="96" name="直線コネクタ 95">
          <a:extLst>
            <a:ext uri="{FF2B5EF4-FFF2-40B4-BE49-F238E27FC236}">
              <a16:creationId xmlns:a16="http://schemas.microsoft.com/office/drawing/2014/main" id="{348639B7-3587-4245-88D8-DA6A7F05923E}"/>
            </a:ext>
          </a:extLst>
        </xdr:cNvPr>
        <xdr:cNvCxnSpPr/>
      </xdr:nvCxnSpPr>
      <xdr:spPr>
        <a:xfrm>
          <a:off x="2917825" y="6131983"/>
          <a:ext cx="67056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97" name="楕円 96">
          <a:extLst>
            <a:ext uri="{FF2B5EF4-FFF2-40B4-BE49-F238E27FC236}">
              <a16:creationId xmlns:a16="http://schemas.microsoft.com/office/drawing/2014/main" id="{2A7A627B-0286-4786-971E-AF5A92B07CCA}"/>
            </a:ext>
          </a:extLst>
        </xdr:cNvPr>
        <xdr:cNvSpPr/>
      </xdr:nvSpPr>
      <xdr:spPr>
        <a:xfrm>
          <a:off x="2196465" y="6012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165523</xdr:rowOff>
    </xdr:to>
    <xdr:cxnSp macro="">
      <xdr:nvCxnSpPr>
        <xdr:cNvPr id="98" name="直線コネクタ 97">
          <a:extLst>
            <a:ext uri="{FF2B5EF4-FFF2-40B4-BE49-F238E27FC236}">
              <a16:creationId xmlns:a16="http://schemas.microsoft.com/office/drawing/2014/main" id="{DE560175-1D11-4801-B796-C81460D58CB1}"/>
            </a:ext>
          </a:extLst>
        </xdr:cNvPr>
        <xdr:cNvCxnSpPr/>
      </xdr:nvCxnSpPr>
      <xdr:spPr>
        <a:xfrm>
          <a:off x="2247265" y="6063615"/>
          <a:ext cx="67056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153035</xdr:rowOff>
    </xdr:from>
    <xdr:to>
      <xdr:col>7</xdr:col>
      <xdr:colOff>187325</xdr:colOff>
      <xdr:row>31</xdr:row>
      <xdr:rowOff>83185</xdr:rowOff>
    </xdr:to>
    <xdr:sp macro="" textlink="">
      <xdr:nvSpPr>
        <xdr:cNvPr id="99" name="楕円 98">
          <a:extLst>
            <a:ext uri="{FF2B5EF4-FFF2-40B4-BE49-F238E27FC236}">
              <a16:creationId xmlns:a16="http://schemas.microsoft.com/office/drawing/2014/main" id="{A0F09768-8D2F-4A46-A5F8-1F7A3A338CF2}"/>
            </a:ext>
          </a:extLst>
        </xdr:cNvPr>
        <xdr:cNvSpPr/>
      </xdr:nvSpPr>
      <xdr:spPr>
        <a:xfrm>
          <a:off x="1525905" y="5951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32385</xdr:rowOff>
    </xdr:from>
    <xdr:to>
      <xdr:col>11</xdr:col>
      <xdr:colOff>136525</xdr:colOff>
      <xdr:row>31</xdr:row>
      <xdr:rowOff>97155</xdr:rowOff>
    </xdr:to>
    <xdr:cxnSp macro="">
      <xdr:nvCxnSpPr>
        <xdr:cNvPr id="100" name="直線コネクタ 99">
          <a:extLst>
            <a:ext uri="{FF2B5EF4-FFF2-40B4-BE49-F238E27FC236}">
              <a16:creationId xmlns:a16="http://schemas.microsoft.com/office/drawing/2014/main" id="{9B2CB278-8846-4216-A7A4-12F8C4EF1849}"/>
            </a:ext>
          </a:extLst>
        </xdr:cNvPr>
        <xdr:cNvCxnSpPr/>
      </xdr:nvCxnSpPr>
      <xdr:spPr>
        <a:xfrm>
          <a:off x="1576705" y="5998845"/>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93785</xdr:rowOff>
    </xdr:from>
    <xdr:ext cx="405111" cy="259045"/>
    <xdr:sp macro="" textlink="">
      <xdr:nvSpPr>
        <xdr:cNvPr id="101" name="n_1aveValue有形固定資産減価償却率">
          <a:extLst>
            <a:ext uri="{FF2B5EF4-FFF2-40B4-BE49-F238E27FC236}">
              <a16:creationId xmlns:a16="http://schemas.microsoft.com/office/drawing/2014/main" id="{EC671BE1-4867-446D-B114-E91AF534DE0E}"/>
            </a:ext>
          </a:extLst>
        </xdr:cNvPr>
        <xdr:cNvSpPr txBox="1"/>
      </xdr:nvSpPr>
      <xdr:spPr>
        <a:xfrm>
          <a:off x="3395989" y="589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102" name="n_2aveValue有形固定資産減価償却率">
          <a:extLst>
            <a:ext uri="{FF2B5EF4-FFF2-40B4-BE49-F238E27FC236}">
              <a16:creationId xmlns:a16="http://schemas.microsoft.com/office/drawing/2014/main" id="{4D3A894F-6E07-409B-826A-EC6F7235FA2B}"/>
            </a:ext>
          </a:extLst>
        </xdr:cNvPr>
        <xdr:cNvSpPr txBox="1"/>
      </xdr:nvSpPr>
      <xdr:spPr>
        <a:xfrm>
          <a:off x="2738129" y="579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3" name="n_3aveValue有形固定資産減価償却率">
          <a:extLst>
            <a:ext uri="{FF2B5EF4-FFF2-40B4-BE49-F238E27FC236}">
              <a16:creationId xmlns:a16="http://schemas.microsoft.com/office/drawing/2014/main" id="{8FA03EFB-5E01-4167-A846-41F6DAF69D13}"/>
            </a:ext>
          </a:extLst>
        </xdr:cNvPr>
        <xdr:cNvSpPr txBox="1"/>
      </xdr:nvSpPr>
      <xdr:spPr>
        <a:xfrm>
          <a:off x="2067569" y="574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104" name="n_4aveValue有形固定資産減価償却率">
          <a:extLst>
            <a:ext uri="{FF2B5EF4-FFF2-40B4-BE49-F238E27FC236}">
              <a16:creationId xmlns:a16="http://schemas.microsoft.com/office/drawing/2014/main" id="{8EE9846A-7038-4142-8608-E571DAF7B57D}"/>
            </a:ext>
          </a:extLst>
        </xdr:cNvPr>
        <xdr:cNvSpPr txBox="1"/>
      </xdr:nvSpPr>
      <xdr:spPr>
        <a:xfrm>
          <a:off x="1397009"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97172</xdr:rowOff>
    </xdr:from>
    <xdr:ext cx="405111" cy="259045"/>
    <xdr:sp macro="" textlink="">
      <xdr:nvSpPr>
        <xdr:cNvPr id="105" name="n_1mainValue有形固定資産減価償却率">
          <a:extLst>
            <a:ext uri="{FF2B5EF4-FFF2-40B4-BE49-F238E27FC236}">
              <a16:creationId xmlns:a16="http://schemas.microsoft.com/office/drawing/2014/main" id="{9CCB6119-F18E-435F-A3D7-D9CB293311BA}"/>
            </a:ext>
          </a:extLst>
        </xdr:cNvPr>
        <xdr:cNvSpPr txBox="1"/>
      </xdr:nvSpPr>
      <xdr:spPr>
        <a:xfrm>
          <a:off x="3395989"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36000</xdr:rowOff>
    </xdr:from>
    <xdr:ext cx="405111" cy="259045"/>
    <xdr:sp macro="" textlink="">
      <xdr:nvSpPr>
        <xdr:cNvPr id="106" name="n_2mainValue有形固定資産減価償却率">
          <a:extLst>
            <a:ext uri="{FF2B5EF4-FFF2-40B4-BE49-F238E27FC236}">
              <a16:creationId xmlns:a16="http://schemas.microsoft.com/office/drawing/2014/main" id="{41A12B20-7118-402C-8C1D-75C1F07FC7C7}"/>
            </a:ext>
          </a:extLst>
        </xdr:cNvPr>
        <xdr:cNvSpPr txBox="1"/>
      </xdr:nvSpPr>
      <xdr:spPr>
        <a:xfrm>
          <a:off x="2738129" y="617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107" name="n_3mainValue有形固定資産減価償却率">
          <a:extLst>
            <a:ext uri="{FF2B5EF4-FFF2-40B4-BE49-F238E27FC236}">
              <a16:creationId xmlns:a16="http://schemas.microsoft.com/office/drawing/2014/main" id="{4F35DAD3-94B5-4CBE-8D2E-DB20BB267B49}"/>
            </a:ext>
          </a:extLst>
        </xdr:cNvPr>
        <xdr:cNvSpPr txBox="1"/>
      </xdr:nvSpPr>
      <xdr:spPr>
        <a:xfrm>
          <a:off x="20675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74312</xdr:rowOff>
    </xdr:from>
    <xdr:ext cx="405111" cy="259045"/>
    <xdr:sp macro="" textlink="">
      <xdr:nvSpPr>
        <xdr:cNvPr id="108" name="n_4mainValue有形固定資産減価償却率">
          <a:extLst>
            <a:ext uri="{FF2B5EF4-FFF2-40B4-BE49-F238E27FC236}">
              <a16:creationId xmlns:a16="http://schemas.microsoft.com/office/drawing/2014/main" id="{A71C44E5-352F-4685-89B2-922F0EE3E8FC}"/>
            </a:ext>
          </a:extLst>
        </xdr:cNvPr>
        <xdr:cNvSpPr txBox="1"/>
      </xdr:nvSpPr>
      <xdr:spPr>
        <a:xfrm>
          <a:off x="1397009" y="604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F03A8463-4EA4-4A95-B043-5F12FAB5EF16}"/>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816BC5AD-0816-4783-A045-F9C0378B6B9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D53B274C-D5BD-4634-8FAF-A8262832DB53}"/>
            </a:ext>
          </a:extLst>
        </xdr:cNvPr>
        <xdr:cNvSpPr/>
      </xdr:nvSpPr>
      <xdr:spPr>
        <a:xfrm>
          <a:off x="12208504" y="452224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B2991C7E-4398-43BB-A9BB-178843D723E1}"/>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F1B7F96B-EF51-4697-8736-E50E585A4885}"/>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216A63D-9FFE-4720-ACC2-E17B82142DFD}"/>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DB2CF488-5322-4CD1-8BC4-84DF74933160}"/>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90EC7889-8CF1-4460-B577-41685D64E75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4CB8E492-1D9F-443A-8D62-07528A308EAB}"/>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4FBD542-F207-465F-872D-C23CC81F5D2C}"/>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F825DDA-90E6-4A57-9682-E9921327ABD6}"/>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255A97D3-DDF1-4ED4-8962-E7CBE55D506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80C246F0-8EF2-4710-AF9B-5C979B65EA6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主な要因としては、公共事業債や建築事業債等による既発行債の償還が随時終了し、新規発行が抑制されていることが考えられる。今後も、将来に多額の負担を残すことのないよう適正な財政運営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87724F72-9EA9-46B9-98DE-CACE78B4473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8C910FDE-94F8-436E-9143-4C6E3FD23054}"/>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985F68D9-13F3-47D5-92C9-8E507ACA7268}"/>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E628B0AC-5F0D-4A85-BB3E-556DE6DD3394}"/>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F4D8D30E-F5A3-43D6-819E-F372BCA0D3D8}"/>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79AF0E3A-04B0-4980-A095-427F469B1929}"/>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1890E51F-F8D2-4844-A166-016C6379F1DE}"/>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AF0176C7-F023-4E98-8255-D966CA9A8E58}"/>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AFAC29DF-B8FC-42DC-9E76-268F6676893A}"/>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9C51729-F128-4251-A2DB-E1ECF34B9C3C}"/>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89B1B02E-4977-4954-8723-3D2F005DC506}"/>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7828B386-E671-4DED-9442-DD9E5480325C}"/>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CB5339F5-4741-4DB3-AA26-BC3687F47A12}"/>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248DC78-77E9-40BB-AF8E-F04EBD842419}"/>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437D1C0-3642-425D-AA8E-0594F87F2E8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58E523D7-3AA6-4F18-BC75-AEDE080D1DEF}"/>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6B67C8D-6DE2-410F-99D8-3C6D8D3CC11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25091</xdr:rowOff>
    </xdr:to>
    <xdr:cxnSp macro="">
      <xdr:nvCxnSpPr>
        <xdr:cNvPr id="139" name="直線コネクタ 138">
          <a:extLst>
            <a:ext uri="{FF2B5EF4-FFF2-40B4-BE49-F238E27FC236}">
              <a16:creationId xmlns:a16="http://schemas.microsoft.com/office/drawing/2014/main" id="{A88FB91D-06B0-4437-A361-7A102ACE254F}"/>
            </a:ext>
          </a:extLst>
        </xdr:cNvPr>
        <xdr:cNvCxnSpPr/>
      </xdr:nvCxnSpPr>
      <xdr:spPr>
        <a:xfrm flipV="1">
          <a:off x="13027660" y="5160463"/>
          <a:ext cx="1269" cy="13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28918</xdr:rowOff>
    </xdr:from>
    <xdr:ext cx="469744" cy="259045"/>
    <xdr:sp macro="" textlink="">
      <xdr:nvSpPr>
        <xdr:cNvPr id="140" name="債務償還比率最小値テキスト">
          <a:extLst>
            <a:ext uri="{FF2B5EF4-FFF2-40B4-BE49-F238E27FC236}">
              <a16:creationId xmlns:a16="http://schemas.microsoft.com/office/drawing/2014/main" id="{799362B1-EC8C-4190-AB35-5CD4C05190AE}"/>
            </a:ext>
          </a:extLst>
        </xdr:cNvPr>
        <xdr:cNvSpPr txBox="1"/>
      </xdr:nvSpPr>
      <xdr:spPr>
        <a:xfrm>
          <a:off x="13080365" y="649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25091</xdr:rowOff>
    </xdr:from>
    <xdr:to>
      <xdr:col>76</xdr:col>
      <xdr:colOff>111125</xdr:colOff>
      <xdr:row>34</xdr:row>
      <xdr:rowOff>25091</xdr:rowOff>
    </xdr:to>
    <xdr:cxnSp macro="">
      <xdr:nvCxnSpPr>
        <xdr:cNvPr id="141" name="直線コネクタ 140">
          <a:extLst>
            <a:ext uri="{FF2B5EF4-FFF2-40B4-BE49-F238E27FC236}">
              <a16:creationId xmlns:a16="http://schemas.microsoft.com/office/drawing/2014/main" id="{46385A1B-5B0C-4E85-9D60-66ACDB31E7BC}"/>
            </a:ext>
          </a:extLst>
        </xdr:cNvPr>
        <xdr:cNvCxnSpPr/>
      </xdr:nvCxnSpPr>
      <xdr:spPr>
        <a:xfrm>
          <a:off x="12963525" y="64944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50CE9DD1-E7ED-4D8F-BD66-42A08C0DB6C9}"/>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86CC50C-BC0C-4CB0-ACCC-EC9420B9E968}"/>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107985</xdr:rowOff>
    </xdr:from>
    <xdr:ext cx="469744" cy="259045"/>
    <xdr:sp macro="" textlink="">
      <xdr:nvSpPr>
        <xdr:cNvPr id="144" name="債務償還比率平均値テキスト">
          <a:extLst>
            <a:ext uri="{FF2B5EF4-FFF2-40B4-BE49-F238E27FC236}">
              <a16:creationId xmlns:a16="http://schemas.microsoft.com/office/drawing/2014/main" id="{47BF8628-3452-4FB2-8DDF-68C853C0D3FC}"/>
            </a:ext>
          </a:extLst>
        </xdr:cNvPr>
        <xdr:cNvSpPr txBox="1"/>
      </xdr:nvSpPr>
      <xdr:spPr>
        <a:xfrm>
          <a:off x="13080365" y="5739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129558</xdr:rowOff>
    </xdr:from>
    <xdr:to>
      <xdr:col>76</xdr:col>
      <xdr:colOff>73025</xdr:colOff>
      <xdr:row>30</xdr:row>
      <xdr:rowOff>59708</xdr:rowOff>
    </xdr:to>
    <xdr:sp macro="" textlink="">
      <xdr:nvSpPr>
        <xdr:cNvPr id="145" name="フローチャート: 判断 144">
          <a:extLst>
            <a:ext uri="{FF2B5EF4-FFF2-40B4-BE49-F238E27FC236}">
              <a16:creationId xmlns:a16="http://schemas.microsoft.com/office/drawing/2014/main" id="{0AE3D971-2C69-4716-B088-229F6A1D2A30}"/>
            </a:ext>
          </a:extLst>
        </xdr:cNvPr>
        <xdr:cNvSpPr/>
      </xdr:nvSpPr>
      <xdr:spPr>
        <a:xfrm>
          <a:off x="13001625" y="57607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148527</xdr:rowOff>
    </xdr:from>
    <xdr:to>
      <xdr:col>72</xdr:col>
      <xdr:colOff>123825</xdr:colOff>
      <xdr:row>30</xdr:row>
      <xdr:rowOff>78677</xdr:rowOff>
    </xdr:to>
    <xdr:sp macro="" textlink="">
      <xdr:nvSpPr>
        <xdr:cNvPr id="146" name="フローチャート: 判断 145">
          <a:extLst>
            <a:ext uri="{FF2B5EF4-FFF2-40B4-BE49-F238E27FC236}">
              <a16:creationId xmlns:a16="http://schemas.microsoft.com/office/drawing/2014/main" id="{7579023E-DD95-4165-9960-147CCAAE2DA9}"/>
            </a:ext>
          </a:extLst>
        </xdr:cNvPr>
        <xdr:cNvSpPr/>
      </xdr:nvSpPr>
      <xdr:spPr>
        <a:xfrm>
          <a:off x="12359005" y="5779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125431</xdr:rowOff>
    </xdr:from>
    <xdr:to>
      <xdr:col>68</xdr:col>
      <xdr:colOff>123825</xdr:colOff>
      <xdr:row>31</xdr:row>
      <xdr:rowOff>55581</xdr:rowOff>
    </xdr:to>
    <xdr:sp macro="" textlink="">
      <xdr:nvSpPr>
        <xdr:cNvPr id="147" name="フローチャート: 判断 146">
          <a:extLst>
            <a:ext uri="{FF2B5EF4-FFF2-40B4-BE49-F238E27FC236}">
              <a16:creationId xmlns:a16="http://schemas.microsoft.com/office/drawing/2014/main" id="{DB4A8238-623D-4A7F-9995-8934BD1667EE}"/>
            </a:ext>
          </a:extLst>
        </xdr:cNvPr>
        <xdr:cNvSpPr/>
      </xdr:nvSpPr>
      <xdr:spPr>
        <a:xfrm>
          <a:off x="11688445" y="592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76118</xdr:rowOff>
    </xdr:from>
    <xdr:to>
      <xdr:col>64</xdr:col>
      <xdr:colOff>123825</xdr:colOff>
      <xdr:row>32</xdr:row>
      <xdr:rowOff>6268</xdr:rowOff>
    </xdr:to>
    <xdr:sp macro="" textlink="">
      <xdr:nvSpPr>
        <xdr:cNvPr id="148" name="フローチャート: 判断 147">
          <a:extLst>
            <a:ext uri="{FF2B5EF4-FFF2-40B4-BE49-F238E27FC236}">
              <a16:creationId xmlns:a16="http://schemas.microsoft.com/office/drawing/2014/main" id="{79997125-F2EB-446E-837F-6E25D7040335}"/>
            </a:ext>
          </a:extLst>
        </xdr:cNvPr>
        <xdr:cNvSpPr/>
      </xdr:nvSpPr>
      <xdr:spPr>
        <a:xfrm>
          <a:off x="11017885" y="6042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74422</xdr:rowOff>
    </xdr:from>
    <xdr:to>
      <xdr:col>60</xdr:col>
      <xdr:colOff>123825</xdr:colOff>
      <xdr:row>32</xdr:row>
      <xdr:rowOff>4572</xdr:rowOff>
    </xdr:to>
    <xdr:sp macro="" textlink="">
      <xdr:nvSpPr>
        <xdr:cNvPr id="149" name="フローチャート: 判断 148">
          <a:extLst>
            <a:ext uri="{FF2B5EF4-FFF2-40B4-BE49-F238E27FC236}">
              <a16:creationId xmlns:a16="http://schemas.microsoft.com/office/drawing/2014/main" id="{D05E6A42-0757-45C4-A5BD-23991544F2F0}"/>
            </a:ext>
          </a:extLst>
        </xdr:cNvPr>
        <xdr:cNvSpPr/>
      </xdr:nvSpPr>
      <xdr:spPr>
        <a:xfrm>
          <a:off x="10347325" y="6040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A8A2D8A-3A79-4000-8F82-065F4F0E1EAE}"/>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299775D-B2F1-4AD5-ADD9-A71C28A9DE7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D9CB270B-6B6A-4DDA-8205-492B1E8F2DCB}"/>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DF500382-D3F6-4824-8432-44F4AFA16CE9}"/>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7BA24580-C9D2-4309-A21B-5162ED3EAEA1}"/>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132996</xdr:rowOff>
    </xdr:from>
    <xdr:to>
      <xdr:col>76</xdr:col>
      <xdr:colOff>73025</xdr:colOff>
      <xdr:row>27</xdr:row>
      <xdr:rowOff>63146</xdr:rowOff>
    </xdr:to>
    <xdr:sp macro="" textlink="">
      <xdr:nvSpPr>
        <xdr:cNvPr id="155" name="楕円 154">
          <a:extLst>
            <a:ext uri="{FF2B5EF4-FFF2-40B4-BE49-F238E27FC236}">
              <a16:creationId xmlns:a16="http://schemas.microsoft.com/office/drawing/2014/main" id="{CCA7298A-BCDD-4221-9B26-A44E9BB5EF46}"/>
            </a:ext>
          </a:extLst>
        </xdr:cNvPr>
        <xdr:cNvSpPr/>
      </xdr:nvSpPr>
      <xdr:spPr>
        <a:xfrm>
          <a:off x="13001625" y="5261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155873</xdr:rowOff>
    </xdr:from>
    <xdr:ext cx="405111" cy="259045"/>
    <xdr:sp macro="" textlink="">
      <xdr:nvSpPr>
        <xdr:cNvPr id="156" name="債務償還比率該当値テキスト">
          <a:extLst>
            <a:ext uri="{FF2B5EF4-FFF2-40B4-BE49-F238E27FC236}">
              <a16:creationId xmlns:a16="http://schemas.microsoft.com/office/drawing/2014/main" id="{47DB91F2-A61A-4A88-B58C-3D8949C271DC}"/>
            </a:ext>
          </a:extLst>
        </xdr:cNvPr>
        <xdr:cNvSpPr txBox="1"/>
      </xdr:nvSpPr>
      <xdr:spPr>
        <a:xfrm>
          <a:off x="13080365" y="511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163222</xdr:rowOff>
    </xdr:from>
    <xdr:to>
      <xdr:col>72</xdr:col>
      <xdr:colOff>123825</xdr:colOff>
      <xdr:row>27</xdr:row>
      <xdr:rowOff>93372</xdr:rowOff>
    </xdr:to>
    <xdr:sp macro="" textlink="">
      <xdr:nvSpPr>
        <xdr:cNvPr id="157" name="楕円 156">
          <a:extLst>
            <a:ext uri="{FF2B5EF4-FFF2-40B4-BE49-F238E27FC236}">
              <a16:creationId xmlns:a16="http://schemas.microsoft.com/office/drawing/2014/main" id="{81257B24-003D-4384-A97E-D917EE5666B9}"/>
            </a:ext>
          </a:extLst>
        </xdr:cNvPr>
        <xdr:cNvSpPr/>
      </xdr:nvSpPr>
      <xdr:spPr>
        <a:xfrm>
          <a:off x="12359005" y="5291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12346</xdr:rowOff>
    </xdr:from>
    <xdr:to>
      <xdr:col>76</xdr:col>
      <xdr:colOff>22225</xdr:colOff>
      <xdr:row>27</xdr:row>
      <xdr:rowOff>42572</xdr:rowOff>
    </xdr:to>
    <xdr:cxnSp macro="">
      <xdr:nvCxnSpPr>
        <xdr:cNvPr id="158" name="直線コネクタ 157">
          <a:extLst>
            <a:ext uri="{FF2B5EF4-FFF2-40B4-BE49-F238E27FC236}">
              <a16:creationId xmlns:a16="http://schemas.microsoft.com/office/drawing/2014/main" id="{A2E63F90-E142-4254-BE47-9980FA03E282}"/>
            </a:ext>
          </a:extLst>
        </xdr:cNvPr>
        <xdr:cNvCxnSpPr/>
      </xdr:nvCxnSpPr>
      <xdr:spPr>
        <a:xfrm flipV="1">
          <a:off x="12409805" y="5308246"/>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3066</xdr:rowOff>
    </xdr:from>
    <xdr:to>
      <xdr:col>68</xdr:col>
      <xdr:colOff>123825</xdr:colOff>
      <xdr:row>28</xdr:row>
      <xdr:rowOff>104666</xdr:rowOff>
    </xdr:to>
    <xdr:sp macro="" textlink="">
      <xdr:nvSpPr>
        <xdr:cNvPr id="159" name="楕円 158">
          <a:extLst>
            <a:ext uri="{FF2B5EF4-FFF2-40B4-BE49-F238E27FC236}">
              <a16:creationId xmlns:a16="http://schemas.microsoft.com/office/drawing/2014/main" id="{FE96913B-F9F7-4F19-8781-D329E3E7D462}"/>
            </a:ext>
          </a:extLst>
        </xdr:cNvPr>
        <xdr:cNvSpPr/>
      </xdr:nvSpPr>
      <xdr:spPr>
        <a:xfrm>
          <a:off x="11688445" y="54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42572</xdr:rowOff>
    </xdr:from>
    <xdr:to>
      <xdr:col>72</xdr:col>
      <xdr:colOff>73025</xdr:colOff>
      <xdr:row>28</xdr:row>
      <xdr:rowOff>53866</xdr:rowOff>
    </xdr:to>
    <xdr:cxnSp macro="">
      <xdr:nvCxnSpPr>
        <xdr:cNvPr id="160" name="直線コネクタ 159">
          <a:extLst>
            <a:ext uri="{FF2B5EF4-FFF2-40B4-BE49-F238E27FC236}">
              <a16:creationId xmlns:a16="http://schemas.microsoft.com/office/drawing/2014/main" id="{B1D6D389-65C1-4727-AD2A-20759CEEF7CC}"/>
            </a:ext>
          </a:extLst>
        </xdr:cNvPr>
        <xdr:cNvCxnSpPr/>
      </xdr:nvCxnSpPr>
      <xdr:spPr>
        <a:xfrm flipV="1">
          <a:off x="11739245" y="5338472"/>
          <a:ext cx="670560" cy="17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122618</xdr:rowOff>
    </xdr:from>
    <xdr:to>
      <xdr:col>64</xdr:col>
      <xdr:colOff>123825</xdr:colOff>
      <xdr:row>30</xdr:row>
      <xdr:rowOff>52768</xdr:rowOff>
    </xdr:to>
    <xdr:sp macro="" textlink="">
      <xdr:nvSpPr>
        <xdr:cNvPr id="161" name="楕円 160">
          <a:extLst>
            <a:ext uri="{FF2B5EF4-FFF2-40B4-BE49-F238E27FC236}">
              <a16:creationId xmlns:a16="http://schemas.microsoft.com/office/drawing/2014/main" id="{3DF078EB-B0A8-47CA-AF7B-1CBD75FF9505}"/>
            </a:ext>
          </a:extLst>
        </xdr:cNvPr>
        <xdr:cNvSpPr/>
      </xdr:nvSpPr>
      <xdr:spPr>
        <a:xfrm>
          <a:off x="11017885" y="57537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53866</xdr:rowOff>
    </xdr:from>
    <xdr:to>
      <xdr:col>68</xdr:col>
      <xdr:colOff>73025</xdr:colOff>
      <xdr:row>30</xdr:row>
      <xdr:rowOff>1968</xdr:rowOff>
    </xdr:to>
    <xdr:cxnSp macro="">
      <xdr:nvCxnSpPr>
        <xdr:cNvPr id="162" name="直線コネクタ 161">
          <a:extLst>
            <a:ext uri="{FF2B5EF4-FFF2-40B4-BE49-F238E27FC236}">
              <a16:creationId xmlns:a16="http://schemas.microsoft.com/office/drawing/2014/main" id="{C5377E6C-C721-46EC-862B-6B911F3F82F8}"/>
            </a:ext>
          </a:extLst>
        </xdr:cNvPr>
        <xdr:cNvCxnSpPr/>
      </xdr:nvCxnSpPr>
      <xdr:spPr>
        <a:xfrm flipV="1">
          <a:off x="11068685" y="5517406"/>
          <a:ext cx="670560" cy="2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49557</xdr:rowOff>
    </xdr:from>
    <xdr:to>
      <xdr:col>60</xdr:col>
      <xdr:colOff>123825</xdr:colOff>
      <xdr:row>30</xdr:row>
      <xdr:rowOff>151157</xdr:rowOff>
    </xdr:to>
    <xdr:sp macro="" textlink="">
      <xdr:nvSpPr>
        <xdr:cNvPr id="163" name="楕円 162">
          <a:extLst>
            <a:ext uri="{FF2B5EF4-FFF2-40B4-BE49-F238E27FC236}">
              <a16:creationId xmlns:a16="http://schemas.microsoft.com/office/drawing/2014/main" id="{EC2842C6-B01E-49BB-8C7B-282D638CC988}"/>
            </a:ext>
          </a:extLst>
        </xdr:cNvPr>
        <xdr:cNvSpPr/>
      </xdr:nvSpPr>
      <xdr:spPr>
        <a:xfrm>
          <a:off x="10347325" y="584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1968</xdr:rowOff>
    </xdr:from>
    <xdr:to>
      <xdr:col>64</xdr:col>
      <xdr:colOff>73025</xdr:colOff>
      <xdr:row>30</xdr:row>
      <xdr:rowOff>100357</xdr:rowOff>
    </xdr:to>
    <xdr:cxnSp macro="">
      <xdr:nvCxnSpPr>
        <xdr:cNvPr id="164" name="直線コネクタ 163">
          <a:extLst>
            <a:ext uri="{FF2B5EF4-FFF2-40B4-BE49-F238E27FC236}">
              <a16:creationId xmlns:a16="http://schemas.microsoft.com/office/drawing/2014/main" id="{899DC417-4F10-4537-9035-917CF0CE9DB4}"/>
            </a:ext>
          </a:extLst>
        </xdr:cNvPr>
        <xdr:cNvCxnSpPr/>
      </xdr:nvCxnSpPr>
      <xdr:spPr>
        <a:xfrm flipV="1">
          <a:off x="10398125" y="5800788"/>
          <a:ext cx="670560" cy="9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69804</xdr:rowOff>
    </xdr:from>
    <xdr:ext cx="469744" cy="259045"/>
    <xdr:sp macro="" textlink="">
      <xdr:nvSpPr>
        <xdr:cNvPr id="165" name="n_1aveValue債務償還比率">
          <a:extLst>
            <a:ext uri="{FF2B5EF4-FFF2-40B4-BE49-F238E27FC236}">
              <a16:creationId xmlns:a16="http://schemas.microsoft.com/office/drawing/2014/main" id="{4725B593-7247-4B41-BB63-E8AEBD5C7E84}"/>
            </a:ext>
          </a:extLst>
        </xdr:cNvPr>
        <xdr:cNvSpPr txBox="1"/>
      </xdr:nvSpPr>
      <xdr:spPr>
        <a:xfrm>
          <a:off x="12185092" y="586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46708</xdr:rowOff>
    </xdr:from>
    <xdr:ext cx="469744" cy="259045"/>
    <xdr:sp macro="" textlink="">
      <xdr:nvSpPr>
        <xdr:cNvPr id="166" name="n_2aveValue債務償還比率">
          <a:extLst>
            <a:ext uri="{FF2B5EF4-FFF2-40B4-BE49-F238E27FC236}">
              <a16:creationId xmlns:a16="http://schemas.microsoft.com/office/drawing/2014/main" id="{C63B65D5-7959-461E-AB70-115861811777}"/>
            </a:ext>
          </a:extLst>
        </xdr:cNvPr>
        <xdr:cNvSpPr txBox="1"/>
      </xdr:nvSpPr>
      <xdr:spPr>
        <a:xfrm>
          <a:off x="11527232" y="601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168845</xdr:rowOff>
    </xdr:from>
    <xdr:ext cx="469744" cy="259045"/>
    <xdr:sp macro="" textlink="">
      <xdr:nvSpPr>
        <xdr:cNvPr id="167" name="n_3aveValue債務償還比率">
          <a:extLst>
            <a:ext uri="{FF2B5EF4-FFF2-40B4-BE49-F238E27FC236}">
              <a16:creationId xmlns:a16="http://schemas.microsoft.com/office/drawing/2014/main" id="{97E276EB-F1F2-46BE-BA1E-E436E792F65C}"/>
            </a:ext>
          </a:extLst>
        </xdr:cNvPr>
        <xdr:cNvSpPr txBox="1"/>
      </xdr:nvSpPr>
      <xdr:spPr>
        <a:xfrm>
          <a:off x="10856672" y="613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167149</xdr:rowOff>
    </xdr:from>
    <xdr:ext cx="469744" cy="259045"/>
    <xdr:sp macro="" textlink="">
      <xdr:nvSpPr>
        <xdr:cNvPr id="168" name="n_4aveValue債務償還比率">
          <a:extLst>
            <a:ext uri="{FF2B5EF4-FFF2-40B4-BE49-F238E27FC236}">
              <a16:creationId xmlns:a16="http://schemas.microsoft.com/office/drawing/2014/main" id="{BFCE20F1-3F94-4FA8-9A79-761F9D5BE416}"/>
            </a:ext>
          </a:extLst>
        </xdr:cNvPr>
        <xdr:cNvSpPr txBox="1"/>
      </xdr:nvSpPr>
      <xdr:spPr>
        <a:xfrm>
          <a:off x="10186112" y="613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109899</xdr:rowOff>
    </xdr:from>
    <xdr:ext cx="469744" cy="259045"/>
    <xdr:sp macro="" textlink="">
      <xdr:nvSpPr>
        <xdr:cNvPr id="169" name="n_1mainValue債務償還比率">
          <a:extLst>
            <a:ext uri="{FF2B5EF4-FFF2-40B4-BE49-F238E27FC236}">
              <a16:creationId xmlns:a16="http://schemas.microsoft.com/office/drawing/2014/main" id="{5B7C5EBB-6ECC-43F4-8D08-58F4E5E1E7D7}"/>
            </a:ext>
          </a:extLst>
        </xdr:cNvPr>
        <xdr:cNvSpPr txBox="1"/>
      </xdr:nvSpPr>
      <xdr:spPr>
        <a:xfrm>
          <a:off x="12185092" y="507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121193</xdr:rowOff>
    </xdr:from>
    <xdr:ext cx="469744" cy="259045"/>
    <xdr:sp macro="" textlink="">
      <xdr:nvSpPr>
        <xdr:cNvPr id="170" name="n_2mainValue債務償還比率">
          <a:extLst>
            <a:ext uri="{FF2B5EF4-FFF2-40B4-BE49-F238E27FC236}">
              <a16:creationId xmlns:a16="http://schemas.microsoft.com/office/drawing/2014/main" id="{BC9B65EA-BA7F-411D-B938-A70A263D18BB}"/>
            </a:ext>
          </a:extLst>
        </xdr:cNvPr>
        <xdr:cNvSpPr txBox="1"/>
      </xdr:nvSpPr>
      <xdr:spPr>
        <a:xfrm>
          <a:off x="11527232" y="524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69295</xdr:rowOff>
    </xdr:from>
    <xdr:ext cx="469744" cy="259045"/>
    <xdr:sp macro="" textlink="">
      <xdr:nvSpPr>
        <xdr:cNvPr id="171" name="n_3mainValue債務償還比率">
          <a:extLst>
            <a:ext uri="{FF2B5EF4-FFF2-40B4-BE49-F238E27FC236}">
              <a16:creationId xmlns:a16="http://schemas.microsoft.com/office/drawing/2014/main" id="{B79EDCCB-6EF7-40EC-A709-EAFDF4A158FD}"/>
            </a:ext>
          </a:extLst>
        </xdr:cNvPr>
        <xdr:cNvSpPr txBox="1"/>
      </xdr:nvSpPr>
      <xdr:spPr>
        <a:xfrm>
          <a:off x="10856672" y="553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167684</xdr:rowOff>
    </xdr:from>
    <xdr:ext cx="469744" cy="259045"/>
    <xdr:sp macro="" textlink="">
      <xdr:nvSpPr>
        <xdr:cNvPr id="172" name="n_4mainValue債務償還比率">
          <a:extLst>
            <a:ext uri="{FF2B5EF4-FFF2-40B4-BE49-F238E27FC236}">
              <a16:creationId xmlns:a16="http://schemas.microsoft.com/office/drawing/2014/main" id="{D8BEA460-4D9B-452B-9336-B233E51B2975}"/>
            </a:ext>
          </a:extLst>
        </xdr:cNvPr>
        <xdr:cNvSpPr txBox="1"/>
      </xdr:nvSpPr>
      <xdr:spPr>
        <a:xfrm>
          <a:off x="10186112" y="563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9FDF5866-3A6B-4D4E-B015-E8EFC75EE088}"/>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65DFF52F-BF9A-4382-8919-8E7DA9D7507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16C568CA-6980-43B2-B366-7D1F2A615AF5}"/>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8149CCD8-5A40-4580-8A66-6081CF12EC0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C32AA5A6-9430-4F69-81C5-D264EEAB0976}"/>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F3EB493E-1EE9-4FF2-B8AE-0422F13C1D2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9E03FAF-4B8C-40D4-B01F-7C7E7FE73B3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C37CC90-E02D-458D-8508-12768FC014B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F540026-568B-4E49-BF46-11C799E7211D}"/>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21262C-8A09-45EC-A2F5-4FBE7C71CF3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542786-3278-4A8D-9EB1-0482226AEDD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C5D5E83-2FFD-4C5E-B601-72B6FFFD0B1A}"/>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38FB3D4-A59C-437A-BCC5-312BD8D0F94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0F05A96-CBBD-452E-BAC5-836A2597ECF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F697C5A-322F-4AC6-9F93-B0D2B08A435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ED4580B-5EC2-448C-BDEF-97DD77E3E999}"/>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989A499-D18B-444F-912E-8C0E13F9FE4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7C747D-9A5E-4EC4-B0B8-526180C594C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B25D870-E9BD-475D-B8C7-282BDA9B054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399B9B-69DC-4A3F-B459-832630C3091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CE700AC-53B1-452E-82A7-03BBA923A494}"/>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E55ED74-23C8-4278-810C-3467727887DA}"/>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A58942-BE8B-4686-A9F7-4D6DA7E5238D}"/>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FA656D-5E88-408B-85EA-19EFDA32065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5CA00AF-4B82-4BAA-8BC9-2445752EBE8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E550C52-A403-4E7F-95FD-E83C0FE02218}"/>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71C65BA-D171-456A-AAAB-A9F18C1010A2}"/>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BBEB14A-587B-4D6A-AE14-0321B302F27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F9B6D7-0592-4695-85CA-476E30CD3C69}"/>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3429E0-3096-4EC6-8AF4-C2766E4C6A6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92BCE60-0A93-4F7A-8639-BB750C8930D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B33E4A-35A8-4678-A77F-BFD67C2648E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6D1642-0024-44EF-9A95-3728D4D4EE4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F488B11-CFDB-4894-B73C-303D54EC813B}"/>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3FBF014-4629-49AB-B5C1-EA2810E8E2F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CB01DC-54D3-4361-B04B-360951B633C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B71BBF8-2071-4293-8A20-492DE444A3F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1C254B-C091-49A0-9273-861664BBAD3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6CF623A-D171-4574-8FB8-310B10FE95E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ACFA7DD-E2A5-47CC-AD49-8F382E4D697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B42BABE-7ADF-4E95-9B26-85EF9CF8354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93642D-8216-4F02-A866-2818E56BEC5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141BCC-07E3-4FEB-A679-3CBA643D65F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2805D1-A0D6-46ED-81B7-7EF53B9F784E}"/>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06F628A-5781-4818-95C2-3AB9CE4F74A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F3F2653-BFAA-4D6C-9A1A-D8BFBD47513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C54601F-B7D6-44EE-AFD0-F9117B01C8C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4C63E6-3D1F-4E47-AE0E-A7E69F56D44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8E2C2C-F0D4-4A42-B6E6-CAE1ADE26599}"/>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C33AC32-5E7A-4F1A-9DCB-7BF817410352}"/>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027E05-7F7A-4033-AA48-8DF7DDDB19B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ACC945B-6C62-48CB-BEF1-9259DCCEA3C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AF98D7F-8134-4BD1-B327-218B44473A41}"/>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EC69B6A-8629-4421-8440-E174DF74887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F2CAA11-DC4C-402F-B26C-A68D9C2665E8}"/>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F614FC2-3915-4DFF-A614-63FDBAF0BE0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5AC5C46-EDF9-403F-A635-0F0ACDB4FD06}"/>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EAB9D23-4776-4A83-9A8B-3C7DD1855A13}"/>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E825DE0-A32C-4AF1-8901-CF64E4C4BFDA}"/>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4E213214-EB48-42CD-A440-606047015FA4}"/>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B371ECB-D757-4D01-A430-4706B6B00CE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64770</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F5192733-2350-4D42-93A2-02B25FD838C9}"/>
            </a:ext>
          </a:extLst>
        </xdr:cNvPr>
        <xdr:cNvCxnSpPr/>
      </xdr:nvCxnSpPr>
      <xdr:spPr>
        <a:xfrm flipV="1">
          <a:off x="4086225" y="55968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DA8407A2-8479-4264-9A50-7EA5F4991027}"/>
            </a:ext>
          </a:extLst>
        </xdr:cNvPr>
        <xdr:cNvSpPr txBox="1"/>
      </xdr:nvSpPr>
      <xdr:spPr>
        <a:xfrm>
          <a:off x="412496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EA4F36C8-665E-4370-BBBE-B457C56B090F}"/>
            </a:ext>
          </a:extLst>
        </xdr:cNvPr>
        <xdr:cNvCxnSpPr/>
      </xdr:nvCxnSpPr>
      <xdr:spPr>
        <a:xfrm>
          <a:off x="402082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11447</xdr:rowOff>
    </xdr:from>
    <xdr:ext cx="405111" cy="259045"/>
    <xdr:sp macro="" textlink="">
      <xdr:nvSpPr>
        <xdr:cNvPr id="60" name="【道路】&#10;有形固定資産減価償却率最大値テキスト">
          <a:extLst>
            <a:ext uri="{FF2B5EF4-FFF2-40B4-BE49-F238E27FC236}">
              <a16:creationId xmlns:a16="http://schemas.microsoft.com/office/drawing/2014/main" id="{99CB68CA-CA36-46A8-8837-FDDA72892233}"/>
            </a:ext>
          </a:extLst>
        </xdr:cNvPr>
        <xdr:cNvSpPr txBox="1"/>
      </xdr:nvSpPr>
      <xdr:spPr>
        <a:xfrm>
          <a:off x="412496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1" name="直線コネクタ 60">
          <a:extLst>
            <a:ext uri="{FF2B5EF4-FFF2-40B4-BE49-F238E27FC236}">
              <a16:creationId xmlns:a16="http://schemas.microsoft.com/office/drawing/2014/main" id="{03203E08-5F87-4273-83CC-E8B59605E6E8}"/>
            </a:ext>
          </a:extLst>
        </xdr:cNvPr>
        <xdr:cNvCxnSpPr/>
      </xdr:nvCxnSpPr>
      <xdr:spPr>
        <a:xfrm>
          <a:off x="402082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2" name="【道路】&#10;有形固定資産減価償却率平均値テキスト">
          <a:extLst>
            <a:ext uri="{FF2B5EF4-FFF2-40B4-BE49-F238E27FC236}">
              <a16:creationId xmlns:a16="http://schemas.microsoft.com/office/drawing/2014/main" id="{5423C1F9-53E1-46F6-825D-218063351311}"/>
            </a:ext>
          </a:extLst>
        </xdr:cNvPr>
        <xdr:cNvSpPr txBox="1"/>
      </xdr:nvSpPr>
      <xdr:spPr>
        <a:xfrm>
          <a:off x="4124960" y="611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3" name="フローチャート: 判断 62">
          <a:extLst>
            <a:ext uri="{FF2B5EF4-FFF2-40B4-BE49-F238E27FC236}">
              <a16:creationId xmlns:a16="http://schemas.microsoft.com/office/drawing/2014/main" id="{44B019C3-C9B6-497C-BC48-22878FFF5551}"/>
            </a:ext>
          </a:extLst>
        </xdr:cNvPr>
        <xdr:cNvSpPr/>
      </xdr:nvSpPr>
      <xdr:spPr>
        <a:xfrm>
          <a:off x="403606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55880</xdr:rowOff>
    </xdr:from>
    <xdr:to>
      <xdr:col>20</xdr:col>
      <xdr:colOff>38100</xdr:colOff>
      <xdr:row>37</xdr:row>
      <xdr:rowOff>157480</xdr:rowOff>
    </xdr:to>
    <xdr:sp macro="" textlink="">
      <xdr:nvSpPr>
        <xdr:cNvPr id="64" name="フローチャート: 判断 63">
          <a:extLst>
            <a:ext uri="{FF2B5EF4-FFF2-40B4-BE49-F238E27FC236}">
              <a16:creationId xmlns:a16="http://schemas.microsoft.com/office/drawing/2014/main" id="{41A467B4-595A-485B-B6C5-651C47EEA321}"/>
            </a:ext>
          </a:extLst>
        </xdr:cNvPr>
        <xdr:cNvSpPr/>
      </xdr:nvSpPr>
      <xdr:spPr>
        <a:xfrm>
          <a:off x="3312160" y="625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67310</xdr:rowOff>
    </xdr:from>
    <xdr:to>
      <xdr:col>15</xdr:col>
      <xdr:colOff>101600</xdr:colOff>
      <xdr:row>36</xdr:row>
      <xdr:rowOff>168910</xdr:rowOff>
    </xdr:to>
    <xdr:sp macro="" textlink="">
      <xdr:nvSpPr>
        <xdr:cNvPr id="65" name="フローチャート: 判断 64">
          <a:extLst>
            <a:ext uri="{FF2B5EF4-FFF2-40B4-BE49-F238E27FC236}">
              <a16:creationId xmlns:a16="http://schemas.microsoft.com/office/drawing/2014/main" id="{150BAC7B-9E7D-449B-8884-303937E05364}"/>
            </a:ext>
          </a:extLst>
        </xdr:cNvPr>
        <xdr:cNvSpPr/>
      </xdr:nvSpPr>
      <xdr:spPr>
        <a:xfrm>
          <a:off x="251460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17780</xdr:rowOff>
    </xdr:from>
    <xdr:to>
      <xdr:col>10</xdr:col>
      <xdr:colOff>165100</xdr:colOff>
      <xdr:row>36</xdr:row>
      <xdr:rowOff>119380</xdr:rowOff>
    </xdr:to>
    <xdr:sp macro="" textlink="">
      <xdr:nvSpPr>
        <xdr:cNvPr id="66" name="フローチャート: 判断 65">
          <a:extLst>
            <a:ext uri="{FF2B5EF4-FFF2-40B4-BE49-F238E27FC236}">
              <a16:creationId xmlns:a16="http://schemas.microsoft.com/office/drawing/2014/main" id="{E3577CFC-5A24-4EED-BE7E-5FD9D7958D62}"/>
            </a:ext>
          </a:extLst>
        </xdr:cNvPr>
        <xdr:cNvSpPr/>
      </xdr:nvSpPr>
      <xdr:spPr>
        <a:xfrm>
          <a:off x="17399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132080</xdr:rowOff>
    </xdr:from>
    <xdr:to>
      <xdr:col>6</xdr:col>
      <xdr:colOff>38100</xdr:colOff>
      <xdr:row>36</xdr:row>
      <xdr:rowOff>62230</xdr:rowOff>
    </xdr:to>
    <xdr:sp macro="" textlink="">
      <xdr:nvSpPr>
        <xdr:cNvPr id="67" name="フローチャート: 判断 66">
          <a:extLst>
            <a:ext uri="{FF2B5EF4-FFF2-40B4-BE49-F238E27FC236}">
              <a16:creationId xmlns:a16="http://schemas.microsoft.com/office/drawing/2014/main" id="{FA3845D2-9011-41AC-8DDB-DE237E541341}"/>
            </a:ext>
          </a:extLst>
        </xdr:cNvPr>
        <xdr:cNvSpPr/>
      </xdr:nvSpPr>
      <xdr:spPr>
        <a:xfrm>
          <a:off x="965200" y="59994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8B883F-48D9-40C5-BBCF-B7374B9F528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9A89BC-805A-477F-A58E-E14F83CB3C9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C10A582-4AD3-4541-802B-14E80446F93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90E3337-10F6-4BC3-8855-CD432735B3C8}"/>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46B5F6D-D93C-442B-B678-C3EE922391E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3" name="楕円 72">
          <a:extLst>
            <a:ext uri="{FF2B5EF4-FFF2-40B4-BE49-F238E27FC236}">
              <a16:creationId xmlns:a16="http://schemas.microsoft.com/office/drawing/2014/main" id="{E2670EF7-6A34-4537-9DD2-0981DB2C4431}"/>
            </a:ext>
          </a:extLst>
        </xdr:cNvPr>
        <xdr:cNvSpPr/>
      </xdr:nvSpPr>
      <xdr:spPr>
        <a:xfrm>
          <a:off x="403606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4" name="【道路】&#10;有形固定資産減価償却率該当値テキスト">
          <a:extLst>
            <a:ext uri="{FF2B5EF4-FFF2-40B4-BE49-F238E27FC236}">
              <a16:creationId xmlns:a16="http://schemas.microsoft.com/office/drawing/2014/main" id="{02960D5C-A2F6-4662-A346-B64DB07C8129}"/>
            </a:ext>
          </a:extLst>
        </xdr:cNvPr>
        <xdr:cNvSpPr txBox="1"/>
      </xdr:nvSpPr>
      <xdr:spPr>
        <a:xfrm>
          <a:off x="4124960"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8D256F96-0370-4032-BEB3-46D157BAF3E2}"/>
            </a:ext>
          </a:extLst>
        </xdr:cNvPr>
        <xdr:cNvSpPr/>
      </xdr:nvSpPr>
      <xdr:spPr>
        <a:xfrm>
          <a:off x="3312160" y="618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160020</xdr:rowOff>
    </xdr:to>
    <xdr:cxnSp macro="">
      <xdr:nvCxnSpPr>
        <xdr:cNvPr id="76" name="直線コネクタ 75">
          <a:extLst>
            <a:ext uri="{FF2B5EF4-FFF2-40B4-BE49-F238E27FC236}">
              <a16:creationId xmlns:a16="http://schemas.microsoft.com/office/drawing/2014/main" id="{32737035-1F03-468D-AE29-A06BC4BCC3BB}"/>
            </a:ext>
          </a:extLst>
        </xdr:cNvPr>
        <xdr:cNvCxnSpPr/>
      </xdr:nvCxnSpPr>
      <xdr:spPr>
        <a:xfrm>
          <a:off x="3355340" y="6236970"/>
          <a:ext cx="73152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158750</xdr:rowOff>
    </xdr:from>
    <xdr:to>
      <xdr:col>15</xdr:col>
      <xdr:colOff>101600</xdr:colOff>
      <xdr:row>37</xdr:row>
      <xdr:rowOff>88900</xdr:rowOff>
    </xdr:to>
    <xdr:sp macro="" textlink="">
      <xdr:nvSpPr>
        <xdr:cNvPr id="77" name="楕円 76">
          <a:extLst>
            <a:ext uri="{FF2B5EF4-FFF2-40B4-BE49-F238E27FC236}">
              <a16:creationId xmlns:a16="http://schemas.microsoft.com/office/drawing/2014/main" id="{7B30CB81-175D-415D-ACB5-9910560CC4B7}"/>
            </a:ext>
          </a:extLst>
        </xdr:cNvPr>
        <xdr:cNvSpPr/>
      </xdr:nvSpPr>
      <xdr:spPr>
        <a:xfrm>
          <a:off x="2514600" y="619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34290</xdr:rowOff>
    </xdr:from>
    <xdr:to>
      <xdr:col>19</xdr:col>
      <xdr:colOff>177800</xdr:colOff>
      <xdr:row>37</xdr:row>
      <xdr:rowOff>38100</xdr:rowOff>
    </xdr:to>
    <xdr:cxnSp macro="">
      <xdr:nvCxnSpPr>
        <xdr:cNvPr id="78" name="直線コネクタ 77">
          <a:extLst>
            <a:ext uri="{FF2B5EF4-FFF2-40B4-BE49-F238E27FC236}">
              <a16:creationId xmlns:a16="http://schemas.microsoft.com/office/drawing/2014/main" id="{84AA0E47-4FD5-4C21-9FF0-72CC92122D0B}"/>
            </a:ext>
          </a:extLst>
        </xdr:cNvPr>
        <xdr:cNvCxnSpPr/>
      </xdr:nvCxnSpPr>
      <xdr:spPr>
        <a:xfrm flipV="1">
          <a:off x="2565400" y="623697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82550</xdr:rowOff>
    </xdr:from>
    <xdr:to>
      <xdr:col>10</xdr:col>
      <xdr:colOff>165100</xdr:colOff>
      <xdr:row>37</xdr:row>
      <xdr:rowOff>12700</xdr:rowOff>
    </xdr:to>
    <xdr:sp macro="" textlink="">
      <xdr:nvSpPr>
        <xdr:cNvPr id="79" name="楕円 78">
          <a:extLst>
            <a:ext uri="{FF2B5EF4-FFF2-40B4-BE49-F238E27FC236}">
              <a16:creationId xmlns:a16="http://schemas.microsoft.com/office/drawing/2014/main" id="{73826A79-1F4B-4B38-89F2-B7871C7372F8}"/>
            </a:ext>
          </a:extLst>
        </xdr:cNvPr>
        <xdr:cNvSpPr/>
      </xdr:nvSpPr>
      <xdr:spPr>
        <a:xfrm>
          <a:off x="1739900" y="611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133350</xdr:rowOff>
    </xdr:from>
    <xdr:to>
      <xdr:col>15</xdr:col>
      <xdr:colOff>50800</xdr:colOff>
      <xdr:row>37</xdr:row>
      <xdr:rowOff>38100</xdr:rowOff>
    </xdr:to>
    <xdr:cxnSp macro="">
      <xdr:nvCxnSpPr>
        <xdr:cNvPr id="80" name="直線コネクタ 79">
          <a:extLst>
            <a:ext uri="{FF2B5EF4-FFF2-40B4-BE49-F238E27FC236}">
              <a16:creationId xmlns:a16="http://schemas.microsoft.com/office/drawing/2014/main" id="{EAF5BF5F-4179-4B5B-92E1-6A0A746F1424}"/>
            </a:ext>
          </a:extLst>
        </xdr:cNvPr>
        <xdr:cNvCxnSpPr/>
      </xdr:nvCxnSpPr>
      <xdr:spPr>
        <a:xfrm>
          <a:off x="1790700" y="616839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a:extLst>
            <a:ext uri="{FF2B5EF4-FFF2-40B4-BE49-F238E27FC236}">
              <a16:creationId xmlns:a16="http://schemas.microsoft.com/office/drawing/2014/main" id="{FB53599F-88C7-4ECB-865E-0F6C61A0B76A}"/>
            </a:ext>
          </a:extLst>
        </xdr:cNvPr>
        <xdr:cNvSpPr/>
      </xdr:nvSpPr>
      <xdr:spPr>
        <a:xfrm>
          <a:off x="965200" y="60528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133350</xdr:rowOff>
    </xdr:to>
    <xdr:cxnSp macro="">
      <xdr:nvCxnSpPr>
        <xdr:cNvPr id="82" name="直線コネクタ 81">
          <a:extLst>
            <a:ext uri="{FF2B5EF4-FFF2-40B4-BE49-F238E27FC236}">
              <a16:creationId xmlns:a16="http://schemas.microsoft.com/office/drawing/2014/main" id="{B206EDEA-0FAA-4D12-BC42-88D95CF303E5}"/>
            </a:ext>
          </a:extLst>
        </xdr:cNvPr>
        <xdr:cNvCxnSpPr/>
      </xdr:nvCxnSpPr>
      <xdr:spPr>
        <a:xfrm>
          <a:off x="1008380" y="6103620"/>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148607</xdr:rowOff>
    </xdr:from>
    <xdr:ext cx="405111" cy="259045"/>
    <xdr:sp macro="" textlink="">
      <xdr:nvSpPr>
        <xdr:cNvPr id="83" name="n_1aveValue【道路】&#10;有形固定資産減価償却率">
          <a:extLst>
            <a:ext uri="{FF2B5EF4-FFF2-40B4-BE49-F238E27FC236}">
              <a16:creationId xmlns:a16="http://schemas.microsoft.com/office/drawing/2014/main" id="{591DF2E5-4126-4F7F-8BE1-E9CC285F6814}"/>
            </a:ext>
          </a:extLst>
        </xdr:cNvPr>
        <xdr:cNvSpPr txBox="1"/>
      </xdr:nvSpPr>
      <xdr:spPr>
        <a:xfrm>
          <a:off x="317056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13987</xdr:rowOff>
    </xdr:from>
    <xdr:ext cx="405111" cy="259045"/>
    <xdr:sp macro="" textlink="">
      <xdr:nvSpPr>
        <xdr:cNvPr id="84" name="n_2aveValue【道路】&#10;有形固定資産減価償却率">
          <a:extLst>
            <a:ext uri="{FF2B5EF4-FFF2-40B4-BE49-F238E27FC236}">
              <a16:creationId xmlns:a16="http://schemas.microsoft.com/office/drawing/2014/main" id="{CD36F304-CCC7-4D7A-861B-BD5EA050F014}"/>
            </a:ext>
          </a:extLst>
        </xdr:cNvPr>
        <xdr:cNvSpPr txBox="1"/>
      </xdr:nvSpPr>
      <xdr:spPr>
        <a:xfrm>
          <a:off x="238570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135907</xdr:rowOff>
    </xdr:from>
    <xdr:ext cx="405111" cy="259045"/>
    <xdr:sp macro="" textlink="">
      <xdr:nvSpPr>
        <xdr:cNvPr id="85" name="n_3aveValue【道路】&#10;有形固定資産減価償却率">
          <a:extLst>
            <a:ext uri="{FF2B5EF4-FFF2-40B4-BE49-F238E27FC236}">
              <a16:creationId xmlns:a16="http://schemas.microsoft.com/office/drawing/2014/main" id="{DFCBFFDF-DD89-4450-8E14-09ACAA7CC10A}"/>
            </a:ext>
          </a:extLst>
        </xdr:cNvPr>
        <xdr:cNvSpPr txBox="1"/>
      </xdr:nvSpPr>
      <xdr:spPr>
        <a:xfrm>
          <a:off x="161100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78757</xdr:rowOff>
    </xdr:from>
    <xdr:ext cx="405111" cy="259045"/>
    <xdr:sp macro="" textlink="">
      <xdr:nvSpPr>
        <xdr:cNvPr id="86" name="n_4aveValue【道路】&#10;有形固定資産減価償却率">
          <a:extLst>
            <a:ext uri="{FF2B5EF4-FFF2-40B4-BE49-F238E27FC236}">
              <a16:creationId xmlns:a16="http://schemas.microsoft.com/office/drawing/2014/main" id="{98AFB81E-76EF-4CC9-BC1E-CC6C1B68E634}"/>
            </a:ext>
          </a:extLst>
        </xdr:cNvPr>
        <xdr:cNvSpPr txBox="1"/>
      </xdr:nvSpPr>
      <xdr:spPr>
        <a:xfrm>
          <a:off x="83630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9210DB86-1192-4AC2-9F7B-02255E34656E}"/>
            </a:ext>
          </a:extLst>
        </xdr:cNvPr>
        <xdr:cNvSpPr txBox="1"/>
      </xdr:nvSpPr>
      <xdr:spPr>
        <a:xfrm>
          <a:off x="317056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80027</xdr:rowOff>
    </xdr:from>
    <xdr:ext cx="405111" cy="259045"/>
    <xdr:sp macro="" textlink="">
      <xdr:nvSpPr>
        <xdr:cNvPr id="88" name="n_2mainValue【道路】&#10;有形固定資産減価償却率">
          <a:extLst>
            <a:ext uri="{FF2B5EF4-FFF2-40B4-BE49-F238E27FC236}">
              <a16:creationId xmlns:a16="http://schemas.microsoft.com/office/drawing/2014/main" id="{6475A637-92A2-428F-83CF-F9604ECCD3D0}"/>
            </a:ext>
          </a:extLst>
        </xdr:cNvPr>
        <xdr:cNvSpPr txBox="1"/>
      </xdr:nvSpPr>
      <xdr:spPr>
        <a:xfrm>
          <a:off x="2385704"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3827</xdr:rowOff>
    </xdr:from>
    <xdr:ext cx="405111" cy="259045"/>
    <xdr:sp macro="" textlink="">
      <xdr:nvSpPr>
        <xdr:cNvPr id="89" name="n_3mainValue【道路】&#10;有形固定資産減価償却率">
          <a:extLst>
            <a:ext uri="{FF2B5EF4-FFF2-40B4-BE49-F238E27FC236}">
              <a16:creationId xmlns:a16="http://schemas.microsoft.com/office/drawing/2014/main" id="{79DBD73E-0140-4682-A75B-20778F73DDF0}"/>
            </a:ext>
          </a:extLst>
        </xdr:cNvPr>
        <xdr:cNvSpPr txBox="1"/>
      </xdr:nvSpPr>
      <xdr:spPr>
        <a:xfrm>
          <a:off x="161100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110507</xdr:rowOff>
    </xdr:from>
    <xdr:ext cx="405111" cy="259045"/>
    <xdr:sp macro="" textlink="">
      <xdr:nvSpPr>
        <xdr:cNvPr id="90" name="n_4mainValue【道路】&#10;有形固定資産減価償却率">
          <a:extLst>
            <a:ext uri="{FF2B5EF4-FFF2-40B4-BE49-F238E27FC236}">
              <a16:creationId xmlns:a16="http://schemas.microsoft.com/office/drawing/2014/main" id="{D05B32CA-77F1-4466-8B32-F15229304992}"/>
            </a:ext>
          </a:extLst>
        </xdr:cNvPr>
        <xdr:cNvSpPr txBox="1"/>
      </xdr:nvSpPr>
      <xdr:spPr>
        <a:xfrm>
          <a:off x="83630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D1A2023-310C-43A9-B75C-8A2CBD6B46AF}"/>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3F63ACF6-DB3A-4767-936F-7863FED060D3}"/>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F8ADA4A-D461-4ACE-9F6F-A36B70403F47}"/>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A48E9BE-5F34-4D7D-BC29-6D7DBDA994D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A9512A9-1D01-4249-BE01-FB48709A0639}"/>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EB18A51-35A0-4CFB-99CD-C7791A1D571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D6B6991-C1C2-4E88-BE0A-A1BC64739BDF}"/>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C44A8A-85D3-4D00-9635-90EDAC05CE5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CFCADF2A-8634-4BD9-B1C6-F5D0C0BAB561}"/>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61EF61-2AB5-4381-AFBF-EFD200657C6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0B88199A-4E5A-421F-9A27-AFD43A15141A}"/>
            </a:ext>
          </a:extLst>
        </xdr:cNvPr>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CC7FFFF-E3A6-411B-814A-A3F78A86A13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3" name="テキスト ボックス 102">
          <a:extLst>
            <a:ext uri="{FF2B5EF4-FFF2-40B4-BE49-F238E27FC236}">
              <a16:creationId xmlns:a16="http://schemas.microsoft.com/office/drawing/2014/main" id="{66EE04AC-8038-4BF4-BCE4-0D155D15D4B8}"/>
            </a:ext>
          </a:extLst>
        </xdr:cNvPr>
        <xdr:cNvSpPr txBox="1"/>
      </xdr:nvSpPr>
      <xdr:spPr>
        <a:xfrm>
          <a:off x="536404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7AE62EF-3F7C-4FAE-8CBB-0C901CE01CEB}"/>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60D65A2B-7A0B-4860-A22A-83FD68B7AFE0}"/>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26F8BAAD-B194-4661-BF2E-9EB43B2CCB91}"/>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CCFDE49-EA55-48D4-A858-94461A078074}"/>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59E829FD-E215-4EE6-9573-470D98A5250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204313E6-85D5-4B4C-9A53-D66B9931BD32}"/>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98A52BC-5D05-4C1B-A9F2-19732A04338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B5B8E896-278A-4B6B-8A2C-6DC05505F00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3E376C1-CB71-4616-8BEF-67F17658F6A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701B7896-0655-4FAF-B81A-EAC9D616297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78C74129-7643-4CA7-9E20-9EFCC8C9FD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85153</xdr:rowOff>
    </xdr:from>
    <xdr:to>
      <xdr:col>54</xdr:col>
      <xdr:colOff>189865</xdr:colOff>
      <xdr:row>42</xdr:row>
      <xdr:rowOff>127159</xdr:rowOff>
    </xdr:to>
    <xdr:cxnSp macro="">
      <xdr:nvCxnSpPr>
        <xdr:cNvPr id="115" name="直線コネクタ 114">
          <a:extLst>
            <a:ext uri="{FF2B5EF4-FFF2-40B4-BE49-F238E27FC236}">
              <a16:creationId xmlns:a16="http://schemas.microsoft.com/office/drawing/2014/main" id="{1E712128-7E4A-4179-B75C-3606D711A491}"/>
            </a:ext>
          </a:extLst>
        </xdr:cNvPr>
        <xdr:cNvCxnSpPr/>
      </xdr:nvCxnSpPr>
      <xdr:spPr>
        <a:xfrm flipV="1">
          <a:off x="9219565" y="5784913"/>
          <a:ext cx="0" cy="138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130986</xdr:rowOff>
    </xdr:from>
    <xdr:ext cx="534377" cy="259045"/>
    <xdr:sp macro="" textlink="">
      <xdr:nvSpPr>
        <xdr:cNvPr id="116" name="【道路】&#10;一人当たり延長最小値テキスト">
          <a:extLst>
            <a:ext uri="{FF2B5EF4-FFF2-40B4-BE49-F238E27FC236}">
              <a16:creationId xmlns:a16="http://schemas.microsoft.com/office/drawing/2014/main" id="{796FBDEB-9134-4673-8400-9EE463F22CF8}"/>
            </a:ext>
          </a:extLst>
        </xdr:cNvPr>
        <xdr:cNvSpPr txBox="1"/>
      </xdr:nvSpPr>
      <xdr:spPr>
        <a:xfrm>
          <a:off x="9258300" y="717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127159</xdr:rowOff>
    </xdr:from>
    <xdr:to>
      <xdr:col>55</xdr:col>
      <xdr:colOff>88900</xdr:colOff>
      <xdr:row>42</xdr:row>
      <xdr:rowOff>127159</xdr:rowOff>
    </xdr:to>
    <xdr:cxnSp macro="">
      <xdr:nvCxnSpPr>
        <xdr:cNvPr id="117" name="直線コネクタ 116">
          <a:extLst>
            <a:ext uri="{FF2B5EF4-FFF2-40B4-BE49-F238E27FC236}">
              <a16:creationId xmlns:a16="http://schemas.microsoft.com/office/drawing/2014/main" id="{0CD48B95-B8CD-4592-8182-BE802AC0448B}"/>
            </a:ext>
          </a:extLst>
        </xdr:cNvPr>
        <xdr:cNvCxnSpPr/>
      </xdr:nvCxnSpPr>
      <xdr:spPr>
        <a:xfrm>
          <a:off x="9154160" y="7168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31830</xdr:rowOff>
    </xdr:from>
    <xdr:ext cx="534377" cy="259045"/>
    <xdr:sp macro="" textlink="">
      <xdr:nvSpPr>
        <xdr:cNvPr id="118" name="【道路】&#10;一人当たり延長最大値テキスト">
          <a:extLst>
            <a:ext uri="{FF2B5EF4-FFF2-40B4-BE49-F238E27FC236}">
              <a16:creationId xmlns:a16="http://schemas.microsoft.com/office/drawing/2014/main" id="{5D0BCEB3-8F6C-47FC-9627-59D746D78CF0}"/>
            </a:ext>
          </a:extLst>
        </xdr:cNvPr>
        <xdr:cNvSpPr txBox="1"/>
      </xdr:nvSpPr>
      <xdr:spPr>
        <a:xfrm>
          <a:off x="9258300" y="556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85153</xdr:rowOff>
    </xdr:from>
    <xdr:to>
      <xdr:col>55</xdr:col>
      <xdr:colOff>88900</xdr:colOff>
      <xdr:row>34</xdr:row>
      <xdr:rowOff>85153</xdr:rowOff>
    </xdr:to>
    <xdr:cxnSp macro="">
      <xdr:nvCxnSpPr>
        <xdr:cNvPr id="119" name="直線コネクタ 118">
          <a:extLst>
            <a:ext uri="{FF2B5EF4-FFF2-40B4-BE49-F238E27FC236}">
              <a16:creationId xmlns:a16="http://schemas.microsoft.com/office/drawing/2014/main" id="{4FDF6F1C-78DD-4ADA-BC11-130DD145282A}"/>
            </a:ext>
          </a:extLst>
        </xdr:cNvPr>
        <xdr:cNvCxnSpPr/>
      </xdr:nvCxnSpPr>
      <xdr:spPr>
        <a:xfrm>
          <a:off x="9154160" y="57849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165130</xdr:rowOff>
    </xdr:from>
    <xdr:ext cx="534377" cy="259045"/>
    <xdr:sp macro="" textlink="">
      <xdr:nvSpPr>
        <xdr:cNvPr id="120" name="【道路】&#10;一人当たり延長平均値テキスト">
          <a:extLst>
            <a:ext uri="{FF2B5EF4-FFF2-40B4-BE49-F238E27FC236}">
              <a16:creationId xmlns:a16="http://schemas.microsoft.com/office/drawing/2014/main" id="{4B5B4D32-9AF0-423B-A700-74886FD53FE9}"/>
            </a:ext>
          </a:extLst>
        </xdr:cNvPr>
        <xdr:cNvSpPr txBox="1"/>
      </xdr:nvSpPr>
      <xdr:spPr>
        <a:xfrm>
          <a:off x="9258300" y="65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142253</xdr:rowOff>
    </xdr:from>
    <xdr:to>
      <xdr:col>55</xdr:col>
      <xdr:colOff>50800</xdr:colOff>
      <xdr:row>40</xdr:row>
      <xdr:rowOff>72403</xdr:rowOff>
    </xdr:to>
    <xdr:sp macro="" textlink="">
      <xdr:nvSpPr>
        <xdr:cNvPr id="121" name="フローチャート: 判断 120">
          <a:extLst>
            <a:ext uri="{FF2B5EF4-FFF2-40B4-BE49-F238E27FC236}">
              <a16:creationId xmlns:a16="http://schemas.microsoft.com/office/drawing/2014/main" id="{546D8D17-465F-48A9-806A-EABE19590920}"/>
            </a:ext>
          </a:extLst>
        </xdr:cNvPr>
        <xdr:cNvSpPr/>
      </xdr:nvSpPr>
      <xdr:spPr>
        <a:xfrm>
          <a:off x="9192260" y="668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155949</xdr:rowOff>
    </xdr:from>
    <xdr:to>
      <xdr:col>50</xdr:col>
      <xdr:colOff>165100</xdr:colOff>
      <xdr:row>40</xdr:row>
      <xdr:rowOff>86099</xdr:rowOff>
    </xdr:to>
    <xdr:sp macro="" textlink="">
      <xdr:nvSpPr>
        <xdr:cNvPr id="122" name="フローチャート: 判断 121">
          <a:extLst>
            <a:ext uri="{FF2B5EF4-FFF2-40B4-BE49-F238E27FC236}">
              <a16:creationId xmlns:a16="http://schemas.microsoft.com/office/drawing/2014/main" id="{A094F588-6BDD-48EF-B80E-9D8051BA8D0C}"/>
            </a:ext>
          </a:extLst>
        </xdr:cNvPr>
        <xdr:cNvSpPr/>
      </xdr:nvSpPr>
      <xdr:spPr>
        <a:xfrm>
          <a:off x="8445500" y="6693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170732</xdr:rowOff>
    </xdr:from>
    <xdr:to>
      <xdr:col>46</xdr:col>
      <xdr:colOff>38100</xdr:colOff>
      <xdr:row>40</xdr:row>
      <xdr:rowOff>100882</xdr:rowOff>
    </xdr:to>
    <xdr:sp macro="" textlink="">
      <xdr:nvSpPr>
        <xdr:cNvPr id="123" name="フローチャート: 判断 122">
          <a:extLst>
            <a:ext uri="{FF2B5EF4-FFF2-40B4-BE49-F238E27FC236}">
              <a16:creationId xmlns:a16="http://schemas.microsoft.com/office/drawing/2014/main" id="{13244FEE-89B4-4618-8B39-73D254900516}"/>
            </a:ext>
          </a:extLst>
        </xdr:cNvPr>
        <xdr:cNvSpPr/>
      </xdr:nvSpPr>
      <xdr:spPr>
        <a:xfrm>
          <a:off x="7670800" y="67086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11188</xdr:rowOff>
    </xdr:from>
    <xdr:to>
      <xdr:col>41</xdr:col>
      <xdr:colOff>101600</xdr:colOff>
      <xdr:row>40</xdr:row>
      <xdr:rowOff>112788</xdr:rowOff>
    </xdr:to>
    <xdr:sp macro="" textlink="">
      <xdr:nvSpPr>
        <xdr:cNvPr id="124" name="フローチャート: 判断 123">
          <a:extLst>
            <a:ext uri="{FF2B5EF4-FFF2-40B4-BE49-F238E27FC236}">
              <a16:creationId xmlns:a16="http://schemas.microsoft.com/office/drawing/2014/main" id="{F060CE0A-39C8-4891-8E9E-B0C20157F20C}"/>
            </a:ext>
          </a:extLst>
        </xdr:cNvPr>
        <xdr:cNvSpPr/>
      </xdr:nvSpPr>
      <xdr:spPr>
        <a:xfrm>
          <a:off x="6873240" y="671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20142</xdr:rowOff>
    </xdr:from>
    <xdr:to>
      <xdr:col>36</xdr:col>
      <xdr:colOff>165100</xdr:colOff>
      <xdr:row>40</xdr:row>
      <xdr:rowOff>121742</xdr:rowOff>
    </xdr:to>
    <xdr:sp macro="" textlink="">
      <xdr:nvSpPr>
        <xdr:cNvPr id="125" name="フローチャート: 判断 124">
          <a:extLst>
            <a:ext uri="{FF2B5EF4-FFF2-40B4-BE49-F238E27FC236}">
              <a16:creationId xmlns:a16="http://schemas.microsoft.com/office/drawing/2014/main" id="{08BBE61E-D716-4C5B-95B2-8E249C47C6AF}"/>
            </a:ext>
          </a:extLst>
        </xdr:cNvPr>
        <xdr:cNvSpPr/>
      </xdr:nvSpPr>
      <xdr:spPr>
        <a:xfrm>
          <a:off x="6098540" y="67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34948D1-A656-42C0-A3DE-208EDAD773A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28627F2-9B36-4589-8C6D-0CC9D60B928C}"/>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29D240C-5306-4485-A0B5-A3237702352A}"/>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5D8045-3FA3-4D9D-8ED3-A2468E17B4C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17DCFF2-2A2F-4B5F-BBD2-0B986F9DD32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153550</xdr:rowOff>
    </xdr:from>
    <xdr:to>
      <xdr:col>55</xdr:col>
      <xdr:colOff>50800</xdr:colOff>
      <xdr:row>41</xdr:row>
      <xdr:rowOff>83700</xdr:rowOff>
    </xdr:to>
    <xdr:sp macro="" textlink="">
      <xdr:nvSpPr>
        <xdr:cNvPr id="131" name="楕円 130">
          <a:extLst>
            <a:ext uri="{FF2B5EF4-FFF2-40B4-BE49-F238E27FC236}">
              <a16:creationId xmlns:a16="http://schemas.microsoft.com/office/drawing/2014/main" id="{666F495F-DA4C-4FB4-B821-D368E4A6A7F1}"/>
            </a:ext>
          </a:extLst>
        </xdr:cNvPr>
        <xdr:cNvSpPr/>
      </xdr:nvSpPr>
      <xdr:spPr>
        <a:xfrm>
          <a:off x="9192260" y="6859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131977</xdr:rowOff>
    </xdr:from>
    <xdr:ext cx="534377" cy="259045"/>
    <xdr:sp macro="" textlink="">
      <xdr:nvSpPr>
        <xdr:cNvPr id="132" name="【道路】&#10;一人当たり延長該当値テキスト">
          <a:extLst>
            <a:ext uri="{FF2B5EF4-FFF2-40B4-BE49-F238E27FC236}">
              <a16:creationId xmlns:a16="http://schemas.microsoft.com/office/drawing/2014/main" id="{169B9EC4-EDAA-47D0-B0A4-1E8A27B0F35A}"/>
            </a:ext>
          </a:extLst>
        </xdr:cNvPr>
        <xdr:cNvSpPr txBox="1"/>
      </xdr:nvSpPr>
      <xdr:spPr>
        <a:xfrm>
          <a:off x="9258300" y="68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162369</xdr:rowOff>
    </xdr:from>
    <xdr:to>
      <xdr:col>50</xdr:col>
      <xdr:colOff>165100</xdr:colOff>
      <xdr:row>41</xdr:row>
      <xdr:rowOff>92519</xdr:rowOff>
    </xdr:to>
    <xdr:sp macro="" textlink="">
      <xdr:nvSpPr>
        <xdr:cNvPr id="133" name="楕円 132">
          <a:extLst>
            <a:ext uri="{FF2B5EF4-FFF2-40B4-BE49-F238E27FC236}">
              <a16:creationId xmlns:a16="http://schemas.microsoft.com/office/drawing/2014/main" id="{C6877044-420A-4577-A24A-5EF994DD1495}"/>
            </a:ext>
          </a:extLst>
        </xdr:cNvPr>
        <xdr:cNvSpPr/>
      </xdr:nvSpPr>
      <xdr:spPr>
        <a:xfrm>
          <a:off x="8445500" y="6867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32900</xdr:rowOff>
    </xdr:from>
    <xdr:to>
      <xdr:col>55</xdr:col>
      <xdr:colOff>0</xdr:colOff>
      <xdr:row>41</xdr:row>
      <xdr:rowOff>41719</xdr:rowOff>
    </xdr:to>
    <xdr:cxnSp macro="">
      <xdr:nvCxnSpPr>
        <xdr:cNvPr id="134" name="直線コネクタ 133">
          <a:extLst>
            <a:ext uri="{FF2B5EF4-FFF2-40B4-BE49-F238E27FC236}">
              <a16:creationId xmlns:a16="http://schemas.microsoft.com/office/drawing/2014/main" id="{D3C9C10C-3691-44D4-A3A2-E59FC70AC25C}"/>
            </a:ext>
          </a:extLst>
        </xdr:cNvPr>
        <xdr:cNvCxnSpPr/>
      </xdr:nvCxnSpPr>
      <xdr:spPr>
        <a:xfrm flipV="1">
          <a:off x="8496300" y="6906140"/>
          <a:ext cx="723900" cy="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5150</xdr:rowOff>
    </xdr:from>
    <xdr:to>
      <xdr:col>46</xdr:col>
      <xdr:colOff>38100</xdr:colOff>
      <xdr:row>41</xdr:row>
      <xdr:rowOff>106750</xdr:rowOff>
    </xdr:to>
    <xdr:sp macro="" textlink="">
      <xdr:nvSpPr>
        <xdr:cNvPr id="135" name="楕円 134">
          <a:extLst>
            <a:ext uri="{FF2B5EF4-FFF2-40B4-BE49-F238E27FC236}">
              <a16:creationId xmlns:a16="http://schemas.microsoft.com/office/drawing/2014/main" id="{92812D84-0229-4B8B-8DEE-847F5F101E5F}"/>
            </a:ext>
          </a:extLst>
        </xdr:cNvPr>
        <xdr:cNvSpPr/>
      </xdr:nvSpPr>
      <xdr:spPr>
        <a:xfrm>
          <a:off x="7670800" y="6878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41719</xdr:rowOff>
    </xdr:from>
    <xdr:to>
      <xdr:col>50</xdr:col>
      <xdr:colOff>114300</xdr:colOff>
      <xdr:row>41</xdr:row>
      <xdr:rowOff>55950</xdr:rowOff>
    </xdr:to>
    <xdr:cxnSp macro="">
      <xdr:nvCxnSpPr>
        <xdr:cNvPr id="136" name="直線コネクタ 135">
          <a:extLst>
            <a:ext uri="{FF2B5EF4-FFF2-40B4-BE49-F238E27FC236}">
              <a16:creationId xmlns:a16="http://schemas.microsoft.com/office/drawing/2014/main" id="{7265B40D-2841-41AB-9288-0BB3E2C15238}"/>
            </a:ext>
          </a:extLst>
        </xdr:cNvPr>
        <xdr:cNvCxnSpPr/>
      </xdr:nvCxnSpPr>
      <xdr:spPr>
        <a:xfrm flipV="1">
          <a:off x="7713980" y="6914959"/>
          <a:ext cx="782320" cy="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10903</xdr:rowOff>
    </xdr:from>
    <xdr:to>
      <xdr:col>41</xdr:col>
      <xdr:colOff>101600</xdr:colOff>
      <xdr:row>41</xdr:row>
      <xdr:rowOff>112503</xdr:rowOff>
    </xdr:to>
    <xdr:sp macro="" textlink="">
      <xdr:nvSpPr>
        <xdr:cNvPr id="137" name="楕円 136">
          <a:extLst>
            <a:ext uri="{FF2B5EF4-FFF2-40B4-BE49-F238E27FC236}">
              <a16:creationId xmlns:a16="http://schemas.microsoft.com/office/drawing/2014/main" id="{4232B76C-955D-49D3-8C31-5DBE37630E2F}"/>
            </a:ext>
          </a:extLst>
        </xdr:cNvPr>
        <xdr:cNvSpPr/>
      </xdr:nvSpPr>
      <xdr:spPr>
        <a:xfrm>
          <a:off x="6873240" y="68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55950</xdr:rowOff>
    </xdr:from>
    <xdr:to>
      <xdr:col>45</xdr:col>
      <xdr:colOff>177800</xdr:colOff>
      <xdr:row>41</xdr:row>
      <xdr:rowOff>61703</xdr:rowOff>
    </xdr:to>
    <xdr:cxnSp macro="">
      <xdr:nvCxnSpPr>
        <xdr:cNvPr id="138" name="直線コネクタ 137">
          <a:extLst>
            <a:ext uri="{FF2B5EF4-FFF2-40B4-BE49-F238E27FC236}">
              <a16:creationId xmlns:a16="http://schemas.microsoft.com/office/drawing/2014/main" id="{20C22E54-425C-4F25-9450-42DF7F6B2D3C}"/>
            </a:ext>
          </a:extLst>
        </xdr:cNvPr>
        <xdr:cNvCxnSpPr/>
      </xdr:nvCxnSpPr>
      <xdr:spPr>
        <a:xfrm flipV="1">
          <a:off x="6924040" y="6929190"/>
          <a:ext cx="78994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17761</xdr:rowOff>
    </xdr:from>
    <xdr:to>
      <xdr:col>36</xdr:col>
      <xdr:colOff>165100</xdr:colOff>
      <xdr:row>41</xdr:row>
      <xdr:rowOff>119361</xdr:rowOff>
    </xdr:to>
    <xdr:sp macro="" textlink="">
      <xdr:nvSpPr>
        <xdr:cNvPr id="139" name="楕円 138">
          <a:extLst>
            <a:ext uri="{FF2B5EF4-FFF2-40B4-BE49-F238E27FC236}">
              <a16:creationId xmlns:a16="http://schemas.microsoft.com/office/drawing/2014/main" id="{E0ECF30A-0677-474B-85FB-AB2C353D575A}"/>
            </a:ext>
          </a:extLst>
        </xdr:cNvPr>
        <xdr:cNvSpPr/>
      </xdr:nvSpPr>
      <xdr:spPr>
        <a:xfrm>
          <a:off x="6098540" y="68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61703</xdr:rowOff>
    </xdr:from>
    <xdr:to>
      <xdr:col>41</xdr:col>
      <xdr:colOff>50800</xdr:colOff>
      <xdr:row>41</xdr:row>
      <xdr:rowOff>68561</xdr:rowOff>
    </xdr:to>
    <xdr:cxnSp macro="">
      <xdr:nvCxnSpPr>
        <xdr:cNvPr id="140" name="直線コネクタ 139">
          <a:extLst>
            <a:ext uri="{FF2B5EF4-FFF2-40B4-BE49-F238E27FC236}">
              <a16:creationId xmlns:a16="http://schemas.microsoft.com/office/drawing/2014/main" id="{B3D23B92-6EA9-4BB9-8BF7-3B81AC993793}"/>
            </a:ext>
          </a:extLst>
        </xdr:cNvPr>
        <xdr:cNvCxnSpPr/>
      </xdr:nvCxnSpPr>
      <xdr:spPr>
        <a:xfrm flipV="1">
          <a:off x="6149340" y="6934943"/>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102626</xdr:rowOff>
    </xdr:from>
    <xdr:ext cx="534377" cy="259045"/>
    <xdr:sp macro="" textlink="">
      <xdr:nvSpPr>
        <xdr:cNvPr id="141" name="n_1aveValue【道路】&#10;一人当たり延長">
          <a:extLst>
            <a:ext uri="{FF2B5EF4-FFF2-40B4-BE49-F238E27FC236}">
              <a16:creationId xmlns:a16="http://schemas.microsoft.com/office/drawing/2014/main" id="{BBB11185-3D8C-436C-88C5-C61729892DC3}"/>
            </a:ext>
          </a:extLst>
        </xdr:cNvPr>
        <xdr:cNvSpPr txBox="1"/>
      </xdr:nvSpPr>
      <xdr:spPr>
        <a:xfrm>
          <a:off x="8239271" y="64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117409</xdr:rowOff>
    </xdr:from>
    <xdr:ext cx="534377" cy="259045"/>
    <xdr:sp macro="" textlink="">
      <xdr:nvSpPr>
        <xdr:cNvPr id="142" name="n_2aveValue【道路】&#10;一人当たり延長">
          <a:extLst>
            <a:ext uri="{FF2B5EF4-FFF2-40B4-BE49-F238E27FC236}">
              <a16:creationId xmlns:a16="http://schemas.microsoft.com/office/drawing/2014/main" id="{B1DB029E-F36D-4647-AB5D-DB4C6D662D5C}"/>
            </a:ext>
          </a:extLst>
        </xdr:cNvPr>
        <xdr:cNvSpPr txBox="1"/>
      </xdr:nvSpPr>
      <xdr:spPr>
        <a:xfrm>
          <a:off x="7477271" y="64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129315</xdr:rowOff>
    </xdr:from>
    <xdr:ext cx="534377" cy="259045"/>
    <xdr:sp macro="" textlink="">
      <xdr:nvSpPr>
        <xdr:cNvPr id="143" name="n_3aveValue【道路】&#10;一人当たり延長">
          <a:extLst>
            <a:ext uri="{FF2B5EF4-FFF2-40B4-BE49-F238E27FC236}">
              <a16:creationId xmlns:a16="http://schemas.microsoft.com/office/drawing/2014/main" id="{B8B9134B-C5E1-410C-9325-67EA75BEE36B}"/>
            </a:ext>
          </a:extLst>
        </xdr:cNvPr>
        <xdr:cNvSpPr txBox="1"/>
      </xdr:nvSpPr>
      <xdr:spPr>
        <a:xfrm>
          <a:off x="6702571" y="64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138269</xdr:rowOff>
    </xdr:from>
    <xdr:ext cx="534377" cy="259045"/>
    <xdr:sp macro="" textlink="">
      <xdr:nvSpPr>
        <xdr:cNvPr id="144" name="n_4aveValue【道路】&#10;一人当たり延長">
          <a:extLst>
            <a:ext uri="{FF2B5EF4-FFF2-40B4-BE49-F238E27FC236}">
              <a16:creationId xmlns:a16="http://schemas.microsoft.com/office/drawing/2014/main" id="{5901DBEA-1FE6-4830-B0EE-021B74672B18}"/>
            </a:ext>
          </a:extLst>
        </xdr:cNvPr>
        <xdr:cNvSpPr txBox="1"/>
      </xdr:nvSpPr>
      <xdr:spPr>
        <a:xfrm>
          <a:off x="5905011" y="650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83646</xdr:rowOff>
    </xdr:from>
    <xdr:ext cx="534377" cy="259045"/>
    <xdr:sp macro="" textlink="">
      <xdr:nvSpPr>
        <xdr:cNvPr id="145" name="n_1mainValue【道路】&#10;一人当たり延長">
          <a:extLst>
            <a:ext uri="{FF2B5EF4-FFF2-40B4-BE49-F238E27FC236}">
              <a16:creationId xmlns:a16="http://schemas.microsoft.com/office/drawing/2014/main" id="{BE9BDD56-A49D-49F1-A4F4-BD0AE65B069C}"/>
            </a:ext>
          </a:extLst>
        </xdr:cNvPr>
        <xdr:cNvSpPr txBox="1"/>
      </xdr:nvSpPr>
      <xdr:spPr>
        <a:xfrm>
          <a:off x="8239271" y="69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97877</xdr:rowOff>
    </xdr:from>
    <xdr:ext cx="534377" cy="259045"/>
    <xdr:sp macro="" textlink="">
      <xdr:nvSpPr>
        <xdr:cNvPr id="146" name="n_2mainValue【道路】&#10;一人当たり延長">
          <a:extLst>
            <a:ext uri="{FF2B5EF4-FFF2-40B4-BE49-F238E27FC236}">
              <a16:creationId xmlns:a16="http://schemas.microsoft.com/office/drawing/2014/main" id="{D61C078C-A8DD-4781-8824-507C6ED9E8CD}"/>
            </a:ext>
          </a:extLst>
        </xdr:cNvPr>
        <xdr:cNvSpPr txBox="1"/>
      </xdr:nvSpPr>
      <xdr:spPr>
        <a:xfrm>
          <a:off x="7477271" y="697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103630</xdr:rowOff>
    </xdr:from>
    <xdr:ext cx="534377" cy="259045"/>
    <xdr:sp macro="" textlink="">
      <xdr:nvSpPr>
        <xdr:cNvPr id="147" name="n_3mainValue【道路】&#10;一人当たり延長">
          <a:extLst>
            <a:ext uri="{FF2B5EF4-FFF2-40B4-BE49-F238E27FC236}">
              <a16:creationId xmlns:a16="http://schemas.microsoft.com/office/drawing/2014/main" id="{1A51F270-C9C6-4106-B784-BF88FE56E845}"/>
            </a:ext>
          </a:extLst>
        </xdr:cNvPr>
        <xdr:cNvSpPr txBox="1"/>
      </xdr:nvSpPr>
      <xdr:spPr>
        <a:xfrm>
          <a:off x="6702571" y="6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110488</xdr:rowOff>
    </xdr:from>
    <xdr:ext cx="534377" cy="259045"/>
    <xdr:sp macro="" textlink="">
      <xdr:nvSpPr>
        <xdr:cNvPr id="148" name="n_4mainValue【道路】&#10;一人当たり延長">
          <a:extLst>
            <a:ext uri="{FF2B5EF4-FFF2-40B4-BE49-F238E27FC236}">
              <a16:creationId xmlns:a16="http://schemas.microsoft.com/office/drawing/2014/main" id="{E9D74CCB-FEF8-4CD3-888D-22247867996F}"/>
            </a:ext>
          </a:extLst>
        </xdr:cNvPr>
        <xdr:cNvSpPr txBox="1"/>
      </xdr:nvSpPr>
      <xdr:spPr>
        <a:xfrm>
          <a:off x="5905011" y="69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58127AE8-91D7-4518-9FFD-BCDEAD51C07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E56A2939-AAA4-4E74-B8FA-8DCADA6A6EA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DB43A9A-E084-4B68-9D26-0305EEB4999A}"/>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9F45930-5897-4502-B83A-1BC6D7A6E63C}"/>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945073F-026B-46C2-9FED-A76FA025C41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48F6D1D-6B6D-47B5-AC7A-90B37CC2E1C7}"/>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B48AC249-CD71-4A7D-84FD-9DA33DF8256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B0CBDB-6C1E-49A8-9716-0F3D389F2AE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979E54F-E3E0-4A30-A1EA-34CE1156E457}"/>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4A348AB-A747-4232-9284-74A9C94C4F6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717984A-276D-4860-802E-7E2C98BC5DCE}"/>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9B738E3-2361-4FD3-A29D-E5193056201C}"/>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ADECBED8-8327-4073-A82F-D3A766B4798A}"/>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673DD9F-0AB7-45FB-B1D9-F46812D97FBA}"/>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251588D-11E3-42A5-841D-BB858118C784}"/>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51438A6-63AA-447A-9744-A21D1F4E09C8}"/>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32AB725-54BB-4014-86C1-47285C3FF53A}"/>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F2BDEC5-FB69-401C-97A1-A6F8906D281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1010485-DD1A-40FD-A541-BD35D71C4249}"/>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097414D-CCA9-4ACF-BFEB-0D6C8BCAE85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DE66B8BE-C74D-4310-9643-B0C7F525A175}"/>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15EB5C18-95BE-43CE-81E0-7DF24B03200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4D44E82-C26E-4761-924C-2587DC2D6BDD}"/>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895BB5E-E3C0-452B-B95B-10AEA9F3132A}"/>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1905</xdr:rowOff>
    </xdr:from>
    <xdr:to>
      <xdr:col>24</xdr:col>
      <xdr:colOff>62865</xdr:colOff>
      <xdr:row>63</xdr:row>
      <xdr:rowOff>148590</xdr:rowOff>
    </xdr:to>
    <xdr:cxnSp macro="">
      <xdr:nvCxnSpPr>
        <xdr:cNvPr id="173" name="直線コネクタ 172">
          <a:extLst>
            <a:ext uri="{FF2B5EF4-FFF2-40B4-BE49-F238E27FC236}">
              <a16:creationId xmlns:a16="http://schemas.microsoft.com/office/drawing/2014/main" id="{C56532F6-E918-468A-ABD2-A2BB8AFB04C2}"/>
            </a:ext>
          </a:extLst>
        </xdr:cNvPr>
        <xdr:cNvCxnSpPr/>
      </xdr:nvCxnSpPr>
      <xdr:spPr>
        <a:xfrm flipV="1">
          <a:off x="4086225" y="955738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CE00140-22C8-40D5-BAD2-FD4C23CB3AA3}"/>
            </a:ext>
          </a:extLst>
        </xdr:cNvPr>
        <xdr:cNvSpPr txBox="1"/>
      </xdr:nvSpPr>
      <xdr:spPr>
        <a:xfrm>
          <a:off x="412496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a:extLst>
            <a:ext uri="{FF2B5EF4-FFF2-40B4-BE49-F238E27FC236}">
              <a16:creationId xmlns:a16="http://schemas.microsoft.com/office/drawing/2014/main" id="{979E994C-4510-49C0-89C9-92C126F96632}"/>
            </a:ext>
          </a:extLst>
        </xdr:cNvPr>
        <xdr:cNvCxnSpPr/>
      </xdr:nvCxnSpPr>
      <xdr:spPr>
        <a:xfrm>
          <a:off x="402082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120032</xdr:rowOff>
    </xdr:from>
    <xdr:ext cx="405111" cy="259045"/>
    <xdr:sp macro="" textlink="">
      <xdr:nvSpPr>
        <xdr:cNvPr id="176" name="【橋りょう・トンネル】&#10;有形固定資産減価償却率最大値テキスト">
          <a:extLst>
            <a:ext uri="{FF2B5EF4-FFF2-40B4-BE49-F238E27FC236}">
              <a16:creationId xmlns:a16="http://schemas.microsoft.com/office/drawing/2014/main" id="{E467078A-231B-425F-A372-5565AA0020F7}"/>
            </a:ext>
          </a:extLst>
        </xdr:cNvPr>
        <xdr:cNvSpPr txBox="1"/>
      </xdr:nvSpPr>
      <xdr:spPr>
        <a:xfrm>
          <a:off x="4124960" y="934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1905</xdr:rowOff>
    </xdr:from>
    <xdr:to>
      <xdr:col>24</xdr:col>
      <xdr:colOff>152400</xdr:colOff>
      <xdr:row>57</xdr:row>
      <xdr:rowOff>1905</xdr:rowOff>
    </xdr:to>
    <xdr:cxnSp macro="">
      <xdr:nvCxnSpPr>
        <xdr:cNvPr id="177" name="直線コネクタ 176">
          <a:extLst>
            <a:ext uri="{FF2B5EF4-FFF2-40B4-BE49-F238E27FC236}">
              <a16:creationId xmlns:a16="http://schemas.microsoft.com/office/drawing/2014/main" id="{27189B5F-B912-4111-A8D8-D0806CA52E9D}"/>
            </a:ext>
          </a:extLst>
        </xdr:cNvPr>
        <xdr:cNvCxnSpPr/>
      </xdr:nvCxnSpPr>
      <xdr:spPr>
        <a:xfrm>
          <a:off x="4020820" y="95573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3827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BA761E30-EAF2-40AE-931F-78BCE15CEAA1}"/>
            </a:ext>
          </a:extLst>
        </xdr:cNvPr>
        <xdr:cNvSpPr txBox="1"/>
      </xdr:nvSpPr>
      <xdr:spPr>
        <a:xfrm>
          <a:off x="4124960" y="1006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79" name="フローチャート: 判断 178">
          <a:extLst>
            <a:ext uri="{FF2B5EF4-FFF2-40B4-BE49-F238E27FC236}">
              <a16:creationId xmlns:a16="http://schemas.microsoft.com/office/drawing/2014/main" id="{F5BEAA27-74A0-4B2E-8CC4-8C16E90FC7E9}"/>
            </a:ext>
          </a:extLst>
        </xdr:cNvPr>
        <xdr:cNvSpPr/>
      </xdr:nvSpPr>
      <xdr:spPr>
        <a:xfrm>
          <a:off x="403606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ACC8741E-DF24-4871-A65E-8590894032C4}"/>
            </a:ext>
          </a:extLst>
        </xdr:cNvPr>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a:extLst>
            <a:ext uri="{FF2B5EF4-FFF2-40B4-BE49-F238E27FC236}">
              <a16:creationId xmlns:a16="http://schemas.microsoft.com/office/drawing/2014/main" id="{D70763FC-9413-4805-88B2-02BDBBFAB355}"/>
            </a:ext>
          </a:extLst>
        </xdr:cNvPr>
        <xdr:cNvSpPr/>
      </xdr:nvSpPr>
      <xdr:spPr>
        <a:xfrm>
          <a:off x="2514600" y="1000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82" name="フローチャート: 判断 181">
          <a:extLst>
            <a:ext uri="{FF2B5EF4-FFF2-40B4-BE49-F238E27FC236}">
              <a16:creationId xmlns:a16="http://schemas.microsoft.com/office/drawing/2014/main" id="{1C1EA125-B4F2-461C-965E-CF40D3627ADD}"/>
            </a:ext>
          </a:extLst>
        </xdr:cNvPr>
        <xdr:cNvSpPr/>
      </xdr:nvSpPr>
      <xdr:spPr>
        <a:xfrm>
          <a:off x="173990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25400</xdr:rowOff>
    </xdr:from>
    <xdr:to>
      <xdr:col>6</xdr:col>
      <xdr:colOff>38100</xdr:colOff>
      <xdr:row>59</xdr:row>
      <xdr:rowOff>127000</xdr:rowOff>
    </xdr:to>
    <xdr:sp macro="" textlink="">
      <xdr:nvSpPr>
        <xdr:cNvPr id="183" name="フローチャート: 判断 182">
          <a:extLst>
            <a:ext uri="{FF2B5EF4-FFF2-40B4-BE49-F238E27FC236}">
              <a16:creationId xmlns:a16="http://schemas.microsoft.com/office/drawing/2014/main" id="{33685611-6375-4EB0-BD1D-8D08BA679DA0}"/>
            </a:ext>
          </a:extLst>
        </xdr:cNvPr>
        <xdr:cNvSpPr/>
      </xdr:nvSpPr>
      <xdr:spPr>
        <a:xfrm>
          <a:off x="965200" y="9916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C9C46E8-52E1-4868-B97B-A9290B4019A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B29A52-1877-4AC0-BA72-A8EFD55A214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76F27AE-BD73-4B72-B27C-D843B423404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2AB35FA-6073-4DCF-B244-D2C9B52CC4B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1FB22891-78AD-407D-904E-8EE0C1FDC5E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156845</xdr:rowOff>
    </xdr:from>
    <xdr:to>
      <xdr:col>24</xdr:col>
      <xdr:colOff>114300</xdr:colOff>
      <xdr:row>58</xdr:row>
      <xdr:rowOff>86995</xdr:rowOff>
    </xdr:to>
    <xdr:sp macro="" textlink="">
      <xdr:nvSpPr>
        <xdr:cNvPr id="189" name="楕円 188">
          <a:extLst>
            <a:ext uri="{FF2B5EF4-FFF2-40B4-BE49-F238E27FC236}">
              <a16:creationId xmlns:a16="http://schemas.microsoft.com/office/drawing/2014/main" id="{217B9644-A3C7-4848-BDDB-D9F7E1509FBF}"/>
            </a:ext>
          </a:extLst>
        </xdr:cNvPr>
        <xdr:cNvSpPr/>
      </xdr:nvSpPr>
      <xdr:spPr>
        <a:xfrm>
          <a:off x="4036060" y="9712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8272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AA6295A0-4D5E-481A-AB66-8618F27CAD51}"/>
            </a:ext>
          </a:extLst>
        </xdr:cNvPr>
        <xdr:cNvSpPr txBox="1"/>
      </xdr:nvSpPr>
      <xdr:spPr>
        <a:xfrm>
          <a:off x="4124960" y="956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118745</xdr:rowOff>
    </xdr:from>
    <xdr:to>
      <xdr:col>20</xdr:col>
      <xdr:colOff>38100</xdr:colOff>
      <xdr:row>58</xdr:row>
      <xdr:rowOff>48895</xdr:rowOff>
    </xdr:to>
    <xdr:sp macro="" textlink="">
      <xdr:nvSpPr>
        <xdr:cNvPr id="191" name="楕円 190">
          <a:extLst>
            <a:ext uri="{FF2B5EF4-FFF2-40B4-BE49-F238E27FC236}">
              <a16:creationId xmlns:a16="http://schemas.microsoft.com/office/drawing/2014/main" id="{5F51E699-4DB1-4BFC-A7C3-9689C678D810}"/>
            </a:ext>
          </a:extLst>
        </xdr:cNvPr>
        <xdr:cNvSpPr/>
      </xdr:nvSpPr>
      <xdr:spPr>
        <a:xfrm>
          <a:off x="3312160" y="96742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169545</xdr:rowOff>
    </xdr:from>
    <xdr:to>
      <xdr:col>24</xdr:col>
      <xdr:colOff>63500</xdr:colOff>
      <xdr:row>58</xdr:row>
      <xdr:rowOff>36195</xdr:rowOff>
    </xdr:to>
    <xdr:cxnSp macro="">
      <xdr:nvCxnSpPr>
        <xdr:cNvPr id="192" name="直線コネクタ 191">
          <a:extLst>
            <a:ext uri="{FF2B5EF4-FFF2-40B4-BE49-F238E27FC236}">
              <a16:creationId xmlns:a16="http://schemas.microsoft.com/office/drawing/2014/main" id="{8192A8FE-B27F-43F6-9179-0656272F5121}"/>
            </a:ext>
          </a:extLst>
        </xdr:cNvPr>
        <xdr:cNvCxnSpPr/>
      </xdr:nvCxnSpPr>
      <xdr:spPr>
        <a:xfrm>
          <a:off x="3355340" y="97250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80645</xdr:rowOff>
    </xdr:from>
    <xdr:to>
      <xdr:col>15</xdr:col>
      <xdr:colOff>101600</xdr:colOff>
      <xdr:row>58</xdr:row>
      <xdr:rowOff>10795</xdr:rowOff>
    </xdr:to>
    <xdr:sp macro="" textlink="">
      <xdr:nvSpPr>
        <xdr:cNvPr id="193" name="楕円 192">
          <a:extLst>
            <a:ext uri="{FF2B5EF4-FFF2-40B4-BE49-F238E27FC236}">
              <a16:creationId xmlns:a16="http://schemas.microsoft.com/office/drawing/2014/main" id="{63A2F469-E75C-440A-8F37-008A4FA6A3FA}"/>
            </a:ext>
          </a:extLst>
        </xdr:cNvPr>
        <xdr:cNvSpPr/>
      </xdr:nvSpPr>
      <xdr:spPr>
        <a:xfrm>
          <a:off x="2514600" y="9636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131445</xdr:rowOff>
    </xdr:from>
    <xdr:to>
      <xdr:col>19</xdr:col>
      <xdr:colOff>177800</xdr:colOff>
      <xdr:row>57</xdr:row>
      <xdr:rowOff>169545</xdr:rowOff>
    </xdr:to>
    <xdr:cxnSp macro="">
      <xdr:nvCxnSpPr>
        <xdr:cNvPr id="194" name="直線コネクタ 193">
          <a:extLst>
            <a:ext uri="{FF2B5EF4-FFF2-40B4-BE49-F238E27FC236}">
              <a16:creationId xmlns:a16="http://schemas.microsoft.com/office/drawing/2014/main" id="{EB107CA4-D70D-49B3-A2BA-27F728845AB4}"/>
            </a:ext>
          </a:extLst>
        </xdr:cNvPr>
        <xdr:cNvCxnSpPr/>
      </xdr:nvCxnSpPr>
      <xdr:spPr>
        <a:xfrm>
          <a:off x="2565400" y="968692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42545</xdr:rowOff>
    </xdr:from>
    <xdr:to>
      <xdr:col>10</xdr:col>
      <xdr:colOff>165100</xdr:colOff>
      <xdr:row>57</xdr:row>
      <xdr:rowOff>144145</xdr:rowOff>
    </xdr:to>
    <xdr:sp macro="" textlink="">
      <xdr:nvSpPr>
        <xdr:cNvPr id="195" name="楕円 194">
          <a:extLst>
            <a:ext uri="{FF2B5EF4-FFF2-40B4-BE49-F238E27FC236}">
              <a16:creationId xmlns:a16="http://schemas.microsoft.com/office/drawing/2014/main" id="{6E11A1B3-B79E-4CD6-A894-3AD531E3C8F4}"/>
            </a:ext>
          </a:extLst>
        </xdr:cNvPr>
        <xdr:cNvSpPr/>
      </xdr:nvSpPr>
      <xdr:spPr>
        <a:xfrm>
          <a:off x="1739900" y="9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131445</xdr:rowOff>
    </xdr:to>
    <xdr:cxnSp macro="">
      <xdr:nvCxnSpPr>
        <xdr:cNvPr id="196" name="直線コネクタ 195">
          <a:extLst>
            <a:ext uri="{FF2B5EF4-FFF2-40B4-BE49-F238E27FC236}">
              <a16:creationId xmlns:a16="http://schemas.microsoft.com/office/drawing/2014/main" id="{B81DCA98-A9B4-4C20-9EDE-41D7EF95A7E6}"/>
            </a:ext>
          </a:extLst>
        </xdr:cNvPr>
        <xdr:cNvCxnSpPr/>
      </xdr:nvCxnSpPr>
      <xdr:spPr>
        <a:xfrm>
          <a:off x="1790700" y="9648825"/>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xdr:rowOff>
    </xdr:from>
    <xdr:to>
      <xdr:col>6</xdr:col>
      <xdr:colOff>38100</xdr:colOff>
      <xdr:row>57</xdr:row>
      <xdr:rowOff>106045</xdr:rowOff>
    </xdr:to>
    <xdr:sp macro="" textlink="">
      <xdr:nvSpPr>
        <xdr:cNvPr id="197" name="楕円 196">
          <a:extLst>
            <a:ext uri="{FF2B5EF4-FFF2-40B4-BE49-F238E27FC236}">
              <a16:creationId xmlns:a16="http://schemas.microsoft.com/office/drawing/2014/main" id="{2D70FCB1-B99F-4C47-B008-6242F9E479FA}"/>
            </a:ext>
          </a:extLst>
        </xdr:cNvPr>
        <xdr:cNvSpPr/>
      </xdr:nvSpPr>
      <xdr:spPr>
        <a:xfrm>
          <a:off x="965200" y="95599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55245</xdr:rowOff>
    </xdr:from>
    <xdr:to>
      <xdr:col>10</xdr:col>
      <xdr:colOff>114300</xdr:colOff>
      <xdr:row>57</xdr:row>
      <xdr:rowOff>93345</xdr:rowOff>
    </xdr:to>
    <xdr:cxnSp macro="">
      <xdr:nvCxnSpPr>
        <xdr:cNvPr id="198" name="直線コネクタ 197">
          <a:extLst>
            <a:ext uri="{FF2B5EF4-FFF2-40B4-BE49-F238E27FC236}">
              <a16:creationId xmlns:a16="http://schemas.microsoft.com/office/drawing/2014/main" id="{B0DDB488-5CCC-454A-AAFD-99FBB3F69553}"/>
            </a:ext>
          </a:extLst>
        </xdr:cNvPr>
        <xdr:cNvCxnSpPr/>
      </xdr:nvCxnSpPr>
      <xdr:spPr>
        <a:xfrm>
          <a:off x="1008380" y="961072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5D339A7-7353-4974-AA82-BB774087F130}"/>
            </a:ext>
          </a:extLst>
        </xdr:cNvPr>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32402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D0F92B7-431E-4110-AB08-3B728A590DDE}"/>
            </a:ext>
          </a:extLst>
        </xdr:cNvPr>
        <xdr:cNvSpPr txBox="1"/>
      </xdr:nvSpPr>
      <xdr:spPr>
        <a:xfrm>
          <a:off x="2385704" y="1009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144797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A5FF3EF-B3C3-43C1-845F-C1CAC0C76FBD}"/>
            </a:ext>
          </a:extLst>
        </xdr:cNvPr>
        <xdr:cNvSpPr txBox="1"/>
      </xdr:nvSpPr>
      <xdr:spPr>
        <a:xfrm>
          <a:off x="161100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118127</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C34D9AAC-78E1-4E95-A276-A57F61C96C8F}"/>
            </a:ext>
          </a:extLst>
        </xdr:cNvPr>
        <xdr:cNvSpPr txBox="1"/>
      </xdr:nvSpPr>
      <xdr:spPr>
        <a:xfrm>
          <a:off x="836304"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65422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16D53DE-122E-4ED0-925B-FD86D7765AD3}"/>
            </a:ext>
          </a:extLst>
        </xdr:cNvPr>
        <xdr:cNvSpPr txBox="1"/>
      </xdr:nvSpPr>
      <xdr:spPr>
        <a:xfrm>
          <a:off x="317056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27322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DC0088A-E049-4038-AD43-500FE505AC3D}"/>
            </a:ext>
          </a:extLst>
        </xdr:cNvPr>
        <xdr:cNvSpPr txBox="1"/>
      </xdr:nvSpPr>
      <xdr:spPr>
        <a:xfrm>
          <a:off x="238570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160672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C8A9D66-87FC-4545-AD6F-8E3DCA5F0430}"/>
            </a:ext>
          </a:extLst>
        </xdr:cNvPr>
        <xdr:cNvSpPr txBox="1"/>
      </xdr:nvSpPr>
      <xdr:spPr>
        <a:xfrm>
          <a:off x="1611004" y="938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122572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51BB0E6A-52F4-42E3-990F-C90D8455F34A}"/>
            </a:ext>
          </a:extLst>
        </xdr:cNvPr>
        <xdr:cNvSpPr txBox="1"/>
      </xdr:nvSpPr>
      <xdr:spPr>
        <a:xfrm>
          <a:off x="836304" y="934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9C93A385-BE0F-488F-B344-7C604ED6C54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E1658A4-EC1B-4493-88BF-1A95C9C3794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269EDD9-7C1F-4E31-A159-EF0B035EA39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44B0B6E-3C0C-4C4C-B5BD-E23F900D07C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307E5B7-97DA-4580-B9EC-3F8E8354D02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F1F9645-116B-48C2-A924-8B216B09110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1B52734-1A6B-4FA8-8BFD-CF2CDEAF05D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9FC7343-9708-402C-9E9A-FA6256BF770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8BEA54D-4828-4A45-960E-1D6840834191}"/>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DC6C174-39D5-4898-9D6D-D752524A18AB}"/>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B47AB108-10D7-48F4-9286-52D6BF7238A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1700BE2E-4EB4-4228-9633-AA20CA06739E}"/>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CAA8D4AD-E243-4493-A53E-A4774C0CB7D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B91B181-38E0-4C5B-B1B8-21AD355FDC29}"/>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A2087FB4-97B5-4E84-8ACC-AB5D57051234}"/>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293F443C-05CE-43EF-B5DF-5142F6D68FAF}"/>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4B63502-4928-4CCE-A308-CEB741CEBDAA}"/>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6E5C6E4D-5C3B-40C6-BFF2-EEC0D5EB9F2F}"/>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016EC82-FA48-4BE4-847C-54E81B550025}"/>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4B26B50C-4C7F-4D07-BC66-988D1F465A76}"/>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FFE89673-6957-4889-920A-39B7E2371DCD}"/>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98E94AA8-6ADC-4E74-A450-FC17B52AC902}"/>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BE5F3F80-6B3A-442F-AB11-80AE0D61F49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E6FE4A60-B723-445A-9E24-400F0F75AF14}"/>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F6F3B30B-5D7A-4755-BB55-6E74F63AD76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83045</xdr:rowOff>
    </xdr:from>
    <xdr:to>
      <xdr:col>54</xdr:col>
      <xdr:colOff>189865</xdr:colOff>
      <xdr:row>64</xdr:row>
      <xdr:rowOff>107415</xdr:rowOff>
    </xdr:to>
    <xdr:cxnSp macro="">
      <xdr:nvCxnSpPr>
        <xdr:cNvPr id="232" name="直線コネクタ 231">
          <a:extLst>
            <a:ext uri="{FF2B5EF4-FFF2-40B4-BE49-F238E27FC236}">
              <a16:creationId xmlns:a16="http://schemas.microsoft.com/office/drawing/2014/main" id="{BC540711-5624-45FB-ABE3-19C22CFD4262}"/>
            </a:ext>
          </a:extLst>
        </xdr:cNvPr>
        <xdr:cNvCxnSpPr/>
      </xdr:nvCxnSpPr>
      <xdr:spPr>
        <a:xfrm flipV="1">
          <a:off x="9219565" y="9303245"/>
          <a:ext cx="0" cy="153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111242</xdr:rowOff>
    </xdr:from>
    <xdr:ext cx="534377" cy="259045"/>
    <xdr:sp macro="" textlink="">
      <xdr:nvSpPr>
        <xdr:cNvPr id="233" name="【橋りょう・トンネル】&#10;一人当たり有形固定資産（償却資産）額最小値テキスト">
          <a:extLst>
            <a:ext uri="{FF2B5EF4-FFF2-40B4-BE49-F238E27FC236}">
              <a16:creationId xmlns:a16="http://schemas.microsoft.com/office/drawing/2014/main" id="{9E4A483C-9293-43B9-9564-EC7EAA459FD3}"/>
            </a:ext>
          </a:extLst>
        </xdr:cNvPr>
        <xdr:cNvSpPr txBox="1"/>
      </xdr:nvSpPr>
      <xdr:spPr>
        <a:xfrm>
          <a:off x="9258300" y="108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107415</xdr:rowOff>
    </xdr:from>
    <xdr:to>
      <xdr:col>55</xdr:col>
      <xdr:colOff>88900</xdr:colOff>
      <xdr:row>64</xdr:row>
      <xdr:rowOff>107415</xdr:rowOff>
    </xdr:to>
    <xdr:cxnSp macro="">
      <xdr:nvCxnSpPr>
        <xdr:cNvPr id="234" name="直線コネクタ 233">
          <a:extLst>
            <a:ext uri="{FF2B5EF4-FFF2-40B4-BE49-F238E27FC236}">
              <a16:creationId xmlns:a16="http://schemas.microsoft.com/office/drawing/2014/main" id="{F3637508-93BE-4997-A052-1A7E8882C590}"/>
            </a:ext>
          </a:extLst>
        </xdr:cNvPr>
        <xdr:cNvCxnSpPr/>
      </xdr:nvCxnSpPr>
      <xdr:spPr>
        <a:xfrm>
          <a:off x="9154160" y="108363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29722</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F16B41B4-C7A5-477E-BBDA-A77D278E4370}"/>
            </a:ext>
          </a:extLst>
        </xdr:cNvPr>
        <xdr:cNvSpPr txBox="1"/>
      </xdr:nvSpPr>
      <xdr:spPr>
        <a:xfrm>
          <a:off x="9258300" y="90822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83045</xdr:rowOff>
    </xdr:from>
    <xdr:to>
      <xdr:col>55</xdr:col>
      <xdr:colOff>88900</xdr:colOff>
      <xdr:row>55</xdr:row>
      <xdr:rowOff>83045</xdr:rowOff>
    </xdr:to>
    <xdr:cxnSp macro="">
      <xdr:nvCxnSpPr>
        <xdr:cNvPr id="236" name="直線コネクタ 235">
          <a:extLst>
            <a:ext uri="{FF2B5EF4-FFF2-40B4-BE49-F238E27FC236}">
              <a16:creationId xmlns:a16="http://schemas.microsoft.com/office/drawing/2014/main" id="{0E7EC01E-C66E-44D4-957F-4B93612D74F5}"/>
            </a:ext>
          </a:extLst>
        </xdr:cNvPr>
        <xdr:cNvCxnSpPr/>
      </xdr:nvCxnSpPr>
      <xdr:spPr>
        <a:xfrm>
          <a:off x="9154160" y="93032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59755</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DCCD5FCC-9847-4ED8-B1E7-F795F2C06195}"/>
            </a:ext>
          </a:extLst>
        </xdr:cNvPr>
        <xdr:cNvSpPr txBox="1"/>
      </xdr:nvSpPr>
      <xdr:spPr>
        <a:xfrm>
          <a:off x="9258300" y="1011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36878</xdr:rowOff>
    </xdr:from>
    <xdr:to>
      <xdr:col>55</xdr:col>
      <xdr:colOff>50800</xdr:colOff>
      <xdr:row>61</xdr:row>
      <xdr:rowOff>138478</xdr:rowOff>
    </xdr:to>
    <xdr:sp macro="" textlink="">
      <xdr:nvSpPr>
        <xdr:cNvPr id="238" name="フローチャート: 判断 237">
          <a:extLst>
            <a:ext uri="{FF2B5EF4-FFF2-40B4-BE49-F238E27FC236}">
              <a16:creationId xmlns:a16="http://schemas.microsoft.com/office/drawing/2014/main" id="{DC84FDFE-C008-4699-A615-A854FF4E2FD0}"/>
            </a:ext>
          </a:extLst>
        </xdr:cNvPr>
        <xdr:cNvSpPr/>
      </xdr:nvSpPr>
      <xdr:spPr>
        <a:xfrm>
          <a:off x="9192260" y="102629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62238</xdr:rowOff>
    </xdr:from>
    <xdr:to>
      <xdr:col>50</xdr:col>
      <xdr:colOff>165100</xdr:colOff>
      <xdr:row>61</xdr:row>
      <xdr:rowOff>163838</xdr:rowOff>
    </xdr:to>
    <xdr:sp macro="" textlink="">
      <xdr:nvSpPr>
        <xdr:cNvPr id="239" name="フローチャート: 判断 238">
          <a:extLst>
            <a:ext uri="{FF2B5EF4-FFF2-40B4-BE49-F238E27FC236}">
              <a16:creationId xmlns:a16="http://schemas.microsoft.com/office/drawing/2014/main" id="{34C5FE24-EAE8-4CBB-9812-82FA2A6E23CA}"/>
            </a:ext>
          </a:extLst>
        </xdr:cNvPr>
        <xdr:cNvSpPr/>
      </xdr:nvSpPr>
      <xdr:spPr>
        <a:xfrm>
          <a:off x="8445500" y="102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67056</xdr:rowOff>
    </xdr:from>
    <xdr:to>
      <xdr:col>46</xdr:col>
      <xdr:colOff>38100</xdr:colOff>
      <xdr:row>61</xdr:row>
      <xdr:rowOff>168656</xdr:rowOff>
    </xdr:to>
    <xdr:sp macro="" textlink="">
      <xdr:nvSpPr>
        <xdr:cNvPr id="240" name="フローチャート: 判断 239">
          <a:extLst>
            <a:ext uri="{FF2B5EF4-FFF2-40B4-BE49-F238E27FC236}">
              <a16:creationId xmlns:a16="http://schemas.microsoft.com/office/drawing/2014/main" id="{4141C087-AAD0-4E1C-977E-1002B899501C}"/>
            </a:ext>
          </a:extLst>
        </xdr:cNvPr>
        <xdr:cNvSpPr/>
      </xdr:nvSpPr>
      <xdr:spPr>
        <a:xfrm>
          <a:off x="7670800" y="102930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98984</xdr:rowOff>
    </xdr:from>
    <xdr:to>
      <xdr:col>41</xdr:col>
      <xdr:colOff>101600</xdr:colOff>
      <xdr:row>62</xdr:row>
      <xdr:rowOff>29134</xdr:rowOff>
    </xdr:to>
    <xdr:sp macro="" textlink="">
      <xdr:nvSpPr>
        <xdr:cNvPr id="241" name="フローチャート: 判断 240">
          <a:extLst>
            <a:ext uri="{FF2B5EF4-FFF2-40B4-BE49-F238E27FC236}">
              <a16:creationId xmlns:a16="http://schemas.microsoft.com/office/drawing/2014/main" id="{6CD28297-24AB-41C3-BA20-0314A7604B2D}"/>
            </a:ext>
          </a:extLst>
        </xdr:cNvPr>
        <xdr:cNvSpPr/>
      </xdr:nvSpPr>
      <xdr:spPr>
        <a:xfrm>
          <a:off x="6873240" y="10325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123943</xdr:rowOff>
    </xdr:from>
    <xdr:to>
      <xdr:col>36</xdr:col>
      <xdr:colOff>165100</xdr:colOff>
      <xdr:row>62</xdr:row>
      <xdr:rowOff>54093</xdr:rowOff>
    </xdr:to>
    <xdr:sp macro="" textlink="">
      <xdr:nvSpPr>
        <xdr:cNvPr id="242" name="フローチャート: 判断 241">
          <a:extLst>
            <a:ext uri="{FF2B5EF4-FFF2-40B4-BE49-F238E27FC236}">
              <a16:creationId xmlns:a16="http://schemas.microsoft.com/office/drawing/2014/main" id="{65DD9F7D-C4F6-4115-A1B9-FC2FAFEF4ECF}"/>
            </a:ext>
          </a:extLst>
        </xdr:cNvPr>
        <xdr:cNvSpPr/>
      </xdr:nvSpPr>
      <xdr:spPr>
        <a:xfrm>
          <a:off x="6098540" y="103499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2D4B85-73D3-4C68-8CF6-134011244A0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7F96EFF-1896-43EE-A93E-88C2FCD902B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170C0F8-AE9B-416D-846B-414B28DFDD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A952FD90-5722-432F-AA77-C2DCC402327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544C621A-E909-4E1A-893C-1461358C16A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44800</xdr:rowOff>
    </xdr:from>
    <xdr:to>
      <xdr:col>55</xdr:col>
      <xdr:colOff>50800</xdr:colOff>
      <xdr:row>64</xdr:row>
      <xdr:rowOff>146400</xdr:rowOff>
    </xdr:to>
    <xdr:sp macro="" textlink="">
      <xdr:nvSpPr>
        <xdr:cNvPr id="248" name="楕円 247">
          <a:extLst>
            <a:ext uri="{FF2B5EF4-FFF2-40B4-BE49-F238E27FC236}">
              <a16:creationId xmlns:a16="http://schemas.microsoft.com/office/drawing/2014/main" id="{BED24951-C326-42B5-B835-2F92F7A6131F}"/>
            </a:ext>
          </a:extLst>
        </xdr:cNvPr>
        <xdr:cNvSpPr/>
      </xdr:nvSpPr>
      <xdr:spPr>
        <a:xfrm>
          <a:off x="9192260" y="10773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131177</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89933A39-638A-416B-8A14-1F83936BF8C1}"/>
            </a:ext>
          </a:extLst>
        </xdr:cNvPr>
        <xdr:cNvSpPr txBox="1"/>
      </xdr:nvSpPr>
      <xdr:spPr>
        <a:xfrm>
          <a:off x="9258300" y="1069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45354</xdr:rowOff>
    </xdr:from>
    <xdr:to>
      <xdr:col>50</xdr:col>
      <xdr:colOff>165100</xdr:colOff>
      <xdr:row>64</xdr:row>
      <xdr:rowOff>146954</xdr:rowOff>
    </xdr:to>
    <xdr:sp macro="" textlink="">
      <xdr:nvSpPr>
        <xdr:cNvPr id="250" name="楕円 249">
          <a:extLst>
            <a:ext uri="{FF2B5EF4-FFF2-40B4-BE49-F238E27FC236}">
              <a16:creationId xmlns:a16="http://schemas.microsoft.com/office/drawing/2014/main" id="{A012FCA6-90D5-4AF7-A34B-E91DE2A3F4B7}"/>
            </a:ext>
          </a:extLst>
        </xdr:cNvPr>
        <xdr:cNvSpPr/>
      </xdr:nvSpPr>
      <xdr:spPr>
        <a:xfrm>
          <a:off x="8445500" y="107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95600</xdr:rowOff>
    </xdr:from>
    <xdr:to>
      <xdr:col>55</xdr:col>
      <xdr:colOff>0</xdr:colOff>
      <xdr:row>64</xdr:row>
      <xdr:rowOff>96154</xdr:rowOff>
    </xdr:to>
    <xdr:cxnSp macro="">
      <xdr:nvCxnSpPr>
        <xdr:cNvPr id="251" name="直線コネクタ 250">
          <a:extLst>
            <a:ext uri="{FF2B5EF4-FFF2-40B4-BE49-F238E27FC236}">
              <a16:creationId xmlns:a16="http://schemas.microsoft.com/office/drawing/2014/main" id="{DE3CA920-C562-4790-8079-5595A7181968}"/>
            </a:ext>
          </a:extLst>
        </xdr:cNvPr>
        <xdr:cNvCxnSpPr/>
      </xdr:nvCxnSpPr>
      <xdr:spPr>
        <a:xfrm flipV="1">
          <a:off x="8496300" y="10824560"/>
          <a:ext cx="723900" cy="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46197</xdr:rowOff>
    </xdr:from>
    <xdr:to>
      <xdr:col>46</xdr:col>
      <xdr:colOff>38100</xdr:colOff>
      <xdr:row>64</xdr:row>
      <xdr:rowOff>147797</xdr:rowOff>
    </xdr:to>
    <xdr:sp macro="" textlink="">
      <xdr:nvSpPr>
        <xdr:cNvPr id="252" name="楕円 251">
          <a:extLst>
            <a:ext uri="{FF2B5EF4-FFF2-40B4-BE49-F238E27FC236}">
              <a16:creationId xmlns:a16="http://schemas.microsoft.com/office/drawing/2014/main" id="{6DF435B8-86B9-4E0C-99E8-331885F82400}"/>
            </a:ext>
          </a:extLst>
        </xdr:cNvPr>
        <xdr:cNvSpPr/>
      </xdr:nvSpPr>
      <xdr:spPr>
        <a:xfrm>
          <a:off x="7670800" y="10775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96154</xdr:rowOff>
    </xdr:from>
    <xdr:to>
      <xdr:col>50</xdr:col>
      <xdr:colOff>114300</xdr:colOff>
      <xdr:row>64</xdr:row>
      <xdr:rowOff>96997</xdr:rowOff>
    </xdr:to>
    <xdr:cxnSp macro="">
      <xdr:nvCxnSpPr>
        <xdr:cNvPr id="253" name="直線コネクタ 252">
          <a:extLst>
            <a:ext uri="{FF2B5EF4-FFF2-40B4-BE49-F238E27FC236}">
              <a16:creationId xmlns:a16="http://schemas.microsoft.com/office/drawing/2014/main" id="{511AAD74-591E-4439-8220-2AE98A740B17}"/>
            </a:ext>
          </a:extLst>
        </xdr:cNvPr>
        <xdr:cNvCxnSpPr/>
      </xdr:nvCxnSpPr>
      <xdr:spPr>
        <a:xfrm flipV="1">
          <a:off x="7713980" y="10825114"/>
          <a:ext cx="78232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46561</xdr:rowOff>
    </xdr:from>
    <xdr:to>
      <xdr:col>41</xdr:col>
      <xdr:colOff>101600</xdr:colOff>
      <xdr:row>64</xdr:row>
      <xdr:rowOff>148161</xdr:rowOff>
    </xdr:to>
    <xdr:sp macro="" textlink="">
      <xdr:nvSpPr>
        <xdr:cNvPr id="254" name="楕円 253">
          <a:extLst>
            <a:ext uri="{FF2B5EF4-FFF2-40B4-BE49-F238E27FC236}">
              <a16:creationId xmlns:a16="http://schemas.microsoft.com/office/drawing/2014/main" id="{7CD692EE-43F6-4040-803F-3D40D8662A71}"/>
            </a:ext>
          </a:extLst>
        </xdr:cNvPr>
        <xdr:cNvSpPr/>
      </xdr:nvSpPr>
      <xdr:spPr>
        <a:xfrm>
          <a:off x="6873240" y="1077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96997</xdr:rowOff>
    </xdr:from>
    <xdr:to>
      <xdr:col>45</xdr:col>
      <xdr:colOff>177800</xdr:colOff>
      <xdr:row>64</xdr:row>
      <xdr:rowOff>97361</xdr:rowOff>
    </xdr:to>
    <xdr:cxnSp macro="">
      <xdr:nvCxnSpPr>
        <xdr:cNvPr id="255" name="直線コネクタ 254">
          <a:extLst>
            <a:ext uri="{FF2B5EF4-FFF2-40B4-BE49-F238E27FC236}">
              <a16:creationId xmlns:a16="http://schemas.microsoft.com/office/drawing/2014/main" id="{4CCF2BA9-844A-472F-8A66-F1773EA6A52A}"/>
            </a:ext>
          </a:extLst>
        </xdr:cNvPr>
        <xdr:cNvCxnSpPr/>
      </xdr:nvCxnSpPr>
      <xdr:spPr>
        <a:xfrm flipV="1">
          <a:off x="6924040" y="10825957"/>
          <a:ext cx="789940" cy="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46933</xdr:rowOff>
    </xdr:from>
    <xdr:to>
      <xdr:col>36</xdr:col>
      <xdr:colOff>165100</xdr:colOff>
      <xdr:row>64</xdr:row>
      <xdr:rowOff>148533</xdr:rowOff>
    </xdr:to>
    <xdr:sp macro="" textlink="">
      <xdr:nvSpPr>
        <xdr:cNvPr id="256" name="楕円 255">
          <a:extLst>
            <a:ext uri="{FF2B5EF4-FFF2-40B4-BE49-F238E27FC236}">
              <a16:creationId xmlns:a16="http://schemas.microsoft.com/office/drawing/2014/main" id="{F96EF913-66A4-44BA-BEC2-8F756EDE736B}"/>
            </a:ext>
          </a:extLst>
        </xdr:cNvPr>
        <xdr:cNvSpPr/>
      </xdr:nvSpPr>
      <xdr:spPr>
        <a:xfrm>
          <a:off x="6098540" y="107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97361</xdr:rowOff>
    </xdr:from>
    <xdr:to>
      <xdr:col>41</xdr:col>
      <xdr:colOff>50800</xdr:colOff>
      <xdr:row>64</xdr:row>
      <xdr:rowOff>97733</xdr:rowOff>
    </xdr:to>
    <xdr:cxnSp macro="">
      <xdr:nvCxnSpPr>
        <xdr:cNvPr id="257" name="直線コネクタ 256">
          <a:extLst>
            <a:ext uri="{FF2B5EF4-FFF2-40B4-BE49-F238E27FC236}">
              <a16:creationId xmlns:a16="http://schemas.microsoft.com/office/drawing/2014/main" id="{0765E545-C90B-4552-880F-FB4B3859E426}"/>
            </a:ext>
          </a:extLst>
        </xdr:cNvPr>
        <xdr:cNvCxnSpPr/>
      </xdr:nvCxnSpPr>
      <xdr:spPr>
        <a:xfrm flipV="1">
          <a:off x="6149340" y="10826321"/>
          <a:ext cx="774700" cy="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8915</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F4855508-77C3-4456-8B96-ED9B28BD8B1A}"/>
            </a:ext>
          </a:extLst>
        </xdr:cNvPr>
        <xdr:cNvSpPr txBox="1"/>
      </xdr:nvSpPr>
      <xdr:spPr>
        <a:xfrm>
          <a:off x="8214575" y="1006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13733</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40259BA1-CE91-43FD-A62D-F4CDA1AB4B60}"/>
            </a:ext>
          </a:extLst>
        </xdr:cNvPr>
        <xdr:cNvSpPr txBox="1"/>
      </xdr:nvSpPr>
      <xdr:spPr>
        <a:xfrm>
          <a:off x="7444955" y="1007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45661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D3429DB8-F2FF-46EF-BE12-496B87B94DC5}"/>
            </a:ext>
          </a:extLst>
        </xdr:cNvPr>
        <xdr:cNvSpPr txBox="1"/>
      </xdr:nvSpPr>
      <xdr:spPr>
        <a:xfrm>
          <a:off x="6670255" y="10104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70620</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DC7ECC34-8F83-489B-AA09-AB861C511126}"/>
            </a:ext>
          </a:extLst>
        </xdr:cNvPr>
        <xdr:cNvSpPr txBox="1"/>
      </xdr:nvSpPr>
      <xdr:spPr>
        <a:xfrm>
          <a:off x="5872695" y="1012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138081</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2D3629F1-24C6-4467-B756-F07AF7003CB8}"/>
            </a:ext>
          </a:extLst>
        </xdr:cNvPr>
        <xdr:cNvSpPr txBox="1"/>
      </xdr:nvSpPr>
      <xdr:spPr>
        <a:xfrm>
          <a:off x="8239271" y="1086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138924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16EB5BF9-4682-4EF6-9C4C-43966D4C555E}"/>
            </a:ext>
          </a:extLst>
        </xdr:cNvPr>
        <xdr:cNvSpPr txBox="1"/>
      </xdr:nvSpPr>
      <xdr:spPr>
        <a:xfrm>
          <a:off x="7477271" y="108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139288</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FD7335DE-3589-43EB-BDFE-915E6D91B77F}"/>
            </a:ext>
          </a:extLst>
        </xdr:cNvPr>
        <xdr:cNvSpPr txBox="1"/>
      </xdr:nvSpPr>
      <xdr:spPr>
        <a:xfrm>
          <a:off x="6702571" y="108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139660</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223F9811-A201-43AF-92DD-703BC5F8BED8}"/>
            </a:ext>
          </a:extLst>
        </xdr:cNvPr>
        <xdr:cNvSpPr txBox="1"/>
      </xdr:nvSpPr>
      <xdr:spPr>
        <a:xfrm>
          <a:off x="5905011" y="1086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68A580DE-617D-4DDD-8033-953A7AD96C7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2B308A38-1D16-4AE0-8AAC-59AE5967036A}"/>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1C54A1F-2CE6-4C37-B126-03BA0956E09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FA425BEF-0B71-4E1F-9207-C3D4BD6CF14F}"/>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C86DE01-EAE2-466D-997C-D98C9FB4A4D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C6BFD27-CE2C-4E54-8998-CF466122BAC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31A5FFFD-A4D8-47F3-87DE-72EA1F1C677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7603AD8-9CF9-4B28-824D-422FB635BB8E}"/>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18EBEC1B-D991-4E36-B5C4-558AC02027E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FE05F65F-71F4-473B-B238-8A21503BF0E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F43F44F0-F534-4CC7-9284-3FDBA837ADD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D6538C2A-8206-4D53-AAB0-B045CBDB8CF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5AD2532B-AD67-42A1-BC0B-0691E2AF0F7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BF182D22-5E0B-4D65-A6E7-324059762D0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70C891E0-F682-4ACC-AEB1-4ABE2130CC8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B11D783F-9DA7-473F-AABD-28E15D4CD19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B497768-D190-4CD3-8435-885889BCD95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3F200B44-BE10-4840-8CC5-21BB836B8DA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87D2E0F0-EAAC-4C4C-B146-3A12EC08CD6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582E718D-FB87-422F-B61F-E43FEDB3BA52}"/>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1FF5FD91-0F1C-4D8E-833D-4C60C66E874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99A5A22A-6F1E-4B9F-9D1C-A32AF18A6F2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63A8204E-B201-48D4-BCD7-256C997E214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E19701A-4B82-43EB-8E67-E75E8C4CC6E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E36E319E-6421-480C-A127-CFF05EFFBB37}"/>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344CA8B5-AF3B-401D-A328-C50A0D6AEE6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B53718A4-C0C3-46D9-AB8B-E35D58AAE43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1639F613-14A8-4ADA-AF49-6C4755494B2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47A0D25E-54B1-475D-AA9B-CD7B9CCBCB67}"/>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84051E09-9567-4773-9782-BAE81E454DAA}"/>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FA9DC1B0-EC0D-4B83-862D-EF5DDFFB37A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02B9AF68-7478-4CB2-9368-5EA5864EAF5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56B1D1B4-0263-4D97-991B-65D3DFEB606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9ACB5DAC-47EC-4A5A-86CF-72262331C90F}"/>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5E08B0DC-D689-41D3-A542-F72CE06D96D1}"/>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76318B48-8E6A-4E37-810D-453124C6E41C}"/>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0F270097-20A9-41D0-8EB5-B760E36A37A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A58F146B-A122-4FE4-820B-A2B66C8CA814}"/>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EC0876FF-4775-44B2-B4A8-03CEAB588F31}"/>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71BF4912-96F9-4D72-9BCF-3E5A5912FF1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12576062-2FC3-4B07-AE6F-357A4AB5BF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7A83DEE3-5BC5-4362-9017-AE99378C11A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34B2EBD7-BE5B-496A-A76A-66DBF265AEF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a:extLst>
            <a:ext uri="{FF2B5EF4-FFF2-40B4-BE49-F238E27FC236}">
              <a16:creationId xmlns:a16="http://schemas.microsoft.com/office/drawing/2014/main" id="{B0207DCA-F70C-4CA2-A73E-E735E4656A92}"/>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a:extLst>
            <a:ext uri="{FF2B5EF4-FFF2-40B4-BE49-F238E27FC236}">
              <a16:creationId xmlns:a16="http://schemas.microsoft.com/office/drawing/2014/main" id="{2B816D90-16AC-4E99-AE91-B9B8D5533BC6}"/>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a:extLst>
            <a:ext uri="{FF2B5EF4-FFF2-40B4-BE49-F238E27FC236}">
              <a16:creationId xmlns:a16="http://schemas.microsoft.com/office/drawing/2014/main" id="{C9109564-5EC9-4C75-9912-F5F3FF558AC4}"/>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a:extLst>
            <a:ext uri="{FF2B5EF4-FFF2-40B4-BE49-F238E27FC236}">
              <a16:creationId xmlns:a16="http://schemas.microsoft.com/office/drawing/2014/main" id="{82FF6494-4CA3-44B1-AB44-50ACACCD12D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a:extLst>
            <a:ext uri="{FF2B5EF4-FFF2-40B4-BE49-F238E27FC236}">
              <a16:creationId xmlns:a16="http://schemas.microsoft.com/office/drawing/2014/main" id="{7EE5CF0B-35B9-44CC-B671-446FB8C6249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a:extLst>
            <a:ext uri="{FF2B5EF4-FFF2-40B4-BE49-F238E27FC236}">
              <a16:creationId xmlns:a16="http://schemas.microsoft.com/office/drawing/2014/main" id="{41FC6159-D194-49B9-9CB4-23DFF973C643}"/>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a:extLst>
            <a:ext uri="{FF2B5EF4-FFF2-40B4-BE49-F238E27FC236}">
              <a16:creationId xmlns:a16="http://schemas.microsoft.com/office/drawing/2014/main" id="{0A9391A2-4B4D-4494-9ACF-64FC80DFC3D8}"/>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a:extLst>
            <a:ext uri="{FF2B5EF4-FFF2-40B4-BE49-F238E27FC236}">
              <a16:creationId xmlns:a16="http://schemas.microsoft.com/office/drawing/2014/main" id="{86551247-C1F0-48F2-8022-C3A3E17DBCA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a:extLst>
            <a:ext uri="{FF2B5EF4-FFF2-40B4-BE49-F238E27FC236}">
              <a16:creationId xmlns:a16="http://schemas.microsoft.com/office/drawing/2014/main" id="{E67A1A46-0D4A-43CC-A203-E6B3F6759AA8}"/>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a:extLst>
            <a:ext uri="{FF2B5EF4-FFF2-40B4-BE49-F238E27FC236}">
              <a16:creationId xmlns:a16="http://schemas.microsoft.com/office/drawing/2014/main" id="{FEA7AB96-24C6-4C69-80AD-B8DB2D703D9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F2C5BF42-E917-494D-8EDA-B6C7E2805AE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a:extLst>
            <a:ext uri="{FF2B5EF4-FFF2-40B4-BE49-F238E27FC236}">
              <a16:creationId xmlns:a16="http://schemas.microsoft.com/office/drawing/2014/main" id="{B9497935-57D8-4E50-BCB2-93990E016B5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認定こども園・幼稚園・保育所】&#10;有形固定資産減価償却率グラフ枠">
          <a:extLst>
            <a:ext uri="{FF2B5EF4-FFF2-40B4-BE49-F238E27FC236}">
              <a16:creationId xmlns:a16="http://schemas.microsoft.com/office/drawing/2014/main" id="{E86273B9-172A-4209-9B61-AA3742A1A80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42</xdr:row>
      <xdr:rowOff>38100</xdr:rowOff>
    </xdr:to>
    <xdr:cxnSp macro="">
      <xdr:nvCxnSpPr>
        <xdr:cNvPr id="322" name="直線コネクタ 321">
          <a:extLst>
            <a:ext uri="{FF2B5EF4-FFF2-40B4-BE49-F238E27FC236}">
              <a16:creationId xmlns:a16="http://schemas.microsoft.com/office/drawing/2014/main" id="{D96EBAE6-7481-4FAA-B187-EE2FA97A25DE}"/>
            </a:ext>
          </a:extLst>
        </xdr:cNvPr>
        <xdr:cNvCxnSpPr/>
      </xdr:nvCxnSpPr>
      <xdr:spPr>
        <a:xfrm flipV="1">
          <a:off x="14375764" y="5835015"/>
          <a:ext cx="0" cy="1243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認定こども園・幼稚園・保育所】&#10;有形固定資産減価償却率最小値テキスト">
          <a:extLst>
            <a:ext uri="{FF2B5EF4-FFF2-40B4-BE49-F238E27FC236}">
              <a16:creationId xmlns:a16="http://schemas.microsoft.com/office/drawing/2014/main" id="{24321D5D-EE08-4242-8EDD-FDC8810DF772}"/>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a:extLst>
            <a:ext uri="{FF2B5EF4-FFF2-40B4-BE49-F238E27FC236}">
              <a16:creationId xmlns:a16="http://schemas.microsoft.com/office/drawing/2014/main" id="{85A22547-9F69-404F-8975-7818AB50978E}"/>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325" name="【認定こども園・幼稚園・保育所】&#10;有形固定資産減価償却率最大値テキスト">
          <a:extLst>
            <a:ext uri="{FF2B5EF4-FFF2-40B4-BE49-F238E27FC236}">
              <a16:creationId xmlns:a16="http://schemas.microsoft.com/office/drawing/2014/main" id="{17383296-874A-474D-A6CA-4A9570B14120}"/>
            </a:ext>
          </a:extLst>
        </xdr:cNvPr>
        <xdr:cNvSpPr txBox="1"/>
      </xdr:nvSpPr>
      <xdr:spPr>
        <a:xfrm>
          <a:off x="144145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326" name="直線コネクタ 325">
          <a:extLst>
            <a:ext uri="{FF2B5EF4-FFF2-40B4-BE49-F238E27FC236}">
              <a16:creationId xmlns:a16="http://schemas.microsoft.com/office/drawing/2014/main" id="{9A199CB8-162A-45E8-9DB4-DF6FA646276A}"/>
            </a:ext>
          </a:extLst>
        </xdr:cNvPr>
        <xdr:cNvCxnSpPr/>
      </xdr:nvCxnSpPr>
      <xdr:spPr>
        <a:xfrm>
          <a:off x="142875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7" name="【認定こども園・幼稚園・保育所】&#10;有形固定資産減価償却率平均値テキスト">
          <a:extLst>
            <a:ext uri="{FF2B5EF4-FFF2-40B4-BE49-F238E27FC236}">
              <a16:creationId xmlns:a16="http://schemas.microsoft.com/office/drawing/2014/main" id="{977733D8-0009-4A85-ACDC-0038FE8D115F}"/>
            </a:ext>
          </a:extLst>
        </xdr:cNvPr>
        <xdr:cNvSpPr txBox="1"/>
      </xdr:nvSpPr>
      <xdr:spPr>
        <a:xfrm>
          <a:off x="14414500" y="621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8" name="フローチャート: 判断 327">
          <a:extLst>
            <a:ext uri="{FF2B5EF4-FFF2-40B4-BE49-F238E27FC236}">
              <a16:creationId xmlns:a16="http://schemas.microsoft.com/office/drawing/2014/main" id="{7A9068D6-C024-44F0-A0EB-48DD9D29A283}"/>
            </a:ext>
          </a:extLst>
        </xdr:cNvPr>
        <xdr:cNvSpPr/>
      </xdr:nvSpPr>
      <xdr:spPr>
        <a:xfrm>
          <a:off x="14325600" y="623760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329" name="フローチャート: 判断 328">
          <a:extLst>
            <a:ext uri="{FF2B5EF4-FFF2-40B4-BE49-F238E27FC236}">
              <a16:creationId xmlns:a16="http://schemas.microsoft.com/office/drawing/2014/main" id="{842F299C-3D9C-4969-AC7E-D6E4F1EA9308}"/>
            </a:ext>
          </a:extLst>
        </xdr:cNvPr>
        <xdr:cNvSpPr/>
      </xdr:nvSpPr>
      <xdr:spPr>
        <a:xfrm>
          <a:off x="13578840" y="627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330" name="フローチャート: 判断 329">
          <a:extLst>
            <a:ext uri="{FF2B5EF4-FFF2-40B4-BE49-F238E27FC236}">
              <a16:creationId xmlns:a16="http://schemas.microsoft.com/office/drawing/2014/main" id="{C1832089-C7CB-430F-B6A6-BF597C9FC399}"/>
            </a:ext>
          </a:extLst>
        </xdr:cNvPr>
        <xdr:cNvSpPr/>
      </xdr:nvSpPr>
      <xdr:spPr>
        <a:xfrm>
          <a:off x="1280414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331" name="フローチャート: 判断 330">
          <a:extLst>
            <a:ext uri="{FF2B5EF4-FFF2-40B4-BE49-F238E27FC236}">
              <a16:creationId xmlns:a16="http://schemas.microsoft.com/office/drawing/2014/main" id="{23BBF1BE-B9A0-404A-BAC2-C54D9C5B8CCF}"/>
            </a:ext>
          </a:extLst>
        </xdr:cNvPr>
        <xdr:cNvSpPr/>
      </xdr:nvSpPr>
      <xdr:spPr>
        <a:xfrm>
          <a:off x="1202944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332" name="フローチャート: 判断 331">
          <a:extLst>
            <a:ext uri="{FF2B5EF4-FFF2-40B4-BE49-F238E27FC236}">
              <a16:creationId xmlns:a16="http://schemas.microsoft.com/office/drawing/2014/main" id="{16AFDA03-DB9A-40DD-BC83-1FFCFA617FFC}"/>
            </a:ext>
          </a:extLst>
        </xdr:cNvPr>
        <xdr:cNvSpPr/>
      </xdr:nvSpPr>
      <xdr:spPr>
        <a:xfrm>
          <a:off x="1123188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11A52BE-03B5-44A6-9026-775C8075E3D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1BF7A47E-69D9-456D-85B9-503DA6B2591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6EBA38C2-84D3-4F97-89D6-176775BA39EA}"/>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17F0342F-E21C-4C98-8DE8-459207097194}"/>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A64904DE-2254-4D92-9F4E-332C9D5A886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93980</xdr:rowOff>
    </xdr:from>
    <xdr:to>
      <xdr:col>85</xdr:col>
      <xdr:colOff>177800</xdr:colOff>
      <xdr:row>35</xdr:row>
      <xdr:rowOff>24130</xdr:rowOff>
    </xdr:to>
    <xdr:sp macro="" textlink="">
      <xdr:nvSpPr>
        <xdr:cNvPr id="338" name="楕円 337">
          <a:extLst>
            <a:ext uri="{FF2B5EF4-FFF2-40B4-BE49-F238E27FC236}">
              <a16:creationId xmlns:a16="http://schemas.microsoft.com/office/drawing/2014/main" id="{40B05FB8-C590-4370-89D0-7C7BC5A7D4FF}"/>
            </a:ext>
          </a:extLst>
        </xdr:cNvPr>
        <xdr:cNvSpPr/>
      </xdr:nvSpPr>
      <xdr:spPr>
        <a:xfrm>
          <a:off x="14325600" y="57937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37482</xdr:rowOff>
    </xdr:from>
    <xdr:ext cx="405111" cy="259045"/>
    <xdr:sp macro="" textlink="">
      <xdr:nvSpPr>
        <xdr:cNvPr id="339" name="【認定こども園・幼稚園・保育所】&#10;有形固定資産減価償却率該当値テキスト">
          <a:extLst>
            <a:ext uri="{FF2B5EF4-FFF2-40B4-BE49-F238E27FC236}">
              <a16:creationId xmlns:a16="http://schemas.microsoft.com/office/drawing/2014/main" id="{66E57710-FDE1-4D89-BDCE-2018C9B361E0}"/>
            </a:ext>
          </a:extLst>
        </xdr:cNvPr>
        <xdr:cNvSpPr txBox="1"/>
      </xdr:nvSpPr>
      <xdr:spPr>
        <a:xfrm>
          <a:off x="14414500" y="573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46355</xdr:rowOff>
    </xdr:from>
    <xdr:to>
      <xdr:col>81</xdr:col>
      <xdr:colOff>101600</xdr:colOff>
      <xdr:row>34</xdr:row>
      <xdr:rowOff>147955</xdr:rowOff>
    </xdr:to>
    <xdr:sp macro="" textlink="">
      <xdr:nvSpPr>
        <xdr:cNvPr id="340" name="楕円 339">
          <a:extLst>
            <a:ext uri="{FF2B5EF4-FFF2-40B4-BE49-F238E27FC236}">
              <a16:creationId xmlns:a16="http://schemas.microsoft.com/office/drawing/2014/main" id="{D3A2169C-99FA-4B58-8BA4-25787B84E227}"/>
            </a:ext>
          </a:extLst>
        </xdr:cNvPr>
        <xdr:cNvSpPr/>
      </xdr:nvSpPr>
      <xdr:spPr>
        <a:xfrm>
          <a:off x="1357884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97155</xdr:rowOff>
    </xdr:from>
    <xdr:to>
      <xdr:col>85</xdr:col>
      <xdr:colOff>127000</xdr:colOff>
      <xdr:row>34</xdr:row>
      <xdr:rowOff>144780</xdr:rowOff>
    </xdr:to>
    <xdr:cxnSp macro="">
      <xdr:nvCxnSpPr>
        <xdr:cNvPr id="341" name="直線コネクタ 340">
          <a:extLst>
            <a:ext uri="{FF2B5EF4-FFF2-40B4-BE49-F238E27FC236}">
              <a16:creationId xmlns:a16="http://schemas.microsoft.com/office/drawing/2014/main" id="{D27598CE-E69F-4386-9CA5-279CCC6574A2}"/>
            </a:ext>
          </a:extLst>
        </xdr:cNvPr>
        <xdr:cNvCxnSpPr/>
      </xdr:nvCxnSpPr>
      <xdr:spPr>
        <a:xfrm>
          <a:off x="13629640" y="5796915"/>
          <a:ext cx="74676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122555</xdr:rowOff>
    </xdr:from>
    <xdr:to>
      <xdr:col>76</xdr:col>
      <xdr:colOff>165100</xdr:colOff>
      <xdr:row>34</xdr:row>
      <xdr:rowOff>52705</xdr:rowOff>
    </xdr:to>
    <xdr:sp macro="" textlink="">
      <xdr:nvSpPr>
        <xdr:cNvPr id="342" name="楕円 341">
          <a:extLst>
            <a:ext uri="{FF2B5EF4-FFF2-40B4-BE49-F238E27FC236}">
              <a16:creationId xmlns:a16="http://schemas.microsoft.com/office/drawing/2014/main" id="{5ADF05B7-1274-4A29-A46C-9D8F904D654E}"/>
            </a:ext>
          </a:extLst>
        </xdr:cNvPr>
        <xdr:cNvSpPr/>
      </xdr:nvSpPr>
      <xdr:spPr>
        <a:xfrm>
          <a:off x="12804140" y="5654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1905</xdr:rowOff>
    </xdr:from>
    <xdr:to>
      <xdr:col>81</xdr:col>
      <xdr:colOff>50800</xdr:colOff>
      <xdr:row>34</xdr:row>
      <xdr:rowOff>97155</xdr:rowOff>
    </xdr:to>
    <xdr:cxnSp macro="">
      <xdr:nvCxnSpPr>
        <xdr:cNvPr id="343" name="直線コネクタ 342">
          <a:extLst>
            <a:ext uri="{FF2B5EF4-FFF2-40B4-BE49-F238E27FC236}">
              <a16:creationId xmlns:a16="http://schemas.microsoft.com/office/drawing/2014/main" id="{7AA36A41-9898-4D09-9FFF-A8F50A7C7D5A}"/>
            </a:ext>
          </a:extLst>
        </xdr:cNvPr>
        <xdr:cNvCxnSpPr/>
      </xdr:nvCxnSpPr>
      <xdr:spPr>
        <a:xfrm>
          <a:off x="12854940" y="5701665"/>
          <a:ext cx="7747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52070</xdr:rowOff>
    </xdr:from>
    <xdr:to>
      <xdr:col>72</xdr:col>
      <xdr:colOff>38100</xdr:colOff>
      <xdr:row>33</xdr:row>
      <xdr:rowOff>153670</xdr:rowOff>
    </xdr:to>
    <xdr:sp macro="" textlink="">
      <xdr:nvSpPr>
        <xdr:cNvPr id="344" name="楕円 343">
          <a:extLst>
            <a:ext uri="{FF2B5EF4-FFF2-40B4-BE49-F238E27FC236}">
              <a16:creationId xmlns:a16="http://schemas.microsoft.com/office/drawing/2014/main" id="{1C0F2A73-7716-45F6-A35B-4CFC1B395C10}"/>
            </a:ext>
          </a:extLst>
        </xdr:cNvPr>
        <xdr:cNvSpPr/>
      </xdr:nvSpPr>
      <xdr:spPr>
        <a:xfrm>
          <a:off x="12029440" y="5584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102870</xdr:rowOff>
    </xdr:from>
    <xdr:to>
      <xdr:col>76</xdr:col>
      <xdr:colOff>114300</xdr:colOff>
      <xdr:row>34</xdr:row>
      <xdr:rowOff>1905</xdr:rowOff>
    </xdr:to>
    <xdr:cxnSp macro="">
      <xdr:nvCxnSpPr>
        <xdr:cNvPr id="345" name="直線コネクタ 344">
          <a:extLst>
            <a:ext uri="{FF2B5EF4-FFF2-40B4-BE49-F238E27FC236}">
              <a16:creationId xmlns:a16="http://schemas.microsoft.com/office/drawing/2014/main" id="{4C923E61-094E-4C10-9A02-DE0C5BCEAA94}"/>
            </a:ext>
          </a:extLst>
        </xdr:cNvPr>
        <xdr:cNvCxnSpPr/>
      </xdr:nvCxnSpPr>
      <xdr:spPr>
        <a:xfrm>
          <a:off x="12072620" y="5634990"/>
          <a:ext cx="78232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151130</xdr:rowOff>
    </xdr:from>
    <xdr:to>
      <xdr:col>67</xdr:col>
      <xdr:colOff>101600</xdr:colOff>
      <xdr:row>33</xdr:row>
      <xdr:rowOff>81280</xdr:rowOff>
    </xdr:to>
    <xdr:sp macro="" textlink="">
      <xdr:nvSpPr>
        <xdr:cNvPr id="346" name="楕円 345">
          <a:extLst>
            <a:ext uri="{FF2B5EF4-FFF2-40B4-BE49-F238E27FC236}">
              <a16:creationId xmlns:a16="http://schemas.microsoft.com/office/drawing/2014/main" id="{44212544-CFD2-4728-8E45-03AAEF4721CB}"/>
            </a:ext>
          </a:extLst>
        </xdr:cNvPr>
        <xdr:cNvSpPr/>
      </xdr:nvSpPr>
      <xdr:spPr>
        <a:xfrm>
          <a:off x="11231880" y="5515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30480</xdr:rowOff>
    </xdr:from>
    <xdr:to>
      <xdr:col>71</xdr:col>
      <xdr:colOff>177800</xdr:colOff>
      <xdr:row>33</xdr:row>
      <xdr:rowOff>102870</xdr:rowOff>
    </xdr:to>
    <xdr:cxnSp macro="">
      <xdr:nvCxnSpPr>
        <xdr:cNvPr id="347" name="直線コネクタ 346">
          <a:extLst>
            <a:ext uri="{FF2B5EF4-FFF2-40B4-BE49-F238E27FC236}">
              <a16:creationId xmlns:a16="http://schemas.microsoft.com/office/drawing/2014/main" id="{714C6EBA-E894-4B5D-A63B-A6A9F3AFD59E}"/>
            </a:ext>
          </a:extLst>
        </xdr:cNvPr>
        <xdr:cNvCxnSpPr/>
      </xdr:nvCxnSpPr>
      <xdr:spPr>
        <a:xfrm>
          <a:off x="11282680" y="556260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167657</xdr:rowOff>
    </xdr:from>
    <xdr:ext cx="405111" cy="259045"/>
    <xdr:sp macro="" textlink="">
      <xdr:nvSpPr>
        <xdr:cNvPr id="348" name="n_1aveValue【認定こども園・幼稚園・保育所】&#10;有形固定資産減価償却率">
          <a:extLst>
            <a:ext uri="{FF2B5EF4-FFF2-40B4-BE49-F238E27FC236}">
              <a16:creationId xmlns:a16="http://schemas.microsoft.com/office/drawing/2014/main" id="{0CB2F1B1-00AE-41FE-90E9-965F2FFA90FC}"/>
            </a:ext>
          </a:extLst>
        </xdr:cNvPr>
        <xdr:cNvSpPr txBox="1"/>
      </xdr:nvSpPr>
      <xdr:spPr>
        <a:xfrm>
          <a:off x="134372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146702</xdr:rowOff>
    </xdr:from>
    <xdr:ext cx="405111" cy="259045"/>
    <xdr:sp macro="" textlink="">
      <xdr:nvSpPr>
        <xdr:cNvPr id="349" name="n_2aveValue【認定こども園・幼稚園・保育所】&#10;有形固定資産減価償却率">
          <a:extLst>
            <a:ext uri="{FF2B5EF4-FFF2-40B4-BE49-F238E27FC236}">
              <a16:creationId xmlns:a16="http://schemas.microsoft.com/office/drawing/2014/main" id="{BFAC603D-6327-4C5E-A360-EDFF14448A50}"/>
            </a:ext>
          </a:extLst>
        </xdr:cNvPr>
        <xdr:cNvSpPr txBox="1"/>
      </xdr:nvSpPr>
      <xdr:spPr>
        <a:xfrm>
          <a:off x="126752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72407</xdr:rowOff>
    </xdr:from>
    <xdr:ext cx="405111" cy="259045"/>
    <xdr:sp macro="" textlink="">
      <xdr:nvSpPr>
        <xdr:cNvPr id="350" name="n_3aveValue【認定こども園・幼稚園・保育所】&#10;有形固定資産減価償却率">
          <a:extLst>
            <a:ext uri="{FF2B5EF4-FFF2-40B4-BE49-F238E27FC236}">
              <a16:creationId xmlns:a16="http://schemas.microsoft.com/office/drawing/2014/main" id="{C9ED2D9B-2DC5-4EB1-B473-643EF2E0457F}"/>
            </a:ext>
          </a:extLst>
        </xdr:cNvPr>
        <xdr:cNvSpPr txBox="1"/>
      </xdr:nvSpPr>
      <xdr:spPr>
        <a:xfrm>
          <a:off x="119005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32402</xdr:rowOff>
    </xdr:from>
    <xdr:ext cx="405111" cy="259045"/>
    <xdr:sp macro="" textlink="">
      <xdr:nvSpPr>
        <xdr:cNvPr id="351" name="n_4aveValue【認定こども園・幼稚園・保育所】&#10;有形固定資産減価償却率">
          <a:extLst>
            <a:ext uri="{FF2B5EF4-FFF2-40B4-BE49-F238E27FC236}">
              <a16:creationId xmlns:a16="http://schemas.microsoft.com/office/drawing/2014/main" id="{BDFA6904-147C-4EAF-8029-089993DB50CB}"/>
            </a:ext>
          </a:extLst>
        </xdr:cNvPr>
        <xdr:cNvSpPr txBox="1"/>
      </xdr:nvSpPr>
      <xdr:spPr>
        <a:xfrm>
          <a:off x="11102984" y="623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164482</xdr:rowOff>
    </xdr:from>
    <xdr:ext cx="405111" cy="259045"/>
    <xdr:sp macro="" textlink="">
      <xdr:nvSpPr>
        <xdr:cNvPr id="352" name="n_1mainValue【認定こども園・幼稚園・保育所】&#10;有形固定資産減価償却率">
          <a:extLst>
            <a:ext uri="{FF2B5EF4-FFF2-40B4-BE49-F238E27FC236}">
              <a16:creationId xmlns:a16="http://schemas.microsoft.com/office/drawing/2014/main" id="{EDA8F177-8A67-4B35-B35E-54451F53B3C6}"/>
            </a:ext>
          </a:extLst>
        </xdr:cNvPr>
        <xdr:cNvSpPr txBox="1"/>
      </xdr:nvSpPr>
      <xdr:spPr>
        <a:xfrm>
          <a:off x="134372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69232</xdr:rowOff>
    </xdr:from>
    <xdr:ext cx="405111" cy="259045"/>
    <xdr:sp macro="" textlink="">
      <xdr:nvSpPr>
        <xdr:cNvPr id="353" name="n_2mainValue【認定こども園・幼稚園・保育所】&#10;有形固定資産減価償却率">
          <a:extLst>
            <a:ext uri="{FF2B5EF4-FFF2-40B4-BE49-F238E27FC236}">
              <a16:creationId xmlns:a16="http://schemas.microsoft.com/office/drawing/2014/main" id="{1AB27792-70A6-42EC-8531-E4DE54C6A782}"/>
            </a:ext>
          </a:extLst>
        </xdr:cNvPr>
        <xdr:cNvSpPr txBox="1"/>
      </xdr:nvSpPr>
      <xdr:spPr>
        <a:xfrm>
          <a:off x="12675244" y="543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170197</xdr:rowOff>
    </xdr:from>
    <xdr:ext cx="405111" cy="259045"/>
    <xdr:sp macro="" textlink="">
      <xdr:nvSpPr>
        <xdr:cNvPr id="354" name="n_3mainValue【認定こども園・幼稚園・保育所】&#10;有形固定資産減価償却率">
          <a:extLst>
            <a:ext uri="{FF2B5EF4-FFF2-40B4-BE49-F238E27FC236}">
              <a16:creationId xmlns:a16="http://schemas.microsoft.com/office/drawing/2014/main" id="{7083CB5C-B565-4B66-8A38-1D2ED82E3CB6}"/>
            </a:ext>
          </a:extLst>
        </xdr:cNvPr>
        <xdr:cNvSpPr txBox="1"/>
      </xdr:nvSpPr>
      <xdr:spPr>
        <a:xfrm>
          <a:off x="11900544" y="53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97807</xdr:rowOff>
    </xdr:from>
    <xdr:ext cx="405111" cy="259045"/>
    <xdr:sp macro="" textlink="">
      <xdr:nvSpPr>
        <xdr:cNvPr id="355" name="n_4mainValue【認定こども園・幼稚園・保育所】&#10;有形固定資産減価償却率">
          <a:extLst>
            <a:ext uri="{FF2B5EF4-FFF2-40B4-BE49-F238E27FC236}">
              <a16:creationId xmlns:a16="http://schemas.microsoft.com/office/drawing/2014/main" id="{231E90C8-A544-45F7-BEE7-C374D0F85410}"/>
            </a:ext>
          </a:extLst>
        </xdr:cNvPr>
        <xdr:cNvSpPr txBox="1"/>
      </xdr:nvSpPr>
      <xdr:spPr>
        <a:xfrm>
          <a:off x="11102984" y="52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a:extLst>
            <a:ext uri="{FF2B5EF4-FFF2-40B4-BE49-F238E27FC236}">
              <a16:creationId xmlns:a16="http://schemas.microsoft.com/office/drawing/2014/main" id="{EB2D9FB9-5F2B-4EDD-B7B1-62E90B5EBDA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a:extLst>
            <a:ext uri="{FF2B5EF4-FFF2-40B4-BE49-F238E27FC236}">
              <a16:creationId xmlns:a16="http://schemas.microsoft.com/office/drawing/2014/main" id="{9F4F867B-FBED-4D56-A85F-BE5D63E9A7C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a:extLst>
            <a:ext uri="{FF2B5EF4-FFF2-40B4-BE49-F238E27FC236}">
              <a16:creationId xmlns:a16="http://schemas.microsoft.com/office/drawing/2014/main" id="{5FE4776E-CE18-4DB4-B68C-4C2A5FDE23D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a:extLst>
            <a:ext uri="{FF2B5EF4-FFF2-40B4-BE49-F238E27FC236}">
              <a16:creationId xmlns:a16="http://schemas.microsoft.com/office/drawing/2014/main" id="{D54DEA54-5013-406A-89DB-9FF49A5E3F3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a:extLst>
            <a:ext uri="{FF2B5EF4-FFF2-40B4-BE49-F238E27FC236}">
              <a16:creationId xmlns:a16="http://schemas.microsoft.com/office/drawing/2014/main" id="{5D816B02-AB5F-4403-8552-A87E21C6E436}"/>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a:extLst>
            <a:ext uri="{FF2B5EF4-FFF2-40B4-BE49-F238E27FC236}">
              <a16:creationId xmlns:a16="http://schemas.microsoft.com/office/drawing/2014/main" id="{F58AE9BB-05FF-4DE9-BA8D-D77C43CD9E47}"/>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a:extLst>
            <a:ext uri="{FF2B5EF4-FFF2-40B4-BE49-F238E27FC236}">
              <a16:creationId xmlns:a16="http://schemas.microsoft.com/office/drawing/2014/main" id="{2319C688-2D26-48AA-BBE9-2DE82045A5D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a:extLst>
            <a:ext uri="{FF2B5EF4-FFF2-40B4-BE49-F238E27FC236}">
              <a16:creationId xmlns:a16="http://schemas.microsoft.com/office/drawing/2014/main" id="{1F3018AE-1089-468D-9982-4E741F493337}"/>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a:extLst>
            <a:ext uri="{FF2B5EF4-FFF2-40B4-BE49-F238E27FC236}">
              <a16:creationId xmlns:a16="http://schemas.microsoft.com/office/drawing/2014/main" id="{2506F710-431A-4E13-BFA7-0F602029678A}"/>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a:extLst>
            <a:ext uri="{FF2B5EF4-FFF2-40B4-BE49-F238E27FC236}">
              <a16:creationId xmlns:a16="http://schemas.microsoft.com/office/drawing/2014/main" id="{27BCF353-599C-4722-A9D9-86598E867A1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6" name="直線コネクタ 365">
          <a:extLst>
            <a:ext uri="{FF2B5EF4-FFF2-40B4-BE49-F238E27FC236}">
              <a16:creationId xmlns:a16="http://schemas.microsoft.com/office/drawing/2014/main" id="{5E8813B5-B74F-4B7D-BDE8-00F5FDFE770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7" name="テキスト ボックス 366">
          <a:extLst>
            <a:ext uri="{FF2B5EF4-FFF2-40B4-BE49-F238E27FC236}">
              <a16:creationId xmlns:a16="http://schemas.microsoft.com/office/drawing/2014/main" id="{92896B21-5C7E-47D0-8AD5-1D9B7869A90D}"/>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8" name="直線コネクタ 367">
          <a:extLst>
            <a:ext uri="{FF2B5EF4-FFF2-40B4-BE49-F238E27FC236}">
              <a16:creationId xmlns:a16="http://schemas.microsoft.com/office/drawing/2014/main" id="{BE655D14-0F3C-4EFD-A77F-EEDBE0FCEE9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9" name="テキスト ボックス 368">
          <a:extLst>
            <a:ext uri="{FF2B5EF4-FFF2-40B4-BE49-F238E27FC236}">
              <a16:creationId xmlns:a16="http://schemas.microsoft.com/office/drawing/2014/main" id="{984D8674-9898-4B80-9658-E5B1B72987CD}"/>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0" name="直線コネクタ 369">
          <a:extLst>
            <a:ext uri="{FF2B5EF4-FFF2-40B4-BE49-F238E27FC236}">
              <a16:creationId xmlns:a16="http://schemas.microsoft.com/office/drawing/2014/main" id="{8C796D45-9E68-4969-AE57-7EC671799382}"/>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1" name="テキスト ボックス 370">
          <a:extLst>
            <a:ext uri="{FF2B5EF4-FFF2-40B4-BE49-F238E27FC236}">
              <a16:creationId xmlns:a16="http://schemas.microsoft.com/office/drawing/2014/main" id="{14919EA6-6BAF-4C8F-86E0-2AB6CEE6F8C8}"/>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2" name="直線コネクタ 371">
          <a:extLst>
            <a:ext uri="{FF2B5EF4-FFF2-40B4-BE49-F238E27FC236}">
              <a16:creationId xmlns:a16="http://schemas.microsoft.com/office/drawing/2014/main" id="{0A24F689-FD1B-4E50-9057-06EDD3D61C3A}"/>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3" name="テキスト ボックス 372">
          <a:extLst>
            <a:ext uri="{FF2B5EF4-FFF2-40B4-BE49-F238E27FC236}">
              <a16:creationId xmlns:a16="http://schemas.microsoft.com/office/drawing/2014/main" id="{B5AAE197-375D-4F31-AB91-151576F165DD}"/>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4" name="直線コネクタ 373">
          <a:extLst>
            <a:ext uri="{FF2B5EF4-FFF2-40B4-BE49-F238E27FC236}">
              <a16:creationId xmlns:a16="http://schemas.microsoft.com/office/drawing/2014/main" id="{D6C9BF10-25BB-4A58-B9E0-F11AABF7288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5" name="テキスト ボックス 374">
          <a:extLst>
            <a:ext uri="{FF2B5EF4-FFF2-40B4-BE49-F238E27FC236}">
              <a16:creationId xmlns:a16="http://schemas.microsoft.com/office/drawing/2014/main" id="{0CCEE416-D9AA-4701-9E50-6C214E1226C9}"/>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25595319-A1A8-4D9F-8AE0-9C1962A9808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F6DA2950-C09B-4E3D-90FB-EF8079E5EAC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17D7097D-E280-4909-BBB0-A89C67383F02}"/>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89535</xdr:rowOff>
    </xdr:from>
    <xdr:to>
      <xdr:col>116</xdr:col>
      <xdr:colOff>62864</xdr:colOff>
      <xdr:row>41</xdr:row>
      <xdr:rowOff>158115</xdr:rowOff>
    </xdr:to>
    <xdr:cxnSp macro="">
      <xdr:nvCxnSpPr>
        <xdr:cNvPr id="379" name="直線コネクタ 378">
          <a:extLst>
            <a:ext uri="{FF2B5EF4-FFF2-40B4-BE49-F238E27FC236}">
              <a16:creationId xmlns:a16="http://schemas.microsoft.com/office/drawing/2014/main" id="{06BD1F7F-5A69-4B71-9ED0-CA7D5CC820BE}"/>
            </a:ext>
          </a:extLst>
        </xdr:cNvPr>
        <xdr:cNvCxnSpPr/>
      </xdr:nvCxnSpPr>
      <xdr:spPr>
        <a:xfrm flipV="1">
          <a:off x="19509104" y="57892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48442430-13B1-430E-B3C1-0252F7CECF7C}"/>
            </a:ext>
          </a:extLst>
        </xdr:cNvPr>
        <xdr:cNvSpPr txBox="1"/>
      </xdr:nvSpPr>
      <xdr:spPr>
        <a:xfrm>
          <a:off x="19547840" y="703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381" name="直線コネクタ 380">
          <a:extLst>
            <a:ext uri="{FF2B5EF4-FFF2-40B4-BE49-F238E27FC236}">
              <a16:creationId xmlns:a16="http://schemas.microsoft.com/office/drawing/2014/main" id="{7A008FF3-BA19-4A7B-A1EE-98DC9F5161DF}"/>
            </a:ext>
          </a:extLst>
        </xdr:cNvPr>
        <xdr:cNvCxnSpPr/>
      </xdr:nvCxnSpPr>
      <xdr:spPr>
        <a:xfrm>
          <a:off x="19443700" y="7031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36212</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1B67B301-418F-40A3-BBB6-2DBA1E111A4A}"/>
            </a:ext>
          </a:extLst>
        </xdr:cNvPr>
        <xdr:cNvSpPr txBox="1"/>
      </xdr:nvSpPr>
      <xdr:spPr>
        <a:xfrm>
          <a:off x="19547840" y="55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89535</xdr:rowOff>
    </xdr:from>
    <xdr:to>
      <xdr:col>116</xdr:col>
      <xdr:colOff>152400</xdr:colOff>
      <xdr:row>34</xdr:row>
      <xdr:rowOff>89535</xdr:rowOff>
    </xdr:to>
    <xdr:cxnSp macro="">
      <xdr:nvCxnSpPr>
        <xdr:cNvPr id="383" name="直線コネクタ 382">
          <a:extLst>
            <a:ext uri="{FF2B5EF4-FFF2-40B4-BE49-F238E27FC236}">
              <a16:creationId xmlns:a16="http://schemas.microsoft.com/office/drawing/2014/main" id="{DF15607C-2FE7-4575-A2AC-C0AB81B5DBAA}"/>
            </a:ext>
          </a:extLst>
        </xdr:cNvPr>
        <xdr:cNvCxnSpPr/>
      </xdr:nvCxnSpPr>
      <xdr:spPr>
        <a:xfrm>
          <a:off x="19443700" y="57892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135907</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C9D648F7-2677-40C9-927A-70DD83FD78A7}"/>
            </a:ext>
          </a:extLst>
        </xdr:cNvPr>
        <xdr:cNvSpPr txBox="1"/>
      </xdr:nvSpPr>
      <xdr:spPr>
        <a:xfrm>
          <a:off x="19547840" y="633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113030</xdr:rowOff>
    </xdr:from>
    <xdr:to>
      <xdr:col>116</xdr:col>
      <xdr:colOff>114300</xdr:colOff>
      <xdr:row>39</xdr:row>
      <xdr:rowOff>43180</xdr:rowOff>
    </xdr:to>
    <xdr:sp macro="" textlink="">
      <xdr:nvSpPr>
        <xdr:cNvPr id="385" name="フローチャート: 判断 384">
          <a:extLst>
            <a:ext uri="{FF2B5EF4-FFF2-40B4-BE49-F238E27FC236}">
              <a16:creationId xmlns:a16="http://schemas.microsoft.com/office/drawing/2014/main" id="{70A32B4C-5D29-4AB7-956C-7E50D95673C9}"/>
            </a:ext>
          </a:extLst>
        </xdr:cNvPr>
        <xdr:cNvSpPr/>
      </xdr:nvSpPr>
      <xdr:spPr>
        <a:xfrm>
          <a:off x="19458940" y="64833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153035</xdr:rowOff>
    </xdr:from>
    <xdr:to>
      <xdr:col>112</xdr:col>
      <xdr:colOff>38100</xdr:colOff>
      <xdr:row>39</xdr:row>
      <xdr:rowOff>83185</xdr:rowOff>
    </xdr:to>
    <xdr:sp macro="" textlink="">
      <xdr:nvSpPr>
        <xdr:cNvPr id="386" name="フローチャート: 判断 385">
          <a:extLst>
            <a:ext uri="{FF2B5EF4-FFF2-40B4-BE49-F238E27FC236}">
              <a16:creationId xmlns:a16="http://schemas.microsoft.com/office/drawing/2014/main" id="{307C3E5F-0C34-47CA-9340-259F415740CC}"/>
            </a:ext>
          </a:extLst>
        </xdr:cNvPr>
        <xdr:cNvSpPr/>
      </xdr:nvSpPr>
      <xdr:spPr>
        <a:xfrm>
          <a:off x="18735040" y="652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12065</xdr:rowOff>
    </xdr:from>
    <xdr:to>
      <xdr:col>107</xdr:col>
      <xdr:colOff>101600</xdr:colOff>
      <xdr:row>39</xdr:row>
      <xdr:rowOff>113665</xdr:rowOff>
    </xdr:to>
    <xdr:sp macro="" textlink="">
      <xdr:nvSpPr>
        <xdr:cNvPr id="387" name="フローチャート: 判断 386">
          <a:extLst>
            <a:ext uri="{FF2B5EF4-FFF2-40B4-BE49-F238E27FC236}">
              <a16:creationId xmlns:a16="http://schemas.microsoft.com/office/drawing/2014/main" id="{BD4B8E43-7827-4B62-8A33-A11D52BE6504}"/>
            </a:ext>
          </a:extLst>
        </xdr:cNvPr>
        <xdr:cNvSpPr/>
      </xdr:nvSpPr>
      <xdr:spPr>
        <a:xfrm>
          <a:off x="1793748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164465</xdr:rowOff>
    </xdr:from>
    <xdr:to>
      <xdr:col>102</xdr:col>
      <xdr:colOff>165100</xdr:colOff>
      <xdr:row>39</xdr:row>
      <xdr:rowOff>94615</xdr:rowOff>
    </xdr:to>
    <xdr:sp macro="" textlink="">
      <xdr:nvSpPr>
        <xdr:cNvPr id="388" name="フローチャート: 判断 387">
          <a:extLst>
            <a:ext uri="{FF2B5EF4-FFF2-40B4-BE49-F238E27FC236}">
              <a16:creationId xmlns:a16="http://schemas.microsoft.com/office/drawing/2014/main" id="{60A5A7E6-82D0-430F-BDA0-F09471AFC819}"/>
            </a:ext>
          </a:extLst>
        </xdr:cNvPr>
        <xdr:cNvSpPr/>
      </xdr:nvSpPr>
      <xdr:spPr>
        <a:xfrm>
          <a:off x="17162780" y="6534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389" name="フローチャート: 判断 388">
          <a:extLst>
            <a:ext uri="{FF2B5EF4-FFF2-40B4-BE49-F238E27FC236}">
              <a16:creationId xmlns:a16="http://schemas.microsoft.com/office/drawing/2014/main" id="{756FE989-D02E-4007-9552-CBF7A662DBA6}"/>
            </a:ext>
          </a:extLst>
        </xdr:cNvPr>
        <xdr:cNvSpPr/>
      </xdr:nvSpPr>
      <xdr:spPr>
        <a:xfrm>
          <a:off x="1638808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23C574B5-2F69-49CC-97DD-EB9C18A6F6D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94A4E8D6-4507-4998-A28B-B1B7217460A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85989C6B-3127-4C24-80FB-9FABDA1BCDD1}"/>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6F5390B-B005-4BEA-8E1F-25503A30458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66C3546C-C026-4183-A631-4532FEBE0F0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395" name="楕円 394">
          <a:extLst>
            <a:ext uri="{FF2B5EF4-FFF2-40B4-BE49-F238E27FC236}">
              <a16:creationId xmlns:a16="http://schemas.microsoft.com/office/drawing/2014/main" id="{947978B9-1CF6-4DAC-B60D-F289987D56C0}"/>
            </a:ext>
          </a:extLst>
        </xdr:cNvPr>
        <xdr:cNvSpPr/>
      </xdr:nvSpPr>
      <xdr:spPr>
        <a:xfrm>
          <a:off x="19458940" y="652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137177</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DD8154C8-EFC5-48C4-B964-1A819C442356}"/>
            </a:ext>
          </a:extLst>
        </xdr:cNvPr>
        <xdr:cNvSpPr txBox="1"/>
      </xdr:nvSpPr>
      <xdr:spPr>
        <a:xfrm>
          <a:off x="19547840" y="650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168275</xdr:rowOff>
    </xdr:from>
    <xdr:to>
      <xdr:col>112</xdr:col>
      <xdr:colOff>38100</xdr:colOff>
      <xdr:row>39</xdr:row>
      <xdr:rowOff>98425</xdr:rowOff>
    </xdr:to>
    <xdr:sp macro="" textlink="">
      <xdr:nvSpPr>
        <xdr:cNvPr id="397" name="楕円 396">
          <a:extLst>
            <a:ext uri="{FF2B5EF4-FFF2-40B4-BE49-F238E27FC236}">
              <a16:creationId xmlns:a16="http://schemas.microsoft.com/office/drawing/2014/main" id="{B9B8B415-A620-4A99-8C75-D6777FB105B0}"/>
            </a:ext>
          </a:extLst>
        </xdr:cNvPr>
        <xdr:cNvSpPr/>
      </xdr:nvSpPr>
      <xdr:spPr>
        <a:xfrm>
          <a:off x="18735040" y="6538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38100</xdr:rowOff>
    </xdr:from>
    <xdr:to>
      <xdr:col>116</xdr:col>
      <xdr:colOff>63500</xdr:colOff>
      <xdr:row>39</xdr:row>
      <xdr:rowOff>47625</xdr:rowOff>
    </xdr:to>
    <xdr:cxnSp macro="">
      <xdr:nvCxnSpPr>
        <xdr:cNvPr id="398" name="直線コネクタ 397">
          <a:extLst>
            <a:ext uri="{FF2B5EF4-FFF2-40B4-BE49-F238E27FC236}">
              <a16:creationId xmlns:a16="http://schemas.microsoft.com/office/drawing/2014/main" id="{B0EC0DD7-4FC9-4F4F-AF61-F77A6DA52C9D}"/>
            </a:ext>
          </a:extLst>
        </xdr:cNvPr>
        <xdr:cNvCxnSpPr/>
      </xdr:nvCxnSpPr>
      <xdr:spPr>
        <a:xfrm flipV="1">
          <a:off x="18778220" y="657606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23495</xdr:rowOff>
    </xdr:from>
    <xdr:to>
      <xdr:col>107</xdr:col>
      <xdr:colOff>101600</xdr:colOff>
      <xdr:row>39</xdr:row>
      <xdr:rowOff>125095</xdr:rowOff>
    </xdr:to>
    <xdr:sp macro="" textlink="">
      <xdr:nvSpPr>
        <xdr:cNvPr id="399" name="楕円 398">
          <a:extLst>
            <a:ext uri="{FF2B5EF4-FFF2-40B4-BE49-F238E27FC236}">
              <a16:creationId xmlns:a16="http://schemas.microsoft.com/office/drawing/2014/main" id="{F0408772-4893-4936-BCDC-F6B56C63CBF0}"/>
            </a:ext>
          </a:extLst>
        </xdr:cNvPr>
        <xdr:cNvSpPr/>
      </xdr:nvSpPr>
      <xdr:spPr>
        <a:xfrm>
          <a:off x="1793748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47625</xdr:rowOff>
    </xdr:from>
    <xdr:to>
      <xdr:col>111</xdr:col>
      <xdr:colOff>177800</xdr:colOff>
      <xdr:row>39</xdr:row>
      <xdr:rowOff>74295</xdr:rowOff>
    </xdr:to>
    <xdr:cxnSp macro="">
      <xdr:nvCxnSpPr>
        <xdr:cNvPr id="400" name="直線コネクタ 399">
          <a:extLst>
            <a:ext uri="{FF2B5EF4-FFF2-40B4-BE49-F238E27FC236}">
              <a16:creationId xmlns:a16="http://schemas.microsoft.com/office/drawing/2014/main" id="{A4DC4A49-F9C7-46CE-BE2D-23C61A226A5F}"/>
            </a:ext>
          </a:extLst>
        </xdr:cNvPr>
        <xdr:cNvCxnSpPr/>
      </xdr:nvCxnSpPr>
      <xdr:spPr>
        <a:xfrm flipV="1">
          <a:off x="17988280" y="658558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29210</xdr:rowOff>
    </xdr:from>
    <xdr:to>
      <xdr:col>102</xdr:col>
      <xdr:colOff>165100</xdr:colOff>
      <xdr:row>39</xdr:row>
      <xdr:rowOff>130810</xdr:rowOff>
    </xdr:to>
    <xdr:sp macro="" textlink="">
      <xdr:nvSpPr>
        <xdr:cNvPr id="401" name="楕円 400">
          <a:extLst>
            <a:ext uri="{FF2B5EF4-FFF2-40B4-BE49-F238E27FC236}">
              <a16:creationId xmlns:a16="http://schemas.microsoft.com/office/drawing/2014/main" id="{CF78B259-CA40-48C9-B821-C650DA65B9C7}"/>
            </a:ext>
          </a:extLst>
        </xdr:cNvPr>
        <xdr:cNvSpPr/>
      </xdr:nvSpPr>
      <xdr:spPr>
        <a:xfrm>
          <a:off x="1716278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74295</xdr:rowOff>
    </xdr:from>
    <xdr:to>
      <xdr:col>107</xdr:col>
      <xdr:colOff>50800</xdr:colOff>
      <xdr:row>39</xdr:row>
      <xdr:rowOff>80010</xdr:rowOff>
    </xdr:to>
    <xdr:cxnSp macro="">
      <xdr:nvCxnSpPr>
        <xdr:cNvPr id="402" name="直線コネクタ 401">
          <a:extLst>
            <a:ext uri="{FF2B5EF4-FFF2-40B4-BE49-F238E27FC236}">
              <a16:creationId xmlns:a16="http://schemas.microsoft.com/office/drawing/2014/main" id="{C221D225-5836-4179-AE4E-1F66A65F93A6}"/>
            </a:ext>
          </a:extLst>
        </xdr:cNvPr>
        <xdr:cNvCxnSpPr/>
      </xdr:nvCxnSpPr>
      <xdr:spPr>
        <a:xfrm flipV="1">
          <a:off x="17213580" y="6612255"/>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33020</xdr:rowOff>
    </xdr:from>
    <xdr:to>
      <xdr:col>98</xdr:col>
      <xdr:colOff>38100</xdr:colOff>
      <xdr:row>39</xdr:row>
      <xdr:rowOff>134620</xdr:rowOff>
    </xdr:to>
    <xdr:sp macro="" textlink="">
      <xdr:nvSpPr>
        <xdr:cNvPr id="403" name="楕円 402">
          <a:extLst>
            <a:ext uri="{FF2B5EF4-FFF2-40B4-BE49-F238E27FC236}">
              <a16:creationId xmlns:a16="http://schemas.microsoft.com/office/drawing/2014/main" id="{48E6A63A-1721-4548-8C50-8FE1FD7A5964}"/>
            </a:ext>
          </a:extLst>
        </xdr:cNvPr>
        <xdr:cNvSpPr/>
      </xdr:nvSpPr>
      <xdr:spPr>
        <a:xfrm>
          <a:off x="1638808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80010</xdr:rowOff>
    </xdr:from>
    <xdr:to>
      <xdr:col>102</xdr:col>
      <xdr:colOff>114300</xdr:colOff>
      <xdr:row>39</xdr:row>
      <xdr:rowOff>83820</xdr:rowOff>
    </xdr:to>
    <xdr:cxnSp macro="">
      <xdr:nvCxnSpPr>
        <xdr:cNvPr id="404" name="直線コネクタ 403">
          <a:extLst>
            <a:ext uri="{FF2B5EF4-FFF2-40B4-BE49-F238E27FC236}">
              <a16:creationId xmlns:a16="http://schemas.microsoft.com/office/drawing/2014/main" id="{AE44FCBC-45B5-4748-968B-66138C843A73}"/>
            </a:ext>
          </a:extLst>
        </xdr:cNvPr>
        <xdr:cNvCxnSpPr/>
      </xdr:nvCxnSpPr>
      <xdr:spPr>
        <a:xfrm flipV="1">
          <a:off x="16431260" y="66179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99712</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B085F725-2878-4D3C-B3C2-14879CEA8F43}"/>
            </a:ext>
          </a:extLst>
        </xdr:cNvPr>
        <xdr:cNvSpPr txBox="1"/>
      </xdr:nvSpPr>
      <xdr:spPr>
        <a:xfrm>
          <a:off x="18561127" y="630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0C47E624-4866-4CBC-BF04-0E01EA2AB108}"/>
            </a:ext>
          </a:extLst>
        </xdr:cNvPr>
        <xdr:cNvSpPr txBox="1"/>
      </xdr:nvSpPr>
      <xdr:spPr>
        <a:xfrm>
          <a:off x="17776267" y="63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111142</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A3854F39-D303-4206-B743-9E802CF40484}"/>
            </a:ext>
          </a:extLst>
        </xdr:cNvPr>
        <xdr:cNvSpPr txBox="1"/>
      </xdr:nvSpPr>
      <xdr:spPr>
        <a:xfrm>
          <a:off x="1700156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5D3CD642-FF6D-4A07-B587-DC8E875BF61C}"/>
            </a:ext>
          </a:extLst>
        </xdr:cNvPr>
        <xdr:cNvSpPr txBox="1"/>
      </xdr:nvSpPr>
      <xdr:spPr>
        <a:xfrm>
          <a:off x="1622686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89552</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B30558A5-6770-417F-B8FD-68FA5A1D733B}"/>
            </a:ext>
          </a:extLst>
        </xdr:cNvPr>
        <xdr:cNvSpPr txBox="1"/>
      </xdr:nvSpPr>
      <xdr:spPr>
        <a:xfrm>
          <a:off x="18561127" y="662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116222</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1D094617-EC4F-479D-8F0E-0F694E12CCE1}"/>
            </a:ext>
          </a:extLst>
        </xdr:cNvPr>
        <xdr:cNvSpPr txBox="1"/>
      </xdr:nvSpPr>
      <xdr:spPr>
        <a:xfrm>
          <a:off x="17776267" y="665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121937</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3E94294E-0658-4F7B-BA1E-C95A64EF3C64}"/>
            </a:ext>
          </a:extLst>
        </xdr:cNvPr>
        <xdr:cNvSpPr txBox="1"/>
      </xdr:nvSpPr>
      <xdr:spPr>
        <a:xfrm>
          <a:off x="1700156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125747</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021C1459-F896-440E-A218-2B1A4FEA0461}"/>
            </a:ext>
          </a:extLst>
        </xdr:cNvPr>
        <xdr:cNvSpPr txBox="1"/>
      </xdr:nvSpPr>
      <xdr:spPr>
        <a:xfrm>
          <a:off x="1622686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9A348B28-CA4D-471B-A66E-FFDFD0EE8FF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4FF8F9EE-E557-4E4E-A86B-32BB8CD5C0E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3764AA56-A482-4E24-AA94-6AAF588DC0E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E290CF9-6B31-4A15-9471-020CD8D72C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E667F60C-0FB8-408D-9898-82654B47817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C806AEA4-65CF-49DE-BD65-42EFC1DF96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1D93C2F0-0AB5-4E13-8C82-53BED9D7AAAD}"/>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1ED7CB0D-83DD-4866-AB4E-6B7043C2B74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D39CFEA-13D3-45D0-9109-BD8B8764864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FC02D057-C577-4814-92E8-9EF5374A480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2E9E289-19D5-426A-A55C-3FF357AB1FB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4" name="直線コネクタ 423">
          <a:extLst>
            <a:ext uri="{FF2B5EF4-FFF2-40B4-BE49-F238E27FC236}">
              <a16:creationId xmlns:a16="http://schemas.microsoft.com/office/drawing/2014/main" id="{993C19D9-2459-473B-8C22-5AD5064E0C22}"/>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25" name="テキスト ボックス 424">
          <a:extLst>
            <a:ext uri="{FF2B5EF4-FFF2-40B4-BE49-F238E27FC236}">
              <a16:creationId xmlns:a16="http://schemas.microsoft.com/office/drawing/2014/main" id="{763F66B6-A0DA-482C-A35F-45077575F36B}"/>
            </a:ext>
          </a:extLst>
        </xdr:cNvPr>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6" name="直線コネクタ 425">
          <a:extLst>
            <a:ext uri="{FF2B5EF4-FFF2-40B4-BE49-F238E27FC236}">
              <a16:creationId xmlns:a16="http://schemas.microsoft.com/office/drawing/2014/main" id="{72F2C166-8A14-41CD-B78C-BC4AB95E3458}"/>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7" name="テキスト ボックス 426">
          <a:extLst>
            <a:ext uri="{FF2B5EF4-FFF2-40B4-BE49-F238E27FC236}">
              <a16:creationId xmlns:a16="http://schemas.microsoft.com/office/drawing/2014/main" id="{20F176C6-B8C4-4C8A-9F5F-28FACBE4F0DD}"/>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8" name="直線コネクタ 427">
          <a:extLst>
            <a:ext uri="{FF2B5EF4-FFF2-40B4-BE49-F238E27FC236}">
              <a16:creationId xmlns:a16="http://schemas.microsoft.com/office/drawing/2014/main" id="{2E2CEBC8-1160-4101-A00D-F84B89D4D1B4}"/>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9" name="テキスト ボックス 428">
          <a:extLst>
            <a:ext uri="{FF2B5EF4-FFF2-40B4-BE49-F238E27FC236}">
              <a16:creationId xmlns:a16="http://schemas.microsoft.com/office/drawing/2014/main" id="{44A7F66F-D6BC-4A9D-87BB-4A4C71E5A9A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0" name="直線コネクタ 429">
          <a:extLst>
            <a:ext uri="{FF2B5EF4-FFF2-40B4-BE49-F238E27FC236}">
              <a16:creationId xmlns:a16="http://schemas.microsoft.com/office/drawing/2014/main" id="{316D0C22-7384-4915-B5EB-82651215E32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1" name="テキスト ボックス 430">
          <a:extLst>
            <a:ext uri="{FF2B5EF4-FFF2-40B4-BE49-F238E27FC236}">
              <a16:creationId xmlns:a16="http://schemas.microsoft.com/office/drawing/2014/main" id="{F1F60C44-9A0D-41EB-BCF3-E5688C08196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2" name="直線コネクタ 431">
          <a:extLst>
            <a:ext uri="{FF2B5EF4-FFF2-40B4-BE49-F238E27FC236}">
              <a16:creationId xmlns:a16="http://schemas.microsoft.com/office/drawing/2014/main" id="{C137EB56-0DF3-42B3-9FFA-321E0EB77781}"/>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3" name="テキスト ボックス 432">
          <a:extLst>
            <a:ext uri="{FF2B5EF4-FFF2-40B4-BE49-F238E27FC236}">
              <a16:creationId xmlns:a16="http://schemas.microsoft.com/office/drawing/2014/main" id="{42055263-8A47-47B7-B93F-B2AB44BAE44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4" name="直線コネクタ 433">
          <a:extLst>
            <a:ext uri="{FF2B5EF4-FFF2-40B4-BE49-F238E27FC236}">
              <a16:creationId xmlns:a16="http://schemas.microsoft.com/office/drawing/2014/main" id="{EAD754A3-4E33-48A0-85E2-79F7EA211A62}"/>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35" name="テキスト ボックス 434">
          <a:extLst>
            <a:ext uri="{FF2B5EF4-FFF2-40B4-BE49-F238E27FC236}">
              <a16:creationId xmlns:a16="http://schemas.microsoft.com/office/drawing/2014/main" id="{C8281E8C-AE6A-4551-9D76-EE2F3392EE3D}"/>
            </a:ext>
          </a:extLst>
        </xdr:cNvPr>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6" name="直線コネクタ 435">
          <a:extLst>
            <a:ext uri="{FF2B5EF4-FFF2-40B4-BE49-F238E27FC236}">
              <a16:creationId xmlns:a16="http://schemas.microsoft.com/office/drawing/2014/main" id="{A952B891-EA47-48A5-837B-758336F9A492}"/>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7" name="テキスト ボックス 436">
          <a:extLst>
            <a:ext uri="{FF2B5EF4-FFF2-40B4-BE49-F238E27FC236}">
              <a16:creationId xmlns:a16="http://schemas.microsoft.com/office/drawing/2014/main" id="{DA7CDFCC-004F-406E-84AB-7A8E06B79D67}"/>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a:extLst>
            <a:ext uri="{FF2B5EF4-FFF2-40B4-BE49-F238E27FC236}">
              <a16:creationId xmlns:a16="http://schemas.microsoft.com/office/drawing/2014/main" id="{9AD372F5-18C9-4D93-91F4-14E837AAA8E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107769</xdr:rowOff>
    </xdr:to>
    <xdr:cxnSp macro="">
      <xdr:nvCxnSpPr>
        <xdr:cNvPr id="439" name="直線コネクタ 438">
          <a:extLst>
            <a:ext uri="{FF2B5EF4-FFF2-40B4-BE49-F238E27FC236}">
              <a16:creationId xmlns:a16="http://schemas.microsoft.com/office/drawing/2014/main" id="{1BD2955A-321F-4553-A72A-F1464CACE5C6}"/>
            </a:ext>
          </a:extLst>
        </xdr:cNvPr>
        <xdr:cNvCxnSpPr/>
      </xdr:nvCxnSpPr>
      <xdr:spPr>
        <a:xfrm flipV="1">
          <a:off x="14375764" y="93100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111596</xdr:rowOff>
    </xdr:from>
    <xdr:ext cx="405111" cy="259045"/>
    <xdr:sp macro="" textlink="">
      <xdr:nvSpPr>
        <xdr:cNvPr id="440" name="【学校施設】&#10;有形固定資産減価償却率最小値テキスト">
          <a:extLst>
            <a:ext uri="{FF2B5EF4-FFF2-40B4-BE49-F238E27FC236}">
              <a16:creationId xmlns:a16="http://schemas.microsoft.com/office/drawing/2014/main" id="{D22EFFA2-AED7-4D04-A0CD-C504F214053B}"/>
            </a:ext>
          </a:extLst>
        </xdr:cNvPr>
        <xdr:cNvSpPr txBox="1"/>
      </xdr:nvSpPr>
      <xdr:spPr>
        <a:xfrm>
          <a:off x="14414500" y="1084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107769</xdr:rowOff>
    </xdr:from>
    <xdr:to>
      <xdr:col>86</xdr:col>
      <xdr:colOff>25400</xdr:colOff>
      <xdr:row>64</xdr:row>
      <xdr:rowOff>107769</xdr:rowOff>
    </xdr:to>
    <xdr:cxnSp macro="">
      <xdr:nvCxnSpPr>
        <xdr:cNvPr id="441" name="直線コネクタ 440">
          <a:extLst>
            <a:ext uri="{FF2B5EF4-FFF2-40B4-BE49-F238E27FC236}">
              <a16:creationId xmlns:a16="http://schemas.microsoft.com/office/drawing/2014/main" id="{75C71F69-F636-420B-8D49-7857BF167697}"/>
            </a:ext>
          </a:extLst>
        </xdr:cNvPr>
        <xdr:cNvCxnSpPr/>
      </xdr:nvCxnSpPr>
      <xdr:spPr>
        <a:xfrm>
          <a:off x="14287500" y="108367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405111" cy="259045"/>
    <xdr:sp macro="" textlink="">
      <xdr:nvSpPr>
        <xdr:cNvPr id="442" name="【学校施設】&#10;有形固定資産減価償却率最大値テキスト">
          <a:extLst>
            <a:ext uri="{FF2B5EF4-FFF2-40B4-BE49-F238E27FC236}">
              <a16:creationId xmlns:a16="http://schemas.microsoft.com/office/drawing/2014/main" id="{7A748225-0528-491A-8D92-FCD7C2D31319}"/>
            </a:ext>
          </a:extLst>
        </xdr:cNvPr>
        <xdr:cNvSpPr txBox="1"/>
      </xdr:nvSpPr>
      <xdr:spPr>
        <a:xfrm>
          <a:off x="14414500" y="908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443" name="直線コネクタ 442">
          <a:extLst>
            <a:ext uri="{FF2B5EF4-FFF2-40B4-BE49-F238E27FC236}">
              <a16:creationId xmlns:a16="http://schemas.microsoft.com/office/drawing/2014/main" id="{E3D32852-2133-4C71-BF86-73BD1A819419}"/>
            </a:ext>
          </a:extLst>
        </xdr:cNvPr>
        <xdr:cNvCxnSpPr/>
      </xdr:nvCxnSpPr>
      <xdr:spPr>
        <a:xfrm>
          <a:off x="14287500" y="9310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66783</xdr:rowOff>
    </xdr:from>
    <xdr:ext cx="405111" cy="259045"/>
    <xdr:sp macro="" textlink="">
      <xdr:nvSpPr>
        <xdr:cNvPr id="444" name="【学校施設】&#10;有形固定資産減価償却率平均値テキスト">
          <a:extLst>
            <a:ext uri="{FF2B5EF4-FFF2-40B4-BE49-F238E27FC236}">
              <a16:creationId xmlns:a16="http://schemas.microsoft.com/office/drawing/2014/main" id="{D9398558-7E5D-4E5B-8A1D-E39D1A7E0CE9}"/>
            </a:ext>
          </a:extLst>
        </xdr:cNvPr>
        <xdr:cNvSpPr txBox="1"/>
      </xdr:nvSpPr>
      <xdr:spPr>
        <a:xfrm>
          <a:off x="14414500" y="99575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43906</xdr:rowOff>
    </xdr:from>
    <xdr:to>
      <xdr:col>85</xdr:col>
      <xdr:colOff>177800</xdr:colOff>
      <xdr:row>60</xdr:row>
      <xdr:rowOff>145506</xdr:rowOff>
    </xdr:to>
    <xdr:sp macro="" textlink="">
      <xdr:nvSpPr>
        <xdr:cNvPr id="445" name="フローチャート: 判断 444">
          <a:extLst>
            <a:ext uri="{FF2B5EF4-FFF2-40B4-BE49-F238E27FC236}">
              <a16:creationId xmlns:a16="http://schemas.microsoft.com/office/drawing/2014/main" id="{FC48478F-C1CF-44D5-A4B8-941C75839DC9}"/>
            </a:ext>
          </a:extLst>
        </xdr:cNvPr>
        <xdr:cNvSpPr/>
      </xdr:nvSpPr>
      <xdr:spPr>
        <a:xfrm>
          <a:off x="14325600" y="1010230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446" name="フローチャート: 判断 445">
          <a:extLst>
            <a:ext uri="{FF2B5EF4-FFF2-40B4-BE49-F238E27FC236}">
              <a16:creationId xmlns:a16="http://schemas.microsoft.com/office/drawing/2014/main" id="{F53CF5C9-64D7-49CC-AAD1-E95617BC0AAA}"/>
            </a:ext>
          </a:extLst>
        </xdr:cNvPr>
        <xdr:cNvSpPr/>
      </xdr:nvSpPr>
      <xdr:spPr>
        <a:xfrm>
          <a:off x="135788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169635</xdr:rowOff>
    </xdr:from>
    <xdr:to>
      <xdr:col>76</xdr:col>
      <xdr:colOff>165100</xdr:colOff>
      <xdr:row>60</xdr:row>
      <xdr:rowOff>99785</xdr:rowOff>
    </xdr:to>
    <xdr:sp macro="" textlink="">
      <xdr:nvSpPr>
        <xdr:cNvPr id="447" name="フローチャート: 判断 446">
          <a:extLst>
            <a:ext uri="{FF2B5EF4-FFF2-40B4-BE49-F238E27FC236}">
              <a16:creationId xmlns:a16="http://schemas.microsoft.com/office/drawing/2014/main" id="{0F62BC78-1FBB-4293-896F-6E7112F25501}"/>
            </a:ext>
          </a:extLst>
        </xdr:cNvPr>
        <xdr:cNvSpPr/>
      </xdr:nvSpPr>
      <xdr:spPr>
        <a:xfrm>
          <a:off x="12804140" y="1006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101056</xdr:rowOff>
    </xdr:from>
    <xdr:to>
      <xdr:col>72</xdr:col>
      <xdr:colOff>38100</xdr:colOff>
      <xdr:row>60</xdr:row>
      <xdr:rowOff>31206</xdr:rowOff>
    </xdr:to>
    <xdr:sp macro="" textlink="">
      <xdr:nvSpPr>
        <xdr:cNvPr id="448" name="フローチャート: 判断 447">
          <a:extLst>
            <a:ext uri="{FF2B5EF4-FFF2-40B4-BE49-F238E27FC236}">
              <a16:creationId xmlns:a16="http://schemas.microsoft.com/office/drawing/2014/main" id="{6812F207-B847-464D-8C14-A3BD42F4B266}"/>
            </a:ext>
          </a:extLst>
        </xdr:cNvPr>
        <xdr:cNvSpPr/>
      </xdr:nvSpPr>
      <xdr:spPr>
        <a:xfrm>
          <a:off x="12029440" y="99918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127181</xdr:rowOff>
    </xdr:from>
    <xdr:to>
      <xdr:col>67</xdr:col>
      <xdr:colOff>101600</xdr:colOff>
      <xdr:row>60</xdr:row>
      <xdr:rowOff>57331</xdr:rowOff>
    </xdr:to>
    <xdr:sp macro="" textlink="">
      <xdr:nvSpPr>
        <xdr:cNvPr id="449" name="フローチャート: 判断 448">
          <a:extLst>
            <a:ext uri="{FF2B5EF4-FFF2-40B4-BE49-F238E27FC236}">
              <a16:creationId xmlns:a16="http://schemas.microsoft.com/office/drawing/2014/main" id="{50D21B91-6044-4890-B498-7F1D62868E75}"/>
            </a:ext>
          </a:extLst>
        </xdr:cNvPr>
        <xdr:cNvSpPr/>
      </xdr:nvSpPr>
      <xdr:spPr>
        <a:xfrm>
          <a:off x="11231880" y="10017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205092E2-F629-45F4-BB5E-3066A78A73C8}"/>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EB7D54A-1583-4940-9677-54E61376E9AB}"/>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770CAD16-7769-43F5-A74A-D45E8B2081E6}"/>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id="{ED2C308E-A4CF-4A93-A436-3D493ED3DDCE}"/>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a:extLst>
            <a:ext uri="{FF2B5EF4-FFF2-40B4-BE49-F238E27FC236}">
              <a16:creationId xmlns:a16="http://schemas.microsoft.com/office/drawing/2014/main" id="{74BE726C-F49B-45F5-AC59-5752BB839C9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35741</xdr:rowOff>
    </xdr:from>
    <xdr:to>
      <xdr:col>85</xdr:col>
      <xdr:colOff>177800</xdr:colOff>
      <xdr:row>63</xdr:row>
      <xdr:rowOff>137341</xdr:rowOff>
    </xdr:to>
    <xdr:sp macro="" textlink="">
      <xdr:nvSpPr>
        <xdr:cNvPr id="455" name="楕円 454">
          <a:extLst>
            <a:ext uri="{FF2B5EF4-FFF2-40B4-BE49-F238E27FC236}">
              <a16:creationId xmlns:a16="http://schemas.microsoft.com/office/drawing/2014/main" id="{7475C174-D1F3-4E06-B7AB-7C542C1AF699}"/>
            </a:ext>
          </a:extLst>
        </xdr:cNvPr>
        <xdr:cNvSpPr/>
      </xdr:nvSpPr>
      <xdr:spPr>
        <a:xfrm>
          <a:off x="14325600" y="1059706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14168</xdr:rowOff>
    </xdr:from>
    <xdr:ext cx="405111" cy="259045"/>
    <xdr:sp macro="" textlink="">
      <xdr:nvSpPr>
        <xdr:cNvPr id="456" name="【学校施設】&#10;有形固定資産減価償却率該当値テキスト">
          <a:extLst>
            <a:ext uri="{FF2B5EF4-FFF2-40B4-BE49-F238E27FC236}">
              <a16:creationId xmlns:a16="http://schemas.microsoft.com/office/drawing/2014/main" id="{9A3665FF-6C00-4BE2-AFB8-8E991440EBDD}"/>
            </a:ext>
          </a:extLst>
        </xdr:cNvPr>
        <xdr:cNvSpPr txBox="1"/>
      </xdr:nvSpPr>
      <xdr:spPr>
        <a:xfrm>
          <a:off x="14414500" y="1057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457" name="楕円 456">
          <a:extLst>
            <a:ext uri="{FF2B5EF4-FFF2-40B4-BE49-F238E27FC236}">
              <a16:creationId xmlns:a16="http://schemas.microsoft.com/office/drawing/2014/main" id="{ED6AD589-F118-499B-81FB-B5927D918F29}"/>
            </a:ext>
          </a:extLst>
        </xdr:cNvPr>
        <xdr:cNvSpPr/>
      </xdr:nvSpPr>
      <xdr:spPr>
        <a:xfrm>
          <a:off x="13578840" y="105551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40822</xdr:rowOff>
    </xdr:from>
    <xdr:to>
      <xdr:col>85</xdr:col>
      <xdr:colOff>127000</xdr:colOff>
      <xdr:row>63</xdr:row>
      <xdr:rowOff>86541</xdr:rowOff>
    </xdr:to>
    <xdr:cxnSp macro="">
      <xdr:nvCxnSpPr>
        <xdr:cNvPr id="458" name="直線コネクタ 457">
          <a:extLst>
            <a:ext uri="{FF2B5EF4-FFF2-40B4-BE49-F238E27FC236}">
              <a16:creationId xmlns:a16="http://schemas.microsoft.com/office/drawing/2014/main" id="{F16C8132-75F8-4EAB-B45C-2315875AF882}"/>
            </a:ext>
          </a:extLst>
        </xdr:cNvPr>
        <xdr:cNvCxnSpPr/>
      </xdr:nvCxnSpPr>
      <xdr:spPr>
        <a:xfrm>
          <a:off x="13629640" y="10602142"/>
          <a:ext cx="74676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110853</xdr:rowOff>
    </xdr:from>
    <xdr:to>
      <xdr:col>76</xdr:col>
      <xdr:colOff>165100</xdr:colOff>
      <xdr:row>62</xdr:row>
      <xdr:rowOff>41003</xdr:rowOff>
    </xdr:to>
    <xdr:sp macro="" textlink="">
      <xdr:nvSpPr>
        <xdr:cNvPr id="459" name="楕円 458">
          <a:extLst>
            <a:ext uri="{FF2B5EF4-FFF2-40B4-BE49-F238E27FC236}">
              <a16:creationId xmlns:a16="http://schemas.microsoft.com/office/drawing/2014/main" id="{F3C27E96-F0C2-47DB-B991-46BEC1F55412}"/>
            </a:ext>
          </a:extLst>
        </xdr:cNvPr>
        <xdr:cNvSpPr/>
      </xdr:nvSpPr>
      <xdr:spPr>
        <a:xfrm>
          <a:off x="12804140" y="103368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161653</xdr:rowOff>
    </xdr:from>
    <xdr:to>
      <xdr:col>81</xdr:col>
      <xdr:colOff>50800</xdr:colOff>
      <xdr:row>63</xdr:row>
      <xdr:rowOff>40822</xdr:rowOff>
    </xdr:to>
    <xdr:cxnSp macro="">
      <xdr:nvCxnSpPr>
        <xdr:cNvPr id="460" name="直線コネクタ 459">
          <a:extLst>
            <a:ext uri="{FF2B5EF4-FFF2-40B4-BE49-F238E27FC236}">
              <a16:creationId xmlns:a16="http://schemas.microsoft.com/office/drawing/2014/main" id="{F8F944FE-86DD-4FE8-AA99-88714C945AC3}"/>
            </a:ext>
          </a:extLst>
        </xdr:cNvPr>
        <xdr:cNvCxnSpPr/>
      </xdr:nvCxnSpPr>
      <xdr:spPr>
        <a:xfrm>
          <a:off x="12854940" y="10387693"/>
          <a:ext cx="774700" cy="21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461" name="楕円 460">
          <a:extLst>
            <a:ext uri="{FF2B5EF4-FFF2-40B4-BE49-F238E27FC236}">
              <a16:creationId xmlns:a16="http://schemas.microsoft.com/office/drawing/2014/main" id="{2550B646-51C2-4B12-AFEF-1AF3280ABE1A}"/>
            </a:ext>
          </a:extLst>
        </xdr:cNvPr>
        <xdr:cNvSpPr/>
      </xdr:nvSpPr>
      <xdr:spPr>
        <a:xfrm>
          <a:off x="12029440" y="1047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161653</xdr:rowOff>
    </xdr:from>
    <xdr:to>
      <xdr:col>76</xdr:col>
      <xdr:colOff>114300</xdr:colOff>
      <xdr:row>62</xdr:row>
      <xdr:rowOff>133894</xdr:rowOff>
    </xdr:to>
    <xdr:cxnSp macro="">
      <xdr:nvCxnSpPr>
        <xdr:cNvPr id="462" name="直線コネクタ 461">
          <a:extLst>
            <a:ext uri="{FF2B5EF4-FFF2-40B4-BE49-F238E27FC236}">
              <a16:creationId xmlns:a16="http://schemas.microsoft.com/office/drawing/2014/main" id="{95C57EED-434C-4F53-B5F7-850E0D2AE7B5}"/>
            </a:ext>
          </a:extLst>
        </xdr:cNvPr>
        <xdr:cNvCxnSpPr/>
      </xdr:nvCxnSpPr>
      <xdr:spPr>
        <a:xfrm flipV="1">
          <a:off x="12072620" y="10387693"/>
          <a:ext cx="782320" cy="1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34109</xdr:rowOff>
    </xdr:from>
    <xdr:to>
      <xdr:col>67</xdr:col>
      <xdr:colOff>101600</xdr:colOff>
      <xdr:row>62</xdr:row>
      <xdr:rowOff>135709</xdr:rowOff>
    </xdr:to>
    <xdr:sp macro="" textlink="">
      <xdr:nvSpPr>
        <xdr:cNvPr id="463" name="楕円 462">
          <a:extLst>
            <a:ext uri="{FF2B5EF4-FFF2-40B4-BE49-F238E27FC236}">
              <a16:creationId xmlns:a16="http://schemas.microsoft.com/office/drawing/2014/main" id="{1973B310-C374-4400-A527-08624E20C6B6}"/>
            </a:ext>
          </a:extLst>
        </xdr:cNvPr>
        <xdr:cNvSpPr/>
      </xdr:nvSpPr>
      <xdr:spPr>
        <a:xfrm>
          <a:off x="11231880" y="1042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84909</xdr:rowOff>
    </xdr:from>
    <xdr:to>
      <xdr:col>71</xdr:col>
      <xdr:colOff>177800</xdr:colOff>
      <xdr:row>62</xdr:row>
      <xdr:rowOff>133894</xdr:rowOff>
    </xdr:to>
    <xdr:cxnSp macro="">
      <xdr:nvCxnSpPr>
        <xdr:cNvPr id="464" name="直線コネクタ 463">
          <a:extLst>
            <a:ext uri="{FF2B5EF4-FFF2-40B4-BE49-F238E27FC236}">
              <a16:creationId xmlns:a16="http://schemas.microsoft.com/office/drawing/2014/main" id="{F70FB456-F199-45BA-9C0C-2E7576907F9C}"/>
            </a:ext>
          </a:extLst>
        </xdr:cNvPr>
        <xdr:cNvCxnSpPr/>
      </xdr:nvCxnSpPr>
      <xdr:spPr>
        <a:xfrm>
          <a:off x="11282680" y="10478589"/>
          <a:ext cx="78994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465" name="n_1aveValue【学校施設】&#10;有形固定資産減価償却率">
          <a:extLst>
            <a:ext uri="{FF2B5EF4-FFF2-40B4-BE49-F238E27FC236}">
              <a16:creationId xmlns:a16="http://schemas.microsoft.com/office/drawing/2014/main" id="{4C42D289-36DF-4726-873A-8E501FD240DF}"/>
            </a:ext>
          </a:extLst>
        </xdr:cNvPr>
        <xdr:cNvSpPr txBox="1"/>
      </xdr:nvSpPr>
      <xdr:spPr>
        <a:xfrm>
          <a:off x="13437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116312</xdr:rowOff>
    </xdr:from>
    <xdr:ext cx="405111" cy="259045"/>
    <xdr:sp macro="" textlink="">
      <xdr:nvSpPr>
        <xdr:cNvPr id="466" name="n_2aveValue【学校施設】&#10;有形固定資産減価償却率">
          <a:extLst>
            <a:ext uri="{FF2B5EF4-FFF2-40B4-BE49-F238E27FC236}">
              <a16:creationId xmlns:a16="http://schemas.microsoft.com/office/drawing/2014/main" id="{62FFB70B-7962-4D3D-BA61-D144AB23C674}"/>
            </a:ext>
          </a:extLst>
        </xdr:cNvPr>
        <xdr:cNvSpPr txBox="1"/>
      </xdr:nvSpPr>
      <xdr:spPr>
        <a:xfrm>
          <a:off x="12675244" y="983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47733</xdr:rowOff>
    </xdr:from>
    <xdr:ext cx="405111" cy="259045"/>
    <xdr:sp macro="" textlink="">
      <xdr:nvSpPr>
        <xdr:cNvPr id="467" name="n_3aveValue【学校施設】&#10;有形固定資産減価償却率">
          <a:extLst>
            <a:ext uri="{FF2B5EF4-FFF2-40B4-BE49-F238E27FC236}">
              <a16:creationId xmlns:a16="http://schemas.microsoft.com/office/drawing/2014/main" id="{49F2CA9D-3A3A-4B5B-A2BE-BF6786BD87E0}"/>
            </a:ext>
          </a:extLst>
        </xdr:cNvPr>
        <xdr:cNvSpPr txBox="1"/>
      </xdr:nvSpPr>
      <xdr:spPr>
        <a:xfrm>
          <a:off x="11900544" y="977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73858</xdr:rowOff>
    </xdr:from>
    <xdr:ext cx="405111" cy="259045"/>
    <xdr:sp macro="" textlink="">
      <xdr:nvSpPr>
        <xdr:cNvPr id="468" name="n_4aveValue【学校施設】&#10;有形固定資産減価償却率">
          <a:extLst>
            <a:ext uri="{FF2B5EF4-FFF2-40B4-BE49-F238E27FC236}">
              <a16:creationId xmlns:a16="http://schemas.microsoft.com/office/drawing/2014/main" id="{2849460A-CDA4-48A6-A4AD-925E049D86E8}"/>
            </a:ext>
          </a:extLst>
        </xdr:cNvPr>
        <xdr:cNvSpPr txBox="1"/>
      </xdr:nvSpPr>
      <xdr:spPr>
        <a:xfrm>
          <a:off x="11102984" y="979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469" name="n_1mainValue【学校施設】&#10;有形固定資産減価償却率">
          <a:extLst>
            <a:ext uri="{FF2B5EF4-FFF2-40B4-BE49-F238E27FC236}">
              <a16:creationId xmlns:a16="http://schemas.microsoft.com/office/drawing/2014/main" id="{1B3413AD-D277-4326-A529-C68D774E8E2F}"/>
            </a:ext>
          </a:extLst>
        </xdr:cNvPr>
        <xdr:cNvSpPr txBox="1"/>
      </xdr:nvSpPr>
      <xdr:spPr>
        <a:xfrm>
          <a:off x="13437244" y="1064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32130</xdr:rowOff>
    </xdr:from>
    <xdr:ext cx="405111" cy="259045"/>
    <xdr:sp macro="" textlink="">
      <xdr:nvSpPr>
        <xdr:cNvPr id="470" name="n_2mainValue【学校施設】&#10;有形固定資産減価償却率">
          <a:extLst>
            <a:ext uri="{FF2B5EF4-FFF2-40B4-BE49-F238E27FC236}">
              <a16:creationId xmlns:a16="http://schemas.microsoft.com/office/drawing/2014/main" id="{7DA6B3E2-88E1-4506-9C51-7A3DBF6C0813}"/>
            </a:ext>
          </a:extLst>
        </xdr:cNvPr>
        <xdr:cNvSpPr txBox="1"/>
      </xdr:nvSpPr>
      <xdr:spPr>
        <a:xfrm>
          <a:off x="12675244" y="10425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471" name="n_3mainValue【学校施設】&#10;有形固定資産減価償却率">
          <a:extLst>
            <a:ext uri="{FF2B5EF4-FFF2-40B4-BE49-F238E27FC236}">
              <a16:creationId xmlns:a16="http://schemas.microsoft.com/office/drawing/2014/main" id="{99A7E4BE-6244-4EF6-8B5D-FB468B9DA3A9}"/>
            </a:ext>
          </a:extLst>
        </xdr:cNvPr>
        <xdr:cNvSpPr txBox="1"/>
      </xdr:nvSpPr>
      <xdr:spPr>
        <a:xfrm>
          <a:off x="11900544" y="105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126836</xdr:rowOff>
    </xdr:from>
    <xdr:ext cx="405111" cy="259045"/>
    <xdr:sp macro="" textlink="">
      <xdr:nvSpPr>
        <xdr:cNvPr id="472" name="n_4mainValue【学校施設】&#10;有形固定資産減価償却率">
          <a:extLst>
            <a:ext uri="{FF2B5EF4-FFF2-40B4-BE49-F238E27FC236}">
              <a16:creationId xmlns:a16="http://schemas.microsoft.com/office/drawing/2014/main" id="{8DD81268-F321-464B-81CD-FA98B26982A7}"/>
            </a:ext>
          </a:extLst>
        </xdr:cNvPr>
        <xdr:cNvSpPr txBox="1"/>
      </xdr:nvSpPr>
      <xdr:spPr>
        <a:xfrm>
          <a:off x="11102984" y="1052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3" name="正方形/長方形 472">
          <a:extLst>
            <a:ext uri="{FF2B5EF4-FFF2-40B4-BE49-F238E27FC236}">
              <a16:creationId xmlns:a16="http://schemas.microsoft.com/office/drawing/2014/main" id="{00441A24-D58F-48E1-AD5C-334A55543B7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4" name="正方形/長方形 473">
          <a:extLst>
            <a:ext uri="{FF2B5EF4-FFF2-40B4-BE49-F238E27FC236}">
              <a16:creationId xmlns:a16="http://schemas.microsoft.com/office/drawing/2014/main" id="{5C0F7328-1F08-44E8-803A-A7D548908D2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5" name="正方形/長方形 474">
          <a:extLst>
            <a:ext uri="{FF2B5EF4-FFF2-40B4-BE49-F238E27FC236}">
              <a16:creationId xmlns:a16="http://schemas.microsoft.com/office/drawing/2014/main" id="{9DAC0983-D603-45BD-BAD1-EE57E39A3D5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6" name="正方形/長方形 475">
          <a:extLst>
            <a:ext uri="{FF2B5EF4-FFF2-40B4-BE49-F238E27FC236}">
              <a16:creationId xmlns:a16="http://schemas.microsoft.com/office/drawing/2014/main" id="{373F7EBD-2841-4B2C-9E04-C198CB487101}"/>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7" name="正方形/長方形 476">
          <a:extLst>
            <a:ext uri="{FF2B5EF4-FFF2-40B4-BE49-F238E27FC236}">
              <a16:creationId xmlns:a16="http://schemas.microsoft.com/office/drawing/2014/main" id="{FD77D8F9-6973-46F4-8736-C3B29F9874B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8" name="正方形/長方形 477">
          <a:extLst>
            <a:ext uri="{FF2B5EF4-FFF2-40B4-BE49-F238E27FC236}">
              <a16:creationId xmlns:a16="http://schemas.microsoft.com/office/drawing/2014/main" id="{86CD1075-E9F7-45E2-9644-BA156C6F2B4F}"/>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9" name="正方形/長方形 478">
          <a:extLst>
            <a:ext uri="{FF2B5EF4-FFF2-40B4-BE49-F238E27FC236}">
              <a16:creationId xmlns:a16="http://schemas.microsoft.com/office/drawing/2014/main" id="{EF613C92-B245-471F-B4E0-5C1478393DD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0" name="正方形/長方形 479">
          <a:extLst>
            <a:ext uri="{FF2B5EF4-FFF2-40B4-BE49-F238E27FC236}">
              <a16:creationId xmlns:a16="http://schemas.microsoft.com/office/drawing/2014/main" id="{9B44ADD1-29EA-4574-A6E7-F056B3EC4FD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1" name="テキスト ボックス 480">
          <a:extLst>
            <a:ext uri="{FF2B5EF4-FFF2-40B4-BE49-F238E27FC236}">
              <a16:creationId xmlns:a16="http://schemas.microsoft.com/office/drawing/2014/main" id="{18039768-271E-4132-B8D0-3569C33ACAD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2" name="直線コネクタ 481">
          <a:extLst>
            <a:ext uri="{FF2B5EF4-FFF2-40B4-BE49-F238E27FC236}">
              <a16:creationId xmlns:a16="http://schemas.microsoft.com/office/drawing/2014/main" id="{9D881897-7CEC-406E-81B3-3C8143F4E46B}"/>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3" name="テキスト ボックス 482">
          <a:extLst>
            <a:ext uri="{FF2B5EF4-FFF2-40B4-BE49-F238E27FC236}">
              <a16:creationId xmlns:a16="http://schemas.microsoft.com/office/drawing/2014/main" id="{0A195863-88E6-4EFD-8456-1BEB8F2B3A69}"/>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4" name="直線コネクタ 483">
          <a:extLst>
            <a:ext uri="{FF2B5EF4-FFF2-40B4-BE49-F238E27FC236}">
              <a16:creationId xmlns:a16="http://schemas.microsoft.com/office/drawing/2014/main" id="{45EA4BAF-0539-468B-88F5-550D0CD60FF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5" name="テキスト ボックス 484">
          <a:extLst>
            <a:ext uri="{FF2B5EF4-FFF2-40B4-BE49-F238E27FC236}">
              <a16:creationId xmlns:a16="http://schemas.microsoft.com/office/drawing/2014/main" id="{0C44A78B-1AEC-4FFB-A0AA-7B9D0BC187FE}"/>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6" name="直線コネクタ 485">
          <a:extLst>
            <a:ext uri="{FF2B5EF4-FFF2-40B4-BE49-F238E27FC236}">
              <a16:creationId xmlns:a16="http://schemas.microsoft.com/office/drawing/2014/main" id="{E29ADB65-FBC2-443C-9AF7-EA83C2BC8F5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7" name="テキスト ボックス 486">
          <a:extLst>
            <a:ext uri="{FF2B5EF4-FFF2-40B4-BE49-F238E27FC236}">
              <a16:creationId xmlns:a16="http://schemas.microsoft.com/office/drawing/2014/main" id="{A8A61DAE-8F5F-4484-9ED1-8AEE84F500F5}"/>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8" name="直線コネクタ 487">
          <a:extLst>
            <a:ext uri="{FF2B5EF4-FFF2-40B4-BE49-F238E27FC236}">
              <a16:creationId xmlns:a16="http://schemas.microsoft.com/office/drawing/2014/main" id="{A9A0C7D2-F921-4F26-89EE-B12293C00190}"/>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9" name="テキスト ボックス 488">
          <a:extLst>
            <a:ext uri="{FF2B5EF4-FFF2-40B4-BE49-F238E27FC236}">
              <a16:creationId xmlns:a16="http://schemas.microsoft.com/office/drawing/2014/main" id="{2E086E4D-C882-4137-8824-968FC4AEF440}"/>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0" name="直線コネクタ 489">
          <a:extLst>
            <a:ext uri="{FF2B5EF4-FFF2-40B4-BE49-F238E27FC236}">
              <a16:creationId xmlns:a16="http://schemas.microsoft.com/office/drawing/2014/main" id="{22F9DBCC-97C8-4BEF-AAD1-006FDE10F7C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1" name="テキスト ボックス 490">
          <a:extLst>
            <a:ext uri="{FF2B5EF4-FFF2-40B4-BE49-F238E27FC236}">
              <a16:creationId xmlns:a16="http://schemas.microsoft.com/office/drawing/2014/main" id="{5772D543-30A9-4EFE-9FB4-C28C110072A3}"/>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2" name="直線コネクタ 491">
          <a:extLst>
            <a:ext uri="{FF2B5EF4-FFF2-40B4-BE49-F238E27FC236}">
              <a16:creationId xmlns:a16="http://schemas.microsoft.com/office/drawing/2014/main" id="{7C373A67-71EC-43FF-B9BE-27E204B1AC74}"/>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3" name="テキスト ボックス 492">
          <a:extLst>
            <a:ext uri="{FF2B5EF4-FFF2-40B4-BE49-F238E27FC236}">
              <a16:creationId xmlns:a16="http://schemas.microsoft.com/office/drawing/2014/main" id="{3014FBFC-4D33-4179-9824-E482EFEF03E5}"/>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4" name="直線コネクタ 493">
          <a:extLst>
            <a:ext uri="{FF2B5EF4-FFF2-40B4-BE49-F238E27FC236}">
              <a16:creationId xmlns:a16="http://schemas.microsoft.com/office/drawing/2014/main" id="{3A2A5453-1690-4FA3-B5F2-746DDD2AB298}"/>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5" name="テキスト ボックス 494">
          <a:extLst>
            <a:ext uri="{FF2B5EF4-FFF2-40B4-BE49-F238E27FC236}">
              <a16:creationId xmlns:a16="http://schemas.microsoft.com/office/drawing/2014/main" id="{8C0E346E-FFAC-4479-B92D-8A62B8111BE4}"/>
            </a:ext>
          </a:extLst>
        </xdr:cNvPr>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6" name="直線コネクタ 495">
          <a:extLst>
            <a:ext uri="{FF2B5EF4-FFF2-40B4-BE49-F238E27FC236}">
              <a16:creationId xmlns:a16="http://schemas.microsoft.com/office/drawing/2014/main" id="{7F3C66B6-7C05-4A39-B8BB-BE766FED0E4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7" name="テキスト ボックス 496">
          <a:extLst>
            <a:ext uri="{FF2B5EF4-FFF2-40B4-BE49-F238E27FC236}">
              <a16:creationId xmlns:a16="http://schemas.microsoft.com/office/drawing/2014/main" id="{F90B444E-C328-4CC4-A561-BACE31904D1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8" name="【学校施設】&#10;一人当たり面積グラフ枠">
          <a:extLst>
            <a:ext uri="{FF2B5EF4-FFF2-40B4-BE49-F238E27FC236}">
              <a16:creationId xmlns:a16="http://schemas.microsoft.com/office/drawing/2014/main" id="{A410E194-1A40-43F3-9E7B-709BC51B9BF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155448</xdr:rowOff>
    </xdr:from>
    <xdr:to>
      <xdr:col>116</xdr:col>
      <xdr:colOff>62864</xdr:colOff>
      <xdr:row>64</xdr:row>
      <xdr:rowOff>102543</xdr:rowOff>
    </xdr:to>
    <xdr:cxnSp macro="">
      <xdr:nvCxnSpPr>
        <xdr:cNvPr id="499" name="直線コネクタ 498">
          <a:extLst>
            <a:ext uri="{FF2B5EF4-FFF2-40B4-BE49-F238E27FC236}">
              <a16:creationId xmlns:a16="http://schemas.microsoft.com/office/drawing/2014/main" id="{7E97871D-5425-4834-8B81-011F36943153}"/>
            </a:ext>
          </a:extLst>
        </xdr:cNvPr>
        <xdr:cNvCxnSpPr/>
      </xdr:nvCxnSpPr>
      <xdr:spPr>
        <a:xfrm flipV="1">
          <a:off x="19509104" y="9375648"/>
          <a:ext cx="0" cy="145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106370</xdr:rowOff>
    </xdr:from>
    <xdr:ext cx="469744" cy="259045"/>
    <xdr:sp macro="" textlink="">
      <xdr:nvSpPr>
        <xdr:cNvPr id="500" name="【学校施設】&#10;一人当たり面積最小値テキスト">
          <a:extLst>
            <a:ext uri="{FF2B5EF4-FFF2-40B4-BE49-F238E27FC236}">
              <a16:creationId xmlns:a16="http://schemas.microsoft.com/office/drawing/2014/main" id="{B39CE55F-8602-4182-8E44-9ACE9546D8B5}"/>
            </a:ext>
          </a:extLst>
        </xdr:cNvPr>
        <xdr:cNvSpPr txBox="1"/>
      </xdr:nvSpPr>
      <xdr:spPr>
        <a:xfrm>
          <a:off x="19547840" y="1083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102543</xdr:rowOff>
    </xdr:from>
    <xdr:to>
      <xdr:col>116</xdr:col>
      <xdr:colOff>152400</xdr:colOff>
      <xdr:row>64</xdr:row>
      <xdr:rowOff>102543</xdr:rowOff>
    </xdr:to>
    <xdr:cxnSp macro="">
      <xdr:nvCxnSpPr>
        <xdr:cNvPr id="501" name="直線コネクタ 500">
          <a:extLst>
            <a:ext uri="{FF2B5EF4-FFF2-40B4-BE49-F238E27FC236}">
              <a16:creationId xmlns:a16="http://schemas.microsoft.com/office/drawing/2014/main" id="{BDC64241-E8E3-4694-BD41-3F5849485120}"/>
            </a:ext>
          </a:extLst>
        </xdr:cNvPr>
        <xdr:cNvCxnSpPr/>
      </xdr:nvCxnSpPr>
      <xdr:spPr>
        <a:xfrm>
          <a:off x="19443700" y="108315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102125</xdr:rowOff>
    </xdr:from>
    <xdr:ext cx="469744" cy="259045"/>
    <xdr:sp macro="" textlink="">
      <xdr:nvSpPr>
        <xdr:cNvPr id="502" name="【学校施設】&#10;一人当たり面積最大値テキスト">
          <a:extLst>
            <a:ext uri="{FF2B5EF4-FFF2-40B4-BE49-F238E27FC236}">
              <a16:creationId xmlns:a16="http://schemas.microsoft.com/office/drawing/2014/main" id="{D3DA4994-ADDC-4260-BF90-F7AF7655E56C}"/>
            </a:ext>
          </a:extLst>
        </xdr:cNvPr>
        <xdr:cNvSpPr txBox="1"/>
      </xdr:nvSpPr>
      <xdr:spPr>
        <a:xfrm>
          <a:off x="19547840" y="91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155448</xdr:rowOff>
    </xdr:from>
    <xdr:to>
      <xdr:col>116</xdr:col>
      <xdr:colOff>152400</xdr:colOff>
      <xdr:row>55</xdr:row>
      <xdr:rowOff>155448</xdr:rowOff>
    </xdr:to>
    <xdr:cxnSp macro="">
      <xdr:nvCxnSpPr>
        <xdr:cNvPr id="503" name="直線コネクタ 502">
          <a:extLst>
            <a:ext uri="{FF2B5EF4-FFF2-40B4-BE49-F238E27FC236}">
              <a16:creationId xmlns:a16="http://schemas.microsoft.com/office/drawing/2014/main" id="{C5E6E8AF-C4DE-4831-B2FC-902FEFAA535D}"/>
            </a:ext>
          </a:extLst>
        </xdr:cNvPr>
        <xdr:cNvCxnSpPr/>
      </xdr:nvCxnSpPr>
      <xdr:spPr>
        <a:xfrm>
          <a:off x="19443700" y="9375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71355</xdr:rowOff>
    </xdr:from>
    <xdr:ext cx="469744" cy="259045"/>
    <xdr:sp macro="" textlink="">
      <xdr:nvSpPr>
        <xdr:cNvPr id="504" name="【学校施設】&#10;一人当たり面積平均値テキスト">
          <a:extLst>
            <a:ext uri="{FF2B5EF4-FFF2-40B4-BE49-F238E27FC236}">
              <a16:creationId xmlns:a16="http://schemas.microsoft.com/office/drawing/2014/main" id="{7E4EEF37-7AB5-4FBA-A792-9EFC6413D58B}"/>
            </a:ext>
          </a:extLst>
        </xdr:cNvPr>
        <xdr:cNvSpPr txBox="1"/>
      </xdr:nvSpPr>
      <xdr:spPr>
        <a:xfrm>
          <a:off x="19547840" y="1012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48478</xdr:rowOff>
    </xdr:from>
    <xdr:to>
      <xdr:col>116</xdr:col>
      <xdr:colOff>114300</xdr:colOff>
      <xdr:row>61</xdr:row>
      <xdr:rowOff>150078</xdr:rowOff>
    </xdr:to>
    <xdr:sp macro="" textlink="">
      <xdr:nvSpPr>
        <xdr:cNvPr id="505" name="フローチャート: 判断 504">
          <a:extLst>
            <a:ext uri="{FF2B5EF4-FFF2-40B4-BE49-F238E27FC236}">
              <a16:creationId xmlns:a16="http://schemas.microsoft.com/office/drawing/2014/main" id="{9BA3C13D-CC91-4F8D-B3F2-15ED26FF79E5}"/>
            </a:ext>
          </a:extLst>
        </xdr:cNvPr>
        <xdr:cNvSpPr/>
      </xdr:nvSpPr>
      <xdr:spPr>
        <a:xfrm>
          <a:off x="19458940" y="102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55009</xdr:rowOff>
    </xdr:from>
    <xdr:to>
      <xdr:col>112</xdr:col>
      <xdr:colOff>38100</xdr:colOff>
      <xdr:row>61</xdr:row>
      <xdr:rowOff>156609</xdr:rowOff>
    </xdr:to>
    <xdr:sp macro="" textlink="">
      <xdr:nvSpPr>
        <xdr:cNvPr id="506" name="フローチャート: 判断 505">
          <a:extLst>
            <a:ext uri="{FF2B5EF4-FFF2-40B4-BE49-F238E27FC236}">
              <a16:creationId xmlns:a16="http://schemas.microsoft.com/office/drawing/2014/main" id="{A36993B7-44F4-4E58-B391-EC4D065D17BE}"/>
            </a:ext>
          </a:extLst>
        </xdr:cNvPr>
        <xdr:cNvSpPr/>
      </xdr:nvSpPr>
      <xdr:spPr>
        <a:xfrm>
          <a:off x="18735040" y="102810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7656</xdr:rowOff>
    </xdr:from>
    <xdr:to>
      <xdr:col>107</xdr:col>
      <xdr:colOff>101600</xdr:colOff>
      <xdr:row>61</xdr:row>
      <xdr:rowOff>109256</xdr:rowOff>
    </xdr:to>
    <xdr:sp macro="" textlink="">
      <xdr:nvSpPr>
        <xdr:cNvPr id="507" name="フローチャート: 判断 506">
          <a:extLst>
            <a:ext uri="{FF2B5EF4-FFF2-40B4-BE49-F238E27FC236}">
              <a16:creationId xmlns:a16="http://schemas.microsoft.com/office/drawing/2014/main" id="{A985ABCB-F78C-42F5-B851-46CB155E9AC6}"/>
            </a:ext>
          </a:extLst>
        </xdr:cNvPr>
        <xdr:cNvSpPr/>
      </xdr:nvSpPr>
      <xdr:spPr>
        <a:xfrm>
          <a:off x="17937480" y="1023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151347</xdr:rowOff>
    </xdr:from>
    <xdr:to>
      <xdr:col>102</xdr:col>
      <xdr:colOff>165100</xdr:colOff>
      <xdr:row>61</xdr:row>
      <xdr:rowOff>81497</xdr:rowOff>
    </xdr:to>
    <xdr:sp macro="" textlink="">
      <xdr:nvSpPr>
        <xdr:cNvPr id="508" name="フローチャート: 判断 507">
          <a:extLst>
            <a:ext uri="{FF2B5EF4-FFF2-40B4-BE49-F238E27FC236}">
              <a16:creationId xmlns:a16="http://schemas.microsoft.com/office/drawing/2014/main" id="{24219ECB-CD39-4EF5-8765-00615B2F0EB4}"/>
            </a:ext>
          </a:extLst>
        </xdr:cNvPr>
        <xdr:cNvSpPr/>
      </xdr:nvSpPr>
      <xdr:spPr>
        <a:xfrm>
          <a:off x="17162780" y="1020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1451</xdr:rowOff>
    </xdr:from>
    <xdr:to>
      <xdr:col>98</xdr:col>
      <xdr:colOff>38100</xdr:colOff>
      <xdr:row>61</xdr:row>
      <xdr:rowOff>103051</xdr:rowOff>
    </xdr:to>
    <xdr:sp macro="" textlink="">
      <xdr:nvSpPr>
        <xdr:cNvPr id="509" name="フローチャート: 判断 508">
          <a:extLst>
            <a:ext uri="{FF2B5EF4-FFF2-40B4-BE49-F238E27FC236}">
              <a16:creationId xmlns:a16="http://schemas.microsoft.com/office/drawing/2014/main" id="{212D7AEB-0ECE-447A-859E-886DD9376E73}"/>
            </a:ext>
          </a:extLst>
        </xdr:cNvPr>
        <xdr:cNvSpPr/>
      </xdr:nvSpPr>
      <xdr:spPr>
        <a:xfrm>
          <a:off x="16388080" y="102274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4AE3025D-1CBF-4FAC-BA8D-4FB1ED74665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D1ABA168-AAAE-4156-BF9A-5899F339377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47D3452C-7D49-4B88-9E1E-26811E7BA706}"/>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54498483-63B3-4EA6-A1C0-BDB6A4DFE2D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A3B068D4-10E9-40B6-A2A9-C777A7B2DB1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119344</xdr:rowOff>
    </xdr:from>
    <xdr:to>
      <xdr:col>116</xdr:col>
      <xdr:colOff>114300</xdr:colOff>
      <xdr:row>63</xdr:row>
      <xdr:rowOff>49494</xdr:rowOff>
    </xdr:to>
    <xdr:sp macro="" textlink="">
      <xdr:nvSpPr>
        <xdr:cNvPr id="515" name="楕円 514">
          <a:extLst>
            <a:ext uri="{FF2B5EF4-FFF2-40B4-BE49-F238E27FC236}">
              <a16:creationId xmlns:a16="http://schemas.microsoft.com/office/drawing/2014/main" id="{ED18DFC8-96DB-4A69-BF3A-F36545D34EF1}"/>
            </a:ext>
          </a:extLst>
        </xdr:cNvPr>
        <xdr:cNvSpPr/>
      </xdr:nvSpPr>
      <xdr:spPr>
        <a:xfrm>
          <a:off x="19458940" y="105130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97771</xdr:rowOff>
    </xdr:from>
    <xdr:ext cx="469744" cy="259045"/>
    <xdr:sp macro="" textlink="">
      <xdr:nvSpPr>
        <xdr:cNvPr id="516" name="【学校施設】&#10;一人当たり面積該当値テキスト">
          <a:extLst>
            <a:ext uri="{FF2B5EF4-FFF2-40B4-BE49-F238E27FC236}">
              <a16:creationId xmlns:a16="http://schemas.microsoft.com/office/drawing/2014/main" id="{985760F1-1013-4B80-80D6-070B1A9B7355}"/>
            </a:ext>
          </a:extLst>
        </xdr:cNvPr>
        <xdr:cNvSpPr txBox="1"/>
      </xdr:nvSpPr>
      <xdr:spPr>
        <a:xfrm>
          <a:off x="19547840" y="1049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129141</xdr:rowOff>
    </xdr:from>
    <xdr:to>
      <xdr:col>112</xdr:col>
      <xdr:colOff>38100</xdr:colOff>
      <xdr:row>63</xdr:row>
      <xdr:rowOff>59291</xdr:rowOff>
    </xdr:to>
    <xdr:sp macro="" textlink="">
      <xdr:nvSpPr>
        <xdr:cNvPr id="517" name="楕円 516">
          <a:extLst>
            <a:ext uri="{FF2B5EF4-FFF2-40B4-BE49-F238E27FC236}">
              <a16:creationId xmlns:a16="http://schemas.microsoft.com/office/drawing/2014/main" id="{58995331-8251-4CCE-8F8F-E0583BCBF679}"/>
            </a:ext>
          </a:extLst>
        </xdr:cNvPr>
        <xdr:cNvSpPr/>
      </xdr:nvSpPr>
      <xdr:spPr>
        <a:xfrm>
          <a:off x="18735040" y="10522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170144</xdr:rowOff>
    </xdr:from>
    <xdr:to>
      <xdr:col>116</xdr:col>
      <xdr:colOff>63500</xdr:colOff>
      <xdr:row>63</xdr:row>
      <xdr:rowOff>8491</xdr:rowOff>
    </xdr:to>
    <xdr:cxnSp macro="">
      <xdr:nvCxnSpPr>
        <xdr:cNvPr id="518" name="直線コネクタ 517">
          <a:extLst>
            <a:ext uri="{FF2B5EF4-FFF2-40B4-BE49-F238E27FC236}">
              <a16:creationId xmlns:a16="http://schemas.microsoft.com/office/drawing/2014/main" id="{2134B33E-0A29-4BA7-B9C9-9724B7CF78B5}"/>
            </a:ext>
          </a:extLst>
        </xdr:cNvPr>
        <xdr:cNvCxnSpPr/>
      </xdr:nvCxnSpPr>
      <xdr:spPr>
        <a:xfrm flipV="1">
          <a:off x="18778220" y="10563824"/>
          <a:ext cx="731520" cy="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126855</xdr:rowOff>
    </xdr:from>
    <xdr:to>
      <xdr:col>107</xdr:col>
      <xdr:colOff>101600</xdr:colOff>
      <xdr:row>63</xdr:row>
      <xdr:rowOff>57005</xdr:rowOff>
    </xdr:to>
    <xdr:sp macro="" textlink="">
      <xdr:nvSpPr>
        <xdr:cNvPr id="519" name="楕円 518">
          <a:extLst>
            <a:ext uri="{FF2B5EF4-FFF2-40B4-BE49-F238E27FC236}">
              <a16:creationId xmlns:a16="http://schemas.microsoft.com/office/drawing/2014/main" id="{1CC42A75-FA88-40ED-9666-9793C0CF87EA}"/>
            </a:ext>
          </a:extLst>
        </xdr:cNvPr>
        <xdr:cNvSpPr/>
      </xdr:nvSpPr>
      <xdr:spPr>
        <a:xfrm>
          <a:off x="17937480" y="10520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6205</xdr:rowOff>
    </xdr:from>
    <xdr:to>
      <xdr:col>111</xdr:col>
      <xdr:colOff>177800</xdr:colOff>
      <xdr:row>63</xdr:row>
      <xdr:rowOff>8491</xdr:rowOff>
    </xdr:to>
    <xdr:cxnSp macro="">
      <xdr:nvCxnSpPr>
        <xdr:cNvPr id="520" name="直線コネクタ 519">
          <a:extLst>
            <a:ext uri="{FF2B5EF4-FFF2-40B4-BE49-F238E27FC236}">
              <a16:creationId xmlns:a16="http://schemas.microsoft.com/office/drawing/2014/main" id="{4B7DD23A-985F-46DB-BFBA-14541D2B84AB}"/>
            </a:ext>
          </a:extLst>
        </xdr:cNvPr>
        <xdr:cNvCxnSpPr/>
      </xdr:nvCxnSpPr>
      <xdr:spPr>
        <a:xfrm>
          <a:off x="17988280" y="10567525"/>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80482</xdr:rowOff>
    </xdr:from>
    <xdr:to>
      <xdr:col>102</xdr:col>
      <xdr:colOff>165100</xdr:colOff>
      <xdr:row>63</xdr:row>
      <xdr:rowOff>10632</xdr:rowOff>
    </xdr:to>
    <xdr:sp macro="" textlink="">
      <xdr:nvSpPr>
        <xdr:cNvPr id="521" name="楕円 520">
          <a:extLst>
            <a:ext uri="{FF2B5EF4-FFF2-40B4-BE49-F238E27FC236}">
              <a16:creationId xmlns:a16="http://schemas.microsoft.com/office/drawing/2014/main" id="{DAE0C2EC-7A6F-44E8-86F2-8687294647E5}"/>
            </a:ext>
          </a:extLst>
        </xdr:cNvPr>
        <xdr:cNvSpPr/>
      </xdr:nvSpPr>
      <xdr:spPr>
        <a:xfrm>
          <a:off x="17162780" y="10474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131282</xdr:rowOff>
    </xdr:from>
    <xdr:to>
      <xdr:col>107</xdr:col>
      <xdr:colOff>50800</xdr:colOff>
      <xdr:row>63</xdr:row>
      <xdr:rowOff>6205</xdr:rowOff>
    </xdr:to>
    <xdr:cxnSp macro="">
      <xdr:nvCxnSpPr>
        <xdr:cNvPr id="522" name="直線コネクタ 521">
          <a:extLst>
            <a:ext uri="{FF2B5EF4-FFF2-40B4-BE49-F238E27FC236}">
              <a16:creationId xmlns:a16="http://schemas.microsoft.com/office/drawing/2014/main" id="{5BBA425B-B491-4F9E-9BA5-A47D67A1DBEB}"/>
            </a:ext>
          </a:extLst>
        </xdr:cNvPr>
        <xdr:cNvCxnSpPr/>
      </xdr:nvCxnSpPr>
      <xdr:spPr>
        <a:xfrm>
          <a:off x="17213580" y="10524962"/>
          <a:ext cx="774700" cy="4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87993</xdr:rowOff>
    </xdr:from>
    <xdr:to>
      <xdr:col>98</xdr:col>
      <xdr:colOff>38100</xdr:colOff>
      <xdr:row>63</xdr:row>
      <xdr:rowOff>18143</xdr:rowOff>
    </xdr:to>
    <xdr:sp macro="" textlink="">
      <xdr:nvSpPr>
        <xdr:cNvPr id="523" name="楕円 522">
          <a:extLst>
            <a:ext uri="{FF2B5EF4-FFF2-40B4-BE49-F238E27FC236}">
              <a16:creationId xmlns:a16="http://schemas.microsoft.com/office/drawing/2014/main" id="{0DBBB927-1D13-4D56-8ACA-2AA51575CCCD}"/>
            </a:ext>
          </a:extLst>
        </xdr:cNvPr>
        <xdr:cNvSpPr/>
      </xdr:nvSpPr>
      <xdr:spPr>
        <a:xfrm>
          <a:off x="16388080" y="104816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131282</xdr:rowOff>
    </xdr:from>
    <xdr:to>
      <xdr:col>102</xdr:col>
      <xdr:colOff>114300</xdr:colOff>
      <xdr:row>62</xdr:row>
      <xdr:rowOff>138793</xdr:rowOff>
    </xdr:to>
    <xdr:cxnSp macro="">
      <xdr:nvCxnSpPr>
        <xdr:cNvPr id="524" name="直線コネクタ 523">
          <a:extLst>
            <a:ext uri="{FF2B5EF4-FFF2-40B4-BE49-F238E27FC236}">
              <a16:creationId xmlns:a16="http://schemas.microsoft.com/office/drawing/2014/main" id="{D2C9F924-FB5B-46F6-8601-C822742DBFDD}"/>
            </a:ext>
          </a:extLst>
        </xdr:cNvPr>
        <xdr:cNvCxnSpPr/>
      </xdr:nvCxnSpPr>
      <xdr:spPr>
        <a:xfrm flipV="1">
          <a:off x="16431260" y="10524962"/>
          <a:ext cx="78232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1686</xdr:rowOff>
    </xdr:from>
    <xdr:ext cx="469744" cy="259045"/>
    <xdr:sp macro="" textlink="">
      <xdr:nvSpPr>
        <xdr:cNvPr id="525" name="n_1aveValue【学校施設】&#10;一人当たり面積">
          <a:extLst>
            <a:ext uri="{FF2B5EF4-FFF2-40B4-BE49-F238E27FC236}">
              <a16:creationId xmlns:a16="http://schemas.microsoft.com/office/drawing/2014/main" id="{57737288-89E8-4E5E-8BA6-AB927F181BC9}"/>
            </a:ext>
          </a:extLst>
        </xdr:cNvPr>
        <xdr:cNvSpPr txBox="1"/>
      </xdr:nvSpPr>
      <xdr:spPr>
        <a:xfrm>
          <a:off x="18561127" y="1006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125783</xdr:rowOff>
    </xdr:from>
    <xdr:ext cx="469744" cy="259045"/>
    <xdr:sp macro="" textlink="">
      <xdr:nvSpPr>
        <xdr:cNvPr id="526" name="n_2aveValue【学校施設】&#10;一人当たり面積">
          <a:extLst>
            <a:ext uri="{FF2B5EF4-FFF2-40B4-BE49-F238E27FC236}">
              <a16:creationId xmlns:a16="http://schemas.microsoft.com/office/drawing/2014/main" id="{3953A9F9-23D7-456E-898A-B865178E7BD4}"/>
            </a:ext>
          </a:extLst>
        </xdr:cNvPr>
        <xdr:cNvSpPr txBox="1"/>
      </xdr:nvSpPr>
      <xdr:spPr>
        <a:xfrm>
          <a:off x="17776267" y="1001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98024</xdr:rowOff>
    </xdr:from>
    <xdr:ext cx="469744" cy="259045"/>
    <xdr:sp macro="" textlink="">
      <xdr:nvSpPr>
        <xdr:cNvPr id="527" name="n_3aveValue【学校施設】&#10;一人当たり面積">
          <a:extLst>
            <a:ext uri="{FF2B5EF4-FFF2-40B4-BE49-F238E27FC236}">
              <a16:creationId xmlns:a16="http://schemas.microsoft.com/office/drawing/2014/main" id="{4EF2C3DE-781B-4BC0-800F-A5F0414BA9C8}"/>
            </a:ext>
          </a:extLst>
        </xdr:cNvPr>
        <xdr:cNvSpPr txBox="1"/>
      </xdr:nvSpPr>
      <xdr:spPr>
        <a:xfrm>
          <a:off x="17001567" y="998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119578</xdr:rowOff>
    </xdr:from>
    <xdr:ext cx="469744" cy="259045"/>
    <xdr:sp macro="" textlink="">
      <xdr:nvSpPr>
        <xdr:cNvPr id="528" name="n_4aveValue【学校施設】&#10;一人当たり面積">
          <a:extLst>
            <a:ext uri="{FF2B5EF4-FFF2-40B4-BE49-F238E27FC236}">
              <a16:creationId xmlns:a16="http://schemas.microsoft.com/office/drawing/2014/main" id="{C50B8F4E-2555-4B5C-99D1-9D067560DF22}"/>
            </a:ext>
          </a:extLst>
        </xdr:cNvPr>
        <xdr:cNvSpPr txBox="1"/>
      </xdr:nvSpPr>
      <xdr:spPr>
        <a:xfrm>
          <a:off x="16226867" y="1001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50418</xdr:rowOff>
    </xdr:from>
    <xdr:ext cx="469744" cy="259045"/>
    <xdr:sp macro="" textlink="">
      <xdr:nvSpPr>
        <xdr:cNvPr id="529" name="n_1mainValue【学校施設】&#10;一人当たり面積">
          <a:extLst>
            <a:ext uri="{FF2B5EF4-FFF2-40B4-BE49-F238E27FC236}">
              <a16:creationId xmlns:a16="http://schemas.microsoft.com/office/drawing/2014/main" id="{442688F0-E358-4E9B-A82A-32628B937274}"/>
            </a:ext>
          </a:extLst>
        </xdr:cNvPr>
        <xdr:cNvSpPr txBox="1"/>
      </xdr:nvSpPr>
      <xdr:spPr>
        <a:xfrm>
          <a:off x="18561127" y="1061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48132</xdr:rowOff>
    </xdr:from>
    <xdr:ext cx="469744" cy="259045"/>
    <xdr:sp macro="" textlink="">
      <xdr:nvSpPr>
        <xdr:cNvPr id="530" name="n_2mainValue【学校施設】&#10;一人当たり面積">
          <a:extLst>
            <a:ext uri="{FF2B5EF4-FFF2-40B4-BE49-F238E27FC236}">
              <a16:creationId xmlns:a16="http://schemas.microsoft.com/office/drawing/2014/main" id="{D26737EC-DE57-4687-B867-FB6E6AFE473D}"/>
            </a:ext>
          </a:extLst>
        </xdr:cNvPr>
        <xdr:cNvSpPr txBox="1"/>
      </xdr:nvSpPr>
      <xdr:spPr>
        <a:xfrm>
          <a:off x="17776267" y="106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1759</xdr:rowOff>
    </xdr:from>
    <xdr:ext cx="469744" cy="259045"/>
    <xdr:sp macro="" textlink="">
      <xdr:nvSpPr>
        <xdr:cNvPr id="531" name="n_3mainValue【学校施設】&#10;一人当たり面積">
          <a:extLst>
            <a:ext uri="{FF2B5EF4-FFF2-40B4-BE49-F238E27FC236}">
              <a16:creationId xmlns:a16="http://schemas.microsoft.com/office/drawing/2014/main" id="{6DE2FC7B-E28D-4789-BFEB-D560CCA6D497}"/>
            </a:ext>
          </a:extLst>
        </xdr:cNvPr>
        <xdr:cNvSpPr txBox="1"/>
      </xdr:nvSpPr>
      <xdr:spPr>
        <a:xfrm>
          <a:off x="17001567" y="1056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9270</xdr:rowOff>
    </xdr:from>
    <xdr:ext cx="469744" cy="259045"/>
    <xdr:sp macro="" textlink="">
      <xdr:nvSpPr>
        <xdr:cNvPr id="532" name="n_4mainValue【学校施設】&#10;一人当たり面積">
          <a:extLst>
            <a:ext uri="{FF2B5EF4-FFF2-40B4-BE49-F238E27FC236}">
              <a16:creationId xmlns:a16="http://schemas.microsoft.com/office/drawing/2014/main" id="{330C00AC-1019-4BE3-B74D-37DDCA2C0CF8}"/>
            </a:ext>
          </a:extLst>
        </xdr:cNvPr>
        <xdr:cNvSpPr txBox="1"/>
      </xdr:nvSpPr>
      <xdr:spPr>
        <a:xfrm>
          <a:off x="1622686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E83F289C-C290-4287-B5BA-BC1A92732928}"/>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B6E0DE51-427C-4A3A-8FC7-99E9DBBEFE3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2FA496E3-9DF6-416A-BA49-D734A1675E2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BBBAAE45-5FBD-45B7-8A4C-FEA47750E11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1334D773-7C98-4509-BCD6-2E2A3CD8622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BF3E40AC-C452-4650-A6DD-244A21BE0594}"/>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C546DACD-B24F-4D94-B624-E84DC0DD496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6BF72CEE-E576-4543-9EE1-058C8082F21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24932CCF-ADEA-4EA5-9582-28BCED198DF1}"/>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F71BB691-4547-452A-9475-1349375B7948}"/>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7A02F0EF-9D33-4DF6-9A5A-497991998D6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C83107E0-F354-4ABD-9338-16853AD1BA6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522AF29D-98B4-47F7-9031-A8B20DBFE00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9468A7BB-B3E9-4B4C-A1EC-F6F4C0043856}"/>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8F776FF3-062C-4E45-8964-75162F0A3E6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5B8C084C-DC77-404E-B311-778434CF1D8D}"/>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9" name="正方形/長方形 548">
          <a:extLst>
            <a:ext uri="{FF2B5EF4-FFF2-40B4-BE49-F238E27FC236}">
              <a16:creationId xmlns:a16="http://schemas.microsoft.com/office/drawing/2014/main" id="{5A21BFBC-CD34-4F86-A414-60788A4BBA7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0" name="正方形/長方形 549">
          <a:extLst>
            <a:ext uri="{FF2B5EF4-FFF2-40B4-BE49-F238E27FC236}">
              <a16:creationId xmlns:a16="http://schemas.microsoft.com/office/drawing/2014/main" id="{5657F8DB-0DAE-41CB-8F80-89F55A2F566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1" name="正方形/長方形 550">
          <a:extLst>
            <a:ext uri="{FF2B5EF4-FFF2-40B4-BE49-F238E27FC236}">
              <a16:creationId xmlns:a16="http://schemas.microsoft.com/office/drawing/2014/main" id="{B7832D3B-25C1-4B2D-A467-E03D2017878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2" name="正方形/長方形 551">
          <a:extLst>
            <a:ext uri="{FF2B5EF4-FFF2-40B4-BE49-F238E27FC236}">
              <a16:creationId xmlns:a16="http://schemas.microsoft.com/office/drawing/2014/main" id="{3B4485A6-A84E-42CD-92E2-7EA173AFEBA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3" name="正方形/長方形 552">
          <a:extLst>
            <a:ext uri="{FF2B5EF4-FFF2-40B4-BE49-F238E27FC236}">
              <a16:creationId xmlns:a16="http://schemas.microsoft.com/office/drawing/2014/main" id="{F2A64594-3C3D-4D82-AF0C-029F770E3BC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4" name="正方形/長方形 553">
          <a:extLst>
            <a:ext uri="{FF2B5EF4-FFF2-40B4-BE49-F238E27FC236}">
              <a16:creationId xmlns:a16="http://schemas.microsoft.com/office/drawing/2014/main" id="{CA1AAAED-B04E-4E10-AD93-48CFADC7E4D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5" name="正方形/長方形 554">
          <a:extLst>
            <a:ext uri="{FF2B5EF4-FFF2-40B4-BE49-F238E27FC236}">
              <a16:creationId xmlns:a16="http://schemas.microsoft.com/office/drawing/2014/main" id="{2E6C93DC-2D60-49A6-AD65-7F2BF9DA26E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a:extLst>
            <a:ext uri="{FF2B5EF4-FFF2-40B4-BE49-F238E27FC236}">
              <a16:creationId xmlns:a16="http://schemas.microsoft.com/office/drawing/2014/main" id="{BAA8D703-BD31-4546-915B-654931C312AA}"/>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a:extLst>
            <a:ext uri="{FF2B5EF4-FFF2-40B4-BE49-F238E27FC236}">
              <a16:creationId xmlns:a16="http://schemas.microsoft.com/office/drawing/2014/main" id="{6519376D-DDBC-4DF4-8BBB-262A3388F97A}"/>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a:extLst>
            <a:ext uri="{FF2B5EF4-FFF2-40B4-BE49-F238E27FC236}">
              <a16:creationId xmlns:a16="http://schemas.microsoft.com/office/drawing/2014/main" id="{3D9AE1EC-BCA6-422C-90C5-ACE4B0E8141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a:extLst>
            <a:ext uri="{FF2B5EF4-FFF2-40B4-BE49-F238E27FC236}">
              <a16:creationId xmlns:a16="http://schemas.microsoft.com/office/drawing/2014/main" id="{409FED11-4C51-42AB-B00C-BA4EEFEF712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a:extLst>
            <a:ext uri="{FF2B5EF4-FFF2-40B4-BE49-F238E27FC236}">
              <a16:creationId xmlns:a16="http://schemas.microsoft.com/office/drawing/2014/main" id="{68BCD898-9D73-428D-BF6E-05C4302E6AB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a:extLst>
            <a:ext uri="{FF2B5EF4-FFF2-40B4-BE49-F238E27FC236}">
              <a16:creationId xmlns:a16="http://schemas.microsoft.com/office/drawing/2014/main" id="{02CCAA11-B6D5-4AD0-B8D1-8D7511BE9ADF}"/>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a:extLst>
            <a:ext uri="{FF2B5EF4-FFF2-40B4-BE49-F238E27FC236}">
              <a16:creationId xmlns:a16="http://schemas.microsoft.com/office/drawing/2014/main" id="{01B41E15-A769-4EC7-BB8B-A5DA259F5F7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a:extLst>
            <a:ext uri="{FF2B5EF4-FFF2-40B4-BE49-F238E27FC236}">
              <a16:creationId xmlns:a16="http://schemas.microsoft.com/office/drawing/2014/main" id="{D5FDC6E8-35D0-44C5-8D33-2B5AF82E06F8}"/>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a:extLst>
            <a:ext uri="{FF2B5EF4-FFF2-40B4-BE49-F238E27FC236}">
              <a16:creationId xmlns:a16="http://schemas.microsoft.com/office/drawing/2014/main" id="{52826D62-0466-4B46-9CB8-3450A1F4035C}"/>
            </a:ext>
          </a:extLst>
        </xdr:cNvPr>
        <xdr:cNvSpPr/>
      </xdr:nvSpPr>
      <xdr:spPr>
        <a:xfrm>
          <a:off x="1609344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65" name="正方形/長方形 564">
          <a:extLst>
            <a:ext uri="{FF2B5EF4-FFF2-40B4-BE49-F238E27FC236}">
              <a16:creationId xmlns:a16="http://schemas.microsoft.com/office/drawing/2014/main" id="{FF7259B6-FFB5-4B11-A089-2180F830C89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6" name="正方形/長方形 565">
          <a:extLst>
            <a:ext uri="{FF2B5EF4-FFF2-40B4-BE49-F238E27FC236}">
              <a16:creationId xmlns:a16="http://schemas.microsoft.com/office/drawing/2014/main" id="{967E33DC-C252-44E6-A7F1-1C3F6A3139A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7" name="テキスト ボックス 566">
          <a:extLst>
            <a:ext uri="{FF2B5EF4-FFF2-40B4-BE49-F238E27FC236}">
              <a16:creationId xmlns:a16="http://schemas.microsoft.com/office/drawing/2014/main" id="{0071F72A-5A2B-4D21-B12B-25479A12119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類似団体と比較し、減価償却率が高い施設が多く、今後は計画的な改修や更新が必要となってくる。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中学校施設を主に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％となっていることから、多古町学校施設長寿命化計画に基づき、今後重点的に長寿命化対策を講じていくか、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または将来的に建て直しを図るか等を十分に検討していく必要がある。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また、廃校になった施設については民間企業への賃貸借を行っており、日本語学校やグランピング施設へと活用されている。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については、平成２５年度に建築されたこども園によるものであり、平均よりも大幅に低い償却率となっている。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B93650D-8C0D-42A6-9E22-F5FCCDFE5D6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4CF19A-0AEC-408A-AA5B-298BADEA739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94F22C2-1A51-4990-A6AE-DE8465B54AE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8D303B-E157-4C66-92CB-5F51C0D0C1D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5E7A98-F71D-472F-8F90-78BDC39A142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82EB0A-4B53-4568-8EE5-68109957EB1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6F8478B-CFD8-46F4-98C6-C0DCFDC05B1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EEAA593-F8FC-486D-BBE4-15938726C64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1ACE77A-A279-4F78-ACD5-D184015766F9}"/>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FFCF0C4-EB76-49B9-978F-CF389E851C2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84A533-57C9-4BC7-9F50-FB395F75661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CA994DB-60A2-42CE-B6A9-C853F0C3C63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6C0A69-A98B-48FC-AC10-04DE5367E77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CAAF38E-762D-4D29-B6BE-C3D69F7247BD}"/>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C788286-0039-4E20-826C-25BA7DDA061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F16888-2037-4056-9C59-22969548132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9F96A9-CBF2-4F85-BA2F-829256EE699E}"/>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32E8F4E-C57E-48CD-9B16-320DE879140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1B7468-245B-4D74-9D74-49FEC70A5F3B}"/>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36A3429-8464-425F-AEDA-75C2AA868BAA}"/>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FDA1EA-0856-44D6-954B-52E766380A8B}"/>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84BED7E-DF82-4D0C-86B3-1BBE04B1EE75}"/>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6A6B521-5BE0-4057-9F92-A0CFC6E4F5D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BB65A85-F8B8-4363-976C-02165D35596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4F565F8-5F2C-4B1E-B3D6-C60FC083611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4D5283-974B-437A-9195-71BC25F2A57B}"/>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71564B7-73C6-4E3E-B57A-6853819DF88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7CE2480-3C89-4984-8F79-0DADD4F1DAC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841830-4BAB-4DA9-8F8A-7A53D42EDAED}"/>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937649-CB32-46A9-8F46-D3DEA8F3FC0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4A5D847-9267-4456-8C9D-CA0B8C4CF84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DD1D633-CCBC-4F33-B252-C1E075B0A95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3548403-A572-403B-9C27-C7066861BDC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BCD90E0-E8C1-4C9A-9AC3-A44975BBBEA3}"/>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D142050-3410-464F-827A-E2142C9CECE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989CC3D-FE5A-4642-9F0B-EC82C037B0D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7B39669-FE7F-424E-B782-E1822525581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002E450-36BE-464F-9EF5-FFB57AA740AF}"/>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B36142B-079C-4DDB-BFFF-C8A76E654D3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A3EDDBE-CC27-4762-9FC8-F24A1D4D251A}"/>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267607A-5F6A-4633-BC8E-114381C4B1F4}"/>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45F92C-84C1-49B7-8E95-859BF57B0CC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BCD534-6CD3-4D90-B354-B54FC4CEC23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10B6205-8F5E-4FBF-BFA9-03FD159B5B2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D6A996D-8793-4C62-9EC1-6E4581272A0C}"/>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BBFB183-152C-42DC-AC6D-6F4EACB5186C}"/>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D883270-AF1A-4852-9743-5B3D22309283}"/>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49FFA8D-15EC-470E-BC05-B2ED215BC0E9}"/>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A4B36B3-D7B7-40D7-9AE8-DFBBD1A10BB9}"/>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6298D96-B67F-4DF4-A83A-3D0B0D81C9A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1482194-8DF1-428A-B3B7-1172A2F1440B}"/>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8701661-3D1E-454F-A17D-3A7863202DF9}"/>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0528769-D71F-415C-8999-FDE7E92ABA92}"/>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6ABC26A-9FCF-41E6-8EF0-38969E201732}"/>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704C1D-39AA-42A5-9BCB-DA4FADD0BEE4}"/>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D8B4FF9-B5E3-4309-A7F1-050631E57561}"/>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59872</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FACEF155-7E0A-467E-8213-8E6FCE562DF0}"/>
            </a:ext>
          </a:extLst>
        </xdr:cNvPr>
        <xdr:cNvCxnSpPr/>
      </xdr:nvCxnSpPr>
      <xdr:spPr>
        <a:xfrm flipV="1">
          <a:off x="4086225" y="5759632"/>
          <a:ext cx="0" cy="137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EAC046AA-B73C-4D47-ACA7-D1705C9B667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DDB30260-C08C-400B-9069-C6E8CF86EE35}"/>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6549</xdr:rowOff>
    </xdr:from>
    <xdr:ext cx="405111" cy="259045"/>
    <xdr:sp macro="" textlink="">
      <xdr:nvSpPr>
        <xdr:cNvPr id="61" name="【図書館】&#10;有形固定資産減価償却率最大値テキスト">
          <a:extLst>
            <a:ext uri="{FF2B5EF4-FFF2-40B4-BE49-F238E27FC236}">
              <a16:creationId xmlns:a16="http://schemas.microsoft.com/office/drawing/2014/main" id="{7426BF2B-FFAA-4A07-8519-B870DC8C8CDB}"/>
            </a:ext>
          </a:extLst>
        </xdr:cNvPr>
        <xdr:cNvSpPr txBox="1"/>
      </xdr:nvSpPr>
      <xdr:spPr>
        <a:xfrm>
          <a:off x="4124960" y="5538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59872</xdr:rowOff>
    </xdr:from>
    <xdr:to>
      <xdr:col>24</xdr:col>
      <xdr:colOff>152400</xdr:colOff>
      <xdr:row>34</xdr:row>
      <xdr:rowOff>59872</xdr:rowOff>
    </xdr:to>
    <xdr:cxnSp macro="">
      <xdr:nvCxnSpPr>
        <xdr:cNvPr id="62" name="直線コネクタ 61">
          <a:extLst>
            <a:ext uri="{FF2B5EF4-FFF2-40B4-BE49-F238E27FC236}">
              <a16:creationId xmlns:a16="http://schemas.microsoft.com/office/drawing/2014/main" id="{976D0657-104B-40E3-AC92-FBAFA4A507E1}"/>
            </a:ext>
          </a:extLst>
        </xdr:cNvPr>
        <xdr:cNvCxnSpPr/>
      </xdr:nvCxnSpPr>
      <xdr:spPr>
        <a:xfrm>
          <a:off x="4020820" y="5759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図書館】&#10;有形固定資産減価償却率平均値テキスト">
          <a:extLst>
            <a:ext uri="{FF2B5EF4-FFF2-40B4-BE49-F238E27FC236}">
              <a16:creationId xmlns:a16="http://schemas.microsoft.com/office/drawing/2014/main" id="{AE487858-38E3-40D0-8EBE-65E6C75C63C3}"/>
            </a:ext>
          </a:extLst>
        </xdr:cNvPr>
        <xdr:cNvSpPr txBox="1"/>
      </xdr:nvSpPr>
      <xdr:spPr>
        <a:xfrm>
          <a:off x="4124960" y="636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a:extLst>
            <a:ext uri="{FF2B5EF4-FFF2-40B4-BE49-F238E27FC236}">
              <a16:creationId xmlns:a16="http://schemas.microsoft.com/office/drawing/2014/main" id="{C87067A3-6153-4521-BBAB-4EA04C137349}"/>
            </a:ext>
          </a:extLst>
        </xdr:cNvPr>
        <xdr:cNvSpPr/>
      </xdr:nvSpPr>
      <xdr:spPr>
        <a:xfrm>
          <a:off x="403606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131536</xdr:rowOff>
    </xdr:from>
    <xdr:to>
      <xdr:col>20</xdr:col>
      <xdr:colOff>38100</xdr:colOff>
      <xdr:row>38</xdr:row>
      <xdr:rowOff>61686</xdr:rowOff>
    </xdr:to>
    <xdr:sp macro="" textlink="">
      <xdr:nvSpPr>
        <xdr:cNvPr id="65" name="フローチャート: 判断 64">
          <a:extLst>
            <a:ext uri="{FF2B5EF4-FFF2-40B4-BE49-F238E27FC236}">
              <a16:creationId xmlns:a16="http://schemas.microsoft.com/office/drawing/2014/main" id="{1E89FF31-1CBA-4745-9044-B5F0FA559A70}"/>
            </a:ext>
          </a:extLst>
        </xdr:cNvPr>
        <xdr:cNvSpPr/>
      </xdr:nvSpPr>
      <xdr:spPr>
        <a:xfrm>
          <a:off x="3312160" y="63342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52812</xdr:rowOff>
    </xdr:from>
    <xdr:ext cx="405111" cy="259045"/>
    <xdr:sp macro="" textlink="">
      <xdr:nvSpPr>
        <xdr:cNvPr id="66" name="n_1aveValue【図書館】&#10;有形固定資産減価償却率">
          <a:extLst>
            <a:ext uri="{FF2B5EF4-FFF2-40B4-BE49-F238E27FC236}">
              <a16:creationId xmlns:a16="http://schemas.microsoft.com/office/drawing/2014/main" id="{36F8B9BE-45B9-4ED8-8EC0-16697069814B}"/>
            </a:ext>
          </a:extLst>
        </xdr:cNvPr>
        <xdr:cNvSpPr txBox="1"/>
      </xdr:nvSpPr>
      <xdr:spPr>
        <a:xfrm>
          <a:off x="3170564" y="642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77651</xdr:rowOff>
    </xdr:from>
    <xdr:to>
      <xdr:col>15</xdr:col>
      <xdr:colOff>101600</xdr:colOff>
      <xdr:row>38</xdr:row>
      <xdr:rowOff>7801</xdr:rowOff>
    </xdr:to>
    <xdr:sp macro="" textlink="">
      <xdr:nvSpPr>
        <xdr:cNvPr id="67" name="フローチャート: 判断 66">
          <a:extLst>
            <a:ext uri="{FF2B5EF4-FFF2-40B4-BE49-F238E27FC236}">
              <a16:creationId xmlns:a16="http://schemas.microsoft.com/office/drawing/2014/main" id="{959D6FE0-4394-4486-AA97-4D95808F3850}"/>
            </a:ext>
          </a:extLst>
        </xdr:cNvPr>
        <xdr:cNvSpPr/>
      </xdr:nvSpPr>
      <xdr:spPr>
        <a:xfrm>
          <a:off x="2514600" y="628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170378</xdr:rowOff>
    </xdr:from>
    <xdr:ext cx="405111" cy="259045"/>
    <xdr:sp macro="" textlink="">
      <xdr:nvSpPr>
        <xdr:cNvPr id="68" name="n_2aveValue【図書館】&#10;有形固定資産減価償却率">
          <a:extLst>
            <a:ext uri="{FF2B5EF4-FFF2-40B4-BE49-F238E27FC236}">
              <a16:creationId xmlns:a16="http://schemas.microsoft.com/office/drawing/2014/main" id="{D802A54F-99E4-4711-9CBF-FAA9E5281134}"/>
            </a:ext>
          </a:extLst>
        </xdr:cNvPr>
        <xdr:cNvSpPr txBox="1"/>
      </xdr:nvSpPr>
      <xdr:spPr>
        <a:xfrm>
          <a:off x="2385704" y="6373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62956</xdr:rowOff>
    </xdr:from>
    <xdr:to>
      <xdr:col>10</xdr:col>
      <xdr:colOff>165100</xdr:colOff>
      <xdr:row>37</xdr:row>
      <xdr:rowOff>164556</xdr:rowOff>
    </xdr:to>
    <xdr:sp macro="" textlink="">
      <xdr:nvSpPr>
        <xdr:cNvPr id="69" name="フローチャート: 判断 68">
          <a:extLst>
            <a:ext uri="{FF2B5EF4-FFF2-40B4-BE49-F238E27FC236}">
              <a16:creationId xmlns:a16="http://schemas.microsoft.com/office/drawing/2014/main" id="{B1229592-D6C0-4670-9017-60BFD46988B5}"/>
            </a:ext>
          </a:extLst>
        </xdr:cNvPr>
        <xdr:cNvSpPr/>
      </xdr:nvSpPr>
      <xdr:spPr>
        <a:xfrm>
          <a:off x="1739900" y="626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155683</xdr:rowOff>
    </xdr:from>
    <xdr:ext cx="405111" cy="259045"/>
    <xdr:sp macro="" textlink="">
      <xdr:nvSpPr>
        <xdr:cNvPr id="70" name="n_3aveValue【図書館】&#10;有形固定資産減価償却率">
          <a:extLst>
            <a:ext uri="{FF2B5EF4-FFF2-40B4-BE49-F238E27FC236}">
              <a16:creationId xmlns:a16="http://schemas.microsoft.com/office/drawing/2014/main" id="{BDDD6BA3-8ED5-46C5-BE55-A62D777D679C}"/>
            </a:ext>
          </a:extLst>
        </xdr:cNvPr>
        <xdr:cNvSpPr txBox="1"/>
      </xdr:nvSpPr>
      <xdr:spPr>
        <a:xfrm>
          <a:off x="1611004" y="635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36830</xdr:rowOff>
    </xdr:from>
    <xdr:to>
      <xdr:col>6</xdr:col>
      <xdr:colOff>38100</xdr:colOff>
      <xdr:row>37</xdr:row>
      <xdr:rowOff>138430</xdr:rowOff>
    </xdr:to>
    <xdr:sp macro="" textlink="">
      <xdr:nvSpPr>
        <xdr:cNvPr id="71" name="フローチャート: 判断 70">
          <a:extLst>
            <a:ext uri="{FF2B5EF4-FFF2-40B4-BE49-F238E27FC236}">
              <a16:creationId xmlns:a16="http://schemas.microsoft.com/office/drawing/2014/main" id="{8FF133C2-9443-4260-8621-E006E89F442C}"/>
            </a:ext>
          </a:extLst>
        </xdr:cNvPr>
        <xdr:cNvSpPr/>
      </xdr:nvSpPr>
      <xdr:spPr>
        <a:xfrm>
          <a:off x="965200" y="62395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129557</xdr:rowOff>
    </xdr:from>
    <xdr:ext cx="405111" cy="259045"/>
    <xdr:sp macro="" textlink="">
      <xdr:nvSpPr>
        <xdr:cNvPr id="72" name="n_4aveValue【図書館】&#10;有形固定資産減価償却率">
          <a:extLst>
            <a:ext uri="{FF2B5EF4-FFF2-40B4-BE49-F238E27FC236}">
              <a16:creationId xmlns:a16="http://schemas.microsoft.com/office/drawing/2014/main" id="{9EEF34D1-848F-4700-9E65-9D94BD18FA3E}"/>
            </a:ext>
          </a:extLst>
        </xdr:cNvPr>
        <xdr:cNvSpPr txBox="1"/>
      </xdr:nvSpPr>
      <xdr:spPr>
        <a:xfrm>
          <a:off x="83630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4E7B6F4-2234-45C2-9FE9-DAB2E2EA5355}"/>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73598AD7-45F4-437D-893B-FABB3D51F32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A6262209-7BB2-41B9-B8B4-FB66C514514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DAC74E57-4D3A-4727-8354-A407B693FD95}"/>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180863D-B53E-46F8-AACC-BC8EB63DA996}"/>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xdr:rowOff>
    </xdr:from>
    <xdr:to>
      <xdr:col>24</xdr:col>
      <xdr:colOff>114300</xdr:colOff>
      <xdr:row>34</xdr:row>
      <xdr:rowOff>110672</xdr:rowOff>
    </xdr:to>
    <xdr:sp macro="" textlink="">
      <xdr:nvSpPr>
        <xdr:cNvPr id="78" name="楕円 77">
          <a:extLst>
            <a:ext uri="{FF2B5EF4-FFF2-40B4-BE49-F238E27FC236}">
              <a16:creationId xmlns:a16="http://schemas.microsoft.com/office/drawing/2014/main" id="{B9754395-46B7-47DE-9EC7-C47E4BB54538}"/>
            </a:ext>
          </a:extLst>
        </xdr:cNvPr>
        <xdr:cNvSpPr/>
      </xdr:nvSpPr>
      <xdr:spPr>
        <a:xfrm>
          <a:off x="4036060" y="570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133549</xdr:rowOff>
    </xdr:from>
    <xdr:ext cx="405111" cy="259045"/>
    <xdr:sp macro="" textlink="">
      <xdr:nvSpPr>
        <xdr:cNvPr id="79" name="【図書館】&#10;有形固定資産減価償却率該当値テキスト">
          <a:extLst>
            <a:ext uri="{FF2B5EF4-FFF2-40B4-BE49-F238E27FC236}">
              <a16:creationId xmlns:a16="http://schemas.microsoft.com/office/drawing/2014/main" id="{5A3A27E5-EA9F-4EC2-A708-A646AB97D7C4}"/>
            </a:ext>
          </a:extLst>
        </xdr:cNvPr>
        <xdr:cNvSpPr txBox="1"/>
      </xdr:nvSpPr>
      <xdr:spPr>
        <a:xfrm>
          <a:off x="4124960" y="5665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147864</xdr:rowOff>
    </xdr:from>
    <xdr:to>
      <xdr:col>20</xdr:col>
      <xdr:colOff>38100</xdr:colOff>
      <xdr:row>34</xdr:row>
      <xdr:rowOff>78014</xdr:rowOff>
    </xdr:to>
    <xdr:sp macro="" textlink="">
      <xdr:nvSpPr>
        <xdr:cNvPr id="80" name="楕円 79">
          <a:extLst>
            <a:ext uri="{FF2B5EF4-FFF2-40B4-BE49-F238E27FC236}">
              <a16:creationId xmlns:a16="http://schemas.microsoft.com/office/drawing/2014/main" id="{84A24F19-7FD6-42D0-B3D3-0001B01C509A}"/>
            </a:ext>
          </a:extLst>
        </xdr:cNvPr>
        <xdr:cNvSpPr/>
      </xdr:nvSpPr>
      <xdr:spPr>
        <a:xfrm>
          <a:off x="3312160" y="56799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27214</xdr:rowOff>
    </xdr:from>
    <xdr:to>
      <xdr:col>24</xdr:col>
      <xdr:colOff>63500</xdr:colOff>
      <xdr:row>34</xdr:row>
      <xdr:rowOff>59872</xdr:rowOff>
    </xdr:to>
    <xdr:cxnSp macro="">
      <xdr:nvCxnSpPr>
        <xdr:cNvPr id="81" name="直線コネクタ 80">
          <a:extLst>
            <a:ext uri="{FF2B5EF4-FFF2-40B4-BE49-F238E27FC236}">
              <a16:creationId xmlns:a16="http://schemas.microsoft.com/office/drawing/2014/main" id="{709B6C40-B88D-42DD-8318-03F1F04BBB6B}"/>
            </a:ext>
          </a:extLst>
        </xdr:cNvPr>
        <xdr:cNvCxnSpPr/>
      </xdr:nvCxnSpPr>
      <xdr:spPr>
        <a:xfrm>
          <a:off x="3355340" y="5726974"/>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115207</xdr:rowOff>
    </xdr:from>
    <xdr:to>
      <xdr:col>15</xdr:col>
      <xdr:colOff>101600</xdr:colOff>
      <xdr:row>34</xdr:row>
      <xdr:rowOff>45357</xdr:rowOff>
    </xdr:to>
    <xdr:sp macro="" textlink="">
      <xdr:nvSpPr>
        <xdr:cNvPr id="82" name="楕円 81">
          <a:extLst>
            <a:ext uri="{FF2B5EF4-FFF2-40B4-BE49-F238E27FC236}">
              <a16:creationId xmlns:a16="http://schemas.microsoft.com/office/drawing/2014/main" id="{D73F631A-BD11-45AE-B67B-1DFEA282BD08}"/>
            </a:ext>
          </a:extLst>
        </xdr:cNvPr>
        <xdr:cNvSpPr/>
      </xdr:nvSpPr>
      <xdr:spPr>
        <a:xfrm>
          <a:off x="2514600" y="5647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166007</xdr:rowOff>
    </xdr:from>
    <xdr:to>
      <xdr:col>19</xdr:col>
      <xdr:colOff>177800</xdr:colOff>
      <xdr:row>34</xdr:row>
      <xdr:rowOff>27214</xdr:rowOff>
    </xdr:to>
    <xdr:cxnSp macro="">
      <xdr:nvCxnSpPr>
        <xdr:cNvPr id="83" name="直線コネクタ 82">
          <a:extLst>
            <a:ext uri="{FF2B5EF4-FFF2-40B4-BE49-F238E27FC236}">
              <a16:creationId xmlns:a16="http://schemas.microsoft.com/office/drawing/2014/main" id="{E6FEFD16-FB39-43BD-BAD6-8D81B6E47DBD}"/>
            </a:ext>
          </a:extLst>
        </xdr:cNvPr>
        <xdr:cNvCxnSpPr/>
      </xdr:nvCxnSpPr>
      <xdr:spPr>
        <a:xfrm>
          <a:off x="2565400" y="5698127"/>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82550</xdr:rowOff>
    </xdr:from>
    <xdr:to>
      <xdr:col>10</xdr:col>
      <xdr:colOff>165100</xdr:colOff>
      <xdr:row>34</xdr:row>
      <xdr:rowOff>12700</xdr:rowOff>
    </xdr:to>
    <xdr:sp macro="" textlink="">
      <xdr:nvSpPr>
        <xdr:cNvPr id="84" name="楕円 83">
          <a:extLst>
            <a:ext uri="{FF2B5EF4-FFF2-40B4-BE49-F238E27FC236}">
              <a16:creationId xmlns:a16="http://schemas.microsoft.com/office/drawing/2014/main" id="{7A45C44E-0B8E-4882-BB5A-E3A4822BACAA}"/>
            </a:ext>
          </a:extLst>
        </xdr:cNvPr>
        <xdr:cNvSpPr/>
      </xdr:nvSpPr>
      <xdr:spPr>
        <a:xfrm>
          <a:off x="1739900" y="5614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133350</xdr:rowOff>
    </xdr:from>
    <xdr:to>
      <xdr:col>15</xdr:col>
      <xdr:colOff>50800</xdr:colOff>
      <xdr:row>33</xdr:row>
      <xdr:rowOff>166007</xdr:rowOff>
    </xdr:to>
    <xdr:cxnSp macro="">
      <xdr:nvCxnSpPr>
        <xdr:cNvPr id="85" name="直線コネクタ 84">
          <a:extLst>
            <a:ext uri="{FF2B5EF4-FFF2-40B4-BE49-F238E27FC236}">
              <a16:creationId xmlns:a16="http://schemas.microsoft.com/office/drawing/2014/main" id="{E51D3FEF-E68E-4D78-9C85-F2C99A82DAA6}"/>
            </a:ext>
          </a:extLst>
        </xdr:cNvPr>
        <xdr:cNvCxnSpPr/>
      </xdr:nvCxnSpPr>
      <xdr:spPr>
        <a:xfrm>
          <a:off x="1790700" y="5665470"/>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49893</xdr:rowOff>
    </xdr:from>
    <xdr:to>
      <xdr:col>6</xdr:col>
      <xdr:colOff>38100</xdr:colOff>
      <xdr:row>33</xdr:row>
      <xdr:rowOff>151493</xdr:rowOff>
    </xdr:to>
    <xdr:sp macro="" textlink="">
      <xdr:nvSpPr>
        <xdr:cNvPr id="86" name="楕円 85">
          <a:extLst>
            <a:ext uri="{FF2B5EF4-FFF2-40B4-BE49-F238E27FC236}">
              <a16:creationId xmlns:a16="http://schemas.microsoft.com/office/drawing/2014/main" id="{A2A1BDC1-DC87-4812-B6FE-C0D267218248}"/>
            </a:ext>
          </a:extLst>
        </xdr:cNvPr>
        <xdr:cNvSpPr/>
      </xdr:nvSpPr>
      <xdr:spPr>
        <a:xfrm>
          <a:off x="965200" y="55820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100693</xdr:rowOff>
    </xdr:from>
    <xdr:to>
      <xdr:col>10</xdr:col>
      <xdr:colOff>114300</xdr:colOff>
      <xdr:row>33</xdr:row>
      <xdr:rowOff>133350</xdr:rowOff>
    </xdr:to>
    <xdr:cxnSp macro="">
      <xdr:nvCxnSpPr>
        <xdr:cNvPr id="87" name="直線コネクタ 86">
          <a:extLst>
            <a:ext uri="{FF2B5EF4-FFF2-40B4-BE49-F238E27FC236}">
              <a16:creationId xmlns:a16="http://schemas.microsoft.com/office/drawing/2014/main" id="{565B9413-C96C-4001-B5D8-B6FFD3F0A1EE}"/>
            </a:ext>
          </a:extLst>
        </xdr:cNvPr>
        <xdr:cNvCxnSpPr/>
      </xdr:nvCxnSpPr>
      <xdr:spPr>
        <a:xfrm>
          <a:off x="1008380" y="5632813"/>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94541</xdr:rowOff>
    </xdr:from>
    <xdr:ext cx="405111" cy="259045"/>
    <xdr:sp macro="" textlink="">
      <xdr:nvSpPr>
        <xdr:cNvPr id="88" name="n_1mainValue【図書館】&#10;有形固定資産減価償却率">
          <a:extLst>
            <a:ext uri="{FF2B5EF4-FFF2-40B4-BE49-F238E27FC236}">
              <a16:creationId xmlns:a16="http://schemas.microsoft.com/office/drawing/2014/main" id="{10AD6874-5772-46EB-B483-5D8614066E77}"/>
            </a:ext>
          </a:extLst>
        </xdr:cNvPr>
        <xdr:cNvSpPr txBox="1"/>
      </xdr:nvSpPr>
      <xdr:spPr>
        <a:xfrm>
          <a:off x="3170564" y="545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61884</xdr:rowOff>
    </xdr:from>
    <xdr:ext cx="405111" cy="259045"/>
    <xdr:sp macro="" textlink="">
      <xdr:nvSpPr>
        <xdr:cNvPr id="89" name="n_2mainValue【図書館】&#10;有形固定資産減価償却率">
          <a:extLst>
            <a:ext uri="{FF2B5EF4-FFF2-40B4-BE49-F238E27FC236}">
              <a16:creationId xmlns:a16="http://schemas.microsoft.com/office/drawing/2014/main" id="{D780F321-4320-4EA2-A687-0E15210CAD8A}"/>
            </a:ext>
          </a:extLst>
        </xdr:cNvPr>
        <xdr:cNvSpPr txBox="1"/>
      </xdr:nvSpPr>
      <xdr:spPr>
        <a:xfrm>
          <a:off x="2385704" y="542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29227</xdr:rowOff>
    </xdr:from>
    <xdr:ext cx="340478" cy="259045"/>
    <xdr:sp macro="" textlink="">
      <xdr:nvSpPr>
        <xdr:cNvPr id="90" name="n_3mainValue【図書館】&#10;有形固定資産減価償却率">
          <a:extLst>
            <a:ext uri="{FF2B5EF4-FFF2-40B4-BE49-F238E27FC236}">
              <a16:creationId xmlns:a16="http://schemas.microsoft.com/office/drawing/2014/main" id="{B512565E-2829-4137-B606-EDE1ADA281DD}"/>
            </a:ext>
          </a:extLst>
        </xdr:cNvPr>
        <xdr:cNvSpPr txBox="1"/>
      </xdr:nvSpPr>
      <xdr:spPr>
        <a:xfrm>
          <a:off x="1643321" y="5393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168020</xdr:rowOff>
    </xdr:from>
    <xdr:ext cx="340478" cy="259045"/>
    <xdr:sp macro="" textlink="">
      <xdr:nvSpPr>
        <xdr:cNvPr id="91" name="n_4mainValue【図書館】&#10;有形固定資産減価償却率">
          <a:extLst>
            <a:ext uri="{FF2B5EF4-FFF2-40B4-BE49-F238E27FC236}">
              <a16:creationId xmlns:a16="http://schemas.microsoft.com/office/drawing/2014/main" id="{44B436C0-A863-4EC6-B124-01800BE473DA}"/>
            </a:ext>
          </a:extLst>
        </xdr:cNvPr>
        <xdr:cNvSpPr txBox="1"/>
      </xdr:nvSpPr>
      <xdr:spPr>
        <a:xfrm>
          <a:off x="845761" y="53648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E2A2111-483E-4075-B569-EF0FFA72E84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E6A3A89-9FD5-4998-BAD1-DDEBEF61B25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358B41A7-F8F0-4A9E-99D1-402122525B8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DEBE570-4D08-41C3-ACCE-AA1F92F0F5C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311F018-E373-4A5C-A3BC-0279C858BC35}"/>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FB120BB-F38D-4F0E-A5E1-707D87C4AE8C}"/>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62FAD7F-7C18-425B-AAD2-588F2960084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494B9EC-9E9B-4044-B3B6-DFB901B1D50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2F1FF54-FF24-4492-A1BB-12A6B0857E3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DFE3211-A7E1-41DA-A2F5-80C08D9D97B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75F6507-EB85-45AA-B4BE-DBD959D50AA6}"/>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886CBFE-310E-418C-BCAB-62FEB3410E77}"/>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3F62865-99E7-4EF5-B29F-3633F70EDFFD}"/>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5B586C96-AC0E-44AD-9786-C409D74C7E6F}"/>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D104B90-E1FA-4B00-932A-538479A2A0AC}"/>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DD57D72-6E7C-475A-9C7A-1A4307772234}"/>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E750162B-51FD-475B-921B-BE0548D58AA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6B6316A-49AD-452C-AE17-B00F2CED8718}"/>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43570111-CF3E-49D1-9878-CA95EA7C7C4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AE88BD3-06EE-47F2-8433-227C0CFF4C5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54E6E86-9F4A-4D5F-B18F-FE4206D7922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8C5F75E6-38D3-4AF3-B818-1FBFE84C41DA}"/>
            </a:ext>
          </a:extLst>
        </xdr:cNvPr>
        <xdr:cNvCxnSpPr/>
      </xdr:nvCxnSpPr>
      <xdr:spPr>
        <a:xfrm flipV="1">
          <a:off x="9219565" y="5730240"/>
          <a:ext cx="0" cy="122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E2397FFE-BD71-416D-9C3E-8AC596E9DC9B}"/>
            </a:ext>
          </a:extLst>
        </xdr:cNvPr>
        <xdr:cNvSpPr txBox="1"/>
      </xdr:nvSpPr>
      <xdr:spPr>
        <a:xfrm>
          <a:off x="9258300" y="695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24F6F2DF-3141-482A-B223-962F17D84D01}"/>
            </a:ext>
          </a:extLst>
        </xdr:cNvPr>
        <xdr:cNvCxnSpPr/>
      </xdr:nvCxnSpPr>
      <xdr:spPr>
        <a:xfrm>
          <a:off x="9154160" y="6951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6" name="【図書館】&#10;一人当たり面積最大値テキスト">
          <a:extLst>
            <a:ext uri="{FF2B5EF4-FFF2-40B4-BE49-F238E27FC236}">
              <a16:creationId xmlns:a16="http://schemas.microsoft.com/office/drawing/2014/main" id="{6A3EBC63-D6D0-430B-A367-4736388F6BA0}"/>
            </a:ext>
          </a:extLst>
        </xdr:cNvPr>
        <xdr:cNvSpPr txBox="1"/>
      </xdr:nvSpPr>
      <xdr:spPr>
        <a:xfrm>
          <a:off x="92583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7" name="直線コネクタ 116">
          <a:extLst>
            <a:ext uri="{FF2B5EF4-FFF2-40B4-BE49-F238E27FC236}">
              <a16:creationId xmlns:a16="http://schemas.microsoft.com/office/drawing/2014/main" id="{B434E7B6-7C57-421C-A145-9B3A2D2F9DD0}"/>
            </a:ext>
          </a:extLst>
        </xdr:cNvPr>
        <xdr:cNvCxnSpPr/>
      </xdr:nvCxnSpPr>
      <xdr:spPr>
        <a:xfrm>
          <a:off x="9154160" y="573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4843</xdr:rowOff>
    </xdr:from>
    <xdr:ext cx="469744" cy="259045"/>
    <xdr:sp macro="" textlink="">
      <xdr:nvSpPr>
        <xdr:cNvPr id="118" name="【図書館】&#10;一人当たり面積平均値テキスト">
          <a:extLst>
            <a:ext uri="{FF2B5EF4-FFF2-40B4-BE49-F238E27FC236}">
              <a16:creationId xmlns:a16="http://schemas.microsoft.com/office/drawing/2014/main" id="{784C6A53-A0ED-498A-BAF2-1F8973A6A8DE}"/>
            </a:ext>
          </a:extLst>
        </xdr:cNvPr>
        <xdr:cNvSpPr txBox="1"/>
      </xdr:nvSpPr>
      <xdr:spPr>
        <a:xfrm>
          <a:off x="9258300" y="637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153416</xdr:rowOff>
    </xdr:from>
    <xdr:to>
      <xdr:col>55</xdr:col>
      <xdr:colOff>50800</xdr:colOff>
      <xdr:row>39</xdr:row>
      <xdr:rowOff>83566</xdr:rowOff>
    </xdr:to>
    <xdr:sp macro="" textlink="">
      <xdr:nvSpPr>
        <xdr:cNvPr id="119" name="フローチャート: 判断 118">
          <a:extLst>
            <a:ext uri="{FF2B5EF4-FFF2-40B4-BE49-F238E27FC236}">
              <a16:creationId xmlns:a16="http://schemas.microsoft.com/office/drawing/2014/main" id="{9D83A00D-0BF0-4490-8F5A-8C5E74BCE9F7}"/>
            </a:ext>
          </a:extLst>
        </xdr:cNvPr>
        <xdr:cNvSpPr/>
      </xdr:nvSpPr>
      <xdr:spPr>
        <a:xfrm>
          <a:off x="919226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157988</xdr:rowOff>
    </xdr:from>
    <xdr:to>
      <xdr:col>50</xdr:col>
      <xdr:colOff>165100</xdr:colOff>
      <xdr:row>39</xdr:row>
      <xdr:rowOff>88138</xdr:rowOff>
    </xdr:to>
    <xdr:sp macro="" textlink="">
      <xdr:nvSpPr>
        <xdr:cNvPr id="120" name="フローチャート: 判断 119">
          <a:extLst>
            <a:ext uri="{FF2B5EF4-FFF2-40B4-BE49-F238E27FC236}">
              <a16:creationId xmlns:a16="http://schemas.microsoft.com/office/drawing/2014/main" id="{EF252ACA-5697-4072-8278-D1395F077B9C}"/>
            </a:ext>
          </a:extLst>
        </xdr:cNvPr>
        <xdr:cNvSpPr/>
      </xdr:nvSpPr>
      <xdr:spPr>
        <a:xfrm>
          <a:off x="8445500" y="65283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104665</xdr:rowOff>
    </xdr:from>
    <xdr:ext cx="469744" cy="259045"/>
    <xdr:sp macro="" textlink="">
      <xdr:nvSpPr>
        <xdr:cNvPr id="121" name="n_1aveValue【図書館】&#10;一人当たり面積">
          <a:extLst>
            <a:ext uri="{FF2B5EF4-FFF2-40B4-BE49-F238E27FC236}">
              <a16:creationId xmlns:a16="http://schemas.microsoft.com/office/drawing/2014/main" id="{801E1A6E-6DC8-4CD6-81AB-BE5874A5CBC6}"/>
            </a:ext>
          </a:extLst>
        </xdr:cNvPr>
        <xdr:cNvSpPr txBox="1"/>
      </xdr:nvSpPr>
      <xdr:spPr>
        <a:xfrm>
          <a:off x="8271587" y="630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125984</xdr:rowOff>
    </xdr:from>
    <xdr:to>
      <xdr:col>46</xdr:col>
      <xdr:colOff>38100</xdr:colOff>
      <xdr:row>39</xdr:row>
      <xdr:rowOff>56134</xdr:rowOff>
    </xdr:to>
    <xdr:sp macro="" textlink="">
      <xdr:nvSpPr>
        <xdr:cNvPr id="122" name="フローチャート: 判断 121">
          <a:extLst>
            <a:ext uri="{FF2B5EF4-FFF2-40B4-BE49-F238E27FC236}">
              <a16:creationId xmlns:a16="http://schemas.microsoft.com/office/drawing/2014/main" id="{C38844F7-5E1E-4CCD-ABB5-25B5C095CC32}"/>
            </a:ext>
          </a:extLst>
        </xdr:cNvPr>
        <xdr:cNvSpPr/>
      </xdr:nvSpPr>
      <xdr:spPr>
        <a:xfrm>
          <a:off x="767080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72661</xdr:rowOff>
    </xdr:from>
    <xdr:ext cx="469744" cy="259045"/>
    <xdr:sp macro="" textlink="">
      <xdr:nvSpPr>
        <xdr:cNvPr id="123" name="n_2aveValue【図書館】&#10;一人当たり面積">
          <a:extLst>
            <a:ext uri="{FF2B5EF4-FFF2-40B4-BE49-F238E27FC236}">
              <a16:creationId xmlns:a16="http://schemas.microsoft.com/office/drawing/2014/main" id="{C5BBC136-A280-4967-B1EE-D337C69C6C0E}"/>
            </a:ext>
          </a:extLst>
        </xdr:cNvPr>
        <xdr:cNvSpPr txBox="1"/>
      </xdr:nvSpPr>
      <xdr:spPr>
        <a:xfrm>
          <a:off x="750958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135128</xdr:rowOff>
    </xdr:from>
    <xdr:to>
      <xdr:col>41</xdr:col>
      <xdr:colOff>101600</xdr:colOff>
      <xdr:row>39</xdr:row>
      <xdr:rowOff>65278</xdr:rowOff>
    </xdr:to>
    <xdr:sp macro="" textlink="">
      <xdr:nvSpPr>
        <xdr:cNvPr id="124" name="フローチャート: 判断 123">
          <a:extLst>
            <a:ext uri="{FF2B5EF4-FFF2-40B4-BE49-F238E27FC236}">
              <a16:creationId xmlns:a16="http://schemas.microsoft.com/office/drawing/2014/main" id="{179D333B-10CA-42EB-BCCF-FE7221620BE3}"/>
            </a:ext>
          </a:extLst>
        </xdr:cNvPr>
        <xdr:cNvSpPr/>
      </xdr:nvSpPr>
      <xdr:spPr>
        <a:xfrm>
          <a:off x="6873240" y="65054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81805</xdr:rowOff>
    </xdr:from>
    <xdr:ext cx="469744" cy="259045"/>
    <xdr:sp macro="" textlink="">
      <xdr:nvSpPr>
        <xdr:cNvPr id="125" name="n_3aveValue【図書館】&#10;一人当たり面積">
          <a:extLst>
            <a:ext uri="{FF2B5EF4-FFF2-40B4-BE49-F238E27FC236}">
              <a16:creationId xmlns:a16="http://schemas.microsoft.com/office/drawing/2014/main" id="{D3CC39D6-C11D-4524-BDCE-A12BC62DDD83}"/>
            </a:ext>
          </a:extLst>
        </xdr:cNvPr>
        <xdr:cNvSpPr txBox="1"/>
      </xdr:nvSpPr>
      <xdr:spPr>
        <a:xfrm>
          <a:off x="6712027" y="62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148844</xdr:rowOff>
    </xdr:from>
    <xdr:to>
      <xdr:col>36</xdr:col>
      <xdr:colOff>165100</xdr:colOff>
      <xdr:row>39</xdr:row>
      <xdr:rowOff>78994</xdr:rowOff>
    </xdr:to>
    <xdr:sp macro="" textlink="">
      <xdr:nvSpPr>
        <xdr:cNvPr id="126" name="フローチャート: 判断 125">
          <a:extLst>
            <a:ext uri="{FF2B5EF4-FFF2-40B4-BE49-F238E27FC236}">
              <a16:creationId xmlns:a16="http://schemas.microsoft.com/office/drawing/2014/main" id="{CCDE9546-CA20-4165-B393-102C57D39C03}"/>
            </a:ext>
          </a:extLst>
        </xdr:cNvPr>
        <xdr:cNvSpPr/>
      </xdr:nvSpPr>
      <xdr:spPr>
        <a:xfrm>
          <a:off x="6098540" y="6519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95521</xdr:rowOff>
    </xdr:from>
    <xdr:ext cx="469744" cy="259045"/>
    <xdr:sp macro="" textlink="">
      <xdr:nvSpPr>
        <xdr:cNvPr id="127" name="n_4aveValue【図書館】&#10;一人当たり面積">
          <a:extLst>
            <a:ext uri="{FF2B5EF4-FFF2-40B4-BE49-F238E27FC236}">
              <a16:creationId xmlns:a16="http://schemas.microsoft.com/office/drawing/2014/main" id="{CC9DE4F0-34A0-4791-ABA7-589027B926C9}"/>
            </a:ext>
          </a:extLst>
        </xdr:cNvPr>
        <xdr:cNvSpPr txBox="1"/>
      </xdr:nvSpPr>
      <xdr:spPr>
        <a:xfrm>
          <a:off x="5937327" y="629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DD33548-5685-4BB1-BF72-9DD582595A64}"/>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8A5886A-81AE-4E97-92E4-22B1EC19C82D}"/>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DA3439C-2ABB-460A-902C-FB8E7998E4D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6179FC96-46C2-40A0-98CA-AB4D2C92245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3D78538B-8183-4CB6-A63F-4B8A5F68BCAF}"/>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39116</xdr:rowOff>
    </xdr:from>
    <xdr:to>
      <xdr:col>55</xdr:col>
      <xdr:colOff>50800</xdr:colOff>
      <xdr:row>40</xdr:row>
      <xdr:rowOff>140716</xdr:rowOff>
    </xdr:to>
    <xdr:sp macro="" textlink="">
      <xdr:nvSpPr>
        <xdr:cNvPr id="133" name="楕円 132">
          <a:extLst>
            <a:ext uri="{FF2B5EF4-FFF2-40B4-BE49-F238E27FC236}">
              <a16:creationId xmlns:a16="http://schemas.microsoft.com/office/drawing/2014/main" id="{41B45DE9-1534-462A-9A65-BE65BFFA311C}"/>
            </a:ext>
          </a:extLst>
        </xdr:cNvPr>
        <xdr:cNvSpPr/>
      </xdr:nvSpPr>
      <xdr:spPr>
        <a:xfrm>
          <a:off x="919226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17543</xdr:rowOff>
    </xdr:from>
    <xdr:ext cx="469744" cy="259045"/>
    <xdr:sp macro="" textlink="">
      <xdr:nvSpPr>
        <xdr:cNvPr id="134" name="【図書館】&#10;一人当たり面積該当値テキスト">
          <a:extLst>
            <a:ext uri="{FF2B5EF4-FFF2-40B4-BE49-F238E27FC236}">
              <a16:creationId xmlns:a16="http://schemas.microsoft.com/office/drawing/2014/main" id="{14D90AD2-D627-4EA0-91B9-BF5C8CD0BA2E}"/>
            </a:ext>
          </a:extLst>
        </xdr:cNvPr>
        <xdr:cNvSpPr txBox="1"/>
      </xdr:nvSpPr>
      <xdr:spPr>
        <a:xfrm>
          <a:off x="925830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43688</xdr:rowOff>
    </xdr:from>
    <xdr:to>
      <xdr:col>50</xdr:col>
      <xdr:colOff>165100</xdr:colOff>
      <xdr:row>40</xdr:row>
      <xdr:rowOff>145288</xdr:rowOff>
    </xdr:to>
    <xdr:sp macro="" textlink="">
      <xdr:nvSpPr>
        <xdr:cNvPr id="135" name="楕円 134">
          <a:extLst>
            <a:ext uri="{FF2B5EF4-FFF2-40B4-BE49-F238E27FC236}">
              <a16:creationId xmlns:a16="http://schemas.microsoft.com/office/drawing/2014/main" id="{A7B1DBE2-FF22-47A6-A26D-A8490355C747}"/>
            </a:ext>
          </a:extLst>
        </xdr:cNvPr>
        <xdr:cNvSpPr/>
      </xdr:nvSpPr>
      <xdr:spPr>
        <a:xfrm>
          <a:off x="8445500" y="674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89916</xdr:rowOff>
    </xdr:from>
    <xdr:to>
      <xdr:col>55</xdr:col>
      <xdr:colOff>0</xdr:colOff>
      <xdr:row>40</xdr:row>
      <xdr:rowOff>94488</xdr:rowOff>
    </xdr:to>
    <xdr:cxnSp macro="">
      <xdr:nvCxnSpPr>
        <xdr:cNvPr id="136" name="直線コネクタ 135">
          <a:extLst>
            <a:ext uri="{FF2B5EF4-FFF2-40B4-BE49-F238E27FC236}">
              <a16:creationId xmlns:a16="http://schemas.microsoft.com/office/drawing/2014/main" id="{103A28A6-DE12-4761-BDF8-6EECBCACF2A0}"/>
            </a:ext>
          </a:extLst>
        </xdr:cNvPr>
        <xdr:cNvCxnSpPr/>
      </xdr:nvCxnSpPr>
      <xdr:spPr>
        <a:xfrm flipV="1">
          <a:off x="8496300" y="679551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48260</xdr:rowOff>
    </xdr:from>
    <xdr:to>
      <xdr:col>46</xdr:col>
      <xdr:colOff>38100</xdr:colOff>
      <xdr:row>40</xdr:row>
      <xdr:rowOff>149860</xdr:rowOff>
    </xdr:to>
    <xdr:sp macro="" textlink="">
      <xdr:nvSpPr>
        <xdr:cNvPr id="137" name="楕円 136">
          <a:extLst>
            <a:ext uri="{FF2B5EF4-FFF2-40B4-BE49-F238E27FC236}">
              <a16:creationId xmlns:a16="http://schemas.microsoft.com/office/drawing/2014/main" id="{700C7561-222A-4CDA-99EE-B2B089F58A0D}"/>
            </a:ext>
          </a:extLst>
        </xdr:cNvPr>
        <xdr:cNvSpPr/>
      </xdr:nvSpPr>
      <xdr:spPr>
        <a:xfrm>
          <a:off x="7670800" y="67538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94488</xdr:rowOff>
    </xdr:from>
    <xdr:to>
      <xdr:col>50</xdr:col>
      <xdr:colOff>114300</xdr:colOff>
      <xdr:row>40</xdr:row>
      <xdr:rowOff>99060</xdr:rowOff>
    </xdr:to>
    <xdr:cxnSp macro="">
      <xdr:nvCxnSpPr>
        <xdr:cNvPr id="138" name="直線コネクタ 137">
          <a:extLst>
            <a:ext uri="{FF2B5EF4-FFF2-40B4-BE49-F238E27FC236}">
              <a16:creationId xmlns:a16="http://schemas.microsoft.com/office/drawing/2014/main" id="{5E2085D7-75E5-4C7F-9A16-184EE246F9D4}"/>
            </a:ext>
          </a:extLst>
        </xdr:cNvPr>
        <xdr:cNvCxnSpPr/>
      </xdr:nvCxnSpPr>
      <xdr:spPr>
        <a:xfrm flipV="1">
          <a:off x="7713980" y="680008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52832</xdr:rowOff>
    </xdr:from>
    <xdr:to>
      <xdr:col>41</xdr:col>
      <xdr:colOff>101600</xdr:colOff>
      <xdr:row>40</xdr:row>
      <xdr:rowOff>154432</xdr:rowOff>
    </xdr:to>
    <xdr:sp macro="" textlink="">
      <xdr:nvSpPr>
        <xdr:cNvPr id="139" name="楕円 138">
          <a:extLst>
            <a:ext uri="{FF2B5EF4-FFF2-40B4-BE49-F238E27FC236}">
              <a16:creationId xmlns:a16="http://schemas.microsoft.com/office/drawing/2014/main" id="{F77CF9B1-89DC-4C54-A466-2A600F086ABB}"/>
            </a:ext>
          </a:extLst>
        </xdr:cNvPr>
        <xdr:cNvSpPr/>
      </xdr:nvSpPr>
      <xdr:spPr>
        <a:xfrm>
          <a:off x="687324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99060</xdr:rowOff>
    </xdr:from>
    <xdr:to>
      <xdr:col>45</xdr:col>
      <xdr:colOff>177800</xdr:colOff>
      <xdr:row>40</xdr:row>
      <xdr:rowOff>103632</xdr:rowOff>
    </xdr:to>
    <xdr:cxnSp macro="">
      <xdr:nvCxnSpPr>
        <xdr:cNvPr id="140" name="直線コネクタ 139">
          <a:extLst>
            <a:ext uri="{FF2B5EF4-FFF2-40B4-BE49-F238E27FC236}">
              <a16:creationId xmlns:a16="http://schemas.microsoft.com/office/drawing/2014/main" id="{4E422308-7E94-4C94-85E1-6C203F5B90C1}"/>
            </a:ext>
          </a:extLst>
        </xdr:cNvPr>
        <xdr:cNvCxnSpPr/>
      </xdr:nvCxnSpPr>
      <xdr:spPr>
        <a:xfrm flipV="1">
          <a:off x="6924040" y="680466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52832</xdr:rowOff>
    </xdr:from>
    <xdr:to>
      <xdr:col>36</xdr:col>
      <xdr:colOff>165100</xdr:colOff>
      <xdr:row>40</xdr:row>
      <xdr:rowOff>154432</xdr:rowOff>
    </xdr:to>
    <xdr:sp macro="" textlink="">
      <xdr:nvSpPr>
        <xdr:cNvPr id="141" name="楕円 140">
          <a:extLst>
            <a:ext uri="{FF2B5EF4-FFF2-40B4-BE49-F238E27FC236}">
              <a16:creationId xmlns:a16="http://schemas.microsoft.com/office/drawing/2014/main" id="{C4816DC2-14CF-4760-BD4D-399D3933789B}"/>
            </a:ext>
          </a:extLst>
        </xdr:cNvPr>
        <xdr:cNvSpPr/>
      </xdr:nvSpPr>
      <xdr:spPr>
        <a:xfrm>
          <a:off x="6098540" y="6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103632</xdr:rowOff>
    </xdr:from>
    <xdr:to>
      <xdr:col>41</xdr:col>
      <xdr:colOff>50800</xdr:colOff>
      <xdr:row>40</xdr:row>
      <xdr:rowOff>103632</xdr:rowOff>
    </xdr:to>
    <xdr:cxnSp macro="">
      <xdr:nvCxnSpPr>
        <xdr:cNvPr id="142" name="直線コネクタ 141">
          <a:extLst>
            <a:ext uri="{FF2B5EF4-FFF2-40B4-BE49-F238E27FC236}">
              <a16:creationId xmlns:a16="http://schemas.microsoft.com/office/drawing/2014/main" id="{5D05E6CD-36FC-40BC-9F77-177DAC7F26CE}"/>
            </a:ext>
          </a:extLst>
        </xdr:cNvPr>
        <xdr:cNvCxnSpPr/>
      </xdr:nvCxnSpPr>
      <xdr:spPr>
        <a:xfrm>
          <a:off x="6149340" y="680923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136415</xdr:rowOff>
    </xdr:from>
    <xdr:ext cx="469744" cy="259045"/>
    <xdr:sp macro="" textlink="">
      <xdr:nvSpPr>
        <xdr:cNvPr id="143" name="n_1mainValue【図書館】&#10;一人当たり面積">
          <a:extLst>
            <a:ext uri="{FF2B5EF4-FFF2-40B4-BE49-F238E27FC236}">
              <a16:creationId xmlns:a16="http://schemas.microsoft.com/office/drawing/2014/main" id="{C1AE2B4C-3A00-488F-9635-EF22809A7720}"/>
            </a:ext>
          </a:extLst>
        </xdr:cNvPr>
        <xdr:cNvSpPr txBox="1"/>
      </xdr:nvSpPr>
      <xdr:spPr>
        <a:xfrm>
          <a:off x="8271587" y="68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140987</xdr:rowOff>
    </xdr:from>
    <xdr:ext cx="469744" cy="259045"/>
    <xdr:sp macro="" textlink="">
      <xdr:nvSpPr>
        <xdr:cNvPr id="144" name="n_2mainValue【図書館】&#10;一人当たり面積">
          <a:extLst>
            <a:ext uri="{FF2B5EF4-FFF2-40B4-BE49-F238E27FC236}">
              <a16:creationId xmlns:a16="http://schemas.microsoft.com/office/drawing/2014/main" id="{48D50310-FC34-4B49-8910-6EDB45EE7CAA}"/>
            </a:ext>
          </a:extLst>
        </xdr:cNvPr>
        <xdr:cNvSpPr txBox="1"/>
      </xdr:nvSpPr>
      <xdr:spPr>
        <a:xfrm>
          <a:off x="7509587"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145559</xdr:rowOff>
    </xdr:from>
    <xdr:ext cx="469744" cy="259045"/>
    <xdr:sp macro="" textlink="">
      <xdr:nvSpPr>
        <xdr:cNvPr id="145" name="n_3mainValue【図書館】&#10;一人当たり面積">
          <a:extLst>
            <a:ext uri="{FF2B5EF4-FFF2-40B4-BE49-F238E27FC236}">
              <a16:creationId xmlns:a16="http://schemas.microsoft.com/office/drawing/2014/main" id="{4487E66A-DC8B-4302-8EAC-EFFD8B2411FA}"/>
            </a:ext>
          </a:extLst>
        </xdr:cNvPr>
        <xdr:cNvSpPr txBox="1"/>
      </xdr:nvSpPr>
      <xdr:spPr>
        <a:xfrm>
          <a:off x="67120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145559</xdr:rowOff>
    </xdr:from>
    <xdr:ext cx="469744" cy="259045"/>
    <xdr:sp macro="" textlink="">
      <xdr:nvSpPr>
        <xdr:cNvPr id="146" name="n_4mainValue【図書館】&#10;一人当たり面積">
          <a:extLst>
            <a:ext uri="{FF2B5EF4-FFF2-40B4-BE49-F238E27FC236}">
              <a16:creationId xmlns:a16="http://schemas.microsoft.com/office/drawing/2014/main" id="{BB84E941-EB81-4370-8C3C-BE662FA0F977}"/>
            </a:ext>
          </a:extLst>
        </xdr:cNvPr>
        <xdr:cNvSpPr txBox="1"/>
      </xdr:nvSpPr>
      <xdr:spPr>
        <a:xfrm>
          <a:off x="5937327" y="685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79C67CA-CB5B-41F1-BA6B-BF80DE315BC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B5A3CE0F-0088-4A35-A1B7-6E8D5E1DD935}"/>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C217516-23E7-4942-B6D2-B8C9F1E447A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A8602C31-B5B3-464C-8D4D-F360844F989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0B8DE3C-C1CE-4DAE-8F18-07839FFE7C2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79D6A4B-FCC9-4745-9735-9395F53C2DB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170A294-4099-494B-B35A-5A71C0B1214B}"/>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ED690FB-5BE1-40FD-9AF4-F11E1E064407}"/>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C68412B-4936-4A39-8C50-4692173EDFC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CEDB552-30AB-4BF6-B03A-7E0B3A5FD6B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D8B2E39-0B0B-49B0-8597-9E1149974FB5}"/>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56E3D476-C9A9-41B2-88CC-5AEBF69BEE1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7685549-5A85-4CB8-82E8-47A62A09A0C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BE68141-15E5-483A-BB73-83D2C2858BC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7F821542-3488-4CB6-9E2A-74A7ADF3169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2D5A4EB-F92E-4765-9824-CACF5B9002D3}"/>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612277A3-6BE3-4E7F-A054-065CC24C664A}"/>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D7CA6638-4857-437C-89C2-69C167922C6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83793B39-2D5E-46A4-BB2C-0F1EF9C44EBB}"/>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99024FF1-9F2B-48D6-A035-28CAA630AE7B}"/>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75D27119-1BDC-46AD-B3AB-49274F4ADFE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F054141-8D8D-49E0-AC62-A4EB21D2CE4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BEED2B5D-A439-4777-90BB-7000B92C62D4}"/>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293176F-878D-4EF0-915D-157E078B1D3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0BCDDDB-A250-48AD-AFE7-006B26368F5D}"/>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40822</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82004727-D4F4-4CF6-8359-123AF477FD40}"/>
            </a:ext>
          </a:extLst>
        </xdr:cNvPr>
        <xdr:cNvCxnSpPr/>
      </xdr:nvCxnSpPr>
      <xdr:spPr>
        <a:xfrm flipV="1">
          <a:off x="4086225" y="9428662"/>
          <a:ext cx="0" cy="1430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D23C17EA-E807-45A2-993C-7E5A45F38275}"/>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519E75D-400A-407C-8FC2-5825C98F198E}"/>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158949</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4B7CB2B-F5A2-4491-A268-F71F24160C1E}"/>
            </a:ext>
          </a:extLst>
        </xdr:cNvPr>
        <xdr:cNvSpPr txBox="1"/>
      </xdr:nvSpPr>
      <xdr:spPr>
        <a:xfrm>
          <a:off x="4124960" y="921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40822</xdr:rowOff>
    </xdr:from>
    <xdr:to>
      <xdr:col>24</xdr:col>
      <xdr:colOff>152400</xdr:colOff>
      <xdr:row>56</xdr:row>
      <xdr:rowOff>40822</xdr:rowOff>
    </xdr:to>
    <xdr:cxnSp macro="">
      <xdr:nvCxnSpPr>
        <xdr:cNvPr id="176" name="直線コネクタ 175">
          <a:extLst>
            <a:ext uri="{FF2B5EF4-FFF2-40B4-BE49-F238E27FC236}">
              <a16:creationId xmlns:a16="http://schemas.microsoft.com/office/drawing/2014/main" id="{19029E1B-C8E4-45E3-816B-2208D75D0976}"/>
            </a:ext>
          </a:extLst>
        </xdr:cNvPr>
        <xdr:cNvCxnSpPr/>
      </xdr:nvCxnSpPr>
      <xdr:spPr>
        <a:xfrm>
          <a:off x="4020820" y="9428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149696</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D5BC707-A83D-4C39-8ED5-999B8512F897}"/>
            </a:ext>
          </a:extLst>
        </xdr:cNvPr>
        <xdr:cNvSpPr txBox="1"/>
      </xdr:nvSpPr>
      <xdr:spPr>
        <a:xfrm>
          <a:off x="4124960" y="103757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171269</xdr:rowOff>
    </xdr:from>
    <xdr:to>
      <xdr:col>24</xdr:col>
      <xdr:colOff>114300</xdr:colOff>
      <xdr:row>62</xdr:row>
      <xdr:rowOff>101419</xdr:rowOff>
    </xdr:to>
    <xdr:sp macro="" textlink="">
      <xdr:nvSpPr>
        <xdr:cNvPr id="178" name="フローチャート: 判断 177">
          <a:extLst>
            <a:ext uri="{FF2B5EF4-FFF2-40B4-BE49-F238E27FC236}">
              <a16:creationId xmlns:a16="http://schemas.microsoft.com/office/drawing/2014/main" id="{FE2B6CED-26CC-412F-BFAD-D7A4806D33B5}"/>
            </a:ext>
          </a:extLst>
        </xdr:cNvPr>
        <xdr:cNvSpPr/>
      </xdr:nvSpPr>
      <xdr:spPr>
        <a:xfrm>
          <a:off x="4036060" y="10397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159838</xdr:rowOff>
    </xdr:from>
    <xdr:to>
      <xdr:col>20</xdr:col>
      <xdr:colOff>38100</xdr:colOff>
      <xdr:row>62</xdr:row>
      <xdr:rowOff>89988</xdr:rowOff>
    </xdr:to>
    <xdr:sp macro="" textlink="">
      <xdr:nvSpPr>
        <xdr:cNvPr id="179" name="フローチャート: 判断 178">
          <a:extLst>
            <a:ext uri="{FF2B5EF4-FFF2-40B4-BE49-F238E27FC236}">
              <a16:creationId xmlns:a16="http://schemas.microsoft.com/office/drawing/2014/main" id="{3DD81049-6A22-4F1C-AE91-C630AC126EA4}"/>
            </a:ext>
          </a:extLst>
        </xdr:cNvPr>
        <xdr:cNvSpPr/>
      </xdr:nvSpPr>
      <xdr:spPr>
        <a:xfrm>
          <a:off x="3312160" y="103858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81115</xdr:rowOff>
    </xdr:from>
    <xdr:ext cx="405111" cy="259045"/>
    <xdr:sp macro="" textlink="">
      <xdr:nvSpPr>
        <xdr:cNvPr id="180" name="n_1aveValue【体育館・プール】&#10;有形固定資産減価償却率">
          <a:extLst>
            <a:ext uri="{FF2B5EF4-FFF2-40B4-BE49-F238E27FC236}">
              <a16:creationId xmlns:a16="http://schemas.microsoft.com/office/drawing/2014/main" id="{D830635B-8B29-4A73-B503-CB908CF08928}"/>
            </a:ext>
          </a:extLst>
        </xdr:cNvPr>
        <xdr:cNvSpPr txBox="1"/>
      </xdr:nvSpPr>
      <xdr:spPr>
        <a:xfrm>
          <a:off x="3170564" y="1047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61</xdr:row>
      <xdr:rowOff>136978</xdr:rowOff>
    </xdr:from>
    <xdr:to>
      <xdr:col>15</xdr:col>
      <xdr:colOff>101600</xdr:colOff>
      <xdr:row>62</xdr:row>
      <xdr:rowOff>67128</xdr:rowOff>
    </xdr:to>
    <xdr:sp macro="" textlink="">
      <xdr:nvSpPr>
        <xdr:cNvPr id="181" name="フローチャート: 判断 180">
          <a:extLst>
            <a:ext uri="{FF2B5EF4-FFF2-40B4-BE49-F238E27FC236}">
              <a16:creationId xmlns:a16="http://schemas.microsoft.com/office/drawing/2014/main" id="{54837C5B-1943-432D-BB42-0F22692F8249}"/>
            </a:ext>
          </a:extLst>
        </xdr:cNvPr>
        <xdr:cNvSpPr/>
      </xdr:nvSpPr>
      <xdr:spPr>
        <a:xfrm>
          <a:off x="251460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62</xdr:row>
      <xdr:rowOff>58255</xdr:rowOff>
    </xdr:from>
    <xdr:ext cx="405111" cy="259045"/>
    <xdr:sp macro="" textlink="">
      <xdr:nvSpPr>
        <xdr:cNvPr id="182" name="n_2aveValue【体育館・プール】&#10;有形固定資産減価償却率">
          <a:extLst>
            <a:ext uri="{FF2B5EF4-FFF2-40B4-BE49-F238E27FC236}">
              <a16:creationId xmlns:a16="http://schemas.microsoft.com/office/drawing/2014/main" id="{D3AF0142-C1AA-4BCE-B430-F6C81A18574A}"/>
            </a:ext>
          </a:extLst>
        </xdr:cNvPr>
        <xdr:cNvSpPr txBox="1"/>
      </xdr:nvSpPr>
      <xdr:spPr>
        <a:xfrm>
          <a:off x="2385704" y="10451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87993</xdr:rowOff>
    </xdr:from>
    <xdr:to>
      <xdr:col>10</xdr:col>
      <xdr:colOff>165100</xdr:colOff>
      <xdr:row>62</xdr:row>
      <xdr:rowOff>18143</xdr:rowOff>
    </xdr:to>
    <xdr:sp macro="" textlink="">
      <xdr:nvSpPr>
        <xdr:cNvPr id="183" name="フローチャート: 判断 182">
          <a:extLst>
            <a:ext uri="{FF2B5EF4-FFF2-40B4-BE49-F238E27FC236}">
              <a16:creationId xmlns:a16="http://schemas.microsoft.com/office/drawing/2014/main" id="{7A4EF32A-AD28-48FD-97D0-563D0922863C}"/>
            </a:ext>
          </a:extLst>
        </xdr:cNvPr>
        <xdr:cNvSpPr/>
      </xdr:nvSpPr>
      <xdr:spPr>
        <a:xfrm>
          <a:off x="17399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62</xdr:row>
      <xdr:rowOff>9270</xdr:rowOff>
    </xdr:from>
    <xdr:ext cx="405111" cy="259045"/>
    <xdr:sp macro="" textlink="">
      <xdr:nvSpPr>
        <xdr:cNvPr id="184" name="n_3aveValue【体育館・プール】&#10;有形固定資産減価償却率">
          <a:extLst>
            <a:ext uri="{FF2B5EF4-FFF2-40B4-BE49-F238E27FC236}">
              <a16:creationId xmlns:a16="http://schemas.microsoft.com/office/drawing/2014/main" id="{398557F6-B453-4337-BE0E-3E3EF7C26683}"/>
            </a:ext>
          </a:extLst>
        </xdr:cNvPr>
        <xdr:cNvSpPr txBox="1"/>
      </xdr:nvSpPr>
      <xdr:spPr>
        <a:xfrm>
          <a:off x="1611004" y="10402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61</xdr:row>
      <xdr:rowOff>52070</xdr:rowOff>
    </xdr:from>
    <xdr:to>
      <xdr:col>6</xdr:col>
      <xdr:colOff>38100</xdr:colOff>
      <xdr:row>61</xdr:row>
      <xdr:rowOff>153670</xdr:rowOff>
    </xdr:to>
    <xdr:sp macro="" textlink="">
      <xdr:nvSpPr>
        <xdr:cNvPr id="185" name="フローチャート: 判断 184">
          <a:extLst>
            <a:ext uri="{FF2B5EF4-FFF2-40B4-BE49-F238E27FC236}">
              <a16:creationId xmlns:a16="http://schemas.microsoft.com/office/drawing/2014/main" id="{319AA0C4-124C-4E07-B524-C73F9BC23A98}"/>
            </a:ext>
          </a:extLst>
        </xdr:cNvPr>
        <xdr:cNvSpPr/>
      </xdr:nvSpPr>
      <xdr:spPr>
        <a:xfrm>
          <a:off x="96520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61</xdr:row>
      <xdr:rowOff>144797</xdr:rowOff>
    </xdr:from>
    <xdr:ext cx="405111" cy="259045"/>
    <xdr:sp macro="" textlink="">
      <xdr:nvSpPr>
        <xdr:cNvPr id="186" name="n_4aveValue【体育館・プール】&#10;有形固定資産減価償却率">
          <a:extLst>
            <a:ext uri="{FF2B5EF4-FFF2-40B4-BE49-F238E27FC236}">
              <a16:creationId xmlns:a16="http://schemas.microsoft.com/office/drawing/2014/main" id="{FD358EFD-450D-4D88-823B-A5B6206CC78C}"/>
            </a:ext>
          </a:extLst>
        </xdr:cNvPr>
        <xdr:cNvSpPr txBox="1"/>
      </xdr:nvSpPr>
      <xdr:spPr>
        <a:xfrm>
          <a:off x="83630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FD1260-AEED-4AB3-8A72-DC8F6227B74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E4F419E3-2388-46ED-A0A1-7EB257FF2673}"/>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CF83604-FBAF-41DC-949A-823C2BDA81EC}"/>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248E8332-AF7D-416D-A021-099E1D099CA1}"/>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C18787D9-F4E8-478F-B519-51DE8140E63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125549</xdr:rowOff>
    </xdr:from>
    <xdr:to>
      <xdr:col>24</xdr:col>
      <xdr:colOff>114300</xdr:colOff>
      <xdr:row>58</xdr:row>
      <xdr:rowOff>55699</xdr:rowOff>
    </xdr:to>
    <xdr:sp macro="" textlink="">
      <xdr:nvSpPr>
        <xdr:cNvPr id="192" name="楕円 191">
          <a:extLst>
            <a:ext uri="{FF2B5EF4-FFF2-40B4-BE49-F238E27FC236}">
              <a16:creationId xmlns:a16="http://schemas.microsoft.com/office/drawing/2014/main" id="{51363185-26A8-49AE-ACC2-093192A1DFC1}"/>
            </a:ext>
          </a:extLst>
        </xdr:cNvPr>
        <xdr:cNvSpPr/>
      </xdr:nvSpPr>
      <xdr:spPr>
        <a:xfrm>
          <a:off x="4036060" y="9681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148426</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19026CE3-6C31-4892-8E26-3F1684972A47}"/>
            </a:ext>
          </a:extLst>
        </xdr:cNvPr>
        <xdr:cNvSpPr txBox="1"/>
      </xdr:nvSpPr>
      <xdr:spPr>
        <a:xfrm>
          <a:off x="4124960" y="953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89626</xdr:rowOff>
    </xdr:from>
    <xdr:to>
      <xdr:col>20</xdr:col>
      <xdr:colOff>38100</xdr:colOff>
      <xdr:row>58</xdr:row>
      <xdr:rowOff>19776</xdr:rowOff>
    </xdr:to>
    <xdr:sp macro="" textlink="">
      <xdr:nvSpPr>
        <xdr:cNvPr id="194" name="楕円 193">
          <a:extLst>
            <a:ext uri="{FF2B5EF4-FFF2-40B4-BE49-F238E27FC236}">
              <a16:creationId xmlns:a16="http://schemas.microsoft.com/office/drawing/2014/main" id="{A10E909D-7873-45EB-8834-7CC37100DFE3}"/>
            </a:ext>
          </a:extLst>
        </xdr:cNvPr>
        <xdr:cNvSpPr/>
      </xdr:nvSpPr>
      <xdr:spPr>
        <a:xfrm>
          <a:off x="3312160" y="96451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140426</xdr:rowOff>
    </xdr:from>
    <xdr:to>
      <xdr:col>24</xdr:col>
      <xdr:colOff>63500</xdr:colOff>
      <xdr:row>58</xdr:row>
      <xdr:rowOff>4899</xdr:rowOff>
    </xdr:to>
    <xdr:cxnSp macro="">
      <xdr:nvCxnSpPr>
        <xdr:cNvPr id="195" name="直線コネクタ 194">
          <a:extLst>
            <a:ext uri="{FF2B5EF4-FFF2-40B4-BE49-F238E27FC236}">
              <a16:creationId xmlns:a16="http://schemas.microsoft.com/office/drawing/2014/main" id="{52A022CA-2394-4E62-BB22-0CDEC76D5C8C}"/>
            </a:ext>
          </a:extLst>
        </xdr:cNvPr>
        <xdr:cNvCxnSpPr/>
      </xdr:nvCxnSpPr>
      <xdr:spPr>
        <a:xfrm>
          <a:off x="3355340" y="9695906"/>
          <a:ext cx="7315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37374</xdr:rowOff>
    </xdr:from>
    <xdr:to>
      <xdr:col>15</xdr:col>
      <xdr:colOff>101600</xdr:colOff>
      <xdr:row>59</xdr:row>
      <xdr:rowOff>138974</xdr:rowOff>
    </xdr:to>
    <xdr:sp macro="" textlink="">
      <xdr:nvSpPr>
        <xdr:cNvPr id="196" name="楕円 195">
          <a:extLst>
            <a:ext uri="{FF2B5EF4-FFF2-40B4-BE49-F238E27FC236}">
              <a16:creationId xmlns:a16="http://schemas.microsoft.com/office/drawing/2014/main" id="{B3F5CE9B-EE07-47A0-87B8-5605E2D029E3}"/>
            </a:ext>
          </a:extLst>
        </xdr:cNvPr>
        <xdr:cNvSpPr/>
      </xdr:nvSpPr>
      <xdr:spPr>
        <a:xfrm>
          <a:off x="2514600" y="99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140426</xdr:rowOff>
    </xdr:from>
    <xdr:to>
      <xdr:col>19</xdr:col>
      <xdr:colOff>177800</xdr:colOff>
      <xdr:row>59</xdr:row>
      <xdr:rowOff>88174</xdr:rowOff>
    </xdr:to>
    <xdr:cxnSp macro="">
      <xdr:nvCxnSpPr>
        <xdr:cNvPr id="197" name="直線コネクタ 196">
          <a:extLst>
            <a:ext uri="{FF2B5EF4-FFF2-40B4-BE49-F238E27FC236}">
              <a16:creationId xmlns:a16="http://schemas.microsoft.com/office/drawing/2014/main" id="{1BD380F8-5CC0-4B71-9B29-D7C8E4ED4BA3}"/>
            </a:ext>
          </a:extLst>
        </xdr:cNvPr>
        <xdr:cNvCxnSpPr/>
      </xdr:nvCxnSpPr>
      <xdr:spPr>
        <a:xfrm flipV="1">
          <a:off x="2565400" y="9695906"/>
          <a:ext cx="78994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97790</xdr:rowOff>
    </xdr:from>
    <xdr:to>
      <xdr:col>10</xdr:col>
      <xdr:colOff>165100</xdr:colOff>
      <xdr:row>57</xdr:row>
      <xdr:rowOff>27940</xdr:rowOff>
    </xdr:to>
    <xdr:sp macro="" textlink="">
      <xdr:nvSpPr>
        <xdr:cNvPr id="198" name="楕円 197">
          <a:extLst>
            <a:ext uri="{FF2B5EF4-FFF2-40B4-BE49-F238E27FC236}">
              <a16:creationId xmlns:a16="http://schemas.microsoft.com/office/drawing/2014/main" id="{C686D65B-A1BC-4482-8696-ACD0548E28A7}"/>
            </a:ext>
          </a:extLst>
        </xdr:cNvPr>
        <xdr:cNvSpPr/>
      </xdr:nvSpPr>
      <xdr:spPr>
        <a:xfrm>
          <a:off x="1739900" y="9485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148590</xdr:rowOff>
    </xdr:from>
    <xdr:to>
      <xdr:col>15</xdr:col>
      <xdr:colOff>50800</xdr:colOff>
      <xdr:row>59</xdr:row>
      <xdr:rowOff>88174</xdr:rowOff>
    </xdr:to>
    <xdr:cxnSp macro="">
      <xdr:nvCxnSpPr>
        <xdr:cNvPr id="199" name="直線コネクタ 198">
          <a:extLst>
            <a:ext uri="{FF2B5EF4-FFF2-40B4-BE49-F238E27FC236}">
              <a16:creationId xmlns:a16="http://schemas.microsoft.com/office/drawing/2014/main" id="{ADC86601-B5FC-4892-93FF-EB4040803C59}"/>
            </a:ext>
          </a:extLst>
        </xdr:cNvPr>
        <xdr:cNvCxnSpPr/>
      </xdr:nvCxnSpPr>
      <xdr:spPr>
        <a:xfrm>
          <a:off x="1790700" y="9536430"/>
          <a:ext cx="774700" cy="44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163104</xdr:rowOff>
    </xdr:from>
    <xdr:to>
      <xdr:col>6</xdr:col>
      <xdr:colOff>38100</xdr:colOff>
      <xdr:row>56</xdr:row>
      <xdr:rowOff>93254</xdr:rowOff>
    </xdr:to>
    <xdr:sp macro="" textlink="">
      <xdr:nvSpPr>
        <xdr:cNvPr id="200" name="楕円 199">
          <a:extLst>
            <a:ext uri="{FF2B5EF4-FFF2-40B4-BE49-F238E27FC236}">
              <a16:creationId xmlns:a16="http://schemas.microsoft.com/office/drawing/2014/main" id="{26721C7B-E281-49DB-B22A-2A78A39A7A56}"/>
            </a:ext>
          </a:extLst>
        </xdr:cNvPr>
        <xdr:cNvSpPr/>
      </xdr:nvSpPr>
      <xdr:spPr>
        <a:xfrm>
          <a:off x="965200" y="93833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42454</xdr:rowOff>
    </xdr:from>
    <xdr:to>
      <xdr:col>10</xdr:col>
      <xdr:colOff>114300</xdr:colOff>
      <xdr:row>56</xdr:row>
      <xdr:rowOff>148590</xdr:rowOff>
    </xdr:to>
    <xdr:cxnSp macro="">
      <xdr:nvCxnSpPr>
        <xdr:cNvPr id="201" name="直線コネクタ 200">
          <a:extLst>
            <a:ext uri="{FF2B5EF4-FFF2-40B4-BE49-F238E27FC236}">
              <a16:creationId xmlns:a16="http://schemas.microsoft.com/office/drawing/2014/main" id="{8E9312EB-2DD7-4F72-B279-5C7233A3C1C6}"/>
            </a:ext>
          </a:extLst>
        </xdr:cNvPr>
        <xdr:cNvCxnSpPr/>
      </xdr:nvCxnSpPr>
      <xdr:spPr>
        <a:xfrm>
          <a:off x="1008380" y="9430294"/>
          <a:ext cx="78232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36303</xdr:rowOff>
    </xdr:from>
    <xdr:ext cx="405111" cy="259045"/>
    <xdr:sp macro="" textlink="">
      <xdr:nvSpPr>
        <xdr:cNvPr id="202" name="n_1mainValue【体育館・プール】&#10;有形固定資産減価償却率">
          <a:extLst>
            <a:ext uri="{FF2B5EF4-FFF2-40B4-BE49-F238E27FC236}">
              <a16:creationId xmlns:a16="http://schemas.microsoft.com/office/drawing/2014/main" id="{9FAFA4C0-6E52-4129-8318-CB60CF3E4E9E}"/>
            </a:ext>
          </a:extLst>
        </xdr:cNvPr>
        <xdr:cNvSpPr txBox="1"/>
      </xdr:nvSpPr>
      <xdr:spPr>
        <a:xfrm>
          <a:off x="3170564" y="9424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155501</xdr:rowOff>
    </xdr:from>
    <xdr:ext cx="405111" cy="259045"/>
    <xdr:sp macro="" textlink="">
      <xdr:nvSpPr>
        <xdr:cNvPr id="203" name="n_2mainValue【体育館・プール】&#10;有形固定資産減価償却率">
          <a:extLst>
            <a:ext uri="{FF2B5EF4-FFF2-40B4-BE49-F238E27FC236}">
              <a16:creationId xmlns:a16="http://schemas.microsoft.com/office/drawing/2014/main" id="{73DA5770-40AC-4C85-9EE5-D5D51CF0C719}"/>
            </a:ext>
          </a:extLst>
        </xdr:cNvPr>
        <xdr:cNvSpPr txBox="1"/>
      </xdr:nvSpPr>
      <xdr:spPr>
        <a:xfrm>
          <a:off x="238570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44467</xdr:rowOff>
    </xdr:from>
    <xdr:ext cx="405111" cy="259045"/>
    <xdr:sp macro="" textlink="">
      <xdr:nvSpPr>
        <xdr:cNvPr id="204" name="n_3mainValue【体育館・プール】&#10;有形固定資産減価償却率">
          <a:extLst>
            <a:ext uri="{FF2B5EF4-FFF2-40B4-BE49-F238E27FC236}">
              <a16:creationId xmlns:a16="http://schemas.microsoft.com/office/drawing/2014/main" id="{12205500-87B6-4501-B1FD-50542ABFF8DB}"/>
            </a:ext>
          </a:extLst>
        </xdr:cNvPr>
        <xdr:cNvSpPr txBox="1"/>
      </xdr:nvSpPr>
      <xdr:spPr>
        <a:xfrm>
          <a:off x="1611004" y="926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109781</xdr:rowOff>
    </xdr:from>
    <xdr:ext cx="405111" cy="259045"/>
    <xdr:sp macro="" textlink="">
      <xdr:nvSpPr>
        <xdr:cNvPr id="205" name="n_4mainValue【体育館・プール】&#10;有形固定資産減価償却率">
          <a:extLst>
            <a:ext uri="{FF2B5EF4-FFF2-40B4-BE49-F238E27FC236}">
              <a16:creationId xmlns:a16="http://schemas.microsoft.com/office/drawing/2014/main" id="{1C774710-B06F-4AB9-B0D0-A5F52F5003B4}"/>
            </a:ext>
          </a:extLst>
        </xdr:cNvPr>
        <xdr:cNvSpPr txBox="1"/>
      </xdr:nvSpPr>
      <xdr:spPr>
        <a:xfrm>
          <a:off x="836304" y="916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F1B5A41-A46D-4185-BB08-22F26CEDFE49}"/>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A9D29998-D99A-4BEA-922E-6E1262DE04E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CC0189A-8033-477C-911C-B30FD0B6B4F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1556E5B4-1BD0-4194-AA84-ADF65A6EE62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11FACFD-995F-4209-8AD3-F8C3DF1242D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CBBD960-0A20-4026-A7F2-B15CBD325D77}"/>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7882DE7-2D1A-4F8B-A9E0-8C226231BA6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0673B41-1BB6-4D4B-8AD4-B14CC5AAA9D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9E9553B-EE75-4E40-A439-A3F48A96993F}"/>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386671B1-F114-4F49-9717-6B10C7EA961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97F94909-254D-4626-B863-FC32A14F0F4B}"/>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CD1FF31C-8EB8-4E7D-8034-AB69339928E9}"/>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710FA33B-D8BD-43BE-B888-EC8BDD43E5E5}"/>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4E51C9CA-EED0-4C40-9B21-06017CA39FD7}"/>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3C7325F9-D0C1-4947-B72B-D0988FF5DBAB}"/>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03E0D358-B7C5-4710-9AA8-CC05B0E34299}"/>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6302685E-8BD5-44AC-9FDC-A2A1B4DB94D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AF08D473-0282-4D97-8269-2A6F236849E3}"/>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7D7E933A-8DBB-4DC8-80F1-24D48C2E240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33147</xdr:rowOff>
    </xdr:from>
    <xdr:to>
      <xdr:col>54</xdr:col>
      <xdr:colOff>189865</xdr:colOff>
      <xdr:row>63</xdr:row>
      <xdr:rowOff>55435</xdr:rowOff>
    </xdr:to>
    <xdr:cxnSp macro="">
      <xdr:nvCxnSpPr>
        <xdr:cNvPr id="225" name="直線コネクタ 224">
          <a:extLst>
            <a:ext uri="{FF2B5EF4-FFF2-40B4-BE49-F238E27FC236}">
              <a16:creationId xmlns:a16="http://schemas.microsoft.com/office/drawing/2014/main" id="{4D60F04C-DC17-45B2-AB91-863C0C318AC2}"/>
            </a:ext>
          </a:extLst>
        </xdr:cNvPr>
        <xdr:cNvCxnSpPr/>
      </xdr:nvCxnSpPr>
      <xdr:spPr>
        <a:xfrm flipV="1">
          <a:off x="9219565" y="9420987"/>
          <a:ext cx="0" cy="1195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6" name="【体育館・プール】&#10;一人当たり面積最小値テキスト">
          <a:extLst>
            <a:ext uri="{FF2B5EF4-FFF2-40B4-BE49-F238E27FC236}">
              <a16:creationId xmlns:a16="http://schemas.microsoft.com/office/drawing/2014/main" id="{AC15A5F9-7F11-421B-B472-9B9969C555BB}"/>
            </a:ext>
          </a:extLst>
        </xdr:cNvPr>
        <xdr:cNvSpPr txBox="1"/>
      </xdr:nvSpPr>
      <xdr:spPr>
        <a:xfrm>
          <a:off x="9258300" y="1062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7" name="直線コネクタ 226">
          <a:extLst>
            <a:ext uri="{FF2B5EF4-FFF2-40B4-BE49-F238E27FC236}">
              <a16:creationId xmlns:a16="http://schemas.microsoft.com/office/drawing/2014/main" id="{C5C0C90E-A46D-47A1-9398-366104A6199D}"/>
            </a:ext>
          </a:extLst>
        </xdr:cNvPr>
        <xdr:cNvCxnSpPr/>
      </xdr:nvCxnSpPr>
      <xdr:spPr>
        <a:xfrm>
          <a:off x="9154160" y="10616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151274</xdr:rowOff>
    </xdr:from>
    <xdr:ext cx="469744" cy="259045"/>
    <xdr:sp macro="" textlink="">
      <xdr:nvSpPr>
        <xdr:cNvPr id="228" name="【体育館・プール】&#10;一人当たり面積最大値テキスト">
          <a:extLst>
            <a:ext uri="{FF2B5EF4-FFF2-40B4-BE49-F238E27FC236}">
              <a16:creationId xmlns:a16="http://schemas.microsoft.com/office/drawing/2014/main" id="{485CFADA-F7CB-4885-90A9-1B73846349FB}"/>
            </a:ext>
          </a:extLst>
        </xdr:cNvPr>
        <xdr:cNvSpPr txBox="1"/>
      </xdr:nvSpPr>
      <xdr:spPr>
        <a:xfrm>
          <a:off x="9258300" y="920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33147</xdr:rowOff>
    </xdr:from>
    <xdr:to>
      <xdr:col>55</xdr:col>
      <xdr:colOff>88900</xdr:colOff>
      <xdr:row>56</xdr:row>
      <xdr:rowOff>33147</xdr:rowOff>
    </xdr:to>
    <xdr:cxnSp macro="">
      <xdr:nvCxnSpPr>
        <xdr:cNvPr id="229" name="直線コネクタ 228">
          <a:extLst>
            <a:ext uri="{FF2B5EF4-FFF2-40B4-BE49-F238E27FC236}">
              <a16:creationId xmlns:a16="http://schemas.microsoft.com/office/drawing/2014/main" id="{51FC1067-D8CF-4D62-8783-4195C1E978B1}"/>
            </a:ext>
          </a:extLst>
        </xdr:cNvPr>
        <xdr:cNvCxnSpPr/>
      </xdr:nvCxnSpPr>
      <xdr:spPr>
        <a:xfrm>
          <a:off x="9154160" y="94209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45229</xdr:rowOff>
    </xdr:from>
    <xdr:ext cx="469744" cy="259045"/>
    <xdr:sp macro="" textlink="">
      <xdr:nvSpPr>
        <xdr:cNvPr id="230" name="【体育館・プール】&#10;一人当たり面積平均値テキスト">
          <a:extLst>
            <a:ext uri="{FF2B5EF4-FFF2-40B4-BE49-F238E27FC236}">
              <a16:creationId xmlns:a16="http://schemas.microsoft.com/office/drawing/2014/main" id="{1FA58F49-E157-4F43-AD94-61920F35EDD0}"/>
            </a:ext>
          </a:extLst>
        </xdr:cNvPr>
        <xdr:cNvSpPr txBox="1"/>
      </xdr:nvSpPr>
      <xdr:spPr>
        <a:xfrm>
          <a:off x="9258300" y="10103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22352</xdr:rowOff>
    </xdr:from>
    <xdr:to>
      <xdr:col>55</xdr:col>
      <xdr:colOff>50800</xdr:colOff>
      <xdr:row>61</xdr:row>
      <xdr:rowOff>123952</xdr:rowOff>
    </xdr:to>
    <xdr:sp macro="" textlink="">
      <xdr:nvSpPr>
        <xdr:cNvPr id="231" name="フローチャート: 判断 230">
          <a:extLst>
            <a:ext uri="{FF2B5EF4-FFF2-40B4-BE49-F238E27FC236}">
              <a16:creationId xmlns:a16="http://schemas.microsoft.com/office/drawing/2014/main" id="{F3FEE7E7-0489-40CE-99E3-EC6D55554A71}"/>
            </a:ext>
          </a:extLst>
        </xdr:cNvPr>
        <xdr:cNvSpPr/>
      </xdr:nvSpPr>
      <xdr:spPr>
        <a:xfrm>
          <a:off x="9192260" y="10248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19494</xdr:rowOff>
    </xdr:from>
    <xdr:to>
      <xdr:col>50</xdr:col>
      <xdr:colOff>165100</xdr:colOff>
      <xdr:row>61</xdr:row>
      <xdr:rowOff>121094</xdr:rowOff>
    </xdr:to>
    <xdr:sp macro="" textlink="">
      <xdr:nvSpPr>
        <xdr:cNvPr id="232" name="フローチャート: 判断 231">
          <a:extLst>
            <a:ext uri="{FF2B5EF4-FFF2-40B4-BE49-F238E27FC236}">
              <a16:creationId xmlns:a16="http://schemas.microsoft.com/office/drawing/2014/main" id="{C0D186D1-9F79-4363-9410-B1DC2926152B}"/>
            </a:ext>
          </a:extLst>
        </xdr:cNvPr>
        <xdr:cNvSpPr/>
      </xdr:nvSpPr>
      <xdr:spPr>
        <a:xfrm>
          <a:off x="8445500" y="10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137621</xdr:rowOff>
    </xdr:from>
    <xdr:ext cx="469744" cy="259045"/>
    <xdr:sp macro="" textlink="">
      <xdr:nvSpPr>
        <xdr:cNvPr id="233" name="n_1aveValue【体育館・プール】&#10;一人当たり面積">
          <a:extLst>
            <a:ext uri="{FF2B5EF4-FFF2-40B4-BE49-F238E27FC236}">
              <a16:creationId xmlns:a16="http://schemas.microsoft.com/office/drawing/2014/main" id="{60A5375C-CEF7-4F3D-8B95-EACA7E761BC3}"/>
            </a:ext>
          </a:extLst>
        </xdr:cNvPr>
        <xdr:cNvSpPr txBox="1"/>
      </xdr:nvSpPr>
      <xdr:spPr>
        <a:xfrm>
          <a:off x="8271587" y="100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40069</xdr:rowOff>
    </xdr:from>
    <xdr:to>
      <xdr:col>46</xdr:col>
      <xdr:colOff>38100</xdr:colOff>
      <xdr:row>61</xdr:row>
      <xdr:rowOff>141669</xdr:rowOff>
    </xdr:to>
    <xdr:sp macro="" textlink="">
      <xdr:nvSpPr>
        <xdr:cNvPr id="234" name="フローチャート: 判断 233">
          <a:extLst>
            <a:ext uri="{FF2B5EF4-FFF2-40B4-BE49-F238E27FC236}">
              <a16:creationId xmlns:a16="http://schemas.microsoft.com/office/drawing/2014/main" id="{E2B13EE9-B82B-4494-8DD1-B630CD6511B4}"/>
            </a:ext>
          </a:extLst>
        </xdr:cNvPr>
        <xdr:cNvSpPr/>
      </xdr:nvSpPr>
      <xdr:spPr>
        <a:xfrm>
          <a:off x="7670800" y="102661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158196</xdr:rowOff>
    </xdr:from>
    <xdr:ext cx="469744" cy="259045"/>
    <xdr:sp macro="" textlink="">
      <xdr:nvSpPr>
        <xdr:cNvPr id="235" name="n_2aveValue【体育館・プール】&#10;一人当たり面積">
          <a:extLst>
            <a:ext uri="{FF2B5EF4-FFF2-40B4-BE49-F238E27FC236}">
              <a16:creationId xmlns:a16="http://schemas.microsoft.com/office/drawing/2014/main" id="{ECE7022D-980D-484D-8C89-2C815386141B}"/>
            </a:ext>
          </a:extLst>
        </xdr:cNvPr>
        <xdr:cNvSpPr txBox="1"/>
      </xdr:nvSpPr>
      <xdr:spPr>
        <a:xfrm>
          <a:off x="7509587" y="1004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16637</xdr:rowOff>
    </xdr:from>
    <xdr:to>
      <xdr:col>41</xdr:col>
      <xdr:colOff>101600</xdr:colOff>
      <xdr:row>61</xdr:row>
      <xdr:rowOff>118237</xdr:rowOff>
    </xdr:to>
    <xdr:sp macro="" textlink="">
      <xdr:nvSpPr>
        <xdr:cNvPr id="236" name="フローチャート: 判断 235">
          <a:extLst>
            <a:ext uri="{FF2B5EF4-FFF2-40B4-BE49-F238E27FC236}">
              <a16:creationId xmlns:a16="http://schemas.microsoft.com/office/drawing/2014/main" id="{EF7B7B5F-908A-48A6-A215-A999B5D8CC97}"/>
            </a:ext>
          </a:extLst>
        </xdr:cNvPr>
        <xdr:cNvSpPr/>
      </xdr:nvSpPr>
      <xdr:spPr>
        <a:xfrm>
          <a:off x="6873240" y="102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134764</xdr:rowOff>
    </xdr:from>
    <xdr:ext cx="469744" cy="259045"/>
    <xdr:sp macro="" textlink="">
      <xdr:nvSpPr>
        <xdr:cNvPr id="237" name="n_3aveValue【体育館・プール】&#10;一人当たり面積">
          <a:extLst>
            <a:ext uri="{FF2B5EF4-FFF2-40B4-BE49-F238E27FC236}">
              <a16:creationId xmlns:a16="http://schemas.microsoft.com/office/drawing/2014/main" id="{A012EFDF-6443-4FFD-A8D6-D90DEEE3CF4A}"/>
            </a:ext>
          </a:extLst>
        </xdr:cNvPr>
        <xdr:cNvSpPr txBox="1"/>
      </xdr:nvSpPr>
      <xdr:spPr>
        <a:xfrm>
          <a:off x="6712027" y="1002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52642</xdr:rowOff>
    </xdr:from>
    <xdr:to>
      <xdr:col>36</xdr:col>
      <xdr:colOff>165100</xdr:colOff>
      <xdr:row>61</xdr:row>
      <xdr:rowOff>154242</xdr:rowOff>
    </xdr:to>
    <xdr:sp macro="" textlink="">
      <xdr:nvSpPr>
        <xdr:cNvPr id="238" name="フローチャート: 判断 237">
          <a:extLst>
            <a:ext uri="{FF2B5EF4-FFF2-40B4-BE49-F238E27FC236}">
              <a16:creationId xmlns:a16="http://schemas.microsoft.com/office/drawing/2014/main" id="{2B8DFD08-DB68-40CE-916E-4AB84FA86100}"/>
            </a:ext>
          </a:extLst>
        </xdr:cNvPr>
        <xdr:cNvSpPr/>
      </xdr:nvSpPr>
      <xdr:spPr>
        <a:xfrm>
          <a:off x="6098540" y="1027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59</xdr:row>
      <xdr:rowOff>170769</xdr:rowOff>
    </xdr:from>
    <xdr:ext cx="469744" cy="259045"/>
    <xdr:sp macro="" textlink="">
      <xdr:nvSpPr>
        <xdr:cNvPr id="239" name="n_4aveValue【体育館・プール】&#10;一人当たり面積">
          <a:extLst>
            <a:ext uri="{FF2B5EF4-FFF2-40B4-BE49-F238E27FC236}">
              <a16:creationId xmlns:a16="http://schemas.microsoft.com/office/drawing/2014/main" id="{03D64FF0-2736-4578-A660-CB12B59A109E}"/>
            </a:ext>
          </a:extLst>
        </xdr:cNvPr>
        <xdr:cNvSpPr txBox="1"/>
      </xdr:nvSpPr>
      <xdr:spPr>
        <a:xfrm>
          <a:off x="5937327" y="1006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AFDBAA0E-3A50-4A21-B5AB-B267FA340B64}"/>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B4FDFC9-EC79-4C4B-98C1-F0BA5AF4021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4069D19-BFAF-45BC-86D3-0A92880E3B4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11E32D-1C8A-497A-9470-012E38E1F83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4949082-0C8E-44AC-A3E7-C7FEAA86C7BD}"/>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146939</xdr:rowOff>
    </xdr:from>
    <xdr:to>
      <xdr:col>55</xdr:col>
      <xdr:colOff>50800</xdr:colOff>
      <xdr:row>62</xdr:row>
      <xdr:rowOff>77089</xdr:rowOff>
    </xdr:to>
    <xdr:sp macro="" textlink="">
      <xdr:nvSpPr>
        <xdr:cNvPr id="245" name="楕円 244">
          <a:extLst>
            <a:ext uri="{FF2B5EF4-FFF2-40B4-BE49-F238E27FC236}">
              <a16:creationId xmlns:a16="http://schemas.microsoft.com/office/drawing/2014/main" id="{6532BB80-7EFD-43BE-8404-E1BD21651481}"/>
            </a:ext>
          </a:extLst>
        </xdr:cNvPr>
        <xdr:cNvSpPr/>
      </xdr:nvSpPr>
      <xdr:spPr>
        <a:xfrm>
          <a:off x="9192260" y="10372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125366</xdr:rowOff>
    </xdr:from>
    <xdr:ext cx="469744" cy="259045"/>
    <xdr:sp macro="" textlink="">
      <xdr:nvSpPr>
        <xdr:cNvPr id="246" name="【体育館・プール】&#10;一人当たり面積該当値テキスト">
          <a:extLst>
            <a:ext uri="{FF2B5EF4-FFF2-40B4-BE49-F238E27FC236}">
              <a16:creationId xmlns:a16="http://schemas.microsoft.com/office/drawing/2014/main" id="{E8255350-EF82-4C51-9CA8-66E02E5A98EE}"/>
            </a:ext>
          </a:extLst>
        </xdr:cNvPr>
        <xdr:cNvSpPr txBox="1"/>
      </xdr:nvSpPr>
      <xdr:spPr>
        <a:xfrm>
          <a:off x="9258300" y="103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150368</xdr:rowOff>
    </xdr:from>
    <xdr:to>
      <xdr:col>50</xdr:col>
      <xdr:colOff>165100</xdr:colOff>
      <xdr:row>62</xdr:row>
      <xdr:rowOff>80518</xdr:rowOff>
    </xdr:to>
    <xdr:sp macro="" textlink="">
      <xdr:nvSpPr>
        <xdr:cNvPr id="247" name="楕円 246">
          <a:extLst>
            <a:ext uri="{FF2B5EF4-FFF2-40B4-BE49-F238E27FC236}">
              <a16:creationId xmlns:a16="http://schemas.microsoft.com/office/drawing/2014/main" id="{615A0750-A335-47D8-B405-A1BEBE4CEDDB}"/>
            </a:ext>
          </a:extLst>
        </xdr:cNvPr>
        <xdr:cNvSpPr/>
      </xdr:nvSpPr>
      <xdr:spPr>
        <a:xfrm>
          <a:off x="8445500" y="103764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26289</xdr:rowOff>
    </xdr:from>
    <xdr:to>
      <xdr:col>55</xdr:col>
      <xdr:colOff>0</xdr:colOff>
      <xdr:row>62</xdr:row>
      <xdr:rowOff>29718</xdr:rowOff>
    </xdr:to>
    <xdr:cxnSp macro="">
      <xdr:nvCxnSpPr>
        <xdr:cNvPr id="248" name="直線コネクタ 247">
          <a:extLst>
            <a:ext uri="{FF2B5EF4-FFF2-40B4-BE49-F238E27FC236}">
              <a16:creationId xmlns:a16="http://schemas.microsoft.com/office/drawing/2014/main" id="{498D2C84-7BA5-4E5A-A539-80EB37E73D42}"/>
            </a:ext>
          </a:extLst>
        </xdr:cNvPr>
        <xdr:cNvCxnSpPr/>
      </xdr:nvCxnSpPr>
      <xdr:spPr>
        <a:xfrm flipV="1">
          <a:off x="8496300" y="10419969"/>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14351</xdr:rowOff>
    </xdr:from>
    <xdr:to>
      <xdr:col>46</xdr:col>
      <xdr:colOff>38100</xdr:colOff>
      <xdr:row>62</xdr:row>
      <xdr:rowOff>115951</xdr:rowOff>
    </xdr:to>
    <xdr:sp macro="" textlink="">
      <xdr:nvSpPr>
        <xdr:cNvPr id="249" name="楕円 248">
          <a:extLst>
            <a:ext uri="{FF2B5EF4-FFF2-40B4-BE49-F238E27FC236}">
              <a16:creationId xmlns:a16="http://schemas.microsoft.com/office/drawing/2014/main" id="{78C7153F-0C15-4C47-88FD-625C3EB308B1}"/>
            </a:ext>
          </a:extLst>
        </xdr:cNvPr>
        <xdr:cNvSpPr/>
      </xdr:nvSpPr>
      <xdr:spPr>
        <a:xfrm>
          <a:off x="7670800" y="104080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29718</xdr:rowOff>
    </xdr:from>
    <xdr:to>
      <xdr:col>50</xdr:col>
      <xdr:colOff>114300</xdr:colOff>
      <xdr:row>62</xdr:row>
      <xdr:rowOff>65151</xdr:rowOff>
    </xdr:to>
    <xdr:cxnSp macro="">
      <xdr:nvCxnSpPr>
        <xdr:cNvPr id="250" name="直線コネクタ 249">
          <a:extLst>
            <a:ext uri="{FF2B5EF4-FFF2-40B4-BE49-F238E27FC236}">
              <a16:creationId xmlns:a16="http://schemas.microsoft.com/office/drawing/2014/main" id="{62D21A86-19CD-4866-9765-0C72230240DD}"/>
            </a:ext>
          </a:extLst>
        </xdr:cNvPr>
        <xdr:cNvCxnSpPr/>
      </xdr:nvCxnSpPr>
      <xdr:spPr>
        <a:xfrm flipV="1">
          <a:off x="7713980" y="10423398"/>
          <a:ext cx="78232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16066</xdr:rowOff>
    </xdr:from>
    <xdr:to>
      <xdr:col>41</xdr:col>
      <xdr:colOff>101600</xdr:colOff>
      <xdr:row>62</xdr:row>
      <xdr:rowOff>117666</xdr:rowOff>
    </xdr:to>
    <xdr:sp macro="" textlink="">
      <xdr:nvSpPr>
        <xdr:cNvPr id="251" name="楕円 250">
          <a:extLst>
            <a:ext uri="{FF2B5EF4-FFF2-40B4-BE49-F238E27FC236}">
              <a16:creationId xmlns:a16="http://schemas.microsoft.com/office/drawing/2014/main" id="{B36A8E32-3EFB-44B8-B42C-62876232F564}"/>
            </a:ext>
          </a:extLst>
        </xdr:cNvPr>
        <xdr:cNvSpPr/>
      </xdr:nvSpPr>
      <xdr:spPr>
        <a:xfrm>
          <a:off x="6873240" y="1040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65151</xdr:rowOff>
    </xdr:from>
    <xdr:to>
      <xdr:col>45</xdr:col>
      <xdr:colOff>177800</xdr:colOff>
      <xdr:row>62</xdr:row>
      <xdr:rowOff>66866</xdr:rowOff>
    </xdr:to>
    <xdr:cxnSp macro="">
      <xdr:nvCxnSpPr>
        <xdr:cNvPr id="252" name="直線コネクタ 251">
          <a:extLst>
            <a:ext uri="{FF2B5EF4-FFF2-40B4-BE49-F238E27FC236}">
              <a16:creationId xmlns:a16="http://schemas.microsoft.com/office/drawing/2014/main" id="{0EF9055F-7192-497D-93BC-864E829FA55C}"/>
            </a:ext>
          </a:extLst>
        </xdr:cNvPr>
        <xdr:cNvCxnSpPr/>
      </xdr:nvCxnSpPr>
      <xdr:spPr>
        <a:xfrm flipV="1">
          <a:off x="6924040" y="10458831"/>
          <a:ext cx="78994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18352</xdr:rowOff>
    </xdr:from>
    <xdr:to>
      <xdr:col>36</xdr:col>
      <xdr:colOff>165100</xdr:colOff>
      <xdr:row>62</xdr:row>
      <xdr:rowOff>119952</xdr:rowOff>
    </xdr:to>
    <xdr:sp macro="" textlink="">
      <xdr:nvSpPr>
        <xdr:cNvPr id="253" name="楕円 252">
          <a:extLst>
            <a:ext uri="{FF2B5EF4-FFF2-40B4-BE49-F238E27FC236}">
              <a16:creationId xmlns:a16="http://schemas.microsoft.com/office/drawing/2014/main" id="{6CDD9E9C-1F83-4F18-A25A-4171BE711B12}"/>
            </a:ext>
          </a:extLst>
        </xdr:cNvPr>
        <xdr:cNvSpPr/>
      </xdr:nvSpPr>
      <xdr:spPr>
        <a:xfrm>
          <a:off x="6098540" y="104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66866</xdr:rowOff>
    </xdr:from>
    <xdr:to>
      <xdr:col>41</xdr:col>
      <xdr:colOff>50800</xdr:colOff>
      <xdr:row>62</xdr:row>
      <xdr:rowOff>69152</xdr:rowOff>
    </xdr:to>
    <xdr:cxnSp macro="">
      <xdr:nvCxnSpPr>
        <xdr:cNvPr id="254" name="直線コネクタ 253">
          <a:extLst>
            <a:ext uri="{FF2B5EF4-FFF2-40B4-BE49-F238E27FC236}">
              <a16:creationId xmlns:a16="http://schemas.microsoft.com/office/drawing/2014/main" id="{26416BAE-9C8B-40F1-8D90-2A09E07C7412}"/>
            </a:ext>
          </a:extLst>
        </xdr:cNvPr>
        <xdr:cNvCxnSpPr/>
      </xdr:nvCxnSpPr>
      <xdr:spPr>
        <a:xfrm flipV="1">
          <a:off x="6149340" y="10460546"/>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71645</xdr:rowOff>
    </xdr:from>
    <xdr:ext cx="469744" cy="259045"/>
    <xdr:sp macro="" textlink="">
      <xdr:nvSpPr>
        <xdr:cNvPr id="255" name="n_1mainValue【体育館・プール】&#10;一人当たり面積">
          <a:extLst>
            <a:ext uri="{FF2B5EF4-FFF2-40B4-BE49-F238E27FC236}">
              <a16:creationId xmlns:a16="http://schemas.microsoft.com/office/drawing/2014/main" id="{3496AB9C-3742-4C25-BD18-441B26769E36}"/>
            </a:ext>
          </a:extLst>
        </xdr:cNvPr>
        <xdr:cNvSpPr txBox="1"/>
      </xdr:nvSpPr>
      <xdr:spPr>
        <a:xfrm>
          <a:off x="8271587" y="1046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107078</xdr:rowOff>
    </xdr:from>
    <xdr:ext cx="469744" cy="259045"/>
    <xdr:sp macro="" textlink="">
      <xdr:nvSpPr>
        <xdr:cNvPr id="256" name="n_2mainValue【体育館・プール】&#10;一人当たり面積">
          <a:extLst>
            <a:ext uri="{FF2B5EF4-FFF2-40B4-BE49-F238E27FC236}">
              <a16:creationId xmlns:a16="http://schemas.microsoft.com/office/drawing/2014/main" id="{3C816D43-9B7C-48B6-A0D0-C71EE493E866}"/>
            </a:ext>
          </a:extLst>
        </xdr:cNvPr>
        <xdr:cNvSpPr txBox="1"/>
      </xdr:nvSpPr>
      <xdr:spPr>
        <a:xfrm>
          <a:off x="7509587" y="105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108793</xdr:rowOff>
    </xdr:from>
    <xdr:ext cx="469744" cy="259045"/>
    <xdr:sp macro="" textlink="">
      <xdr:nvSpPr>
        <xdr:cNvPr id="257" name="n_3mainValue【体育館・プール】&#10;一人当たり面積">
          <a:extLst>
            <a:ext uri="{FF2B5EF4-FFF2-40B4-BE49-F238E27FC236}">
              <a16:creationId xmlns:a16="http://schemas.microsoft.com/office/drawing/2014/main" id="{2CF0EE12-7CF3-4811-A804-25F38B260184}"/>
            </a:ext>
          </a:extLst>
        </xdr:cNvPr>
        <xdr:cNvSpPr txBox="1"/>
      </xdr:nvSpPr>
      <xdr:spPr>
        <a:xfrm>
          <a:off x="6712027" y="1050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111079</xdr:rowOff>
    </xdr:from>
    <xdr:ext cx="469744" cy="259045"/>
    <xdr:sp macro="" textlink="">
      <xdr:nvSpPr>
        <xdr:cNvPr id="258" name="n_4mainValue【体育館・プール】&#10;一人当たり面積">
          <a:extLst>
            <a:ext uri="{FF2B5EF4-FFF2-40B4-BE49-F238E27FC236}">
              <a16:creationId xmlns:a16="http://schemas.microsoft.com/office/drawing/2014/main" id="{71D885D1-563C-457F-BC80-5AB95C32D38D}"/>
            </a:ext>
          </a:extLst>
        </xdr:cNvPr>
        <xdr:cNvSpPr txBox="1"/>
      </xdr:nvSpPr>
      <xdr:spPr>
        <a:xfrm>
          <a:off x="5937327" y="1050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5F7EF761-8CD1-4427-ADEB-C26D047A785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74D24335-C9B2-4B67-ABB5-AAA6C74973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792C414-4375-48CB-92E9-F36BE08FE3C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4345D67-3E57-4E94-811C-CBCF41DBD2F6}"/>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66D80DA8-86F9-4245-B2A8-7907DE92B20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92FF0BD9-5DB3-445A-A2A7-E3EB3199306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87C73AB2-D50C-449A-87ED-DF3E7ADA9E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55BA5B45-9AF1-4B3B-8D62-BB875B9A7053}"/>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EBA15EDE-5A58-4DAD-A8EA-2AFA50D8881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A4F8B88C-C703-444F-80E8-5CC601AA8BF1}"/>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F90D19FC-99B9-44C1-B19D-7D92C00B7A3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923190D8-1213-472C-902D-2F17E3F6A31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E847ECE3-F123-4151-B486-8CF984B8253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C0557851-9178-4CA9-8928-7EAC31BA7EA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2FF9E91A-DE93-40EB-B3E5-73ABEBCE77F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133DE437-779D-4474-969F-402B998644A5}"/>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9BA38D40-7687-42EA-A0EA-FC9B7BB22BA1}"/>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396BA867-9C72-4E77-8CBF-2AF3BA8B9AB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8745B5CC-B041-4F59-982D-FF14F7CCE3B7}"/>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C3499F1A-C7C2-42D3-A9C5-09E73BF1959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73B0A068-A8E4-4995-97EF-B1DDF678547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41BB6EAA-6353-49DA-BB36-829A33EEDBD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C2E3DC93-A5C3-4C58-99FA-B5C20D5F4321}"/>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3D48321D-D959-4640-86E3-3A1FA6A9103E}"/>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B09A8A3-E9E3-4FD8-AF1E-40CE796FBDD8}"/>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CD56E201-02AB-44F5-852B-2D57EF54C28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A5A14BBB-C671-41B5-8209-91846321CE7D}"/>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86" name="直線コネクタ 285">
          <a:extLst>
            <a:ext uri="{FF2B5EF4-FFF2-40B4-BE49-F238E27FC236}">
              <a16:creationId xmlns:a16="http://schemas.microsoft.com/office/drawing/2014/main" id="{68494F81-F311-45E0-83EE-4CD90766FEB4}"/>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87" name="テキスト ボックス 286">
          <a:extLst>
            <a:ext uri="{FF2B5EF4-FFF2-40B4-BE49-F238E27FC236}">
              <a16:creationId xmlns:a16="http://schemas.microsoft.com/office/drawing/2014/main" id="{0FD7C747-F01E-4E44-BEBD-67999AFB11E1}"/>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88" name="直線コネクタ 287">
          <a:extLst>
            <a:ext uri="{FF2B5EF4-FFF2-40B4-BE49-F238E27FC236}">
              <a16:creationId xmlns:a16="http://schemas.microsoft.com/office/drawing/2014/main" id="{67C56D71-3755-48F8-B18F-71E0568BF698}"/>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89" name="テキスト ボックス 288">
          <a:extLst>
            <a:ext uri="{FF2B5EF4-FFF2-40B4-BE49-F238E27FC236}">
              <a16:creationId xmlns:a16="http://schemas.microsoft.com/office/drawing/2014/main" id="{68C16D88-9560-4B5D-A2A2-1C5BBF946667}"/>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0" name="直線コネクタ 289">
          <a:extLst>
            <a:ext uri="{FF2B5EF4-FFF2-40B4-BE49-F238E27FC236}">
              <a16:creationId xmlns:a16="http://schemas.microsoft.com/office/drawing/2014/main" id="{BACA9857-A466-4A1B-886B-CE0ACB28F4C3}"/>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1" name="テキスト ボックス 290">
          <a:extLst>
            <a:ext uri="{FF2B5EF4-FFF2-40B4-BE49-F238E27FC236}">
              <a16:creationId xmlns:a16="http://schemas.microsoft.com/office/drawing/2014/main" id="{B3FA562E-07CC-4F98-A9F3-745632E59FED}"/>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2" name="直線コネクタ 291">
          <a:extLst>
            <a:ext uri="{FF2B5EF4-FFF2-40B4-BE49-F238E27FC236}">
              <a16:creationId xmlns:a16="http://schemas.microsoft.com/office/drawing/2014/main" id="{91595240-ACA6-422B-835E-86B4C34738F8}"/>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3" name="テキスト ボックス 292">
          <a:extLst>
            <a:ext uri="{FF2B5EF4-FFF2-40B4-BE49-F238E27FC236}">
              <a16:creationId xmlns:a16="http://schemas.microsoft.com/office/drawing/2014/main" id="{9259DBD2-88C3-4C85-ABF1-1D9C61099049}"/>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a:extLst>
            <a:ext uri="{FF2B5EF4-FFF2-40B4-BE49-F238E27FC236}">
              <a16:creationId xmlns:a16="http://schemas.microsoft.com/office/drawing/2014/main" id="{FA6B47E2-5514-4C79-8BA9-32EFE65327ED}"/>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95" name="テキスト ボックス 294">
          <a:extLst>
            <a:ext uri="{FF2B5EF4-FFF2-40B4-BE49-F238E27FC236}">
              <a16:creationId xmlns:a16="http://schemas.microsoft.com/office/drawing/2014/main" id="{2914DE4E-D648-41D0-9A4A-DEFDBD811F8E}"/>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a:extLst>
            <a:ext uri="{FF2B5EF4-FFF2-40B4-BE49-F238E27FC236}">
              <a16:creationId xmlns:a16="http://schemas.microsoft.com/office/drawing/2014/main" id="{2DC180AE-8014-41D3-9099-55B9AD54454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149352</xdr:rowOff>
    </xdr:from>
    <xdr:to>
      <xdr:col>24</xdr:col>
      <xdr:colOff>62865</xdr:colOff>
      <xdr:row>108</xdr:row>
      <xdr:rowOff>76200</xdr:rowOff>
    </xdr:to>
    <xdr:cxnSp macro="">
      <xdr:nvCxnSpPr>
        <xdr:cNvPr id="297" name="直線コネクタ 296">
          <a:extLst>
            <a:ext uri="{FF2B5EF4-FFF2-40B4-BE49-F238E27FC236}">
              <a16:creationId xmlns:a16="http://schemas.microsoft.com/office/drawing/2014/main" id="{0C810FD5-2D3F-4128-8B68-3A5B81F4FCFF}"/>
            </a:ext>
          </a:extLst>
        </xdr:cNvPr>
        <xdr:cNvCxnSpPr/>
      </xdr:nvCxnSpPr>
      <xdr:spPr>
        <a:xfrm flipV="1">
          <a:off x="4086225" y="1691335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98" name="【市民会館】&#10;有形固定資産減価償却率最小値テキスト">
          <a:extLst>
            <a:ext uri="{FF2B5EF4-FFF2-40B4-BE49-F238E27FC236}">
              <a16:creationId xmlns:a16="http://schemas.microsoft.com/office/drawing/2014/main" id="{D71D7741-43F9-4566-B6C2-AAE6C0787BE0}"/>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99" name="直線コネクタ 298">
          <a:extLst>
            <a:ext uri="{FF2B5EF4-FFF2-40B4-BE49-F238E27FC236}">
              <a16:creationId xmlns:a16="http://schemas.microsoft.com/office/drawing/2014/main" id="{37677D31-A629-43DC-A0C7-E954D2A160DF}"/>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96029</xdr:rowOff>
    </xdr:from>
    <xdr:ext cx="405111" cy="259045"/>
    <xdr:sp macro="" textlink="">
      <xdr:nvSpPr>
        <xdr:cNvPr id="300" name="【市民会館】&#10;有形固定資産減価償却率最大値テキスト">
          <a:extLst>
            <a:ext uri="{FF2B5EF4-FFF2-40B4-BE49-F238E27FC236}">
              <a16:creationId xmlns:a16="http://schemas.microsoft.com/office/drawing/2014/main" id="{528BC7B1-E55C-45AC-B1B3-7C76E1624959}"/>
            </a:ext>
          </a:extLst>
        </xdr:cNvPr>
        <xdr:cNvSpPr txBox="1"/>
      </xdr:nvSpPr>
      <xdr:spPr>
        <a:xfrm>
          <a:off x="4124960" y="1669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149352</xdr:rowOff>
    </xdr:from>
    <xdr:to>
      <xdr:col>24</xdr:col>
      <xdr:colOff>152400</xdr:colOff>
      <xdr:row>100</xdr:row>
      <xdr:rowOff>149352</xdr:rowOff>
    </xdr:to>
    <xdr:cxnSp macro="">
      <xdr:nvCxnSpPr>
        <xdr:cNvPr id="301" name="直線コネクタ 300">
          <a:extLst>
            <a:ext uri="{FF2B5EF4-FFF2-40B4-BE49-F238E27FC236}">
              <a16:creationId xmlns:a16="http://schemas.microsoft.com/office/drawing/2014/main" id="{77B190DD-0294-44AA-BF03-E8FD614F2AE2}"/>
            </a:ext>
          </a:extLst>
        </xdr:cNvPr>
        <xdr:cNvCxnSpPr/>
      </xdr:nvCxnSpPr>
      <xdr:spPr>
        <a:xfrm>
          <a:off x="4020820" y="1691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81551</xdr:rowOff>
    </xdr:from>
    <xdr:ext cx="405111" cy="259045"/>
    <xdr:sp macro="" textlink="">
      <xdr:nvSpPr>
        <xdr:cNvPr id="302" name="【市民会館】&#10;有形固定資産減価償却率平均値テキスト">
          <a:extLst>
            <a:ext uri="{FF2B5EF4-FFF2-40B4-BE49-F238E27FC236}">
              <a16:creationId xmlns:a16="http://schemas.microsoft.com/office/drawing/2014/main" id="{6612F599-37DC-47CC-A0C6-4F17B9130B98}"/>
            </a:ext>
          </a:extLst>
        </xdr:cNvPr>
        <xdr:cNvSpPr txBox="1"/>
      </xdr:nvSpPr>
      <xdr:spPr>
        <a:xfrm>
          <a:off x="4124960" y="1734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103124</xdr:rowOff>
    </xdr:from>
    <xdr:to>
      <xdr:col>24</xdr:col>
      <xdr:colOff>114300</xdr:colOff>
      <xdr:row>104</xdr:row>
      <xdr:rowOff>33274</xdr:rowOff>
    </xdr:to>
    <xdr:sp macro="" textlink="">
      <xdr:nvSpPr>
        <xdr:cNvPr id="303" name="フローチャート: 判断 302">
          <a:extLst>
            <a:ext uri="{FF2B5EF4-FFF2-40B4-BE49-F238E27FC236}">
              <a16:creationId xmlns:a16="http://schemas.microsoft.com/office/drawing/2014/main" id="{101CE619-F458-4FAD-A0D8-98D3DCBC1498}"/>
            </a:ext>
          </a:extLst>
        </xdr:cNvPr>
        <xdr:cNvSpPr/>
      </xdr:nvSpPr>
      <xdr:spPr>
        <a:xfrm>
          <a:off x="4036060" y="17370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71120</xdr:rowOff>
    </xdr:from>
    <xdr:to>
      <xdr:col>20</xdr:col>
      <xdr:colOff>38100</xdr:colOff>
      <xdr:row>104</xdr:row>
      <xdr:rowOff>1270</xdr:rowOff>
    </xdr:to>
    <xdr:sp macro="" textlink="">
      <xdr:nvSpPr>
        <xdr:cNvPr id="304" name="フローチャート: 判断 303">
          <a:extLst>
            <a:ext uri="{FF2B5EF4-FFF2-40B4-BE49-F238E27FC236}">
              <a16:creationId xmlns:a16="http://schemas.microsoft.com/office/drawing/2014/main" id="{CEE6689D-B197-4BFA-B8E5-B48B6E1BFA2C}"/>
            </a:ext>
          </a:extLst>
        </xdr:cNvPr>
        <xdr:cNvSpPr/>
      </xdr:nvSpPr>
      <xdr:spPr>
        <a:xfrm>
          <a:off x="3312160" y="173380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163847</xdr:rowOff>
    </xdr:from>
    <xdr:ext cx="405111" cy="259045"/>
    <xdr:sp macro="" textlink="">
      <xdr:nvSpPr>
        <xdr:cNvPr id="305" name="n_1aveValue【市民会館】&#10;有形固定資産減価償却率">
          <a:extLst>
            <a:ext uri="{FF2B5EF4-FFF2-40B4-BE49-F238E27FC236}">
              <a16:creationId xmlns:a16="http://schemas.microsoft.com/office/drawing/2014/main" id="{01D77D77-3567-445F-BCE7-502D30FC87FA}"/>
            </a:ext>
          </a:extLst>
        </xdr:cNvPr>
        <xdr:cNvSpPr txBox="1"/>
      </xdr:nvSpPr>
      <xdr:spPr>
        <a:xfrm>
          <a:off x="317056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36830</xdr:rowOff>
    </xdr:from>
    <xdr:to>
      <xdr:col>15</xdr:col>
      <xdr:colOff>101600</xdr:colOff>
      <xdr:row>103</xdr:row>
      <xdr:rowOff>138430</xdr:rowOff>
    </xdr:to>
    <xdr:sp macro="" textlink="">
      <xdr:nvSpPr>
        <xdr:cNvPr id="306" name="フローチャート: 判断 305">
          <a:extLst>
            <a:ext uri="{FF2B5EF4-FFF2-40B4-BE49-F238E27FC236}">
              <a16:creationId xmlns:a16="http://schemas.microsoft.com/office/drawing/2014/main" id="{83DC1DC9-C2FB-46C1-B9AA-FE0EBB233C63}"/>
            </a:ext>
          </a:extLst>
        </xdr:cNvPr>
        <xdr:cNvSpPr/>
      </xdr:nvSpPr>
      <xdr:spPr>
        <a:xfrm>
          <a:off x="251460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129557</xdr:rowOff>
    </xdr:from>
    <xdr:ext cx="405111" cy="259045"/>
    <xdr:sp macro="" textlink="">
      <xdr:nvSpPr>
        <xdr:cNvPr id="307" name="n_2aveValue【市民会館】&#10;有形固定資産減価償却率">
          <a:extLst>
            <a:ext uri="{FF2B5EF4-FFF2-40B4-BE49-F238E27FC236}">
              <a16:creationId xmlns:a16="http://schemas.microsoft.com/office/drawing/2014/main" id="{13CEFA78-93D6-4C46-B72B-F53D18FF0894}"/>
            </a:ext>
          </a:extLst>
        </xdr:cNvPr>
        <xdr:cNvSpPr txBox="1"/>
      </xdr:nvSpPr>
      <xdr:spPr>
        <a:xfrm>
          <a:off x="2385704" y="1739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144272</xdr:rowOff>
    </xdr:from>
    <xdr:to>
      <xdr:col>10</xdr:col>
      <xdr:colOff>165100</xdr:colOff>
      <xdr:row>103</xdr:row>
      <xdr:rowOff>74422</xdr:rowOff>
    </xdr:to>
    <xdr:sp macro="" textlink="">
      <xdr:nvSpPr>
        <xdr:cNvPr id="308" name="フローチャート: 判断 307">
          <a:extLst>
            <a:ext uri="{FF2B5EF4-FFF2-40B4-BE49-F238E27FC236}">
              <a16:creationId xmlns:a16="http://schemas.microsoft.com/office/drawing/2014/main" id="{F122EE40-8054-4B57-8216-BDC4ED989E67}"/>
            </a:ext>
          </a:extLst>
        </xdr:cNvPr>
        <xdr:cNvSpPr/>
      </xdr:nvSpPr>
      <xdr:spPr>
        <a:xfrm>
          <a:off x="1739900" y="17243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65549</xdr:rowOff>
    </xdr:from>
    <xdr:ext cx="405111" cy="259045"/>
    <xdr:sp macro="" textlink="">
      <xdr:nvSpPr>
        <xdr:cNvPr id="309" name="n_3aveValue【市民会館】&#10;有形固定資産減価償却率">
          <a:extLst>
            <a:ext uri="{FF2B5EF4-FFF2-40B4-BE49-F238E27FC236}">
              <a16:creationId xmlns:a16="http://schemas.microsoft.com/office/drawing/2014/main" id="{0FE9A6F8-17AD-4C16-9B10-CA3EAFDF9908}"/>
            </a:ext>
          </a:extLst>
        </xdr:cNvPr>
        <xdr:cNvSpPr txBox="1"/>
      </xdr:nvSpPr>
      <xdr:spPr>
        <a:xfrm>
          <a:off x="1611004" y="17332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153415</xdr:rowOff>
    </xdr:from>
    <xdr:to>
      <xdr:col>6</xdr:col>
      <xdr:colOff>38100</xdr:colOff>
      <xdr:row>103</xdr:row>
      <xdr:rowOff>83565</xdr:rowOff>
    </xdr:to>
    <xdr:sp macro="" textlink="">
      <xdr:nvSpPr>
        <xdr:cNvPr id="310" name="フローチャート: 判断 309">
          <a:extLst>
            <a:ext uri="{FF2B5EF4-FFF2-40B4-BE49-F238E27FC236}">
              <a16:creationId xmlns:a16="http://schemas.microsoft.com/office/drawing/2014/main" id="{9B42A881-5DEA-4AA3-A88D-90FB9E1C2CD4}"/>
            </a:ext>
          </a:extLst>
        </xdr:cNvPr>
        <xdr:cNvSpPr/>
      </xdr:nvSpPr>
      <xdr:spPr>
        <a:xfrm>
          <a:off x="965200" y="17252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74692</xdr:rowOff>
    </xdr:from>
    <xdr:ext cx="405111" cy="259045"/>
    <xdr:sp macro="" textlink="">
      <xdr:nvSpPr>
        <xdr:cNvPr id="311" name="n_4aveValue【市民会館】&#10;有形固定資産減価償却率">
          <a:extLst>
            <a:ext uri="{FF2B5EF4-FFF2-40B4-BE49-F238E27FC236}">
              <a16:creationId xmlns:a16="http://schemas.microsoft.com/office/drawing/2014/main" id="{7F120F61-CDBB-47AF-AA60-110D13029926}"/>
            </a:ext>
          </a:extLst>
        </xdr:cNvPr>
        <xdr:cNvSpPr txBox="1"/>
      </xdr:nvSpPr>
      <xdr:spPr>
        <a:xfrm>
          <a:off x="836304" y="17341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81B0D937-F354-4784-BDD4-6B9549BDE235}"/>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1DDBA5D-8E04-4AD8-9992-0BE66F945A7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F98C1AA3-BC0E-457B-A037-139A34DAED33}"/>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ADEB131-E658-45B6-8FAD-E9B7583ED34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9F6C133-1137-4C13-A34B-F06267D68E67}"/>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17" name="楕円 316">
          <a:extLst>
            <a:ext uri="{FF2B5EF4-FFF2-40B4-BE49-F238E27FC236}">
              <a16:creationId xmlns:a16="http://schemas.microsoft.com/office/drawing/2014/main" id="{FC7FBCAA-4EF9-4185-9D17-A65775F718F2}"/>
            </a:ext>
          </a:extLst>
        </xdr:cNvPr>
        <xdr:cNvSpPr/>
      </xdr:nvSpPr>
      <xdr:spPr>
        <a:xfrm>
          <a:off x="403606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36847</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AD24A4D1-95F8-4211-AAF5-F26729F5D074}"/>
            </a:ext>
          </a:extLst>
        </xdr:cNvPr>
        <xdr:cNvSpPr txBox="1"/>
      </xdr:nvSpPr>
      <xdr:spPr>
        <a:xfrm>
          <a:off x="4124960"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19" name="楕円 318">
          <a:extLst>
            <a:ext uri="{FF2B5EF4-FFF2-40B4-BE49-F238E27FC236}">
              <a16:creationId xmlns:a16="http://schemas.microsoft.com/office/drawing/2014/main" id="{40F7C181-C02C-49CC-9024-63451BE669B2}"/>
            </a:ext>
          </a:extLst>
        </xdr:cNvPr>
        <xdr:cNvSpPr/>
      </xdr:nvSpPr>
      <xdr:spPr>
        <a:xfrm>
          <a:off x="331216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64770</xdr:rowOff>
    </xdr:to>
    <xdr:cxnSp macro="">
      <xdr:nvCxnSpPr>
        <xdr:cNvPr id="320" name="直線コネクタ 319">
          <a:extLst>
            <a:ext uri="{FF2B5EF4-FFF2-40B4-BE49-F238E27FC236}">
              <a16:creationId xmlns:a16="http://schemas.microsoft.com/office/drawing/2014/main" id="{CB497F5C-6511-4779-98DA-F0A087AB4696}"/>
            </a:ext>
          </a:extLst>
        </xdr:cNvPr>
        <xdr:cNvCxnSpPr/>
      </xdr:nvCxnSpPr>
      <xdr:spPr>
        <a:xfrm>
          <a:off x="3355340" y="1728597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93980</xdr:rowOff>
    </xdr:from>
    <xdr:to>
      <xdr:col>15</xdr:col>
      <xdr:colOff>101600</xdr:colOff>
      <xdr:row>103</xdr:row>
      <xdr:rowOff>24130</xdr:rowOff>
    </xdr:to>
    <xdr:sp macro="" textlink="">
      <xdr:nvSpPr>
        <xdr:cNvPr id="321" name="楕円 320">
          <a:extLst>
            <a:ext uri="{FF2B5EF4-FFF2-40B4-BE49-F238E27FC236}">
              <a16:creationId xmlns:a16="http://schemas.microsoft.com/office/drawing/2014/main" id="{590892CD-93CE-40B5-8947-709D83705EF8}"/>
            </a:ext>
          </a:extLst>
        </xdr:cNvPr>
        <xdr:cNvSpPr/>
      </xdr:nvSpPr>
      <xdr:spPr>
        <a:xfrm>
          <a:off x="2514600" y="17193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144780</xdr:rowOff>
    </xdr:from>
    <xdr:to>
      <xdr:col>19</xdr:col>
      <xdr:colOff>177800</xdr:colOff>
      <xdr:row>103</xdr:row>
      <xdr:rowOff>19050</xdr:rowOff>
    </xdr:to>
    <xdr:cxnSp macro="">
      <xdr:nvCxnSpPr>
        <xdr:cNvPr id="322" name="直線コネクタ 321">
          <a:extLst>
            <a:ext uri="{FF2B5EF4-FFF2-40B4-BE49-F238E27FC236}">
              <a16:creationId xmlns:a16="http://schemas.microsoft.com/office/drawing/2014/main" id="{C263E18F-DA80-4543-BA57-0AAB398823A3}"/>
            </a:ext>
          </a:extLst>
        </xdr:cNvPr>
        <xdr:cNvCxnSpPr/>
      </xdr:nvCxnSpPr>
      <xdr:spPr>
        <a:xfrm>
          <a:off x="2565400" y="1724406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48261</xdr:rowOff>
    </xdr:from>
    <xdr:to>
      <xdr:col>10</xdr:col>
      <xdr:colOff>165100</xdr:colOff>
      <xdr:row>102</xdr:row>
      <xdr:rowOff>149861</xdr:rowOff>
    </xdr:to>
    <xdr:sp macro="" textlink="">
      <xdr:nvSpPr>
        <xdr:cNvPr id="323" name="楕円 322">
          <a:extLst>
            <a:ext uri="{FF2B5EF4-FFF2-40B4-BE49-F238E27FC236}">
              <a16:creationId xmlns:a16="http://schemas.microsoft.com/office/drawing/2014/main" id="{25C2CC16-6FF3-4227-99B4-56BDA0C478B1}"/>
            </a:ext>
          </a:extLst>
        </xdr:cNvPr>
        <xdr:cNvSpPr/>
      </xdr:nvSpPr>
      <xdr:spPr>
        <a:xfrm>
          <a:off x="173990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99061</xdr:rowOff>
    </xdr:from>
    <xdr:to>
      <xdr:col>15</xdr:col>
      <xdr:colOff>50800</xdr:colOff>
      <xdr:row>102</xdr:row>
      <xdr:rowOff>144780</xdr:rowOff>
    </xdr:to>
    <xdr:cxnSp macro="">
      <xdr:nvCxnSpPr>
        <xdr:cNvPr id="324" name="直線コネクタ 323">
          <a:extLst>
            <a:ext uri="{FF2B5EF4-FFF2-40B4-BE49-F238E27FC236}">
              <a16:creationId xmlns:a16="http://schemas.microsoft.com/office/drawing/2014/main" id="{D0055D1C-930E-42CA-BA55-2023C3D9ADD0}"/>
            </a:ext>
          </a:extLst>
        </xdr:cNvPr>
        <xdr:cNvCxnSpPr/>
      </xdr:nvCxnSpPr>
      <xdr:spPr>
        <a:xfrm>
          <a:off x="1790700" y="17198341"/>
          <a:ext cx="7747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2539</xdr:rowOff>
    </xdr:from>
    <xdr:to>
      <xdr:col>6</xdr:col>
      <xdr:colOff>38100</xdr:colOff>
      <xdr:row>102</xdr:row>
      <xdr:rowOff>104139</xdr:rowOff>
    </xdr:to>
    <xdr:sp macro="" textlink="">
      <xdr:nvSpPr>
        <xdr:cNvPr id="325" name="楕円 324">
          <a:extLst>
            <a:ext uri="{FF2B5EF4-FFF2-40B4-BE49-F238E27FC236}">
              <a16:creationId xmlns:a16="http://schemas.microsoft.com/office/drawing/2014/main" id="{765C8720-E2E3-4B94-A710-0719324F2414}"/>
            </a:ext>
          </a:extLst>
        </xdr:cNvPr>
        <xdr:cNvSpPr/>
      </xdr:nvSpPr>
      <xdr:spPr>
        <a:xfrm>
          <a:off x="965200" y="171018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102</xdr:row>
      <xdr:rowOff>99061</xdr:rowOff>
    </xdr:to>
    <xdr:cxnSp macro="">
      <xdr:nvCxnSpPr>
        <xdr:cNvPr id="326" name="直線コネクタ 325">
          <a:extLst>
            <a:ext uri="{FF2B5EF4-FFF2-40B4-BE49-F238E27FC236}">
              <a16:creationId xmlns:a16="http://schemas.microsoft.com/office/drawing/2014/main" id="{5BEE1FB6-553D-4DD7-BEAA-E0E17FD9A584}"/>
            </a:ext>
          </a:extLst>
        </xdr:cNvPr>
        <xdr:cNvCxnSpPr/>
      </xdr:nvCxnSpPr>
      <xdr:spPr>
        <a:xfrm>
          <a:off x="1008380" y="17152619"/>
          <a:ext cx="78232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86377</xdr:rowOff>
    </xdr:from>
    <xdr:ext cx="405111" cy="259045"/>
    <xdr:sp macro="" textlink="">
      <xdr:nvSpPr>
        <xdr:cNvPr id="327" name="n_1mainValue【市民会館】&#10;有形固定資産減価償却率">
          <a:extLst>
            <a:ext uri="{FF2B5EF4-FFF2-40B4-BE49-F238E27FC236}">
              <a16:creationId xmlns:a16="http://schemas.microsoft.com/office/drawing/2014/main" id="{C3B431C3-51A0-416E-A170-5CEDCC0EAC9B}"/>
            </a:ext>
          </a:extLst>
        </xdr:cNvPr>
        <xdr:cNvSpPr txBox="1"/>
      </xdr:nvSpPr>
      <xdr:spPr>
        <a:xfrm>
          <a:off x="317056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40657</xdr:rowOff>
    </xdr:from>
    <xdr:ext cx="405111" cy="259045"/>
    <xdr:sp macro="" textlink="">
      <xdr:nvSpPr>
        <xdr:cNvPr id="328" name="n_2mainValue【市民会館】&#10;有形固定資産減価償却率">
          <a:extLst>
            <a:ext uri="{FF2B5EF4-FFF2-40B4-BE49-F238E27FC236}">
              <a16:creationId xmlns:a16="http://schemas.microsoft.com/office/drawing/2014/main" id="{584789F9-53D0-4109-A751-A08ED3FF9724}"/>
            </a:ext>
          </a:extLst>
        </xdr:cNvPr>
        <xdr:cNvSpPr txBox="1"/>
      </xdr:nvSpPr>
      <xdr:spPr>
        <a:xfrm>
          <a:off x="238570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166388</xdr:rowOff>
    </xdr:from>
    <xdr:ext cx="405111" cy="259045"/>
    <xdr:sp macro="" textlink="">
      <xdr:nvSpPr>
        <xdr:cNvPr id="329" name="n_3mainValue【市民会館】&#10;有形固定資産減価償却率">
          <a:extLst>
            <a:ext uri="{FF2B5EF4-FFF2-40B4-BE49-F238E27FC236}">
              <a16:creationId xmlns:a16="http://schemas.microsoft.com/office/drawing/2014/main" id="{4ADF2313-E30C-4E2B-9A35-A7B1F6E5DA02}"/>
            </a:ext>
          </a:extLst>
        </xdr:cNvPr>
        <xdr:cNvSpPr txBox="1"/>
      </xdr:nvSpPr>
      <xdr:spPr>
        <a:xfrm>
          <a:off x="161100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120666</xdr:rowOff>
    </xdr:from>
    <xdr:ext cx="405111" cy="259045"/>
    <xdr:sp macro="" textlink="">
      <xdr:nvSpPr>
        <xdr:cNvPr id="330" name="n_4mainValue【市民会館】&#10;有形固定資産減価償却率">
          <a:extLst>
            <a:ext uri="{FF2B5EF4-FFF2-40B4-BE49-F238E27FC236}">
              <a16:creationId xmlns:a16="http://schemas.microsoft.com/office/drawing/2014/main" id="{63A1B46C-1EA3-4D5E-971B-0FD0446259C9}"/>
            </a:ext>
          </a:extLst>
        </xdr:cNvPr>
        <xdr:cNvSpPr txBox="1"/>
      </xdr:nvSpPr>
      <xdr:spPr>
        <a:xfrm>
          <a:off x="836304" y="1688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a:extLst>
            <a:ext uri="{FF2B5EF4-FFF2-40B4-BE49-F238E27FC236}">
              <a16:creationId xmlns:a16="http://schemas.microsoft.com/office/drawing/2014/main" id="{1D114A11-F06D-4EAC-9BB2-09541E8E948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a:extLst>
            <a:ext uri="{FF2B5EF4-FFF2-40B4-BE49-F238E27FC236}">
              <a16:creationId xmlns:a16="http://schemas.microsoft.com/office/drawing/2014/main" id="{0C38DA64-2E1B-4DB6-A5CB-78F3FA22EA3E}"/>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a:extLst>
            <a:ext uri="{FF2B5EF4-FFF2-40B4-BE49-F238E27FC236}">
              <a16:creationId xmlns:a16="http://schemas.microsoft.com/office/drawing/2014/main" id="{FAC7C0C2-E768-43A0-8862-E5ED5DF739A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a:extLst>
            <a:ext uri="{FF2B5EF4-FFF2-40B4-BE49-F238E27FC236}">
              <a16:creationId xmlns:a16="http://schemas.microsoft.com/office/drawing/2014/main" id="{C89D9881-9F85-430E-8F35-24FD62FC426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a:extLst>
            <a:ext uri="{FF2B5EF4-FFF2-40B4-BE49-F238E27FC236}">
              <a16:creationId xmlns:a16="http://schemas.microsoft.com/office/drawing/2014/main" id="{1EF63954-8AD6-483D-9C4D-48B4C0693C8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a:extLst>
            <a:ext uri="{FF2B5EF4-FFF2-40B4-BE49-F238E27FC236}">
              <a16:creationId xmlns:a16="http://schemas.microsoft.com/office/drawing/2014/main" id="{19B33F1C-2922-430E-8E33-F4843E0AECD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a:extLst>
            <a:ext uri="{FF2B5EF4-FFF2-40B4-BE49-F238E27FC236}">
              <a16:creationId xmlns:a16="http://schemas.microsoft.com/office/drawing/2014/main" id="{EA577AE6-AB58-41B4-9131-CCFE1192DB5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a:extLst>
            <a:ext uri="{FF2B5EF4-FFF2-40B4-BE49-F238E27FC236}">
              <a16:creationId xmlns:a16="http://schemas.microsoft.com/office/drawing/2014/main" id="{A2F56405-F3BF-459C-A6BE-989D8D50C9A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a:extLst>
            <a:ext uri="{FF2B5EF4-FFF2-40B4-BE49-F238E27FC236}">
              <a16:creationId xmlns:a16="http://schemas.microsoft.com/office/drawing/2014/main" id="{81C17C0D-4D6C-4502-A94D-A28D0211B3C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a:extLst>
            <a:ext uri="{FF2B5EF4-FFF2-40B4-BE49-F238E27FC236}">
              <a16:creationId xmlns:a16="http://schemas.microsoft.com/office/drawing/2014/main" id="{2491083E-A349-44CA-89D4-DE80371BB6BD}"/>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1" name="直線コネクタ 340">
          <a:extLst>
            <a:ext uri="{FF2B5EF4-FFF2-40B4-BE49-F238E27FC236}">
              <a16:creationId xmlns:a16="http://schemas.microsoft.com/office/drawing/2014/main" id="{27510236-9C20-4B12-AF36-F6564005A986}"/>
            </a:ext>
          </a:extLst>
        </xdr:cNvPr>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2" name="テキスト ボックス 341">
          <a:extLst>
            <a:ext uri="{FF2B5EF4-FFF2-40B4-BE49-F238E27FC236}">
              <a16:creationId xmlns:a16="http://schemas.microsoft.com/office/drawing/2014/main" id="{FFF71203-2419-4D02-8EBF-AEA223423370}"/>
            </a:ext>
          </a:extLst>
        </xdr:cNvPr>
        <xdr:cNvSpPr txBox="1"/>
      </xdr:nvSpPr>
      <xdr:spPr>
        <a:xfrm>
          <a:off x="54053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3" name="直線コネクタ 342">
          <a:extLst>
            <a:ext uri="{FF2B5EF4-FFF2-40B4-BE49-F238E27FC236}">
              <a16:creationId xmlns:a16="http://schemas.microsoft.com/office/drawing/2014/main" id="{96989516-296D-48F7-9475-723A81325449}"/>
            </a:ext>
          </a:extLst>
        </xdr:cNvPr>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4" name="テキスト ボックス 343">
          <a:extLst>
            <a:ext uri="{FF2B5EF4-FFF2-40B4-BE49-F238E27FC236}">
              <a16:creationId xmlns:a16="http://schemas.microsoft.com/office/drawing/2014/main" id="{268926E9-8051-4776-B47E-83297D21CEB5}"/>
            </a:ext>
          </a:extLst>
        </xdr:cNvPr>
        <xdr:cNvSpPr txBox="1"/>
      </xdr:nvSpPr>
      <xdr:spPr>
        <a:xfrm>
          <a:off x="540530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5" name="直線コネクタ 344">
          <a:extLst>
            <a:ext uri="{FF2B5EF4-FFF2-40B4-BE49-F238E27FC236}">
              <a16:creationId xmlns:a16="http://schemas.microsoft.com/office/drawing/2014/main" id="{0F2000EB-4889-4575-9484-057112D1CBB0}"/>
            </a:ext>
          </a:extLst>
        </xdr:cNvPr>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6" name="テキスト ボックス 345">
          <a:extLst>
            <a:ext uri="{FF2B5EF4-FFF2-40B4-BE49-F238E27FC236}">
              <a16:creationId xmlns:a16="http://schemas.microsoft.com/office/drawing/2014/main" id="{9A073326-F59A-4B75-B494-29B796976301}"/>
            </a:ext>
          </a:extLst>
        </xdr:cNvPr>
        <xdr:cNvSpPr txBox="1"/>
      </xdr:nvSpPr>
      <xdr:spPr>
        <a:xfrm>
          <a:off x="540530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7" name="直線コネクタ 346">
          <a:extLst>
            <a:ext uri="{FF2B5EF4-FFF2-40B4-BE49-F238E27FC236}">
              <a16:creationId xmlns:a16="http://schemas.microsoft.com/office/drawing/2014/main" id="{55940D9B-A019-449F-8739-2390033F8479}"/>
            </a:ext>
          </a:extLst>
        </xdr:cNvPr>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48" name="テキスト ボックス 347">
          <a:extLst>
            <a:ext uri="{FF2B5EF4-FFF2-40B4-BE49-F238E27FC236}">
              <a16:creationId xmlns:a16="http://schemas.microsoft.com/office/drawing/2014/main" id="{1691CF3F-7D18-441D-8E5F-F930EA4C290F}"/>
            </a:ext>
          </a:extLst>
        </xdr:cNvPr>
        <xdr:cNvSpPr txBox="1"/>
      </xdr:nvSpPr>
      <xdr:spPr>
        <a:xfrm>
          <a:off x="540530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9" name="直線コネクタ 348">
          <a:extLst>
            <a:ext uri="{FF2B5EF4-FFF2-40B4-BE49-F238E27FC236}">
              <a16:creationId xmlns:a16="http://schemas.microsoft.com/office/drawing/2014/main" id="{0AEEBC85-C862-41EC-AEBC-A05AAD419935}"/>
            </a:ext>
          </a:extLst>
        </xdr:cNvPr>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0" name="テキスト ボックス 349">
          <a:extLst>
            <a:ext uri="{FF2B5EF4-FFF2-40B4-BE49-F238E27FC236}">
              <a16:creationId xmlns:a16="http://schemas.microsoft.com/office/drawing/2014/main" id="{89CAC276-17D7-4589-A316-C5DD18BC4814}"/>
            </a:ext>
          </a:extLst>
        </xdr:cNvPr>
        <xdr:cNvSpPr txBox="1"/>
      </xdr:nvSpPr>
      <xdr:spPr>
        <a:xfrm>
          <a:off x="540530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1" name="直線コネクタ 350">
          <a:extLst>
            <a:ext uri="{FF2B5EF4-FFF2-40B4-BE49-F238E27FC236}">
              <a16:creationId xmlns:a16="http://schemas.microsoft.com/office/drawing/2014/main" id="{4795CB5B-65CE-4966-8059-84D946211607}"/>
            </a:ext>
          </a:extLst>
        </xdr:cNvPr>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2" name="テキスト ボックス 351">
          <a:extLst>
            <a:ext uri="{FF2B5EF4-FFF2-40B4-BE49-F238E27FC236}">
              <a16:creationId xmlns:a16="http://schemas.microsoft.com/office/drawing/2014/main" id="{5DD4C030-D238-422C-811E-21EEFE257A63}"/>
            </a:ext>
          </a:extLst>
        </xdr:cNvPr>
        <xdr:cNvSpPr txBox="1"/>
      </xdr:nvSpPr>
      <xdr:spPr>
        <a:xfrm>
          <a:off x="54053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F09FDF03-6277-467D-B87D-4C1FA8F3273B}"/>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AC10D047-6D05-4268-B1D2-F167772995AB}"/>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7AFDACB2-29D1-4F42-AF6D-12A193EFD4EC}"/>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85998</xdr:rowOff>
    </xdr:from>
    <xdr:to>
      <xdr:col>54</xdr:col>
      <xdr:colOff>189865</xdr:colOff>
      <xdr:row>108</xdr:row>
      <xdr:rowOff>10886</xdr:rowOff>
    </xdr:to>
    <xdr:cxnSp macro="">
      <xdr:nvCxnSpPr>
        <xdr:cNvPr id="356" name="直線コネクタ 355">
          <a:extLst>
            <a:ext uri="{FF2B5EF4-FFF2-40B4-BE49-F238E27FC236}">
              <a16:creationId xmlns:a16="http://schemas.microsoft.com/office/drawing/2014/main" id="{E95B0F59-5B23-408D-A2F3-43321CC3BC4E}"/>
            </a:ext>
          </a:extLst>
        </xdr:cNvPr>
        <xdr:cNvCxnSpPr/>
      </xdr:nvCxnSpPr>
      <xdr:spPr>
        <a:xfrm flipV="1">
          <a:off x="9219565" y="16849998"/>
          <a:ext cx="0" cy="126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14713</xdr:rowOff>
    </xdr:from>
    <xdr:ext cx="469744" cy="259045"/>
    <xdr:sp macro="" textlink="">
      <xdr:nvSpPr>
        <xdr:cNvPr id="357" name="【市民会館】&#10;一人当たり面積最小値テキスト">
          <a:extLst>
            <a:ext uri="{FF2B5EF4-FFF2-40B4-BE49-F238E27FC236}">
              <a16:creationId xmlns:a16="http://schemas.microsoft.com/office/drawing/2014/main" id="{7328EDF3-F4ED-4D5A-B20E-E9126CEE7209}"/>
            </a:ext>
          </a:extLst>
        </xdr:cNvPr>
        <xdr:cNvSpPr txBox="1"/>
      </xdr:nvSpPr>
      <xdr:spPr>
        <a:xfrm>
          <a:off x="92583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10886</xdr:rowOff>
    </xdr:from>
    <xdr:to>
      <xdr:col>55</xdr:col>
      <xdr:colOff>88900</xdr:colOff>
      <xdr:row>108</xdr:row>
      <xdr:rowOff>10886</xdr:rowOff>
    </xdr:to>
    <xdr:cxnSp macro="">
      <xdr:nvCxnSpPr>
        <xdr:cNvPr id="358" name="直線コネクタ 357">
          <a:extLst>
            <a:ext uri="{FF2B5EF4-FFF2-40B4-BE49-F238E27FC236}">
              <a16:creationId xmlns:a16="http://schemas.microsoft.com/office/drawing/2014/main" id="{E1D648E7-FAC5-41BA-BA72-76E4B704EDAA}"/>
            </a:ext>
          </a:extLst>
        </xdr:cNvPr>
        <xdr:cNvCxnSpPr/>
      </xdr:nvCxnSpPr>
      <xdr:spPr>
        <a:xfrm>
          <a:off x="9154160" y="181160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32675</xdr:rowOff>
    </xdr:from>
    <xdr:ext cx="469744" cy="259045"/>
    <xdr:sp macro="" textlink="">
      <xdr:nvSpPr>
        <xdr:cNvPr id="359" name="【市民会館】&#10;一人当たり面積最大値テキスト">
          <a:extLst>
            <a:ext uri="{FF2B5EF4-FFF2-40B4-BE49-F238E27FC236}">
              <a16:creationId xmlns:a16="http://schemas.microsoft.com/office/drawing/2014/main" id="{0DFFF3EF-8E23-4DEA-8EF1-BCBDF5609305}"/>
            </a:ext>
          </a:extLst>
        </xdr:cNvPr>
        <xdr:cNvSpPr txBox="1"/>
      </xdr:nvSpPr>
      <xdr:spPr>
        <a:xfrm>
          <a:off x="9258300" y="166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85998</xdr:rowOff>
    </xdr:from>
    <xdr:to>
      <xdr:col>55</xdr:col>
      <xdr:colOff>88900</xdr:colOff>
      <xdr:row>100</xdr:row>
      <xdr:rowOff>85998</xdr:rowOff>
    </xdr:to>
    <xdr:cxnSp macro="">
      <xdr:nvCxnSpPr>
        <xdr:cNvPr id="360" name="直線コネクタ 359">
          <a:extLst>
            <a:ext uri="{FF2B5EF4-FFF2-40B4-BE49-F238E27FC236}">
              <a16:creationId xmlns:a16="http://schemas.microsoft.com/office/drawing/2014/main" id="{A973B2F2-863C-494A-85DA-FBFEF14DCE69}"/>
            </a:ext>
          </a:extLst>
        </xdr:cNvPr>
        <xdr:cNvCxnSpPr/>
      </xdr:nvCxnSpPr>
      <xdr:spPr>
        <a:xfrm>
          <a:off x="9154160" y="168499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168746</xdr:rowOff>
    </xdr:from>
    <xdr:ext cx="469744" cy="259045"/>
    <xdr:sp macro="" textlink="">
      <xdr:nvSpPr>
        <xdr:cNvPr id="361" name="【市民会館】&#10;一人当たり面積平均値テキスト">
          <a:extLst>
            <a:ext uri="{FF2B5EF4-FFF2-40B4-BE49-F238E27FC236}">
              <a16:creationId xmlns:a16="http://schemas.microsoft.com/office/drawing/2014/main" id="{BEAF7375-145B-4290-A4BD-748405527B91}"/>
            </a:ext>
          </a:extLst>
        </xdr:cNvPr>
        <xdr:cNvSpPr txBox="1"/>
      </xdr:nvSpPr>
      <xdr:spPr>
        <a:xfrm>
          <a:off x="9258300" y="17435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18869</xdr:rowOff>
    </xdr:from>
    <xdr:to>
      <xdr:col>55</xdr:col>
      <xdr:colOff>50800</xdr:colOff>
      <xdr:row>104</xdr:row>
      <xdr:rowOff>120469</xdr:rowOff>
    </xdr:to>
    <xdr:sp macro="" textlink="">
      <xdr:nvSpPr>
        <xdr:cNvPr id="362" name="フローチャート: 判断 361">
          <a:extLst>
            <a:ext uri="{FF2B5EF4-FFF2-40B4-BE49-F238E27FC236}">
              <a16:creationId xmlns:a16="http://schemas.microsoft.com/office/drawing/2014/main" id="{0AEB6FBF-72CF-4B02-BA5F-B106F36C3C11}"/>
            </a:ext>
          </a:extLst>
        </xdr:cNvPr>
        <xdr:cNvSpPr/>
      </xdr:nvSpPr>
      <xdr:spPr>
        <a:xfrm>
          <a:off x="9192260" y="17453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22134</xdr:rowOff>
    </xdr:from>
    <xdr:to>
      <xdr:col>50</xdr:col>
      <xdr:colOff>165100</xdr:colOff>
      <xdr:row>104</xdr:row>
      <xdr:rowOff>123734</xdr:rowOff>
    </xdr:to>
    <xdr:sp macro="" textlink="">
      <xdr:nvSpPr>
        <xdr:cNvPr id="363" name="フローチャート: 判断 362">
          <a:extLst>
            <a:ext uri="{FF2B5EF4-FFF2-40B4-BE49-F238E27FC236}">
              <a16:creationId xmlns:a16="http://schemas.microsoft.com/office/drawing/2014/main" id="{971C9932-225F-485D-8F48-637A9BAD9DF7}"/>
            </a:ext>
          </a:extLst>
        </xdr:cNvPr>
        <xdr:cNvSpPr/>
      </xdr:nvSpPr>
      <xdr:spPr>
        <a:xfrm>
          <a:off x="844550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114861</xdr:rowOff>
    </xdr:from>
    <xdr:ext cx="469744" cy="259045"/>
    <xdr:sp macro="" textlink="">
      <xdr:nvSpPr>
        <xdr:cNvPr id="364" name="n_1aveValue【市民会館】&#10;一人当たり面積">
          <a:extLst>
            <a:ext uri="{FF2B5EF4-FFF2-40B4-BE49-F238E27FC236}">
              <a16:creationId xmlns:a16="http://schemas.microsoft.com/office/drawing/2014/main" id="{6FA08F1F-2E4B-4DCB-9348-D7F3F70CE22A}"/>
            </a:ext>
          </a:extLst>
        </xdr:cNvPr>
        <xdr:cNvSpPr txBox="1"/>
      </xdr:nvSpPr>
      <xdr:spPr>
        <a:xfrm>
          <a:off x="8271587" y="1754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51526</xdr:rowOff>
    </xdr:from>
    <xdr:to>
      <xdr:col>46</xdr:col>
      <xdr:colOff>38100</xdr:colOff>
      <xdr:row>104</xdr:row>
      <xdr:rowOff>153126</xdr:rowOff>
    </xdr:to>
    <xdr:sp macro="" textlink="">
      <xdr:nvSpPr>
        <xdr:cNvPr id="365" name="フローチャート: 判断 364">
          <a:extLst>
            <a:ext uri="{FF2B5EF4-FFF2-40B4-BE49-F238E27FC236}">
              <a16:creationId xmlns:a16="http://schemas.microsoft.com/office/drawing/2014/main" id="{9B6BA36E-6482-4B32-8908-2426EA852FDF}"/>
            </a:ext>
          </a:extLst>
        </xdr:cNvPr>
        <xdr:cNvSpPr/>
      </xdr:nvSpPr>
      <xdr:spPr>
        <a:xfrm>
          <a:off x="7670800" y="17486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144253</xdr:rowOff>
    </xdr:from>
    <xdr:ext cx="469744" cy="259045"/>
    <xdr:sp macro="" textlink="">
      <xdr:nvSpPr>
        <xdr:cNvPr id="366" name="n_2aveValue【市民会館】&#10;一人当たり面積">
          <a:extLst>
            <a:ext uri="{FF2B5EF4-FFF2-40B4-BE49-F238E27FC236}">
              <a16:creationId xmlns:a16="http://schemas.microsoft.com/office/drawing/2014/main" id="{514A57F6-8577-4419-A76A-57C2D5B590C2}"/>
            </a:ext>
          </a:extLst>
        </xdr:cNvPr>
        <xdr:cNvSpPr txBox="1"/>
      </xdr:nvSpPr>
      <xdr:spPr>
        <a:xfrm>
          <a:off x="7509587" y="175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90714</xdr:rowOff>
    </xdr:from>
    <xdr:to>
      <xdr:col>41</xdr:col>
      <xdr:colOff>101600</xdr:colOff>
      <xdr:row>105</xdr:row>
      <xdr:rowOff>20864</xdr:rowOff>
    </xdr:to>
    <xdr:sp macro="" textlink="">
      <xdr:nvSpPr>
        <xdr:cNvPr id="367" name="フローチャート: 判断 366">
          <a:extLst>
            <a:ext uri="{FF2B5EF4-FFF2-40B4-BE49-F238E27FC236}">
              <a16:creationId xmlns:a16="http://schemas.microsoft.com/office/drawing/2014/main" id="{2ABCF2DC-7341-4798-814C-E1B70085414F}"/>
            </a:ext>
          </a:extLst>
        </xdr:cNvPr>
        <xdr:cNvSpPr/>
      </xdr:nvSpPr>
      <xdr:spPr>
        <a:xfrm>
          <a:off x="68732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11991</xdr:rowOff>
    </xdr:from>
    <xdr:ext cx="469744" cy="259045"/>
    <xdr:sp macro="" textlink="">
      <xdr:nvSpPr>
        <xdr:cNvPr id="368" name="n_3aveValue【市民会館】&#10;一人当たり面積">
          <a:extLst>
            <a:ext uri="{FF2B5EF4-FFF2-40B4-BE49-F238E27FC236}">
              <a16:creationId xmlns:a16="http://schemas.microsoft.com/office/drawing/2014/main" id="{D938FA64-98A0-4570-AF58-89BEA5D58EB9}"/>
            </a:ext>
          </a:extLst>
        </xdr:cNvPr>
        <xdr:cNvSpPr txBox="1"/>
      </xdr:nvSpPr>
      <xdr:spPr>
        <a:xfrm>
          <a:off x="6712027" y="1761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31931</xdr:rowOff>
    </xdr:from>
    <xdr:to>
      <xdr:col>36</xdr:col>
      <xdr:colOff>165100</xdr:colOff>
      <xdr:row>104</xdr:row>
      <xdr:rowOff>133531</xdr:rowOff>
    </xdr:to>
    <xdr:sp macro="" textlink="">
      <xdr:nvSpPr>
        <xdr:cNvPr id="369" name="フローチャート: 判断 368">
          <a:extLst>
            <a:ext uri="{FF2B5EF4-FFF2-40B4-BE49-F238E27FC236}">
              <a16:creationId xmlns:a16="http://schemas.microsoft.com/office/drawing/2014/main" id="{2D712043-62C5-4F0E-902B-CF4FC6DC741C}"/>
            </a:ext>
          </a:extLst>
        </xdr:cNvPr>
        <xdr:cNvSpPr/>
      </xdr:nvSpPr>
      <xdr:spPr>
        <a:xfrm>
          <a:off x="6098540" y="1746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102</xdr:row>
      <xdr:rowOff>150058</xdr:rowOff>
    </xdr:from>
    <xdr:ext cx="469744" cy="259045"/>
    <xdr:sp macro="" textlink="">
      <xdr:nvSpPr>
        <xdr:cNvPr id="370" name="n_4aveValue【市民会館】&#10;一人当たり面積">
          <a:extLst>
            <a:ext uri="{FF2B5EF4-FFF2-40B4-BE49-F238E27FC236}">
              <a16:creationId xmlns:a16="http://schemas.microsoft.com/office/drawing/2014/main" id="{3701C040-AEE6-44E1-BA97-21B2871440F0}"/>
            </a:ext>
          </a:extLst>
        </xdr:cNvPr>
        <xdr:cNvSpPr txBox="1"/>
      </xdr:nvSpPr>
      <xdr:spPr>
        <a:xfrm>
          <a:off x="5937327" y="17249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2F810EE4-3657-4763-8DAC-8032D148538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61FDF79C-B492-416F-B19C-81CD8E6BD0C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23CEA1F-3798-45C9-9955-9D6415876CB5}"/>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C271056F-4DDF-4345-8C88-B1097549811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DE586CAC-EE12-4FA7-826C-F43CD87CCEBD}"/>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5806</xdr:rowOff>
    </xdr:from>
    <xdr:to>
      <xdr:col>55</xdr:col>
      <xdr:colOff>50800</xdr:colOff>
      <xdr:row>104</xdr:row>
      <xdr:rowOff>107406</xdr:rowOff>
    </xdr:to>
    <xdr:sp macro="" textlink="">
      <xdr:nvSpPr>
        <xdr:cNvPr id="376" name="楕円 375">
          <a:extLst>
            <a:ext uri="{FF2B5EF4-FFF2-40B4-BE49-F238E27FC236}">
              <a16:creationId xmlns:a16="http://schemas.microsoft.com/office/drawing/2014/main" id="{FB7E6162-A35B-4AE7-90AC-2DC857440385}"/>
            </a:ext>
          </a:extLst>
        </xdr:cNvPr>
        <xdr:cNvSpPr/>
      </xdr:nvSpPr>
      <xdr:spPr>
        <a:xfrm>
          <a:off x="9192260" y="174403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28683</xdr:rowOff>
    </xdr:from>
    <xdr:ext cx="469744" cy="259045"/>
    <xdr:sp macro="" textlink="">
      <xdr:nvSpPr>
        <xdr:cNvPr id="377" name="【市民会館】&#10;一人当たり面積該当値テキスト">
          <a:extLst>
            <a:ext uri="{FF2B5EF4-FFF2-40B4-BE49-F238E27FC236}">
              <a16:creationId xmlns:a16="http://schemas.microsoft.com/office/drawing/2014/main" id="{D36FE388-DF11-44A0-BA5B-9C2CE5A2F7CD}"/>
            </a:ext>
          </a:extLst>
        </xdr:cNvPr>
        <xdr:cNvSpPr txBox="1"/>
      </xdr:nvSpPr>
      <xdr:spPr>
        <a:xfrm>
          <a:off x="9258300" y="1729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18869</xdr:rowOff>
    </xdr:from>
    <xdr:to>
      <xdr:col>50</xdr:col>
      <xdr:colOff>165100</xdr:colOff>
      <xdr:row>104</xdr:row>
      <xdr:rowOff>120469</xdr:rowOff>
    </xdr:to>
    <xdr:sp macro="" textlink="">
      <xdr:nvSpPr>
        <xdr:cNvPr id="378" name="楕円 377">
          <a:extLst>
            <a:ext uri="{FF2B5EF4-FFF2-40B4-BE49-F238E27FC236}">
              <a16:creationId xmlns:a16="http://schemas.microsoft.com/office/drawing/2014/main" id="{C6A850B8-1E01-4036-8066-C12FDEBFF8F7}"/>
            </a:ext>
          </a:extLst>
        </xdr:cNvPr>
        <xdr:cNvSpPr/>
      </xdr:nvSpPr>
      <xdr:spPr>
        <a:xfrm>
          <a:off x="844550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56606</xdr:rowOff>
    </xdr:from>
    <xdr:to>
      <xdr:col>55</xdr:col>
      <xdr:colOff>0</xdr:colOff>
      <xdr:row>104</xdr:row>
      <xdr:rowOff>69669</xdr:rowOff>
    </xdr:to>
    <xdr:cxnSp macro="">
      <xdr:nvCxnSpPr>
        <xdr:cNvPr id="379" name="直線コネクタ 378">
          <a:extLst>
            <a:ext uri="{FF2B5EF4-FFF2-40B4-BE49-F238E27FC236}">
              <a16:creationId xmlns:a16="http://schemas.microsoft.com/office/drawing/2014/main" id="{EEA43E10-33B7-4DC2-B87D-669341936AA6}"/>
            </a:ext>
          </a:extLst>
        </xdr:cNvPr>
        <xdr:cNvCxnSpPr/>
      </xdr:nvCxnSpPr>
      <xdr:spPr>
        <a:xfrm flipV="1">
          <a:off x="8496300" y="17491166"/>
          <a:ext cx="7239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41729</xdr:rowOff>
    </xdr:from>
    <xdr:to>
      <xdr:col>46</xdr:col>
      <xdr:colOff>38100</xdr:colOff>
      <xdr:row>104</xdr:row>
      <xdr:rowOff>143329</xdr:rowOff>
    </xdr:to>
    <xdr:sp macro="" textlink="">
      <xdr:nvSpPr>
        <xdr:cNvPr id="380" name="楕円 379">
          <a:extLst>
            <a:ext uri="{FF2B5EF4-FFF2-40B4-BE49-F238E27FC236}">
              <a16:creationId xmlns:a16="http://schemas.microsoft.com/office/drawing/2014/main" id="{3A0D59D8-530E-44EC-9235-8A9FD82338F4}"/>
            </a:ext>
          </a:extLst>
        </xdr:cNvPr>
        <xdr:cNvSpPr/>
      </xdr:nvSpPr>
      <xdr:spPr>
        <a:xfrm>
          <a:off x="7670800" y="17476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69669</xdr:rowOff>
    </xdr:from>
    <xdr:to>
      <xdr:col>50</xdr:col>
      <xdr:colOff>114300</xdr:colOff>
      <xdr:row>104</xdr:row>
      <xdr:rowOff>92529</xdr:rowOff>
    </xdr:to>
    <xdr:cxnSp macro="">
      <xdr:nvCxnSpPr>
        <xdr:cNvPr id="381" name="直線コネクタ 380">
          <a:extLst>
            <a:ext uri="{FF2B5EF4-FFF2-40B4-BE49-F238E27FC236}">
              <a16:creationId xmlns:a16="http://schemas.microsoft.com/office/drawing/2014/main" id="{BFE60480-4554-436F-BEA6-55CD1B3A739A}"/>
            </a:ext>
          </a:extLst>
        </xdr:cNvPr>
        <xdr:cNvCxnSpPr/>
      </xdr:nvCxnSpPr>
      <xdr:spPr>
        <a:xfrm flipV="1">
          <a:off x="7713980" y="17504229"/>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48261</xdr:rowOff>
    </xdr:from>
    <xdr:to>
      <xdr:col>41</xdr:col>
      <xdr:colOff>101600</xdr:colOff>
      <xdr:row>104</xdr:row>
      <xdr:rowOff>149861</xdr:rowOff>
    </xdr:to>
    <xdr:sp macro="" textlink="">
      <xdr:nvSpPr>
        <xdr:cNvPr id="382" name="楕円 381">
          <a:extLst>
            <a:ext uri="{FF2B5EF4-FFF2-40B4-BE49-F238E27FC236}">
              <a16:creationId xmlns:a16="http://schemas.microsoft.com/office/drawing/2014/main" id="{A5243062-2C34-485F-9ADC-060D7EFCB787}"/>
            </a:ext>
          </a:extLst>
        </xdr:cNvPr>
        <xdr:cNvSpPr/>
      </xdr:nvSpPr>
      <xdr:spPr>
        <a:xfrm>
          <a:off x="6873240" y="174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92529</xdr:rowOff>
    </xdr:from>
    <xdr:to>
      <xdr:col>45</xdr:col>
      <xdr:colOff>177800</xdr:colOff>
      <xdr:row>104</xdr:row>
      <xdr:rowOff>99061</xdr:rowOff>
    </xdr:to>
    <xdr:cxnSp macro="">
      <xdr:nvCxnSpPr>
        <xdr:cNvPr id="383" name="直線コネクタ 382">
          <a:extLst>
            <a:ext uri="{FF2B5EF4-FFF2-40B4-BE49-F238E27FC236}">
              <a16:creationId xmlns:a16="http://schemas.microsoft.com/office/drawing/2014/main" id="{AFC739ED-2CDD-4DA2-806B-75F588A07EDA}"/>
            </a:ext>
          </a:extLst>
        </xdr:cNvPr>
        <xdr:cNvCxnSpPr/>
      </xdr:nvCxnSpPr>
      <xdr:spPr>
        <a:xfrm flipV="1">
          <a:off x="6924040" y="17527089"/>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58057</xdr:rowOff>
    </xdr:from>
    <xdr:to>
      <xdr:col>36</xdr:col>
      <xdr:colOff>165100</xdr:colOff>
      <xdr:row>104</xdr:row>
      <xdr:rowOff>159657</xdr:rowOff>
    </xdr:to>
    <xdr:sp macro="" textlink="">
      <xdr:nvSpPr>
        <xdr:cNvPr id="384" name="楕円 383">
          <a:extLst>
            <a:ext uri="{FF2B5EF4-FFF2-40B4-BE49-F238E27FC236}">
              <a16:creationId xmlns:a16="http://schemas.microsoft.com/office/drawing/2014/main" id="{5CA582DC-B417-4BD5-8789-B9EDFC35364F}"/>
            </a:ext>
          </a:extLst>
        </xdr:cNvPr>
        <xdr:cNvSpPr/>
      </xdr:nvSpPr>
      <xdr:spPr>
        <a:xfrm>
          <a:off x="609854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99061</xdr:rowOff>
    </xdr:from>
    <xdr:to>
      <xdr:col>41</xdr:col>
      <xdr:colOff>50800</xdr:colOff>
      <xdr:row>104</xdr:row>
      <xdr:rowOff>108857</xdr:rowOff>
    </xdr:to>
    <xdr:cxnSp macro="">
      <xdr:nvCxnSpPr>
        <xdr:cNvPr id="385" name="直線コネクタ 384">
          <a:extLst>
            <a:ext uri="{FF2B5EF4-FFF2-40B4-BE49-F238E27FC236}">
              <a16:creationId xmlns:a16="http://schemas.microsoft.com/office/drawing/2014/main" id="{48D00177-3917-49C4-B592-40D6539157FD}"/>
            </a:ext>
          </a:extLst>
        </xdr:cNvPr>
        <xdr:cNvCxnSpPr/>
      </xdr:nvCxnSpPr>
      <xdr:spPr>
        <a:xfrm flipV="1">
          <a:off x="6149340" y="17533621"/>
          <a:ext cx="7747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136996</xdr:rowOff>
    </xdr:from>
    <xdr:ext cx="469744" cy="259045"/>
    <xdr:sp macro="" textlink="">
      <xdr:nvSpPr>
        <xdr:cNvPr id="386" name="n_1mainValue【市民会館】&#10;一人当たり面積">
          <a:extLst>
            <a:ext uri="{FF2B5EF4-FFF2-40B4-BE49-F238E27FC236}">
              <a16:creationId xmlns:a16="http://schemas.microsoft.com/office/drawing/2014/main" id="{CFB66526-E9B1-421C-A057-B7062E4017D2}"/>
            </a:ext>
          </a:extLst>
        </xdr:cNvPr>
        <xdr:cNvSpPr txBox="1"/>
      </xdr:nvSpPr>
      <xdr:spPr>
        <a:xfrm>
          <a:off x="8271587" y="172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159856</xdr:rowOff>
    </xdr:from>
    <xdr:ext cx="469744" cy="259045"/>
    <xdr:sp macro="" textlink="">
      <xdr:nvSpPr>
        <xdr:cNvPr id="387" name="n_2mainValue【市民会館】&#10;一人当たり面積">
          <a:extLst>
            <a:ext uri="{FF2B5EF4-FFF2-40B4-BE49-F238E27FC236}">
              <a16:creationId xmlns:a16="http://schemas.microsoft.com/office/drawing/2014/main" id="{F45306E8-CCC1-446E-B479-D6A72FA9048E}"/>
            </a:ext>
          </a:extLst>
        </xdr:cNvPr>
        <xdr:cNvSpPr txBox="1"/>
      </xdr:nvSpPr>
      <xdr:spPr>
        <a:xfrm>
          <a:off x="7509587" y="172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166388</xdr:rowOff>
    </xdr:from>
    <xdr:ext cx="469744" cy="259045"/>
    <xdr:sp macro="" textlink="">
      <xdr:nvSpPr>
        <xdr:cNvPr id="388" name="n_3mainValue【市民会館】&#10;一人当たり面積">
          <a:extLst>
            <a:ext uri="{FF2B5EF4-FFF2-40B4-BE49-F238E27FC236}">
              <a16:creationId xmlns:a16="http://schemas.microsoft.com/office/drawing/2014/main" id="{526534B0-5AAB-4CEC-933D-B31CAB0E6D01}"/>
            </a:ext>
          </a:extLst>
        </xdr:cNvPr>
        <xdr:cNvSpPr txBox="1"/>
      </xdr:nvSpPr>
      <xdr:spPr>
        <a:xfrm>
          <a:off x="6712027" y="1726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150784</xdr:rowOff>
    </xdr:from>
    <xdr:ext cx="469744" cy="259045"/>
    <xdr:sp macro="" textlink="">
      <xdr:nvSpPr>
        <xdr:cNvPr id="389" name="n_4mainValue【市民会館】&#10;一人当たり面積">
          <a:extLst>
            <a:ext uri="{FF2B5EF4-FFF2-40B4-BE49-F238E27FC236}">
              <a16:creationId xmlns:a16="http://schemas.microsoft.com/office/drawing/2014/main" id="{6D23F6E3-68B0-4966-8C0F-CBB93DDA1741}"/>
            </a:ext>
          </a:extLst>
        </xdr:cNvPr>
        <xdr:cNvSpPr txBox="1"/>
      </xdr:nvSpPr>
      <xdr:spPr>
        <a:xfrm>
          <a:off x="5937327" y="17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B40CD815-1EFB-4220-A484-57498158AC0D}"/>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173838C-71D7-4BFB-B1E2-681DFC4AC18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10548051-04C9-439E-B14B-66036D40EFB7}"/>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D77A815F-D94B-49C8-A376-920CC5BED36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38507782-C88A-499C-88DC-A2DCAA11E603}"/>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6845D35-8CE6-45A9-BB60-F2825FF58BE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35C04A47-6DC7-4B3F-A428-40E15E206F6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5CD18A98-12B8-41EA-BED0-FA22FBE597D5}"/>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94CCDCA9-FAE9-4815-9E70-B8AD0317C57A}"/>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EF3407E-A4E9-443E-A168-E59753A8B80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E59D768-F64B-41CF-AF9E-13709A6E7C5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1" name="直線コネクタ 400">
          <a:extLst>
            <a:ext uri="{FF2B5EF4-FFF2-40B4-BE49-F238E27FC236}">
              <a16:creationId xmlns:a16="http://schemas.microsoft.com/office/drawing/2014/main" id="{48126335-D83E-412E-B937-CC64E2D1AB77}"/>
            </a:ext>
          </a:extLst>
        </xdr:cNvPr>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2" name="テキスト ボックス 401">
          <a:extLst>
            <a:ext uri="{FF2B5EF4-FFF2-40B4-BE49-F238E27FC236}">
              <a16:creationId xmlns:a16="http://schemas.microsoft.com/office/drawing/2014/main" id="{F401D052-0C6F-477F-8A25-EECA36CC7DB6}"/>
            </a:ext>
          </a:extLst>
        </xdr:cNvPr>
        <xdr:cNvSpPr txBox="1"/>
      </xdr:nvSpPr>
      <xdr:spPr>
        <a:xfrm>
          <a:off x="105615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3" name="直線コネクタ 402">
          <a:extLst>
            <a:ext uri="{FF2B5EF4-FFF2-40B4-BE49-F238E27FC236}">
              <a16:creationId xmlns:a16="http://schemas.microsoft.com/office/drawing/2014/main" id="{5C508F23-5ECC-4A79-89D0-98F3375B3D40}"/>
            </a:ext>
          </a:extLst>
        </xdr:cNvPr>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4" name="テキスト ボックス 403">
          <a:extLst>
            <a:ext uri="{FF2B5EF4-FFF2-40B4-BE49-F238E27FC236}">
              <a16:creationId xmlns:a16="http://schemas.microsoft.com/office/drawing/2014/main" id="{CF3C4B95-8F09-4B92-83E1-AA7D51504045}"/>
            </a:ext>
          </a:extLst>
        </xdr:cNvPr>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5" name="直線コネクタ 404">
          <a:extLst>
            <a:ext uri="{FF2B5EF4-FFF2-40B4-BE49-F238E27FC236}">
              <a16:creationId xmlns:a16="http://schemas.microsoft.com/office/drawing/2014/main" id="{E7EE6FE1-26EA-4E25-AD32-6C9789DD3153}"/>
            </a:ext>
          </a:extLst>
        </xdr:cNvPr>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6" name="テキスト ボックス 405">
          <a:extLst>
            <a:ext uri="{FF2B5EF4-FFF2-40B4-BE49-F238E27FC236}">
              <a16:creationId xmlns:a16="http://schemas.microsoft.com/office/drawing/2014/main" id="{62991BF4-0954-46E6-9666-5853767F9C49}"/>
            </a:ext>
          </a:extLst>
        </xdr:cNvPr>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7" name="直線コネクタ 406">
          <a:extLst>
            <a:ext uri="{FF2B5EF4-FFF2-40B4-BE49-F238E27FC236}">
              <a16:creationId xmlns:a16="http://schemas.microsoft.com/office/drawing/2014/main" id="{A6815FDA-B0B6-4B10-AD9C-147F6AA73ED5}"/>
            </a:ext>
          </a:extLst>
        </xdr:cNvPr>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8" name="テキスト ボックス 407">
          <a:extLst>
            <a:ext uri="{FF2B5EF4-FFF2-40B4-BE49-F238E27FC236}">
              <a16:creationId xmlns:a16="http://schemas.microsoft.com/office/drawing/2014/main" id="{92FB59A4-B297-46A5-834F-778DAC8EF3B4}"/>
            </a:ext>
          </a:extLst>
        </xdr:cNvPr>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928762CF-2ACF-4E76-A362-8DE95ED0F49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0" name="テキスト ボックス 409">
          <a:extLst>
            <a:ext uri="{FF2B5EF4-FFF2-40B4-BE49-F238E27FC236}">
              <a16:creationId xmlns:a16="http://schemas.microsoft.com/office/drawing/2014/main" id="{773B4A3F-F59D-4641-80B7-1951B94E87CA}"/>
            </a:ext>
          </a:extLst>
        </xdr:cNvPr>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一般廃棄物処理施設】&#10;有形固定資産減価償却率グラフ枠">
          <a:extLst>
            <a:ext uri="{FF2B5EF4-FFF2-40B4-BE49-F238E27FC236}">
              <a16:creationId xmlns:a16="http://schemas.microsoft.com/office/drawing/2014/main" id="{AC0DF793-3036-4212-A955-F95EE8B8E6E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12192</xdr:rowOff>
    </xdr:from>
    <xdr:to>
      <xdr:col>85</xdr:col>
      <xdr:colOff>126364</xdr:colOff>
      <xdr:row>40</xdr:row>
      <xdr:rowOff>73914</xdr:rowOff>
    </xdr:to>
    <xdr:cxnSp macro="">
      <xdr:nvCxnSpPr>
        <xdr:cNvPr id="412" name="直線コネクタ 411">
          <a:extLst>
            <a:ext uri="{FF2B5EF4-FFF2-40B4-BE49-F238E27FC236}">
              <a16:creationId xmlns:a16="http://schemas.microsoft.com/office/drawing/2014/main" id="{10C91F92-5898-4D0F-BE7C-5336C49C3D94}"/>
            </a:ext>
          </a:extLst>
        </xdr:cNvPr>
        <xdr:cNvCxnSpPr/>
      </xdr:nvCxnSpPr>
      <xdr:spPr>
        <a:xfrm flipV="1">
          <a:off x="14375764" y="5544312"/>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77741</xdr:rowOff>
    </xdr:from>
    <xdr:ext cx="405111" cy="259045"/>
    <xdr:sp macro="" textlink="">
      <xdr:nvSpPr>
        <xdr:cNvPr id="413" name="【一般廃棄物処理施設】&#10;有形固定資産減価償却率最小値テキスト">
          <a:extLst>
            <a:ext uri="{FF2B5EF4-FFF2-40B4-BE49-F238E27FC236}">
              <a16:creationId xmlns:a16="http://schemas.microsoft.com/office/drawing/2014/main" id="{6E845BD5-A1CD-468B-9549-DA00B6081C2E}"/>
            </a:ext>
          </a:extLst>
        </xdr:cNvPr>
        <xdr:cNvSpPr txBox="1"/>
      </xdr:nvSpPr>
      <xdr:spPr>
        <a:xfrm>
          <a:off x="14414500" y="678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73914</xdr:rowOff>
    </xdr:from>
    <xdr:to>
      <xdr:col>86</xdr:col>
      <xdr:colOff>25400</xdr:colOff>
      <xdr:row>40</xdr:row>
      <xdr:rowOff>73914</xdr:rowOff>
    </xdr:to>
    <xdr:cxnSp macro="">
      <xdr:nvCxnSpPr>
        <xdr:cNvPr id="414" name="直線コネクタ 413">
          <a:extLst>
            <a:ext uri="{FF2B5EF4-FFF2-40B4-BE49-F238E27FC236}">
              <a16:creationId xmlns:a16="http://schemas.microsoft.com/office/drawing/2014/main" id="{F21880AB-05E1-4032-B398-E3AD9380E65D}"/>
            </a:ext>
          </a:extLst>
        </xdr:cNvPr>
        <xdr:cNvCxnSpPr/>
      </xdr:nvCxnSpPr>
      <xdr:spPr>
        <a:xfrm>
          <a:off x="14287500" y="6779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130319</xdr:rowOff>
    </xdr:from>
    <xdr:ext cx="405111" cy="259045"/>
    <xdr:sp macro="" textlink="">
      <xdr:nvSpPr>
        <xdr:cNvPr id="415" name="【一般廃棄物処理施設】&#10;有形固定資産減価償却率最大値テキスト">
          <a:extLst>
            <a:ext uri="{FF2B5EF4-FFF2-40B4-BE49-F238E27FC236}">
              <a16:creationId xmlns:a16="http://schemas.microsoft.com/office/drawing/2014/main" id="{FBE50E45-0977-40D3-8624-AE35105E67AD}"/>
            </a:ext>
          </a:extLst>
        </xdr:cNvPr>
        <xdr:cNvSpPr txBox="1"/>
      </xdr:nvSpPr>
      <xdr:spPr>
        <a:xfrm>
          <a:off x="1441450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12192</xdr:rowOff>
    </xdr:from>
    <xdr:to>
      <xdr:col>86</xdr:col>
      <xdr:colOff>25400</xdr:colOff>
      <xdr:row>33</xdr:row>
      <xdr:rowOff>12192</xdr:rowOff>
    </xdr:to>
    <xdr:cxnSp macro="">
      <xdr:nvCxnSpPr>
        <xdr:cNvPr id="416" name="直線コネクタ 415">
          <a:extLst>
            <a:ext uri="{FF2B5EF4-FFF2-40B4-BE49-F238E27FC236}">
              <a16:creationId xmlns:a16="http://schemas.microsoft.com/office/drawing/2014/main" id="{A0C59534-68D0-4C27-9927-78DD432991D2}"/>
            </a:ext>
          </a:extLst>
        </xdr:cNvPr>
        <xdr:cNvCxnSpPr/>
      </xdr:nvCxnSpPr>
      <xdr:spPr>
        <a:xfrm>
          <a:off x="1428750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124985</xdr:rowOff>
    </xdr:from>
    <xdr:ext cx="405111" cy="259045"/>
    <xdr:sp macro="" textlink="">
      <xdr:nvSpPr>
        <xdr:cNvPr id="417" name="【一般廃棄物処理施設】&#10;有形固定資産減価償却率平均値テキスト">
          <a:extLst>
            <a:ext uri="{FF2B5EF4-FFF2-40B4-BE49-F238E27FC236}">
              <a16:creationId xmlns:a16="http://schemas.microsoft.com/office/drawing/2014/main" id="{A8947777-3ECC-4E8E-AD71-9936E7B91ECC}"/>
            </a:ext>
          </a:extLst>
        </xdr:cNvPr>
        <xdr:cNvSpPr txBox="1"/>
      </xdr:nvSpPr>
      <xdr:spPr>
        <a:xfrm>
          <a:off x="14414500" y="61600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146558</xdr:rowOff>
    </xdr:from>
    <xdr:to>
      <xdr:col>85</xdr:col>
      <xdr:colOff>177800</xdr:colOff>
      <xdr:row>37</xdr:row>
      <xdr:rowOff>76708</xdr:rowOff>
    </xdr:to>
    <xdr:sp macro="" textlink="">
      <xdr:nvSpPr>
        <xdr:cNvPr id="418" name="フローチャート: 判断 417">
          <a:extLst>
            <a:ext uri="{FF2B5EF4-FFF2-40B4-BE49-F238E27FC236}">
              <a16:creationId xmlns:a16="http://schemas.microsoft.com/office/drawing/2014/main" id="{55BBB118-FFB1-4129-A1F4-7105B4D90108}"/>
            </a:ext>
          </a:extLst>
        </xdr:cNvPr>
        <xdr:cNvSpPr/>
      </xdr:nvSpPr>
      <xdr:spPr>
        <a:xfrm>
          <a:off x="14325600" y="618159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169418</xdr:rowOff>
    </xdr:from>
    <xdr:to>
      <xdr:col>81</xdr:col>
      <xdr:colOff>101600</xdr:colOff>
      <xdr:row>37</xdr:row>
      <xdr:rowOff>99568</xdr:rowOff>
    </xdr:to>
    <xdr:sp macro="" textlink="">
      <xdr:nvSpPr>
        <xdr:cNvPr id="419" name="フローチャート: 判断 418">
          <a:extLst>
            <a:ext uri="{FF2B5EF4-FFF2-40B4-BE49-F238E27FC236}">
              <a16:creationId xmlns:a16="http://schemas.microsoft.com/office/drawing/2014/main" id="{CD4D708F-EBFE-44D5-A34D-1DBC77D77B00}"/>
            </a:ext>
          </a:extLst>
        </xdr:cNvPr>
        <xdr:cNvSpPr/>
      </xdr:nvSpPr>
      <xdr:spPr>
        <a:xfrm>
          <a:off x="13578840" y="620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90695</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A4D7FFDC-59DE-4710-88B6-AB236FC77D69}"/>
            </a:ext>
          </a:extLst>
        </xdr:cNvPr>
        <xdr:cNvSpPr txBox="1"/>
      </xdr:nvSpPr>
      <xdr:spPr>
        <a:xfrm>
          <a:off x="13437244" y="629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xdr:rowOff>
    </xdr:from>
    <xdr:to>
      <xdr:col>76</xdr:col>
      <xdr:colOff>165100</xdr:colOff>
      <xdr:row>37</xdr:row>
      <xdr:rowOff>115570</xdr:rowOff>
    </xdr:to>
    <xdr:sp macro="" textlink="">
      <xdr:nvSpPr>
        <xdr:cNvPr id="421" name="フローチャート: 判断 420">
          <a:extLst>
            <a:ext uri="{FF2B5EF4-FFF2-40B4-BE49-F238E27FC236}">
              <a16:creationId xmlns:a16="http://schemas.microsoft.com/office/drawing/2014/main" id="{FE7F0B9A-1C54-4EE3-B9D5-9ED3C98821DC}"/>
            </a:ext>
          </a:extLst>
        </xdr:cNvPr>
        <xdr:cNvSpPr/>
      </xdr:nvSpPr>
      <xdr:spPr>
        <a:xfrm>
          <a:off x="1280414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132097</xdr:rowOff>
    </xdr:from>
    <xdr:ext cx="405111" cy="259045"/>
    <xdr:sp macro="" textlink="">
      <xdr:nvSpPr>
        <xdr:cNvPr id="422" name="n_2aveValue【一般廃棄物処理施設】&#10;有形固定資産減価償却率">
          <a:extLst>
            <a:ext uri="{FF2B5EF4-FFF2-40B4-BE49-F238E27FC236}">
              <a16:creationId xmlns:a16="http://schemas.microsoft.com/office/drawing/2014/main" id="{FF57DCD4-7240-4C45-8C0B-E2037E3779A3}"/>
            </a:ext>
          </a:extLst>
        </xdr:cNvPr>
        <xdr:cNvSpPr txBox="1"/>
      </xdr:nvSpPr>
      <xdr:spPr>
        <a:xfrm>
          <a:off x="1267524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77978</xdr:rowOff>
    </xdr:from>
    <xdr:to>
      <xdr:col>72</xdr:col>
      <xdr:colOff>38100</xdr:colOff>
      <xdr:row>38</xdr:row>
      <xdr:rowOff>8128</xdr:rowOff>
    </xdr:to>
    <xdr:sp macro="" textlink="">
      <xdr:nvSpPr>
        <xdr:cNvPr id="423" name="フローチャート: 判断 422">
          <a:extLst>
            <a:ext uri="{FF2B5EF4-FFF2-40B4-BE49-F238E27FC236}">
              <a16:creationId xmlns:a16="http://schemas.microsoft.com/office/drawing/2014/main" id="{F31CE37E-B021-4553-AD0A-26CFC53A9B00}"/>
            </a:ext>
          </a:extLst>
        </xdr:cNvPr>
        <xdr:cNvSpPr/>
      </xdr:nvSpPr>
      <xdr:spPr>
        <a:xfrm>
          <a:off x="12029440" y="62806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24655</xdr:rowOff>
    </xdr:from>
    <xdr:ext cx="405111" cy="259045"/>
    <xdr:sp macro="" textlink="">
      <xdr:nvSpPr>
        <xdr:cNvPr id="424" name="n_3aveValue【一般廃棄物処理施設】&#10;有形固定資産減価償却率">
          <a:extLst>
            <a:ext uri="{FF2B5EF4-FFF2-40B4-BE49-F238E27FC236}">
              <a16:creationId xmlns:a16="http://schemas.microsoft.com/office/drawing/2014/main" id="{8CB5C92D-7992-47DE-A91E-587C08CB2A74}"/>
            </a:ext>
          </a:extLst>
        </xdr:cNvPr>
        <xdr:cNvSpPr txBox="1"/>
      </xdr:nvSpPr>
      <xdr:spPr>
        <a:xfrm>
          <a:off x="1190054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77978</xdr:rowOff>
    </xdr:from>
    <xdr:to>
      <xdr:col>67</xdr:col>
      <xdr:colOff>101600</xdr:colOff>
      <xdr:row>38</xdr:row>
      <xdr:rowOff>8128</xdr:rowOff>
    </xdr:to>
    <xdr:sp macro="" textlink="">
      <xdr:nvSpPr>
        <xdr:cNvPr id="425" name="フローチャート: 判断 424">
          <a:extLst>
            <a:ext uri="{FF2B5EF4-FFF2-40B4-BE49-F238E27FC236}">
              <a16:creationId xmlns:a16="http://schemas.microsoft.com/office/drawing/2014/main" id="{D8C7AECA-A104-4615-80B8-55701FEA3AF3}"/>
            </a:ext>
          </a:extLst>
        </xdr:cNvPr>
        <xdr:cNvSpPr/>
      </xdr:nvSpPr>
      <xdr:spPr>
        <a:xfrm>
          <a:off x="11231880" y="62806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36</xdr:row>
      <xdr:rowOff>24655</xdr:rowOff>
    </xdr:from>
    <xdr:ext cx="405111" cy="259045"/>
    <xdr:sp macro="" textlink="">
      <xdr:nvSpPr>
        <xdr:cNvPr id="426" name="n_4aveValue【一般廃棄物処理施設】&#10;有形固定資産減価償却率">
          <a:extLst>
            <a:ext uri="{FF2B5EF4-FFF2-40B4-BE49-F238E27FC236}">
              <a16:creationId xmlns:a16="http://schemas.microsoft.com/office/drawing/2014/main" id="{A0B45E79-F68D-4874-A468-B8AF6BA43EEB}"/>
            </a:ext>
          </a:extLst>
        </xdr:cNvPr>
        <xdr:cNvSpPr txBox="1"/>
      </xdr:nvSpPr>
      <xdr:spPr>
        <a:xfrm>
          <a:off x="11102984" y="605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940E97F1-5FB6-4856-BFB7-80288A771133}"/>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A55A2E4-7C10-4F66-9CA4-B9DC6785D33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57F1C22-B334-4C3D-98DA-8FE697B1F1B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83F1C92-8B53-4D47-95A0-9FAEC2C70C6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5C14B46-2F03-4A35-8966-398D1BCD6DA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32" name="楕円 431">
          <a:extLst>
            <a:ext uri="{FF2B5EF4-FFF2-40B4-BE49-F238E27FC236}">
              <a16:creationId xmlns:a16="http://schemas.microsoft.com/office/drawing/2014/main" id="{369EF0B6-CD24-4C16-B07D-A726654B22AC}"/>
            </a:ext>
          </a:extLst>
        </xdr:cNvPr>
        <xdr:cNvSpPr/>
      </xdr:nvSpPr>
      <xdr:spPr>
        <a:xfrm>
          <a:off x="14325600" y="61518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139717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A838E37E-95C0-46F8-94A6-5C6987833BFB}"/>
            </a:ext>
          </a:extLst>
        </xdr:cNvPr>
        <xdr:cNvSpPr txBox="1"/>
      </xdr:nvSpPr>
      <xdr:spPr>
        <a:xfrm>
          <a:off x="14414500"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57404</xdr:rowOff>
    </xdr:from>
    <xdr:to>
      <xdr:col>81</xdr:col>
      <xdr:colOff>101600</xdr:colOff>
      <xdr:row>36</xdr:row>
      <xdr:rowOff>159004</xdr:rowOff>
    </xdr:to>
    <xdr:sp macro="" textlink="">
      <xdr:nvSpPr>
        <xdr:cNvPr id="434" name="楕円 433">
          <a:extLst>
            <a:ext uri="{FF2B5EF4-FFF2-40B4-BE49-F238E27FC236}">
              <a16:creationId xmlns:a16="http://schemas.microsoft.com/office/drawing/2014/main" id="{FF9C7E40-EB81-490B-A88C-E7B965E41311}"/>
            </a:ext>
          </a:extLst>
        </xdr:cNvPr>
        <xdr:cNvSpPr/>
      </xdr:nvSpPr>
      <xdr:spPr>
        <a:xfrm>
          <a:off x="13578840" y="609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108204</xdr:rowOff>
    </xdr:from>
    <xdr:to>
      <xdr:col>85</xdr:col>
      <xdr:colOff>127000</xdr:colOff>
      <xdr:row>36</xdr:row>
      <xdr:rowOff>167640</xdr:rowOff>
    </xdr:to>
    <xdr:cxnSp macro="">
      <xdr:nvCxnSpPr>
        <xdr:cNvPr id="435" name="直線コネクタ 434">
          <a:extLst>
            <a:ext uri="{FF2B5EF4-FFF2-40B4-BE49-F238E27FC236}">
              <a16:creationId xmlns:a16="http://schemas.microsoft.com/office/drawing/2014/main" id="{61858220-751A-4002-A1D7-49C49D364482}"/>
            </a:ext>
          </a:extLst>
        </xdr:cNvPr>
        <xdr:cNvCxnSpPr/>
      </xdr:nvCxnSpPr>
      <xdr:spPr>
        <a:xfrm>
          <a:off x="13629640" y="6143244"/>
          <a:ext cx="74676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68834</xdr:rowOff>
    </xdr:from>
    <xdr:to>
      <xdr:col>76</xdr:col>
      <xdr:colOff>165100</xdr:colOff>
      <xdr:row>37</xdr:row>
      <xdr:rowOff>170435</xdr:rowOff>
    </xdr:to>
    <xdr:sp macro="" textlink="">
      <xdr:nvSpPr>
        <xdr:cNvPr id="436" name="楕円 435">
          <a:extLst>
            <a:ext uri="{FF2B5EF4-FFF2-40B4-BE49-F238E27FC236}">
              <a16:creationId xmlns:a16="http://schemas.microsoft.com/office/drawing/2014/main" id="{226DAE8A-A63B-4777-AF33-E2598889A746}"/>
            </a:ext>
          </a:extLst>
        </xdr:cNvPr>
        <xdr:cNvSpPr/>
      </xdr:nvSpPr>
      <xdr:spPr>
        <a:xfrm>
          <a:off x="12804140" y="62715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108204</xdr:rowOff>
    </xdr:from>
    <xdr:to>
      <xdr:col>81</xdr:col>
      <xdr:colOff>50800</xdr:colOff>
      <xdr:row>37</xdr:row>
      <xdr:rowOff>119634</xdr:rowOff>
    </xdr:to>
    <xdr:cxnSp macro="">
      <xdr:nvCxnSpPr>
        <xdr:cNvPr id="437" name="直線コネクタ 436">
          <a:extLst>
            <a:ext uri="{FF2B5EF4-FFF2-40B4-BE49-F238E27FC236}">
              <a16:creationId xmlns:a16="http://schemas.microsoft.com/office/drawing/2014/main" id="{4E6F56F3-E02D-42E3-A8D2-54C3808C2A21}"/>
            </a:ext>
          </a:extLst>
        </xdr:cNvPr>
        <xdr:cNvCxnSpPr/>
      </xdr:nvCxnSpPr>
      <xdr:spPr>
        <a:xfrm flipV="1">
          <a:off x="12854940" y="6143244"/>
          <a:ext cx="7747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98552</xdr:rowOff>
    </xdr:from>
    <xdr:to>
      <xdr:col>72</xdr:col>
      <xdr:colOff>38100</xdr:colOff>
      <xdr:row>38</xdr:row>
      <xdr:rowOff>28702</xdr:rowOff>
    </xdr:to>
    <xdr:sp macro="" textlink="">
      <xdr:nvSpPr>
        <xdr:cNvPr id="438" name="楕円 437">
          <a:extLst>
            <a:ext uri="{FF2B5EF4-FFF2-40B4-BE49-F238E27FC236}">
              <a16:creationId xmlns:a16="http://schemas.microsoft.com/office/drawing/2014/main" id="{5434DF0A-5FF7-49C3-BBCB-09DA6F0D9512}"/>
            </a:ext>
          </a:extLst>
        </xdr:cNvPr>
        <xdr:cNvSpPr/>
      </xdr:nvSpPr>
      <xdr:spPr>
        <a:xfrm>
          <a:off x="12029440" y="6301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119634</xdr:rowOff>
    </xdr:from>
    <xdr:to>
      <xdr:col>76</xdr:col>
      <xdr:colOff>114300</xdr:colOff>
      <xdr:row>37</xdr:row>
      <xdr:rowOff>149352</xdr:rowOff>
    </xdr:to>
    <xdr:cxnSp macro="">
      <xdr:nvCxnSpPr>
        <xdr:cNvPr id="439" name="直線コネクタ 438">
          <a:extLst>
            <a:ext uri="{FF2B5EF4-FFF2-40B4-BE49-F238E27FC236}">
              <a16:creationId xmlns:a16="http://schemas.microsoft.com/office/drawing/2014/main" id="{D4512EC3-62F9-441C-9A2F-5354EF26FC8C}"/>
            </a:ext>
          </a:extLst>
        </xdr:cNvPr>
        <xdr:cNvCxnSpPr/>
      </xdr:nvCxnSpPr>
      <xdr:spPr>
        <a:xfrm flipV="1">
          <a:off x="12072620" y="6322314"/>
          <a:ext cx="7823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82550</xdr:rowOff>
    </xdr:from>
    <xdr:to>
      <xdr:col>67</xdr:col>
      <xdr:colOff>101600</xdr:colOff>
      <xdr:row>38</xdr:row>
      <xdr:rowOff>12700</xdr:rowOff>
    </xdr:to>
    <xdr:sp macro="" textlink="">
      <xdr:nvSpPr>
        <xdr:cNvPr id="440" name="楕円 439">
          <a:extLst>
            <a:ext uri="{FF2B5EF4-FFF2-40B4-BE49-F238E27FC236}">
              <a16:creationId xmlns:a16="http://schemas.microsoft.com/office/drawing/2014/main" id="{6193E9B8-8879-4770-B423-335E1828DA44}"/>
            </a:ext>
          </a:extLst>
        </xdr:cNvPr>
        <xdr:cNvSpPr/>
      </xdr:nvSpPr>
      <xdr:spPr>
        <a:xfrm>
          <a:off x="112318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133350</xdr:rowOff>
    </xdr:from>
    <xdr:to>
      <xdr:col>71</xdr:col>
      <xdr:colOff>177800</xdr:colOff>
      <xdr:row>37</xdr:row>
      <xdr:rowOff>149352</xdr:rowOff>
    </xdr:to>
    <xdr:cxnSp macro="">
      <xdr:nvCxnSpPr>
        <xdr:cNvPr id="441" name="直線コネクタ 440">
          <a:extLst>
            <a:ext uri="{FF2B5EF4-FFF2-40B4-BE49-F238E27FC236}">
              <a16:creationId xmlns:a16="http://schemas.microsoft.com/office/drawing/2014/main" id="{4851BD8F-B556-4929-BE6D-5B284CB78889}"/>
            </a:ext>
          </a:extLst>
        </xdr:cNvPr>
        <xdr:cNvCxnSpPr/>
      </xdr:nvCxnSpPr>
      <xdr:spPr>
        <a:xfrm>
          <a:off x="11282680" y="6336030"/>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4081</xdr:rowOff>
    </xdr:from>
    <xdr:ext cx="405111" cy="259045"/>
    <xdr:sp macro="" textlink="">
      <xdr:nvSpPr>
        <xdr:cNvPr id="442" name="n_1mainValue【一般廃棄物処理施設】&#10;有形固定資産減価償却率">
          <a:extLst>
            <a:ext uri="{FF2B5EF4-FFF2-40B4-BE49-F238E27FC236}">
              <a16:creationId xmlns:a16="http://schemas.microsoft.com/office/drawing/2014/main" id="{16044DCE-33E8-4A88-8D56-BAE0F723B02D}"/>
            </a:ext>
          </a:extLst>
        </xdr:cNvPr>
        <xdr:cNvSpPr txBox="1"/>
      </xdr:nvSpPr>
      <xdr:spPr>
        <a:xfrm>
          <a:off x="13437244" y="587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161561</xdr:rowOff>
    </xdr:from>
    <xdr:ext cx="405111" cy="259045"/>
    <xdr:sp macro="" textlink="">
      <xdr:nvSpPr>
        <xdr:cNvPr id="443" name="n_2mainValue【一般廃棄物処理施設】&#10;有形固定資産減価償却率">
          <a:extLst>
            <a:ext uri="{FF2B5EF4-FFF2-40B4-BE49-F238E27FC236}">
              <a16:creationId xmlns:a16="http://schemas.microsoft.com/office/drawing/2014/main" id="{A8E20197-5E57-4882-9E21-E5987D62D4B8}"/>
            </a:ext>
          </a:extLst>
        </xdr:cNvPr>
        <xdr:cNvSpPr txBox="1"/>
      </xdr:nvSpPr>
      <xdr:spPr>
        <a:xfrm>
          <a:off x="12675244" y="636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19829</xdr:rowOff>
    </xdr:from>
    <xdr:ext cx="405111" cy="259045"/>
    <xdr:sp macro="" textlink="">
      <xdr:nvSpPr>
        <xdr:cNvPr id="444" name="n_3mainValue【一般廃棄物処理施設】&#10;有形固定資産減価償却率">
          <a:extLst>
            <a:ext uri="{FF2B5EF4-FFF2-40B4-BE49-F238E27FC236}">
              <a16:creationId xmlns:a16="http://schemas.microsoft.com/office/drawing/2014/main" id="{F315DD34-9B58-4477-A4B1-25DD8D081204}"/>
            </a:ext>
          </a:extLst>
        </xdr:cNvPr>
        <xdr:cNvSpPr txBox="1"/>
      </xdr:nvSpPr>
      <xdr:spPr>
        <a:xfrm>
          <a:off x="11900544" y="639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3827</xdr:rowOff>
    </xdr:from>
    <xdr:ext cx="405111" cy="259045"/>
    <xdr:sp macro="" textlink="">
      <xdr:nvSpPr>
        <xdr:cNvPr id="445" name="n_4mainValue【一般廃棄物処理施設】&#10;有形固定資産減価償却率">
          <a:extLst>
            <a:ext uri="{FF2B5EF4-FFF2-40B4-BE49-F238E27FC236}">
              <a16:creationId xmlns:a16="http://schemas.microsoft.com/office/drawing/2014/main" id="{12767566-8725-43B7-9A88-7E6B4C95979E}"/>
            </a:ext>
          </a:extLst>
        </xdr:cNvPr>
        <xdr:cNvSpPr txBox="1"/>
      </xdr:nvSpPr>
      <xdr:spPr>
        <a:xfrm>
          <a:off x="11102984" y="637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784B1A37-5C28-4CFF-98DC-3366B002A89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47C0BAA6-DE6C-4340-AA5C-63913ADD019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5E30ECD5-CC4E-44BA-9746-47F1819A7D3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7E3A5459-8D44-45FF-92AC-9D84F1A14C6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C539A92A-E1AF-477D-82E5-B9FCB4ED54A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FEF90C49-28A1-482A-B094-C4B32C56A49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63D6141A-F2B7-40FA-B992-CF6987380EBC}"/>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5DE7A420-DE80-4D67-9297-FE5DF760C682}"/>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268FCD56-5ED8-47B7-BBDC-A3A29DE7036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9E7E9F40-CB51-49BF-AFEC-FED89C95CD4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7DE661F0-6C5A-46FE-9851-EC3308CC3AB7}"/>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7" name="テキスト ボックス 456">
          <a:extLst>
            <a:ext uri="{FF2B5EF4-FFF2-40B4-BE49-F238E27FC236}">
              <a16:creationId xmlns:a16="http://schemas.microsoft.com/office/drawing/2014/main" id="{6737E0D8-1C24-42A0-8D57-788900F15D4F}"/>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2F4610E1-B921-4F2D-BE17-0FF572D506E8}"/>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9" name="テキスト ボックス 458">
          <a:extLst>
            <a:ext uri="{FF2B5EF4-FFF2-40B4-BE49-F238E27FC236}">
              <a16:creationId xmlns:a16="http://schemas.microsoft.com/office/drawing/2014/main" id="{4919FC6A-7C6B-4DF1-B288-C9186833A027}"/>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6645CECA-2436-4B84-835D-6DB71BF9775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1" name="テキスト ボックス 460">
          <a:extLst>
            <a:ext uri="{FF2B5EF4-FFF2-40B4-BE49-F238E27FC236}">
              <a16:creationId xmlns:a16="http://schemas.microsoft.com/office/drawing/2014/main" id="{D77CCB56-1402-46A0-A1B8-23365FBE3C3D}"/>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242AED41-B006-4A02-89C5-C69B18F78935}"/>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3" name="テキスト ボックス 462">
          <a:extLst>
            <a:ext uri="{FF2B5EF4-FFF2-40B4-BE49-F238E27FC236}">
              <a16:creationId xmlns:a16="http://schemas.microsoft.com/office/drawing/2014/main" id="{A7F262BE-6B58-4E2F-AA2B-5637309E3218}"/>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B41DA67A-3310-496F-B9CF-FABDFF2BB5E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5" name="テキスト ボックス 464">
          <a:extLst>
            <a:ext uri="{FF2B5EF4-FFF2-40B4-BE49-F238E27FC236}">
              <a16:creationId xmlns:a16="http://schemas.microsoft.com/office/drawing/2014/main" id="{F6BA0A16-E333-42CA-8E3A-2BE73CEF8276}"/>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一般廃棄物処理施設】&#10;一人当たり有形固定資産（償却資産）額グラフ枠">
          <a:extLst>
            <a:ext uri="{FF2B5EF4-FFF2-40B4-BE49-F238E27FC236}">
              <a16:creationId xmlns:a16="http://schemas.microsoft.com/office/drawing/2014/main" id="{ABBBA69A-2623-4EBF-AE04-9325BEFCF48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86563</xdr:rowOff>
    </xdr:from>
    <xdr:to>
      <xdr:col>116</xdr:col>
      <xdr:colOff>62864</xdr:colOff>
      <xdr:row>41</xdr:row>
      <xdr:rowOff>107381</xdr:rowOff>
    </xdr:to>
    <xdr:cxnSp macro="">
      <xdr:nvCxnSpPr>
        <xdr:cNvPr id="467" name="直線コネクタ 466">
          <a:extLst>
            <a:ext uri="{FF2B5EF4-FFF2-40B4-BE49-F238E27FC236}">
              <a16:creationId xmlns:a16="http://schemas.microsoft.com/office/drawing/2014/main" id="{ACC9EC17-45D0-4944-B6F3-2739A8844493}"/>
            </a:ext>
          </a:extLst>
        </xdr:cNvPr>
        <xdr:cNvCxnSpPr/>
      </xdr:nvCxnSpPr>
      <xdr:spPr>
        <a:xfrm flipV="1">
          <a:off x="19509104" y="5618683"/>
          <a:ext cx="0" cy="1361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111208</xdr:rowOff>
    </xdr:from>
    <xdr:ext cx="534377" cy="259045"/>
    <xdr:sp macro="" textlink="">
      <xdr:nvSpPr>
        <xdr:cNvPr id="468" name="【一般廃棄物処理施設】&#10;一人当たり有形固定資産（償却資産）額最小値テキスト">
          <a:extLst>
            <a:ext uri="{FF2B5EF4-FFF2-40B4-BE49-F238E27FC236}">
              <a16:creationId xmlns:a16="http://schemas.microsoft.com/office/drawing/2014/main" id="{9AD74BEC-5032-415B-89D1-7FA800A06A97}"/>
            </a:ext>
          </a:extLst>
        </xdr:cNvPr>
        <xdr:cNvSpPr txBox="1"/>
      </xdr:nvSpPr>
      <xdr:spPr>
        <a:xfrm>
          <a:off x="19547840" y="69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107381</xdr:rowOff>
    </xdr:from>
    <xdr:to>
      <xdr:col>116</xdr:col>
      <xdr:colOff>152400</xdr:colOff>
      <xdr:row>41</xdr:row>
      <xdr:rowOff>107381</xdr:rowOff>
    </xdr:to>
    <xdr:cxnSp macro="">
      <xdr:nvCxnSpPr>
        <xdr:cNvPr id="469" name="直線コネクタ 468">
          <a:extLst>
            <a:ext uri="{FF2B5EF4-FFF2-40B4-BE49-F238E27FC236}">
              <a16:creationId xmlns:a16="http://schemas.microsoft.com/office/drawing/2014/main" id="{1C9CD456-51B9-4313-970D-38395B938765}"/>
            </a:ext>
          </a:extLst>
        </xdr:cNvPr>
        <xdr:cNvCxnSpPr/>
      </xdr:nvCxnSpPr>
      <xdr:spPr>
        <a:xfrm>
          <a:off x="19443700" y="69806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33240</xdr:rowOff>
    </xdr:from>
    <xdr:ext cx="599010" cy="259045"/>
    <xdr:sp macro="" textlink="">
      <xdr:nvSpPr>
        <xdr:cNvPr id="470" name="【一般廃棄物処理施設】&#10;一人当たり有形固定資産（償却資産）額最大値テキスト">
          <a:extLst>
            <a:ext uri="{FF2B5EF4-FFF2-40B4-BE49-F238E27FC236}">
              <a16:creationId xmlns:a16="http://schemas.microsoft.com/office/drawing/2014/main" id="{D0829D06-846E-46BE-8F9B-700FDD049E33}"/>
            </a:ext>
          </a:extLst>
        </xdr:cNvPr>
        <xdr:cNvSpPr txBox="1"/>
      </xdr:nvSpPr>
      <xdr:spPr>
        <a:xfrm>
          <a:off x="19547840" y="5397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86563</xdr:rowOff>
    </xdr:from>
    <xdr:to>
      <xdr:col>116</xdr:col>
      <xdr:colOff>152400</xdr:colOff>
      <xdr:row>33</xdr:row>
      <xdr:rowOff>86563</xdr:rowOff>
    </xdr:to>
    <xdr:cxnSp macro="">
      <xdr:nvCxnSpPr>
        <xdr:cNvPr id="471" name="直線コネクタ 470">
          <a:extLst>
            <a:ext uri="{FF2B5EF4-FFF2-40B4-BE49-F238E27FC236}">
              <a16:creationId xmlns:a16="http://schemas.microsoft.com/office/drawing/2014/main" id="{5E93749E-8C9B-4F79-B72D-168D82B99AF4}"/>
            </a:ext>
          </a:extLst>
        </xdr:cNvPr>
        <xdr:cNvCxnSpPr/>
      </xdr:nvCxnSpPr>
      <xdr:spPr>
        <a:xfrm>
          <a:off x="19443700" y="56186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170250</xdr:rowOff>
    </xdr:from>
    <xdr:ext cx="599010" cy="259045"/>
    <xdr:sp macro="" textlink="">
      <xdr:nvSpPr>
        <xdr:cNvPr id="472" name="【一般廃棄物処理施設】&#10;一人当たり有形固定資産（償却資産）額平均値テキスト">
          <a:extLst>
            <a:ext uri="{FF2B5EF4-FFF2-40B4-BE49-F238E27FC236}">
              <a16:creationId xmlns:a16="http://schemas.microsoft.com/office/drawing/2014/main" id="{E4C71ADD-6C24-41A8-A0B0-E4C25AD31B9D}"/>
            </a:ext>
          </a:extLst>
        </xdr:cNvPr>
        <xdr:cNvSpPr txBox="1"/>
      </xdr:nvSpPr>
      <xdr:spPr>
        <a:xfrm>
          <a:off x="19547840" y="65405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20373</xdr:rowOff>
    </xdr:from>
    <xdr:to>
      <xdr:col>116</xdr:col>
      <xdr:colOff>114300</xdr:colOff>
      <xdr:row>39</xdr:row>
      <xdr:rowOff>121973</xdr:rowOff>
    </xdr:to>
    <xdr:sp macro="" textlink="">
      <xdr:nvSpPr>
        <xdr:cNvPr id="473" name="フローチャート: 判断 472">
          <a:extLst>
            <a:ext uri="{FF2B5EF4-FFF2-40B4-BE49-F238E27FC236}">
              <a16:creationId xmlns:a16="http://schemas.microsoft.com/office/drawing/2014/main" id="{8A3310F4-23FD-4543-871E-99B6D614D300}"/>
            </a:ext>
          </a:extLst>
        </xdr:cNvPr>
        <xdr:cNvSpPr/>
      </xdr:nvSpPr>
      <xdr:spPr>
        <a:xfrm>
          <a:off x="19458940" y="655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57465</xdr:rowOff>
    </xdr:from>
    <xdr:to>
      <xdr:col>112</xdr:col>
      <xdr:colOff>38100</xdr:colOff>
      <xdr:row>39</xdr:row>
      <xdr:rowOff>159065</xdr:rowOff>
    </xdr:to>
    <xdr:sp macro="" textlink="">
      <xdr:nvSpPr>
        <xdr:cNvPr id="474" name="フローチャート: 判断 473">
          <a:extLst>
            <a:ext uri="{FF2B5EF4-FFF2-40B4-BE49-F238E27FC236}">
              <a16:creationId xmlns:a16="http://schemas.microsoft.com/office/drawing/2014/main" id="{C00DEDA1-38EE-48A5-B456-A7E5770036EF}"/>
            </a:ext>
          </a:extLst>
        </xdr:cNvPr>
        <xdr:cNvSpPr/>
      </xdr:nvSpPr>
      <xdr:spPr>
        <a:xfrm>
          <a:off x="18735040" y="65954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150192</xdr:rowOff>
    </xdr:from>
    <xdr:ext cx="599010" cy="259045"/>
    <xdr:sp macro="" textlink="">
      <xdr:nvSpPr>
        <xdr:cNvPr id="475" name="n_1aveValue【一般廃棄物処理施設】&#10;一人当たり有形固定資産（償却資産）額">
          <a:extLst>
            <a:ext uri="{FF2B5EF4-FFF2-40B4-BE49-F238E27FC236}">
              <a16:creationId xmlns:a16="http://schemas.microsoft.com/office/drawing/2014/main" id="{B86E0A85-AEC9-4C76-97B8-C04362E14B13}"/>
            </a:ext>
          </a:extLst>
        </xdr:cNvPr>
        <xdr:cNvSpPr txBox="1"/>
      </xdr:nvSpPr>
      <xdr:spPr>
        <a:xfrm>
          <a:off x="18496495" y="668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108316</xdr:rowOff>
    </xdr:from>
    <xdr:to>
      <xdr:col>107</xdr:col>
      <xdr:colOff>101600</xdr:colOff>
      <xdr:row>40</xdr:row>
      <xdr:rowOff>38466</xdr:rowOff>
    </xdr:to>
    <xdr:sp macro="" textlink="">
      <xdr:nvSpPr>
        <xdr:cNvPr id="476" name="フローチャート: 判断 475">
          <a:extLst>
            <a:ext uri="{FF2B5EF4-FFF2-40B4-BE49-F238E27FC236}">
              <a16:creationId xmlns:a16="http://schemas.microsoft.com/office/drawing/2014/main" id="{CD015BD9-7850-48DB-96A7-AC1CD4F23A37}"/>
            </a:ext>
          </a:extLst>
        </xdr:cNvPr>
        <xdr:cNvSpPr/>
      </xdr:nvSpPr>
      <xdr:spPr>
        <a:xfrm>
          <a:off x="17937480" y="6646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54993</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A2365F03-745A-478C-921A-FA20F40025BF}"/>
            </a:ext>
          </a:extLst>
        </xdr:cNvPr>
        <xdr:cNvSpPr txBox="1"/>
      </xdr:nvSpPr>
      <xdr:spPr>
        <a:xfrm>
          <a:off x="17734495" y="642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114295</xdr:rowOff>
    </xdr:from>
    <xdr:to>
      <xdr:col>102</xdr:col>
      <xdr:colOff>165100</xdr:colOff>
      <xdr:row>40</xdr:row>
      <xdr:rowOff>44445</xdr:rowOff>
    </xdr:to>
    <xdr:sp macro="" textlink="">
      <xdr:nvSpPr>
        <xdr:cNvPr id="478" name="フローチャート: 判断 477">
          <a:extLst>
            <a:ext uri="{FF2B5EF4-FFF2-40B4-BE49-F238E27FC236}">
              <a16:creationId xmlns:a16="http://schemas.microsoft.com/office/drawing/2014/main" id="{6C5AE769-8471-4D29-B9F9-677C2A65BD28}"/>
            </a:ext>
          </a:extLst>
        </xdr:cNvPr>
        <xdr:cNvSpPr/>
      </xdr:nvSpPr>
      <xdr:spPr>
        <a:xfrm>
          <a:off x="17162780" y="6652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60972</xdr:rowOff>
    </xdr:from>
    <xdr:ext cx="599010" cy="259045"/>
    <xdr:sp macro="" textlink="">
      <xdr:nvSpPr>
        <xdr:cNvPr id="479" name="n_3aveValue【一般廃棄物処理施設】&#10;一人当たり有形固定資産（償却資産）額">
          <a:extLst>
            <a:ext uri="{FF2B5EF4-FFF2-40B4-BE49-F238E27FC236}">
              <a16:creationId xmlns:a16="http://schemas.microsoft.com/office/drawing/2014/main" id="{D00A941F-86AE-4425-8341-B5470452D14C}"/>
            </a:ext>
          </a:extLst>
        </xdr:cNvPr>
        <xdr:cNvSpPr txBox="1"/>
      </xdr:nvSpPr>
      <xdr:spPr>
        <a:xfrm>
          <a:off x="16936935" y="643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119750</xdr:rowOff>
    </xdr:from>
    <xdr:to>
      <xdr:col>98</xdr:col>
      <xdr:colOff>38100</xdr:colOff>
      <xdr:row>40</xdr:row>
      <xdr:rowOff>49900</xdr:rowOff>
    </xdr:to>
    <xdr:sp macro="" textlink="">
      <xdr:nvSpPr>
        <xdr:cNvPr id="480" name="フローチャート: 判断 479">
          <a:extLst>
            <a:ext uri="{FF2B5EF4-FFF2-40B4-BE49-F238E27FC236}">
              <a16:creationId xmlns:a16="http://schemas.microsoft.com/office/drawing/2014/main" id="{32AA0ABF-8F83-4749-9CB4-8E36B26B3B5E}"/>
            </a:ext>
          </a:extLst>
        </xdr:cNvPr>
        <xdr:cNvSpPr/>
      </xdr:nvSpPr>
      <xdr:spPr>
        <a:xfrm>
          <a:off x="16388080" y="6657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38</xdr:row>
      <xdr:rowOff>66427</xdr:rowOff>
    </xdr:from>
    <xdr:ext cx="599010" cy="259045"/>
    <xdr:sp macro="" textlink="">
      <xdr:nvSpPr>
        <xdr:cNvPr id="481" name="n_4aveValue【一般廃棄物処理施設】&#10;一人当たり有形固定資産（償却資産）額">
          <a:extLst>
            <a:ext uri="{FF2B5EF4-FFF2-40B4-BE49-F238E27FC236}">
              <a16:creationId xmlns:a16="http://schemas.microsoft.com/office/drawing/2014/main" id="{43F0E6F0-FC82-42ED-A3CA-69812070FEBC}"/>
            </a:ext>
          </a:extLst>
        </xdr:cNvPr>
        <xdr:cNvSpPr txBox="1"/>
      </xdr:nvSpPr>
      <xdr:spPr>
        <a:xfrm>
          <a:off x="16162235" y="643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A9E1B3C1-C8CE-404C-97D4-C9618D08F03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8BB9FCDE-95C9-43CE-B395-4D733FC6378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4746A3D1-5CD9-4C00-BF2B-A9F873C338A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BD0EA381-4BB8-4937-B98E-787E417D0E4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7817FA6-EB7E-41E9-861D-4958C77D517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166007</xdr:rowOff>
    </xdr:from>
    <xdr:to>
      <xdr:col>116</xdr:col>
      <xdr:colOff>114300</xdr:colOff>
      <xdr:row>39</xdr:row>
      <xdr:rowOff>96157</xdr:rowOff>
    </xdr:to>
    <xdr:sp macro="" textlink="">
      <xdr:nvSpPr>
        <xdr:cNvPr id="487" name="楕円 486">
          <a:extLst>
            <a:ext uri="{FF2B5EF4-FFF2-40B4-BE49-F238E27FC236}">
              <a16:creationId xmlns:a16="http://schemas.microsoft.com/office/drawing/2014/main" id="{B6BD4B29-A662-42DC-971A-2968612FF6FB}"/>
            </a:ext>
          </a:extLst>
        </xdr:cNvPr>
        <xdr:cNvSpPr/>
      </xdr:nvSpPr>
      <xdr:spPr>
        <a:xfrm>
          <a:off x="19458940" y="6536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17434</xdr:rowOff>
    </xdr:from>
    <xdr:ext cx="599010" cy="259045"/>
    <xdr:sp macro="" textlink="">
      <xdr:nvSpPr>
        <xdr:cNvPr id="488" name="【一般廃棄物処理施設】&#10;一人当たり有形固定資産（償却資産）額該当値テキスト">
          <a:extLst>
            <a:ext uri="{FF2B5EF4-FFF2-40B4-BE49-F238E27FC236}">
              <a16:creationId xmlns:a16="http://schemas.microsoft.com/office/drawing/2014/main" id="{449D6C0B-EDC4-4A8A-A979-47B296383D9F}"/>
            </a:ext>
          </a:extLst>
        </xdr:cNvPr>
        <xdr:cNvSpPr txBox="1"/>
      </xdr:nvSpPr>
      <xdr:spPr>
        <a:xfrm>
          <a:off x="19547840" y="63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164567</xdr:rowOff>
    </xdr:from>
    <xdr:to>
      <xdr:col>112</xdr:col>
      <xdr:colOff>38100</xdr:colOff>
      <xdr:row>39</xdr:row>
      <xdr:rowOff>94717</xdr:rowOff>
    </xdr:to>
    <xdr:sp macro="" textlink="">
      <xdr:nvSpPr>
        <xdr:cNvPr id="489" name="楕円 488">
          <a:extLst>
            <a:ext uri="{FF2B5EF4-FFF2-40B4-BE49-F238E27FC236}">
              <a16:creationId xmlns:a16="http://schemas.microsoft.com/office/drawing/2014/main" id="{39BCD41B-CA4B-470A-B94E-74E3F2CEE9D2}"/>
            </a:ext>
          </a:extLst>
        </xdr:cNvPr>
        <xdr:cNvSpPr/>
      </xdr:nvSpPr>
      <xdr:spPr>
        <a:xfrm>
          <a:off x="18735040" y="65348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43917</xdr:rowOff>
    </xdr:from>
    <xdr:to>
      <xdr:col>116</xdr:col>
      <xdr:colOff>63500</xdr:colOff>
      <xdr:row>39</xdr:row>
      <xdr:rowOff>45357</xdr:rowOff>
    </xdr:to>
    <xdr:cxnSp macro="">
      <xdr:nvCxnSpPr>
        <xdr:cNvPr id="490" name="直線コネクタ 489">
          <a:extLst>
            <a:ext uri="{FF2B5EF4-FFF2-40B4-BE49-F238E27FC236}">
              <a16:creationId xmlns:a16="http://schemas.microsoft.com/office/drawing/2014/main" id="{B4A0F852-F815-41E5-8EAE-16DF9F2FBFEC}"/>
            </a:ext>
          </a:extLst>
        </xdr:cNvPr>
        <xdr:cNvCxnSpPr/>
      </xdr:nvCxnSpPr>
      <xdr:spPr>
        <a:xfrm>
          <a:off x="18778220" y="6581877"/>
          <a:ext cx="73152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26742</xdr:rowOff>
    </xdr:from>
    <xdr:to>
      <xdr:col>107</xdr:col>
      <xdr:colOff>101600</xdr:colOff>
      <xdr:row>40</xdr:row>
      <xdr:rowOff>128342</xdr:rowOff>
    </xdr:to>
    <xdr:sp macro="" textlink="">
      <xdr:nvSpPr>
        <xdr:cNvPr id="491" name="楕円 490">
          <a:extLst>
            <a:ext uri="{FF2B5EF4-FFF2-40B4-BE49-F238E27FC236}">
              <a16:creationId xmlns:a16="http://schemas.microsoft.com/office/drawing/2014/main" id="{EE72DD36-A29A-4629-AF87-1D4FD1178D0E}"/>
            </a:ext>
          </a:extLst>
        </xdr:cNvPr>
        <xdr:cNvSpPr/>
      </xdr:nvSpPr>
      <xdr:spPr>
        <a:xfrm>
          <a:off x="17937480" y="67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43917</xdr:rowOff>
    </xdr:from>
    <xdr:to>
      <xdr:col>111</xdr:col>
      <xdr:colOff>177800</xdr:colOff>
      <xdr:row>40</xdr:row>
      <xdr:rowOff>77542</xdr:rowOff>
    </xdr:to>
    <xdr:cxnSp macro="">
      <xdr:nvCxnSpPr>
        <xdr:cNvPr id="492" name="直線コネクタ 491">
          <a:extLst>
            <a:ext uri="{FF2B5EF4-FFF2-40B4-BE49-F238E27FC236}">
              <a16:creationId xmlns:a16="http://schemas.microsoft.com/office/drawing/2014/main" id="{EDAFC3D7-3D56-4460-8730-95AF5CA8DC8E}"/>
            </a:ext>
          </a:extLst>
        </xdr:cNvPr>
        <xdr:cNvCxnSpPr/>
      </xdr:nvCxnSpPr>
      <xdr:spPr>
        <a:xfrm flipV="1">
          <a:off x="17988280" y="6581877"/>
          <a:ext cx="789940" cy="20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49547</xdr:rowOff>
    </xdr:from>
    <xdr:to>
      <xdr:col>102</xdr:col>
      <xdr:colOff>165100</xdr:colOff>
      <xdr:row>40</xdr:row>
      <xdr:rowOff>151147</xdr:rowOff>
    </xdr:to>
    <xdr:sp macro="" textlink="">
      <xdr:nvSpPr>
        <xdr:cNvPr id="493" name="楕円 492">
          <a:extLst>
            <a:ext uri="{FF2B5EF4-FFF2-40B4-BE49-F238E27FC236}">
              <a16:creationId xmlns:a16="http://schemas.microsoft.com/office/drawing/2014/main" id="{1062FFAF-440C-4235-9A03-F8AAA6E414F1}"/>
            </a:ext>
          </a:extLst>
        </xdr:cNvPr>
        <xdr:cNvSpPr/>
      </xdr:nvSpPr>
      <xdr:spPr>
        <a:xfrm>
          <a:off x="17162780" y="675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77542</xdr:rowOff>
    </xdr:from>
    <xdr:to>
      <xdr:col>107</xdr:col>
      <xdr:colOff>50800</xdr:colOff>
      <xdr:row>40</xdr:row>
      <xdr:rowOff>100347</xdr:rowOff>
    </xdr:to>
    <xdr:cxnSp macro="">
      <xdr:nvCxnSpPr>
        <xdr:cNvPr id="494" name="直線コネクタ 493">
          <a:extLst>
            <a:ext uri="{FF2B5EF4-FFF2-40B4-BE49-F238E27FC236}">
              <a16:creationId xmlns:a16="http://schemas.microsoft.com/office/drawing/2014/main" id="{4C96EE44-2EBD-41BE-B6F6-F05C064788BA}"/>
            </a:ext>
          </a:extLst>
        </xdr:cNvPr>
        <xdr:cNvCxnSpPr/>
      </xdr:nvCxnSpPr>
      <xdr:spPr>
        <a:xfrm flipV="1">
          <a:off x="17213580" y="6783142"/>
          <a:ext cx="774700" cy="2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51188</xdr:rowOff>
    </xdr:from>
    <xdr:to>
      <xdr:col>98</xdr:col>
      <xdr:colOff>38100</xdr:colOff>
      <xdr:row>40</xdr:row>
      <xdr:rowOff>152788</xdr:rowOff>
    </xdr:to>
    <xdr:sp macro="" textlink="">
      <xdr:nvSpPr>
        <xdr:cNvPr id="495" name="楕円 494">
          <a:extLst>
            <a:ext uri="{FF2B5EF4-FFF2-40B4-BE49-F238E27FC236}">
              <a16:creationId xmlns:a16="http://schemas.microsoft.com/office/drawing/2014/main" id="{FD66418B-46E4-4178-B435-86AD2DEA10B0}"/>
            </a:ext>
          </a:extLst>
        </xdr:cNvPr>
        <xdr:cNvSpPr/>
      </xdr:nvSpPr>
      <xdr:spPr>
        <a:xfrm>
          <a:off x="16388080" y="67567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100347</xdr:rowOff>
    </xdr:from>
    <xdr:to>
      <xdr:col>102</xdr:col>
      <xdr:colOff>114300</xdr:colOff>
      <xdr:row>40</xdr:row>
      <xdr:rowOff>101988</xdr:rowOff>
    </xdr:to>
    <xdr:cxnSp macro="">
      <xdr:nvCxnSpPr>
        <xdr:cNvPr id="496" name="直線コネクタ 495">
          <a:extLst>
            <a:ext uri="{FF2B5EF4-FFF2-40B4-BE49-F238E27FC236}">
              <a16:creationId xmlns:a16="http://schemas.microsoft.com/office/drawing/2014/main" id="{C0E03E95-AFDF-471F-A57C-AFB137C55A52}"/>
            </a:ext>
          </a:extLst>
        </xdr:cNvPr>
        <xdr:cNvCxnSpPr/>
      </xdr:nvCxnSpPr>
      <xdr:spPr>
        <a:xfrm flipV="1">
          <a:off x="16431260" y="6805947"/>
          <a:ext cx="78232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111244</xdr:rowOff>
    </xdr:from>
    <xdr:ext cx="599010" cy="259045"/>
    <xdr:sp macro="" textlink="">
      <xdr:nvSpPr>
        <xdr:cNvPr id="497" name="n_1mainValue【一般廃棄物処理施設】&#10;一人当たり有形固定資産（償却資産）額">
          <a:extLst>
            <a:ext uri="{FF2B5EF4-FFF2-40B4-BE49-F238E27FC236}">
              <a16:creationId xmlns:a16="http://schemas.microsoft.com/office/drawing/2014/main" id="{772B5EF4-C1E9-4CAB-AA8F-F92366387412}"/>
            </a:ext>
          </a:extLst>
        </xdr:cNvPr>
        <xdr:cNvSpPr txBox="1"/>
      </xdr:nvSpPr>
      <xdr:spPr>
        <a:xfrm>
          <a:off x="18496495" y="631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119469</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57D0184F-0126-4CA4-8056-66772B41469C}"/>
            </a:ext>
          </a:extLst>
        </xdr:cNvPr>
        <xdr:cNvSpPr txBox="1"/>
      </xdr:nvSpPr>
      <xdr:spPr>
        <a:xfrm>
          <a:off x="17766811" y="682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142274</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100D38DD-9C77-453C-B309-8BC39F9A9C0E}"/>
            </a:ext>
          </a:extLst>
        </xdr:cNvPr>
        <xdr:cNvSpPr txBox="1"/>
      </xdr:nvSpPr>
      <xdr:spPr>
        <a:xfrm>
          <a:off x="16969251" y="684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143915</xdr:rowOff>
    </xdr:from>
    <xdr:ext cx="534377" cy="259045"/>
    <xdr:sp macro="" textlink="">
      <xdr:nvSpPr>
        <xdr:cNvPr id="500" name="n_4mainValue【一般廃棄物処理施設】&#10;一人当たり有形固定資産（償却資産）額">
          <a:extLst>
            <a:ext uri="{FF2B5EF4-FFF2-40B4-BE49-F238E27FC236}">
              <a16:creationId xmlns:a16="http://schemas.microsoft.com/office/drawing/2014/main" id="{AA74B0DC-F79A-4754-8CD3-EED713AE4799}"/>
            </a:ext>
          </a:extLst>
        </xdr:cNvPr>
        <xdr:cNvSpPr txBox="1"/>
      </xdr:nvSpPr>
      <xdr:spPr>
        <a:xfrm>
          <a:off x="16194551" y="68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FFCA4DB4-8AEC-4A05-B108-8464A1E99E2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9B152625-28DA-4669-9666-FB91907473D1}"/>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32F6AC70-43BE-4FD4-B163-05A28DF1226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2E3D3595-105E-46FB-BB54-F4D4EB7DACF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A32753EC-32FC-43A0-8D77-6BB28916033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B1FC9E37-8B3B-4B09-BB4D-4674981FECF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E515901C-7FB2-4F54-9076-CAEF3F8F3BC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ECDBA0A5-3225-42E4-9DC0-D1B8FD87229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983595DA-3C4B-46AF-9B15-04C4215E858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3E60F1EA-B2E4-4EDD-A879-4683152663D3}"/>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DDB2794C-FC4A-44AF-A001-951A932BE61B}"/>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17655A28-3981-496B-B768-DE02EC188FAB}"/>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3" name="テキスト ボックス 512">
          <a:extLst>
            <a:ext uri="{FF2B5EF4-FFF2-40B4-BE49-F238E27FC236}">
              <a16:creationId xmlns:a16="http://schemas.microsoft.com/office/drawing/2014/main" id="{6CF622F7-5682-40E5-BB8C-20D7B8571CFE}"/>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D016E91E-4E35-4310-861D-B9E88E28E77A}"/>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AEC8154F-9AFB-4565-8D1A-7088191809CE}"/>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238C46CF-60EE-4925-9BFA-4FB32E182A6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E73C7669-ADCB-419E-BD62-18CAD89A0A1C}"/>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0FFC9E2A-B565-488D-90BB-B4C4749C0425}"/>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155C064C-733A-48C4-8F0A-0132173D1870}"/>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3E70A363-C4F6-4C37-803E-EBCF576C6049}"/>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AC2317C8-D96A-4D73-8418-51162AB3930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B42EC567-3F36-42DE-8FA4-729C2AF1EFB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169164</xdr:rowOff>
    </xdr:to>
    <xdr:cxnSp macro="">
      <xdr:nvCxnSpPr>
        <xdr:cNvPr id="523" name="直線コネクタ 522">
          <a:extLst>
            <a:ext uri="{FF2B5EF4-FFF2-40B4-BE49-F238E27FC236}">
              <a16:creationId xmlns:a16="http://schemas.microsoft.com/office/drawing/2014/main" id="{733755CB-578D-487E-BD12-4D1B4155E92E}"/>
            </a:ext>
          </a:extLst>
        </xdr:cNvPr>
        <xdr:cNvCxnSpPr/>
      </xdr:nvCxnSpPr>
      <xdr:spPr>
        <a:xfrm flipV="1">
          <a:off x="14375764" y="9433560"/>
          <a:ext cx="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4" name="【保健センター・保健所】&#10;有形固定資産減価償却率最小値テキスト">
          <a:extLst>
            <a:ext uri="{FF2B5EF4-FFF2-40B4-BE49-F238E27FC236}">
              <a16:creationId xmlns:a16="http://schemas.microsoft.com/office/drawing/2014/main" id="{A8E34994-D4C9-4D18-8312-9E9068F19F24}"/>
            </a:ext>
          </a:extLst>
        </xdr:cNvPr>
        <xdr:cNvSpPr txBox="1"/>
      </xdr:nvSpPr>
      <xdr:spPr>
        <a:xfrm>
          <a:off x="14414500" y="1073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5" name="直線コネクタ 524">
          <a:extLst>
            <a:ext uri="{FF2B5EF4-FFF2-40B4-BE49-F238E27FC236}">
              <a16:creationId xmlns:a16="http://schemas.microsoft.com/office/drawing/2014/main" id="{EF032BC1-8995-4693-8839-E97C895FC9B7}"/>
            </a:ext>
          </a:extLst>
        </xdr:cNvPr>
        <xdr:cNvCxnSpPr/>
      </xdr:nvCxnSpPr>
      <xdr:spPr>
        <a:xfrm>
          <a:off x="14287500" y="107304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87B469EB-A3FA-4707-818E-5ECE20471338}"/>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27" name="直線コネクタ 526">
          <a:extLst>
            <a:ext uri="{FF2B5EF4-FFF2-40B4-BE49-F238E27FC236}">
              <a16:creationId xmlns:a16="http://schemas.microsoft.com/office/drawing/2014/main" id="{09917C7F-15BA-4706-9B8B-505E129A3FCF}"/>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143527</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533D77D9-D8B0-43D5-BF0B-4F760C8C6BF0}"/>
            </a:ext>
          </a:extLst>
        </xdr:cNvPr>
        <xdr:cNvSpPr txBox="1"/>
      </xdr:nvSpPr>
      <xdr:spPr>
        <a:xfrm>
          <a:off x="14414500" y="9531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529" name="フローチャート: 判断 528">
          <a:extLst>
            <a:ext uri="{FF2B5EF4-FFF2-40B4-BE49-F238E27FC236}">
              <a16:creationId xmlns:a16="http://schemas.microsoft.com/office/drawing/2014/main" id="{E8AC6EE7-776F-40EC-ACD0-F1E75B2A53DA}"/>
            </a:ext>
          </a:extLst>
        </xdr:cNvPr>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49784</xdr:rowOff>
    </xdr:from>
    <xdr:to>
      <xdr:col>81</xdr:col>
      <xdr:colOff>101600</xdr:colOff>
      <xdr:row>57</xdr:row>
      <xdr:rowOff>151384</xdr:rowOff>
    </xdr:to>
    <xdr:sp macro="" textlink="">
      <xdr:nvSpPr>
        <xdr:cNvPr id="530" name="フローチャート: 判断 529">
          <a:extLst>
            <a:ext uri="{FF2B5EF4-FFF2-40B4-BE49-F238E27FC236}">
              <a16:creationId xmlns:a16="http://schemas.microsoft.com/office/drawing/2014/main" id="{44053664-6644-4B2C-9AAE-8CE8406E3C1E}"/>
            </a:ext>
          </a:extLst>
        </xdr:cNvPr>
        <xdr:cNvSpPr/>
      </xdr:nvSpPr>
      <xdr:spPr>
        <a:xfrm>
          <a:off x="13578840" y="96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55</xdr:row>
      <xdr:rowOff>167911</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75EDB36E-02F7-42C2-8486-E8BCB9B89B03}"/>
            </a:ext>
          </a:extLst>
        </xdr:cNvPr>
        <xdr:cNvSpPr txBox="1"/>
      </xdr:nvSpPr>
      <xdr:spPr>
        <a:xfrm>
          <a:off x="13437244" y="938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77216</xdr:rowOff>
    </xdr:from>
    <xdr:to>
      <xdr:col>76</xdr:col>
      <xdr:colOff>165100</xdr:colOff>
      <xdr:row>58</xdr:row>
      <xdr:rowOff>7366</xdr:rowOff>
    </xdr:to>
    <xdr:sp macro="" textlink="">
      <xdr:nvSpPr>
        <xdr:cNvPr id="532" name="フローチャート: 判断 531">
          <a:extLst>
            <a:ext uri="{FF2B5EF4-FFF2-40B4-BE49-F238E27FC236}">
              <a16:creationId xmlns:a16="http://schemas.microsoft.com/office/drawing/2014/main" id="{DD26232B-4992-432A-9C45-96E4275FE904}"/>
            </a:ext>
          </a:extLst>
        </xdr:cNvPr>
        <xdr:cNvSpPr/>
      </xdr:nvSpPr>
      <xdr:spPr>
        <a:xfrm>
          <a:off x="12804140" y="96326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23893</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1B14B1CA-0608-4ABF-97CC-B0DD9D9D767E}"/>
            </a:ext>
          </a:extLst>
        </xdr:cNvPr>
        <xdr:cNvSpPr txBox="1"/>
      </xdr:nvSpPr>
      <xdr:spPr>
        <a:xfrm>
          <a:off x="12675244" y="941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159512</xdr:rowOff>
    </xdr:from>
    <xdr:to>
      <xdr:col>72</xdr:col>
      <xdr:colOff>38100</xdr:colOff>
      <xdr:row>57</xdr:row>
      <xdr:rowOff>89662</xdr:rowOff>
    </xdr:to>
    <xdr:sp macro="" textlink="">
      <xdr:nvSpPr>
        <xdr:cNvPr id="534" name="フローチャート: 判断 533">
          <a:extLst>
            <a:ext uri="{FF2B5EF4-FFF2-40B4-BE49-F238E27FC236}">
              <a16:creationId xmlns:a16="http://schemas.microsoft.com/office/drawing/2014/main" id="{748C0668-32F4-4EF7-8C0D-5EAAFBD7AB52}"/>
            </a:ext>
          </a:extLst>
        </xdr:cNvPr>
        <xdr:cNvSpPr/>
      </xdr:nvSpPr>
      <xdr:spPr>
        <a:xfrm>
          <a:off x="12029440" y="95473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106189</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7058CC94-88F3-426D-823B-BB45B5A4BD99}"/>
            </a:ext>
          </a:extLst>
        </xdr:cNvPr>
        <xdr:cNvSpPr txBox="1"/>
      </xdr:nvSpPr>
      <xdr:spPr>
        <a:xfrm>
          <a:off x="11900544" y="9326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125222</xdr:rowOff>
    </xdr:from>
    <xdr:to>
      <xdr:col>67</xdr:col>
      <xdr:colOff>101600</xdr:colOff>
      <xdr:row>57</xdr:row>
      <xdr:rowOff>55372</xdr:rowOff>
    </xdr:to>
    <xdr:sp macro="" textlink="">
      <xdr:nvSpPr>
        <xdr:cNvPr id="536" name="フローチャート: 判断 535">
          <a:extLst>
            <a:ext uri="{FF2B5EF4-FFF2-40B4-BE49-F238E27FC236}">
              <a16:creationId xmlns:a16="http://schemas.microsoft.com/office/drawing/2014/main" id="{CF5247C1-099C-4EA1-9386-E250B34E7FAF}"/>
            </a:ext>
          </a:extLst>
        </xdr:cNvPr>
        <xdr:cNvSpPr/>
      </xdr:nvSpPr>
      <xdr:spPr>
        <a:xfrm>
          <a:off x="11231880" y="95130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71899</xdr:rowOff>
    </xdr:from>
    <xdr:ext cx="405111" cy="259045"/>
    <xdr:sp macro="" textlink="">
      <xdr:nvSpPr>
        <xdr:cNvPr id="537" name="n_4aveValue【保健センター・保健所】&#10;有形固定資産減価償却率">
          <a:extLst>
            <a:ext uri="{FF2B5EF4-FFF2-40B4-BE49-F238E27FC236}">
              <a16:creationId xmlns:a16="http://schemas.microsoft.com/office/drawing/2014/main" id="{DDFA92E5-DA5B-4549-91E2-D3058DDFA680}"/>
            </a:ext>
          </a:extLst>
        </xdr:cNvPr>
        <xdr:cNvSpPr txBox="1"/>
      </xdr:nvSpPr>
      <xdr:spPr>
        <a:xfrm>
          <a:off x="11102984" y="929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9A07B915-D14E-473C-BC28-DD2B11D1F5F2}"/>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527DF45-5AD2-41E7-B700-05A5FEB0F3B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349583CE-2367-4508-9989-25FB8B442DD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CC64FC5-0F12-49E3-915D-4F876AAAFAE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E01FD5E-04A2-4FD3-ACA1-50E52163C63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43" name="楕円 542">
          <a:extLst>
            <a:ext uri="{FF2B5EF4-FFF2-40B4-BE49-F238E27FC236}">
              <a16:creationId xmlns:a16="http://schemas.microsoft.com/office/drawing/2014/main" id="{9BAA2BDE-7400-44C4-8CF9-53188B728D89}"/>
            </a:ext>
          </a:extLst>
        </xdr:cNvPr>
        <xdr:cNvSpPr/>
      </xdr:nvSpPr>
      <xdr:spPr>
        <a:xfrm>
          <a:off x="14325600" y="98643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119651</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7878009D-AE4E-4371-88DA-D2AF83318217}"/>
            </a:ext>
          </a:extLst>
        </xdr:cNvPr>
        <xdr:cNvSpPr txBox="1"/>
      </xdr:nvSpPr>
      <xdr:spPr>
        <a:xfrm>
          <a:off x="14414500"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84074</xdr:rowOff>
    </xdr:from>
    <xdr:to>
      <xdr:col>81</xdr:col>
      <xdr:colOff>101600</xdr:colOff>
      <xdr:row>59</xdr:row>
      <xdr:rowOff>14224</xdr:rowOff>
    </xdr:to>
    <xdr:sp macro="" textlink="">
      <xdr:nvSpPr>
        <xdr:cNvPr id="545" name="楕円 544">
          <a:extLst>
            <a:ext uri="{FF2B5EF4-FFF2-40B4-BE49-F238E27FC236}">
              <a16:creationId xmlns:a16="http://schemas.microsoft.com/office/drawing/2014/main" id="{4E2E5E68-7A80-46C4-B077-DB2F113A79C7}"/>
            </a:ext>
          </a:extLst>
        </xdr:cNvPr>
        <xdr:cNvSpPr/>
      </xdr:nvSpPr>
      <xdr:spPr>
        <a:xfrm>
          <a:off x="13578840" y="980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134874</xdr:rowOff>
    </xdr:from>
    <xdr:to>
      <xdr:col>85</xdr:col>
      <xdr:colOff>127000</xdr:colOff>
      <xdr:row>59</xdr:row>
      <xdr:rowOff>20574</xdr:rowOff>
    </xdr:to>
    <xdr:cxnSp macro="">
      <xdr:nvCxnSpPr>
        <xdr:cNvPr id="546" name="直線コネクタ 545">
          <a:extLst>
            <a:ext uri="{FF2B5EF4-FFF2-40B4-BE49-F238E27FC236}">
              <a16:creationId xmlns:a16="http://schemas.microsoft.com/office/drawing/2014/main" id="{45D37693-677B-445B-B634-3F217C7AC15F}"/>
            </a:ext>
          </a:extLst>
        </xdr:cNvPr>
        <xdr:cNvCxnSpPr/>
      </xdr:nvCxnSpPr>
      <xdr:spPr>
        <a:xfrm>
          <a:off x="13629640" y="9857994"/>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26924</xdr:rowOff>
    </xdr:from>
    <xdr:to>
      <xdr:col>76</xdr:col>
      <xdr:colOff>165100</xdr:colOff>
      <xdr:row>58</xdr:row>
      <xdr:rowOff>128524</xdr:rowOff>
    </xdr:to>
    <xdr:sp macro="" textlink="">
      <xdr:nvSpPr>
        <xdr:cNvPr id="547" name="楕円 546">
          <a:extLst>
            <a:ext uri="{FF2B5EF4-FFF2-40B4-BE49-F238E27FC236}">
              <a16:creationId xmlns:a16="http://schemas.microsoft.com/office/drawing/2014/main" id="{42B23BDD-8321-411B-AF70-AB2147F4C1CB}"/>
            </a:ext>
          </a:extLst>
        </xdr:cNvPr>
        <xdr:cNvSpPr/>
      </xdr:nvSpPr>
      <xdr:spPr>
        <a:xfrm>
          <a:off x="1280414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77724</xdr:rowOff>
    </xdr:from>
    <xdr:to>
      <xdr:col>81</xdr:col>
      <xdr:colOff>50800</xdr:colOff>
      <xdr:row>58</xdr:row>
      <xdr:rowOff>134874</xdr:rowOff>
    </xdr:to>
    <xdr:cxnSp macro="">
      <xdr:nvCxnSpPr>
        <xdr:cNvPr id="548" name="直線コネクタ 547">
          <a:extLst>
            <a:ext uri="{FF2B5EF4-FFF2-40B4-BE49-F238E27FC236}">
              <a16:creationId xmlns:a16="http://schemas.microsoft.com/office/drawing/2014/main" id="{5890CD4C-1E2B-4100-9B9A-A38D57AA701A}"/>
            </a:ext>
          </a:extLst>
        </xdr:cNvPr>
        <xdr:cNvCxnSpPr/>
      </xdr:nvCxnSpPr>
      <xdr:spPr>
        <a:xfrm>
          <a:off x="12854940" y="9800844"/>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141224</xdr:rowOff>
    </xdr:from>
    <xdr:to>
      <xdr:col>72</xdr:col>
      <xdr:colOff>38100</xdr:colOff>
      <xdr:row>58</xdr:row>
      <xdr:rowOff>71374</xdr:rowOff>
    </xdr:to>
    <xdr:sp macro="" textlink="">
      <xdr:nvSpPr>
        <xdr:cNvPr id="549" name="楕円 548">
          <a:extLst>
            <a:ext uri="{FF2B5EF4-FFF2-40B4-BE49-F238E27FC236}">
              <a16:creationId xmlns:a16="http://schemas.microsoft.com/office/drawing/2014/main" id="{0C09806D-3BB9-4676-BE59-D283AFD75368}"/>
            </a:ext>
          </a:extLst>
        </xdr:cNvPr>
        <xdr:cNvSpPr/>
      </xdr:nvSpPr>
      <xdr:spPr>
        <a:xfrm>
          <a:off x="12029440" y="96967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20574</xdr:rowOff>
    </xdr:from>
    <xdr:to>
      <xdr:col>76</xdr:col>
      <xdr:colOff>114300</xdr:colOff>
      <xdr:row>58</xdr:row>
      <xdr:rowOff>77724</xdr:rowOff>
    </xdr:to>
    <xdr:cxnSp macro="">
      <xdr:nvCxnSpPr>
        <xdr:cNvPr id="550" name="直線コネクタ 549">
          <a:extLst>
            <a:ext uri="{FF2B5EF4-FFF2-40B4-BE49-F238E27FC236}">
              <a16:creationId xmlns:a16="http://schemas.microsoft.com/office/drawing/2014/main" id="{984A2C92-4015-4400-8CFC-F35B75845594}"/>
            </a:ext>
          </a:extLst>
        </xdr:cNvPr>
        <xdr:cNvCxnSpPr/>
      </xdr:nvCxnSpPr>
      <xdr:spPr>
        <a:xfrm>
          <a:off x="12072620" y="9743694"/>
          <a:ext cx="7823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81788</xdr:rowOff>
    </xdr:from>
    <xdr:to>
      <xdr:col>67</xdr:col>
      <xdr:colOff>101600</xdr:colOff>
      <xdr:row>58</xdr:row>
      <xdr:rowOff>11938</xdr:rowOff>
    </xdr:to>
    <xdr:sp macro="" textlink="">
      <xdr:nvSpPr>
        <xdr:cNvPr id="551" name="楕円 550">
          <a:extLst>
            <a:ext uri="{FF2B5EF4-FFF2-40B4-BE49-F238E27FC236}">
              <a16:creationId xmlns:a16="http://schemas.microsoft.com/office/drawing/2014/main" id="{9942636B-D0B5-4DCA-987B-85CB94E9DC12}"/>
            </a:ext>
          </a:extLst>
        </xdr:cNvPr>
        <xdr:cNvSpPr/>
      </xdr:nvSpPr>
      <xdr:spPr>
        <a:xfrm>
          <a:off x="11231880" y="96372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132588</xdr:rowOff>
    </xdr:from>
    <xdr:to>
      <xdr:col>71</xdr:col>
      <xdr:colOff>177800</xdr:colOff>
      <xdr:row>58</xdr:row>
      <xdr:rowOff>20574</xdr:rowOff>
    </xdr:to>
    <xdr:cxnSp macro="">
      <xdr:nvCxnSpPr>
        <xdr:cNvPr id="552" name="直線コネクタ 551">
          <a:extLst>
            <a:ext uri="{FF2B5EF4-FFF2-40B4-BE49-F238E27FC236}">
              <a16:creationId xmlns:a16="http://schemas.microsoft.com/office/drawing/2014/main" id="{EACFF3EE-93CD-4F80-9B12-9D3398546049}"/>
            </a:ext>
          </a:extLst>
        </xdr:cNvPr>
        <xdr:cNvCxnSpPr/>
      </xdr:nvCxnSpPr>
      <xdr:spPr>
        <a:xfrm>
          <a:off x="11282680" y="9688068"/>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5351</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485EC752-8DF2-435B-8381-20B7738E681B}"/>
            </a:ext>
          </a:extLst>
        </xdr:cNvPr>
        <xdr:cNvSpPr txBox="1"/>
      </xdr:nvSpPr>
      <xdr:spPr>
        <a:xfrm>
          <a:off x="13437244" y="989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119651</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A1F935F1-3922-42DA-B08C-4A68B1D62C4D}"/>
            </a:ext>
          </a:extLst>
        </xdr:cNvPr>
        <xdr:cNvSpPr txBox="1"/>
      </xdr:nvSpPr>
      <xdr:spPr>
        <a:xfrm>
          <a:off x="12675244" y="984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62501</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F53A87BC-6BB9-4BE3-A121-FF97853D929F}"/>
            </a:ext>
          </a:extLst>
        </xdr:cNvPr>
        <xdr:cNvSpPr txBox="1"/>
      </xdr:nvSpPr>
      <xdr:spPr>
        <a:xfrm>
          <a:off x="11900544" y="9785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3065</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3EB7B795-AB5A-47F3-B9BE-ADB2FEE5FC97}"/>
            </a:ext>
          </a:extLst>
        </xdr:cNvPr>
        <xdr:cNvSpPr txBox="1"/>
      </xdr:nvSpPr>
      <xdr:spPr>
        <a:xfrm>
          <a:off x="11102984" y="972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6475910C-3058-4775-8943-8140D392AB3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ADBB5338-974D-4546-B4B6-F1E222770E17}"/>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44269B8E-E0C6-43C3-A464-CDB9742A949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4161DFF4-BD53-4F72-9EE3-3123531FCF4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02DA3C33-3A62-4B92-A18F-0A4FB5F45F1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B2BB18C4-1BA5-4222-A96D-8B060B99ED7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2B4AD7E1-41BF-4123-8044-1C7A8B74FB1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55D0D1B4-78B5-4C3E-80E2-DDEE0AC5FA54}"/>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FCC9A4D0-FE5A-4071-AB09-5B25A661198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99AE161F-9D39-449E-8B86-089E341F015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a:extLst>
            <a:ext uri="{FF2B5EF4-FFF2-40B4-BE49-F238E27FC236}">
              <a16:creationId xmlns:a16="http://schemas.microsoft.com/office/drawing/2014/main" id="{6C549FE3-4002-49E5-9554-2330CF4B19A9}"/>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a:extLst>
            <a:ext uri="{FF2B5EF4-FFF2-40B4-BE49-F238E27FC236}">
              <a16:creationId xmlns:a16="http://schemas.microsoft.com/office/drawing/2014/main" id="{86F70850-47E8-4BF4-9589-605BD0DDE7D1}"/>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a:extLst>
            <a:ext uri="{FF2B5EF4-FFF2-40B4-BE49-F238E27FC236}">
              <a16:creationId xmlns:a16="http://schemas.microsoft.com/office/drawing/2014/main" id="{B5A80EC2-C51C-4117-B14D-2EDA40B4EAA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a:extLst>
            <a:ext uri="{FF2B5EF4-FFF2-40B4-BE49-F238E27FC236}">
              <a16:creationId xmlns:a16="http://schemas.microsoft.com/office/drawing/2014/main" id="{2828E116-BF65-4A05-9F69-3A3C37CD025E}"/>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a:extLst>
            <a:ext uri="{FF2B5EF4-FFF2-40B4-BE49-F238E27FC236}">
              <a16:creationId xmlns:a16="http://schemas.microsoft.com/office/drawing/2014/main" id="{D3EE2CED-044B-4706-9FA3-A9B9686F1D0C}"/>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a:extLst>
            <a:ext uri="{FF2B5EF4-FFF2-40B4-BE49-F238E27FC236}">
              <a16:creationId xmlns:a16="http://schemas.microsoft.com/office/drawing/2014/main" id="{23E33137-F3C1-4F58-B552-87F2E420F1D1}"/>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a:extLst>
            <a:ext uri="{FF2B5EF4-FFF2-40B4-BE49-F238E27FC236}">
              <a16:creationId xmlns:a16="http://schemas.microsoft.com/office/drawing/2014/main" id="{F1EBB234-DB53-4C38-AC5E-130372143EA0}"/>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a:extLst>
            <a:ext uri="{FF2B5EF4-FFF2-40B4-BE49-F238E27FC236}">
              <a16:creationId xmlns:a16="http://schemas.microsoft.com/office/drawing/2014/main" id="{5A6E4EE9-3821-4A77-82CA-D0A3FD1D970A}"/>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a:extLst>
            <a:ext uri="{FF2B5EF4-FFF2-40B4-BE49-F238E27FC236}">
              <a16:creationId xmlns:a16="http://schemas.microsoft.com/office/drawing/2014/main" id="{F651BCA3-FCF3-40F8-ABCA-F9947605AC4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3A8BE994-6743-4AE7-A09F-6EE8FEEB9F48}"/>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a:extLst>
            <a:ext uri="{FF2B5EF4-FFF2-40B4-BE49-F238E27FC236}">
              <a16:creationId xmlns:a16="http://schemas.microsoft.com/office/drawing/2014/main" id="{B1B46521-E6C9-447E-B4AC-89971763FCC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80010</xdr:rowOff>
    </xdr:to>
    <xdr:cxnSp macro="">
      <xdr:nvCxnSpPr>
        <xdr:cNvPr id="578" name="直線コネクタ 577">
          <a:extLst>
            <a:ext uri="{FF2B5EF4-FFF2-40B4-BE49-F238E27FC236}">
              <a16:creationId xmlns:a16="http://schemas.microsoft.com/office/drawing/2014/main" id="{45EC658C-5E80-4FD9-A1C5-57F2145CDB5A}"/>
            </a:ext>
          </a:extLst>
        </xdr:cNvPr>
        <xdr:cNvCxnSpPr/>
      </xdr:nvCxnSpPr>
      <xdr:spPr>
        <a:xfrm flipV="1">
          <a:off x="19509104" y="9341358"/>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79" name="【保健センター・保健所】&#10;一人当たり面積最小値テキスト">
          <a:extLst>
            <a:ext uri="{FF2B5EF4-FFF2-40B4-BE49-F238E27FC236}">
              <a16:creationId xmlns:a16="http://schemas.microsoft.com/office/drawing/2014/main" id="{42BFC1ED-9D59-4180-B562-19CDCD36AD4A}"/>
            </a:ext>
          </a:extLst>
        </xdr:cNvPr>
        <xdr:cNvSpPr txBox="1"/>
      </xdr:nvSpPr>
      <xdr:spPr>
        <a:xfrm>
          <a:off x="19547840"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80" name="直線コネクタ 579">
          <a:extLst>
            <a:ext uri="{FF2B5EF4-FFF2-40B4-BE49-F238E27FC236}">
              <a16:creationId xmlns:a16="http://schemas.microsoft.com/office/drawing/2014/main" id="{FC64CC3A-3A35-4A08-91FE-884D7B2731F0}"/>
            </a:ext>
          </a:extLst>
        </xdr:cNvPr>
        <xdr:cNvCxnSpPr/>
      </xdr:nvCxnSpPr>
      <xdr:spPr>
        <a:xfrm>
          <a:off x="19443700" y="10641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581" name="【保健センター・保健所】&#10;一人当たり面積最大値テキスト">
          <a:extLst>
            <a:ext uri="{FF2B5EF4-FFF2-40B4-BE49-F238E27FC236}">
              <a16:creationId xmlns:a16="http://schemas.microsoft.com/office/drawing/2014/main" id="{836E279D-BCD3-4ED6-A73E-17E6BA18D40D}"/>
            </a:ext>
          </a:extLst>
        </xdr:cNvPr>
        <xdr:cNvSpPr txBox="1"/>
      </xdr:nvSpPr>
      <xdr:spPr>
        <a:xfrm>
          <a:off x="19547840" y="912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582" name="直線コネクタ 581">
          <a:extLst>
            <a:ext uri="{FF2B5EF4-FFF2-40B4-BE49-F238E27FC236}">
              <a16:creationId xmlns:a16="http://schemas.microsoft.com/office/drawing/2014/main" id="{186389FD-D802-4D3A-8DED-6FA5E4891B5B}"/>
            </a:ext>
          </a:extLst>
        </xdr:cNvPr>
        <xdr:cNvCxnSpPr/>
      </xdr:nvCxnSpPr>
      <xdr:spPr>
        <a:xfrm>
          <a:off x="1944370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159529</xdr:rowOff>
    </xdr:from>
    <xdr:ext cx="469744" cy="259045"/>
    <xdr:sp macro="" textlink="">
      <xdr:nvSpPr>
        <xdr:cNvPr id="583" name="【保健センター・保健所】&#10;一人当たり面積平均値テキスト">
          <a:extLst>
            <a:ext uri="{FF2B5EF4-FFF2-40B4-BE49-F238E27FC236}">
              <a16:creationId xmlns:a16="http://schemas.microsoft.com/office/drawing/2014/main" id="{E25B5EC3-A646-49B3-ACE4-F990DE27024E}"/>
            </a:ext>
          </a:extLst>
        </xdr:cNvPr>
        <xdr:cNvSpPr txBox="1"/>
      </xdr:nvSpPr>
      <xdr:spPr>
        <a:xfrm>
          <a:off x="19547840" y="10217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136652</xdr:rowOff>
    </xdr:from>
    <xdr:to>
      <xdr:col>116</xdr:col>
      <xdr:colOff>114300</xdr:colOff>
      <xdr:row>62</xdr:row>
      <xdr:rowOff>66802</xdr:rowOff>
    </xdr:to>
    <xdr:sp macro="" textlink="">
      <xdr:nvSpPr>
        <xdr:cNvPr id="584" name="フローチャート: 判断 583">
          <a:extLst>
            <a:ext uri="{FF2B5EF4-FFF2-40B4-BE49-F238E27FC236}">
              <a16:creationId xmlns:a16="http://schemas.microsoft.com/office/drawing/2014/main" id="{62A7FE57-2450-4175-B0B7-24DDAB63AE9E}"/>
            </a:ext>
          </a:extLst>
        </xdr:cNvPr>
        <xdr:cNvSpPr/>
      </xdr:nvSpPr>
      <xdr:spPr>
        <a:xfrm>
          <a:off x="19458940" y="10362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585" name="フローチャート: 判断 584">
          <a:extLst>
            <a:ext uri="{FF2B5EF4-FFF2-40B4-BE49-F238E27FC236}">
              <a16:creationId xmlns:a16="http://schemas.microsoft.com/office/drawing/2014/main" id="{D161EBC5-AD97-4121-A85D-273D5FAC2D06}"/>
            </a:ext>
          </a:extLst>
        </xdr:cNvPr>
        <xdr:cNvSpPr/>
      </xdr:nvSpPr>
      <xdr:spPr>
        <a:xfrm>
          <a:off x="18735040" y="10369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90187</xdr:rowOff>
    </xdr:from>
    <xdr:ext cx="469744" cy="259045"/>
    <xdr:sp macro="" textlink="">
      <xdr:nvSpPr>
        <xdr:cNvPr id="586" name="n_1aveValue【保健センター・保健所】&#10;一人当たり面積">
          <a:extLst>
            <a:ext uri="{FF2B5EF4-FFF2-40B4-BE49-F238E27FC236}">
              <a16:creationId xmlns:a16="http://schemas.microsoft.com/office/drawing/2014/main" id="{A32907ED-86D1-4687-A7D8-ED5D80F5A905}"/>
            </a:ext>
          </a:extLst>
        </xdr:cNvPr>
        <xdr:cNvSpPr txBox="1"/>
      </xdr:nvSpPr>
      <xdr:spPr>
        <a:xfrm>
          <a:off x="185611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45212</xdr:rowOff>
    </xdr:from>
    <xdr:to>
      <xdr:col>107</xdr:col>
      <xdr:colOff>101600</xdr:colOff>
      <xdr:row>62</xdr:row>
      <xdr:rowOff>146812</xdr:rowOff>
    </xdr:to>
    <xdr:sp macro="" textlink="">
      <xdr:nvSpPr>
        <xdr:cNvPr id="587" name="フローチャート: 判断 586">
          <a:extLst>
            <a:ext uri="{FF2B5EF4-FFF2-40B4-BE49-F238E27FC236}">
              <a16:creationId xmlns:a16="http://schemas.microsoft.com/office/drawing/2014/main" id="{2C64B052-6EFA-49AF-BBFE-F898DB9F3C28}"/>
            </a:ext>
          </a:extLst>
        </xdr:cNvPr>
        <xdr:cNvSpPr/>
      </xdr:nvSpPr>
      <xdr:spPr>
        <a:xfrm>
          <a:off x="17937480" y="1043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163339</xdr:rowOff>
    </xdr:from>
    <xdr:ext cx="469744" cy="259045"/>
    <xdr:sp macro="" textlink="">
      <xdr:nvSpPr>
        <xdr:cNvPr id="588" name="n_2aveValue【保健センター・保健所】&#10;一人当たり面積">
          <a:extLst>
            <a:ext uri="{FF2B5EF4-FFF2-40B4-BE49-F238E27FC236}">
              <a16:creationId xmlns:a16="http://schemas.microsoft.com/office/drawing/2014/main" id="{02FBC558-76AF-444B-A35E-50A9AFD8A849}"/>
            </a:ext>
          </a:extLst>
        </xdr:cNvPr>
        <xdr:cNvSpPr txBox="1"/>
      </xdr:nvSpPr>
      <xdr:spPr>
        <a:xfrm>
          <a:off x="17776267" y="1022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8636</xdr:rowOff>
    </xdr:from>
    <xdr:to>
      <xdr:col>102</xdr:col>
      <xdr:colOff>165100</xdr:colOff>
      <xdr:row>62</xdr:row>
      <xdr:rowOff>110236</xdr:rowOff>
    </xdr:to>
    <xdr:sp macro="" textlink="">
      <xdr:nvSpPr>
        <xdr:cNvPr id="589" name="フローチャート: 判断 588">
          <a:extLst>
            <a:ext uri="{FF2B5EF4-FFF2-40B4-BE49-F238E27FC236}">
              <a16:creationId xmlns:a16="http://schemas.microsoft.com/office/drawing/2014/main" id="{D4D7195A-128E-4184-8E8F-71ACCF4993EA}"/>
            </a:ext>
          </a:extLst>
        </xdr:cNvPr>
        <xdr:cNvSpPr/>
      </xdr:nvSpPr>
      <xdr:spPr>
        <a:xfrm>
          <a:off x="17162780" y="104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126763</xdr:rowOff>
    </xdr:from>
    <xdr:ext cx="469744" cy="259045"/>
    <xdr:sp macro="" textlink="">
      <xdr:nvSpPr>
        <xdr:cNvPr id="590" name="n_3aveValue【保健センター・保健所】&#10;一人当たり面積">
          <a:extLst>
            <a:ext uri="{FF2B5EF4-FFF2-40B4-BE49-F238E27FC236}">
              <a16:creationId xmlns:a16="http://schemas.microsoft.com/office/drawing/2014/main" id="{8492EC72-9B44-47C7-8310-7BA1C51540C0}"/>
            </a:ext>
          </a:extLst>
        </xdr:cNvPr>
        <xdr:cNvSpPr txBox="1"/>
      </xdr:nvSpPr>
      <xdr:spPr>
        <a:xfrm>
          <a:off x="17001567" y="1018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152654</xdr:rowOff>
    </xdr:from>
    <xdr:to>
      <xdr:col>98</xdr:col>
      <xdr:colOff>38100</xdr:colOff>
      <xdr:row>62</xdr:row>
      <xdr:rowOff>82804</xdr:rowOff>
    </xdr:to>
    <xdr:sp macro="" textlink="">
      <xdr:nvSpPr>
        <xdr:cNvPr id="591" name="フローチャート: 判断 590">
          <a:extLst>
            <a:ext uri="{FF2B5EF4-FFF2-40B4-BE49-F238E27FC236}">
              <a16:creationId xmlns:a16="http://schemas.microsoft.com/office/drawing/2014/main" id="{D98457B7-1394-4DDA-BF22-8597D5A327A7}"/>
            </a:ext>
          </a:extLst>
        </xdr:cNvPr>
        <xdr:cNvSpPr/>
      </xdr:nvSpPr>
      <xdr:spPr>
        <a:xfrm>
          <a:off x="16388080" y="103786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60</xdr:row>
      <xdr:rowOff>99331</xdr:rowOff>
    </xdr:from>
    <xdr:ext cx="469744" cy="259045"/>
    <xdr:sp macro="" textlink="">
      <xdr:nvSpPr>
        <xdr:cNvPr id="592" name="n_4aveValue【保健センター・保健所】&#10;一人当たり面積">
          <a:extLst>
            <a:ext uri="{FF2B5EF4-FFF2-40B4-BE49-F238E27FC236}">
              <a16:creationId xmlns:a16="http://schemas.microsoft.com/office/drawing/2014/main" id="{BBEBDA69-B65B-41CD-80E3-CEC89C349F91}"/>
            </a:ext>
          </a:extLst>
        </xdr:cNvPr>
        <xdr:cNvSpPr txBox="1"/>
      </xdr:nvSpPr>
      <xdr:spPr>
        <a:xfrm>
          <a:off x="16226867" y="1015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6718B6E7-597E-49E8-86A7-9D88CDE0D46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5DBADC7D-8A1F-477A-AD61-A2489ABFFFB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4DDE1632-5BC5-47F1-885D-C0FD2789FB8C}"/>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ED87CC43-9D5B-41B5-8905-FE18B4CADD4E}"/>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ACCEB1A-196F-4EDC-9813-BD4E51FF6788}"/>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122936</xdr:rowOff>
    </xdr:from>
    <xdr:to>
      <xdr:col>116</xdr:col>
      <xdr:colOff>114300</xdr:colOff>
      <xdr:row>63</xdr:row>
      <xdr:rowOff>53086</xdr:rowOff>
    </xdr:to>
    <xdr:sp macro="" textlink="">
      <xdr:nvSpPr>
        <xdr:cNvPr id="598" name="楕円 597">
          <a:extLst>
            <a:ext uri="{FF2B5EF4-FFF2-40B4-BE49-F238E27FC236}">
              <a16:creationId xmlns:a16="http://schemas.microsoft.com/office/drawing/2014/main" id="{C564AF35-E841-4C74-8AD2-6E7F263AA2B1}"/>
            </a:ext>
          </a:extLst>
        </xdr:cNvPr>
        <xdr:cNvSpPr/>
      </xdr:nvSpPr>
      <xdr:spPr>
        <a:xfrm>
          <a:off x="19458940" y="105166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37863</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5E1C99A9-D101-4694-8113-799C378BEC68}"/>
            </a:ext>
          </a:extLst>
        </xdr:cNvPr>
        <xdr:cNvSpPr txBox="1"/>
      </xdr:nvSpPr>
      <xdr:spPr>
        <a:xfrm>
          <a:off x="19547840" y="1043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125222</xdr:rowOff>
    </xdr:from>
    <xdr:to>
      <xdr:col>112</xdr:col>
      <xdr:colOff>38100</xdr:colOff>
      <xdr:row>63</xdr:row>
      <xdr:rowOff>55372</xdr:rowOff>
    </xdr:to>
    <xdr:sp macro="" textlink="">
      <xdr:nvSpPr>
        <xdr:cNvPr id="600" name="楕円 599">
          <a:extLst>
            <a:ext uri="{FF2B5EF4-FFF2-40B4-BE49-F238E27FC236}">
              <a16:creationId xmlns:a16="http://schemas.microsoft.com/office/drawing/2014/main" id="{A62956EC-152C-4C6B-A283-C977E49A493F}"/>
            </a:ext>
          </a:extLst>
        </xdr:cNvPr>
        <xdr:cNvSpPr/>
      </xdr:nvSpPr>
      <xdr:spPr>
        <a:xfrm>
          <a:off x="18735040" y="105189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2286</xdr:rowOff>
    </xdr:from>
    <xdr:to>
      <xdr:col>116</xdr:col>
      <xdr:colOff>63500</xdr:colOff>
      <xdr:row>63</xdr:row>
      <xdr:rowOff>4572</xdr:rowOff>
    </xdr:to>
    <xdr:cxnSp macro="">
      <xdr:nvCxnSpPr>
        <xdr:cNvPr id="601" name="直線コネクタ 600">
          <a:extLst>
            <a:ext uri="{FF2B5EF4-FFF2-40B4-BE49-F238E27FC236}">
              <a16:creationId xmlns:a16="http://schemas.microsoft.com/office/drawing/2014/main" id="{2A3582D6-B6A9-4786-A83C-EEE4DA3EFF2D}"/>
            </a:ext>
          </a:extLst>
        </xdr:cNvPr>
        <xdr:cNvCxnSpPr/>
      </xdr:nvCxnSpPr>
      <xdr:spPr>
        <a:xfrm flipV="1">
          <a:off x="18778220" y="10563606"/>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129794</xdr:rowOff>
    </xdr:from>
    <xdr:to>
      <xdr:col>107</xdr:col>
      <xdr:colOff>101600</xdr:colOff>
      <xdr:row>63</xdr:row>
      <xdr:rowOff>59944</xdr:rowOff>
    </xdr:to>
    <xdr:sp macro="" textlink="">
      <xdr:nvSpPr>
        <xdr:cNvPr id="602" name="楕円 601">
          <a:extLst>
            <a:ext uri="{FF2B5EF4-FFF2-40B4-BE49-F238E27FC236}">
              <a16:creationId xmlns:a16="http://schemas.microsoft.com/office/drawing/2014/main" id="{6ED23831-5041-426C-B65B-F6AD48AE2DD6}"/>
            </a:ext>
          </a:extLst>
        </xdr:cNvPr>
        <xdr:cNvSpPr/>
      </xdr:nvSpPr>
      <xdr:spPr>
        <a:xfrm>
          <a:off x="17937480" y="10523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xdr:rowOff>
    </xdr:from>
    <xdr:to>
      <xdr:col>111</xdr:col>
      <xdr:colOff>177800</xdr:colOff>
      <xdr:row>63</xdr:row>
      <xdr:rowOff>9144</xdr:rowOff>
    </xdr:to>
    <xdr:cxnSp macro="">
      <xdr:nvCxnSpPr>
        <xdr:cNvPr id="603" name="直線コネクタ 602">
          <a:extLst>
            <a:ext uri="{FF2B5EF4-FFF2-40B4-BE49-F238E27FC236}">
              <a16:creationId xmlns:a16="http://schemas.microsoft.com/office/drawing/2014/main" id="{A56B8937-1BC9-43C0-B3D3-946385C897AF}"/>
            </a:ext>
          </a:extLst>
        </xdr:cNvPr>
        <xdr:cNvCxnSpPr/>
      </xdr:nvCxnSpPr>
      <xdr:spPr>
        <a:xfrm flipV="1">
          <a:off x="17988280" y="1056589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04" name="楕円 603">
          <a:extLst>
            <a:ext uri="{FF2B5EF4-FFF2-40B4-BE49-F238E27FC236}">
              <a16:creationId xmlns:a16="http://schemas.microsoft.com/office/drawing/2014/main" id="{EDD66DCC-AB0A-4021-9152-E69F576182B4}"/>
            </a:ext>
          </a:extLst>
        </xdr:cNvPr>
        <xdr:cNvSpPr/>
      </xdr:nvSpPr>
      <xdr:spPr>
        <a:xfrm>
          <a:off x="17162780" y="10525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xdr:rowOff>
    </xdr:from>
    <xdr:to>
      <xdr:col>107</xdr:col>
      <xdr:colOff>50800</xdr:colOff>
      <xdr:row>63</xdr:row>
      <xdr:rowOff>11430</xdr:rowOff>
    </xdr:to>
    <xdr:cxnSp macro="">
      <xdr:nvCxnSpPr>
        <xdr:cNvPr id="605" name="直線コネクタ 604">
          <a:extLst>
            <a:ext uri="{FF2B5EF4-FFF2-40B4-BE49-F238E27FC236}">
              <a16:creationId xmlns:a16="http://schemas.microsoft.com/office/drawing/2014/main" id="{F1F99CE1-58C1-4C88-A63E-2B52D1B639AA}"/>
            </a:ext>
          </a:extLst>
        </xdr:cNvPr>
        <xdr:cNvCxnSpPr/>
      </xdr:nvCxnSpPr>
      <xdr:spPr>
        <a:xfrm flipV="1">
          <a:off x="17213580" y="10570464"/>
          <a:ext cx="7747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06" name="楕円 605">
          <a:extLst>
            <a:ext uri="{FF2B5EF4-FFF2-40B4-BE49-F238E27FC236}">
              <a16:creationId xmlns:a16="http://schemas.microsoft.com/office/drawing/2014/main" id="{81DCDF1C-ABF4-4DA3-A5F9-5F2DA5ECD562}"/>
            </a:ext>
          </a:extLst>
        </xdr:cNvPr>
        <xdr:cNvSpPr/>
      </xdr:nvSpPr>
      <xdr:spPr>
        <a:xfrm>
          <a:off x="16388080" y="10525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11430</xdr:rowOff>
    </xdr:from>
    <xdr:to>
      <xdr:col>102</xdr:col>
      <xdr:colOff>114300</xdr:colOff>
      <xdr:row>63</xdr:row>
      <xdr:rowOff>11430</xdr:rowOff>
    </xdr:to>
    <xdr:cxnSp macro="">
      <xdr:nvCxnSpPr>
        <xdr:cNvPr id="607" name="直線コネクタ 606">
          <a:extLst>
            <a:ext uri="{FF2B5EF4-FFF2-40B4-BE49-F238E27FC236}">
              <a16:creationId xmlns:a16="http://schemas.microsoft.com/office/drawing/2014/main" id="{16D643AA-8675-4205-91A5-D6C4601CFDEA}"/>
            </a:ext>
          </a:extLst>
        </xdr:cNvPr>
        <xdr:cNvCxnSpPr/>
      </xdr:nvCxnSpPr>
      <xdr:spPr>
        <a:xfrm>
          <a:off x="16431260" y="105727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46499</xdr:rowOff>
    </xdr:from>
    <xdr:ext cx="469744" cy="259045"/>
    <xdr:sp macro="" textlink="">
      <xdr:nvSpPr>
        <xdr:cNvPr id="608" name="n_1mainValue【保健センター・保健所】&#10;一人当たり面積">
          <a:extLst>
            <a:ext uri="{FF2B5EF4-FFF2-40B4-BE49-F238E27FC236}">
              <a16:creationId xmlns:a16="http://schemas.microsoft.com/office/drawing/2014/main" id="{C081184A-A49A-4AEA-A3C2-A5CB45796A1E}"/>
            </a:ext>
          </a:extLst>
        </xdr:cNvPr>
        <xdr:cNvSpPr txBox="1"/>
      </xdr:nvSpPr>
      <xdr:spPr>
        <a:xfrm>
          <a:off x="185611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51071</xdr:rowOff>
    </xdr:from>
    <xdr:ext cx="469744" cy="259045"/>
    <xdr:sp macro="" textlink="">
      <xdr:nvSpPr>
        <xdr:cNvPr id="609" name="n_2mainValue【保健センター・保健所】&#10;一人当たり面積">
          <a:extLst>
            <a:ext uri="{FF2B5EF4-FFF2-40B4-BE49-F238E27FC236}">
              <a16:creationId xmlns:a16="http://schemas.microsoft.com/office/drawing/2014/main" id="{8479B1FA-6526-4613-A792-1BA906ECA6E4}"/>
            </a:ext>
          </a:extLst>
        </xdr:cNvPr>
        <xdr:cNvSpPr txBox="1"/>
      </xdr:nvSpPr>
      <xdr:spPr>
        <a:xfrm>
          <a:off x="1777626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10" name="n_3mainValue【保健センター・保健所】&#10;一人当たり面積">
          <a:extLst>
            <a:ext uri="{FF2B5EF4-FFF2-40B4-BE49-F238E27FC236}">
              <a16:creationId xmlns:a16="http://schemas.microsoft.com/office/drawing/2014/main" id="{988E0DEA-C91E-487A-834E-68FAF2AC256C}"/>
            </a:ext>
          </a:extLst>
        </xdr:cNvPr>
        <xdr:cNvSpPr txBox="1"/>
      </xdr:nvSpPr>
      <xdr:spPr>
        <a:xfrm>
          <a:off x="170015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11" name="n_4mainValue【保健センター・保健所】&#10;一人当たり面積">
          <a:extLst>
            <a:ext uri="{FF2B5EF4-FFF2-40B4-BE49-F238E27FC236}">
              <a16:creationId xmlns:a16="http://schemas.microsoft.com/office/drawing/2014/main" id="{E8C2E6A8-D15E-422E-B12E-EEB38D2D3826}"/>
            </a:ext>
          </a:extLst>
        </xdr:cNvPr>
        <xdr:cNvSpPr txBox="1"/>
      </xdr:nvSpPr>
      <xdr:spPr>
        <a:xfrm>
          <a:off x="16226867"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2" name="正方形/長方形 611">
          <a:extLst>
            <a:ext uri="{FF2B5EF4-FFF2-40B4-BE49-F238E27FC236}">
              <a16:creationId xmlns:a16="http://schemas.microsoft.com/office/drawing/2014/main" id="{8942F9D0-F8DC-451A-BFAD-C15317F3F096}"/>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3" name="正方形/長方形 612">
          <a:extLst>
            <a:ext uri="{FF2B5EF4-FFF2-40B4-BE49-F238E27FC236}">
              <a16:creationId xmlns:a16="http://schemas.microsoft.com/office/drawing/2014/main" id="{BE908895-D5CA-49CB-ADB8-C8B475DF693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4" name="正方形/長方形 613">
          <a:extLst>
            <a:ext uri="{FF2B5EF4-FFF2-40B4-BE49-F238E27FC236}">
              <a16:creationId xmlns:a16="http://schemas.microsoft.com/office/drawing/2014/main" id="{071A9A4B-6533-4321-8405-52D3A748E7B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5" name="正方形/長方形 614">
          <a:extLst>
            <a:ext uri="{FF2B5EF4-FFF2-40B4-BE49-F238E27FC236}">
              <a16:creationId xmlns:a16="http://schemas.microsoft.com/office/drawing/2014/main" id="{39BF59FB-5804-4CCC-A2F5-B912185A530D}"/>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6" name="正方形/長方形 615">
          <a:extLst>
            <a:ext uri="{FF2B5EF4-FFF2-40B4-BE49-F238E27FC236}">
              <a16:creationId xmlns:a16="http://schemas.microsoft.com/office/drawing/2014/main" id="{E677301C-6329-4746-9130-8C12895DACE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7" name="正方形/長方形 616">
          <a:extLst>
            <a:ext uri="{FF2B5EF4-FFF2-40B4-BE49-F238E27FC236}">
              <a16:creationId xmlns:a16="http://schemas.microsoft.com/office/drawing/2014/main" id="{0ED1EC73-1638-426F-8E80-1873EFCE65BD}"/>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8" name="正方形/長方形 617">
          <a:extLst>
            <a:ext uri="{FF2B5EF4-FFF2-40B4-BE49-F238E27FC236}">
              <a16:creationId xmlns:a16="http://schemas.microsoft.com/office/drawing/2014/main" id="{D9B0AFE7-633C-4375-9326-566CFBA850BA}"/>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9" name="正方形/長方形 618">
          <a:extLst>
            <a:ext uri="{FF2B5EF4-FFF2-40B4-BE49-F238E27FC236}">
              <a16:creationId xmlns:a16="http://schemas.microsoft.com/office/drawing/2014/main" id="{74A859A6-4CB8-437D-A2DD-D278847792A5}"/>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0" name="テキスト ボックス 619">
          <a:extLst>
            <a:ext uri="{FF2B5EF4-FFF2-40B4-BE49-F238E27FC236}">
              <a16:creationId xmlns:a16="http://schemas.microsoft.com/office/drawing/2014/main" id="{217EE0B5-FF30-444C-A161-9BB11AE465A3}"/>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1" name="直線コネクタ 620">
          <a:extLst>
            <a:ext uri="{FF2B5EF4-FFF2-40B4-BE49-F238E27FC236}">
              <a16:creationId xmlns:a16="http://schemas.microsoft.com/office/drawing/2014/main" id="{6C09E022-E230-4132-8A6C-8F923905961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2" name="テキスト ボックス 621">
          <a:extLst>
            <a:ext uri="{FF2B5EF4-FFF2-40B4-BE49-F238E27FC236}">
              <a16:creationId xmlns:a16="http://schemas.microsoft.com/office/drawing/2014/main" id="{399F951D-A329-4513-86DA-400934C09C48}"/>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3" name="直線コネクタ 622">
          <a:extLst>
            <a:ext uri="{FF2B5EF4-FFF2-40B4-BE49-F238E27FC236}">
              <a16:creationId xmlns:a16="http://schemas.microsoft.com/office/drawing/2014/main" id="{4575DCAA-32F7-4531-8EE6-6AA1BFA52B1F}"/>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4" name="テキスト ボックス 623">
          <a:extLst>
            <a:ext uri="{FF2B5EF4-FFF2-40B4-BE49-F238E27FC236}">
              <a16:creationId xmlns:a16="http://schemas.microsoft.com/office/drawing/2014/main" id="{E7C62493-E610-4B01-BAC6-F34DE0DC385B}"/>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5" name="直線コネクタ 624">
          <a:extLst>
            <a:ext uri="{FF2B5EF4-FFF2-40B4-BE49-F238E27FC236}">
              <a16:creationId xmlns:a16="http://schemas.microsoft.com/office/drawing/2014/main" id="{936CC915-13BD-4B17-89BF-8F21FF3E3522}"/>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6" name="テキスト ボックス 625">
          <a:extLst>
            <a:ext uri="{FF2B5EF4-FFF2-40B4-BE49-F238E27FC236}">
              <a16:creationId xmlns:a16="http://schemas.microsoft.com/office/drawing/2014/main" id="{5BBF2791-5FCF-432A-97C5-FA54322DE37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7" name="直線コネクタ 626">
          <a:extLst>
            <a:ext uri="{FF2B5EF4-FFF2-40B4-BE49-F238E27FC236}">
              <a16:creationId xmlns:a16="http://schemas.microsoft.com/office/drawing/2014/main" id="{68FA1C1B-10A8-4344-A0CF-93148BF807B8}"/>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8" name="テキスト ボックス 627">
          <a:extLst>
            <a:ext uri="{FF2B5EF4-FFF2-40B4-BE49-F238E27FC236}">
              <a16:creationId xmlns:a16="http://schemas.microsoft.com/office/drawing/2014/main" id="{6D6DCCF1-A692-4152-BD0E-DEF9AED2DF9A}"/>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9" name="直線コネクタ 628">
          <a:extLst>
            <a:ext uri="{FF2B5EF4-FFF2-40B4-BE49-F238E27FC236}">
              <a16:creationId xmlns:a16="http://schemas.microsoft.com/office/drawing/2014/main" id="{293274A7-92F3-4D0E-877E-7387EAFCB08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0" name="テキスト ボックス 629">
          <a:extLst>
            <a:ext uri="{FF2B5EF4-FFF2-40B4-BE49-F238E27FC236}">
              <a16:creationId xmlns:a16="http://schemas.microsoft.com/office/drawing/2014/main" id="{06780409-7A59-471B-8DF0-06995B62D7ED}"/>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1" name="直線コネクタ 630">
          <a:extLst>
            <a:ext uri="{FF2B5EF4-FFF2-40B4-BE49-F238E27FC236}">
              <a16:creationId xmlns:a16="http://schemas.microsoft.com/office/drawing/2014/main" id="{10149D3F-1829-45DD-8EEC-17A72A4FE11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2" name="テキスト ボックス 631">
          <a:extLst>
            <a:ext uri="{FF2B5EF4-FFF2-40B4-BE49-F238E27FC236}">
              <a16:creationId xmlns:a16="http://schemas.microsoft.com/office/drawing/2014/main" id="{C694AD11-0F35-46B2-B236-91BA8D375222}"/>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a:extLst>
            <a:ext uri="{FF2B5EF4-FFF2-40B4-BE49-F238E27FC236}">
              <a16:creationId xmlns:a16="http://schemas.microsoft.com/office/drawing/2014/main" id="{1C758A43-211F-4D82-8EB5-73297491D6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4" name="テキスト ボックス 633">
          <a:extLst>
            <a:ext uri="{FF2B5EF4-FFF2-40B4-BE49-F238E27FC236}">
              <a16:creationId xmlns:a16="http://schemas.microsoft.com/office/drawing/2014/main" id="{62611E68-6497-4D3E-85AC-064EF0929525}"/>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a:extLst>
            <a:ext uri="{FF2B5EF4-FFF2-40B4-BE49-F238E27FC236}">
              <a16:creationId xmlns:a16="http://schemas.microsoft.com/office/drawing/2014/main" id="{9823948C-97FA-4DEB-898C-59426C8776D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19050</xdr:rowOff>
    </xdr:from>
    <xdr:to>
      <xdr:col>85</xdr:col>
      <xdr:colOff>126364</xdr:colOff>
      <xdr:row>86</xdr:row>
      <xdr:rowOff>114300</xdr:rowOff>
    </xdr:to>
    <xdr:cxnSp macro="">
      <xdr:nvCxnSpPr>
        <xdr:cNvPr id="636" name="直線コネクタ 635">
          <a:extLst>
            <a:ext uri="{FF2B5EF4-FFF2-40B4-BE49-F238E27FC236}">
              <a16:creationId xmlns:a16="http://schemas.microsoft.com/office/drawing/2014/main" id="{4C6221BE-6B0C-4108-8EEA-9EF31601EBEC}"/>
            </a:ext>
          </a:extLst>
        </xdr:cNvPr>
        <xdr:cNvCxnSpPr/>
      </xdr:nvCxnSpPr>
      <xdr:spPr>
        <a:xfrm flipV="1">
          <a:off x="14375764" y="1292733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37" name="【消防施設】&#10;有形固定資産減価償却率最小値テキスト">
          <a:extLst>
            <a:ext uri="{FF2B5EF4-FFF2-40B4-BE49-F238E27FC236}">
              <a16:creationId xmlns:a16="http://schemas.microsoft.com/office/drawing/2014/main" id="{158AADFE-AC88-4175-893E-C0A4DAF9A438}"/>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38" name="直線コネクタ 637">
          <a:extLst>
            <a:ext uri="{FF2B5EF4-FFF2-40B4-BE49-F238E27FC236}">
              <a16:creationId xmlns:a16="http://schemas.microsoft.com/office/drawing/2014/main" id="{67EDFD06-B4CE-4FC1-94B9-E1057ADFF67C}"/>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137177</xdr:rowOff>
    </xdr:from>
    <xdr:ext cx="405111" cy="259045"/>
    <xdr:sp macro="" textlink="">
      <xdr:nvSpPr>
        <xdr:cNvPr id="639" name="【消防施設】&#10;有形固定資産減価償却率最大値テキスト">
          <a:extLst>
            <a:ext uri="{FF2B5EF4-FFF2-40B4-BE49-F238E27FC236}">
              <a16:creationId xmlns:a16="http://schemas.microsoft.com/office/drawing/2014/main" id="{CE22F7B1-63E8-4DCA-877E-6813F460C693}"/>
            </a:ext>
          </a:extLst>
        </xdr:cNvPr>
        <xdr:cNvSpPr txBox="1"/>
      </xdr:nvSpPr>
      <xdr:spPr>
        <a:xfrm>
          <a:off x="144145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19050</xdr:rowOff>
    </xdr:from>
    <xdr:to>
      <xdr:col>86</xdr:col>
      <xdr:colOff>25400</xdr:colOff>
      <xdr:row>77</xdr:row>
      <xdr:rowOff>19050</xdr:rowOff>
    </xdr:to>
    <xdr:cxnSp macro="">
      <xdr:nvCxnSpPr>
        <xdr:cNvPr id="640" name="直線コネクタ 639">
          <a:extLst>
            <a:ext uri="{FF2B5EF4-FFF2-40B4-BE49-F238E27FC236}">
              <a16:creationId xmlns:a16="http://schemas.microsoft.com/office/drawing/2014/main" id="{3B6845C6-FB73-432D-9E7C-3C753DDC7E9A}"/>
            </a:ext>
          </a:extLst>
        </xdr:cNvPr>
        <xdr:cNvCxnSpPr/>
      </xdr:nvCxnSpPr>
      <xdr:spPr>
        <a:xfrm>
          <a:off x="142875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127652</xdr:rowOff>
    </xdr:from>
    <xdr:ext cx="405111" cy="259045"/>
    <xdr:sp macro="" textlink="">
      <xdr:nvSpPr>
        <xdr:cNvPr id="641" name="【消防施設】&#10;有形固定資産減価償却率平均値テキスト">
          <a:extLst>
            <a:ext uri="{FF2B5EF4-FFF2-40B4-BE49-F238E27FC236}">
              <a16:creationId xmlns:a16="http://schemas.microsoft.com/office/drawing/2014/main" id="{F8AE84CD-E011-4E3B-98A1-F12763469CB6}"/>
            </a:ext>
          </a:extLst>
        </xdr:cNvPr>
        <xdr:cNvSpPr txBox="1"/>
      </xdr:nvSpPr>
      <xdr:spPr>
        <a:xfrm>
          <a:off x="14414500" y="13706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149225</xdr:rowOff>
    </xdr:from>
    <xdr:to>
      <xdr:col>85</xdr:col>
      <xdr:colOff>177800</xdr:colOff>
      <xdr:row>82</xdr:row>
      <xdr:rowOff>79375</xdr:rowOff>
    </xdr:to>
    <xdr:sp macro="" textlink="">
      <xdr:nvSpPr>
        <xdr:cNvPr id="642" name="フローチャート: 判断 641">
          <a:extLst>
            <a:ext uri="{FF2B5EF4-FFF2-40B4-BE49-F238E27FC236}">
              <a16:creationId xmlns:a16="http://schemas.microsoft.com/office/drawing/2014/main" id="{478428A8-38D0-41E2-8D7E-1004F3D8DB66}"/>
            </a:ext>
          </a:extLst>
        </xdr:cNvPr>
        <xdr:cNvSpPr/>
      </xdr:nvSpPr>
      <xdr:spPr>
        <a:xfrm>
          <a:off x="14325600" y="1372806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643" name="フローチャート: 判断 642">
          <a:extLst>
            <a:ext uri="{FF2B5EF4-FFF2-40B4-BE49-F238E27FC236}">
              <a16:creationId xmlns:a16="http://schemas.microsoft.com/office/drawing/2014/main" id="{7EA0CCFB-2CA6-4FD7-9AC3-F5B9DAD1A8A2}"/>
            </a:ext>
          </a:extLst>
        </xdr:cNvPr>
        <xdr:cNvSpPr/>
      </xdr:nvSpPr>
      <xdr:spPr>
        <a:xfrm>
          <a:off x="1357884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49547</xdr:rowOff>
    </xdr:from>
    <xdr:ext cx="405111" cy="259045"/>
    <xdr:sp macro="" textlink="">
      <xdr:nvSpPr>
        <xdr:cNvPr id="644" name="n_1aveValue【消防施設】&#10;有形固定資産減価償却率">
          <a:extLst>
            <a:ext uri="{FF2B5EF4-FFF2-40B4-BE49-F238E27FC236}">
              <a16:creationId xmlns:a16="http://schemas.microsoft.com/office/drawing/2014/main" id="{6299A276-4F43-426A-947C-84B0E37DFF70}"/>
            </a:ext>
          </a:extLst>
        </xdr:cNvPr>
        <xdr:cNvSpPr txBox="1"/>
      </xdr:nvSpPr>
      <xdr:spPr>
        <a:xfrm>
          <a:off x="134372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17780</xdr:rowOff>
    </xdr:from>
    <xdr:to>
      <xdr:col>76</xdr:col>
      <xdr:colOff>165100</xdr:colOff>
      <xdr:row>81</xdr:row>
      <xdr:rowOff>119380</xdr:rowOff>
    </xdr:to>
    <xdr:sp macro="" textlink="">
      <xdr:nvSpPr>
        <xdr:cNvPr id="645" name="フローチャート: 判断 644">
          <a:extLst>
            <a:ext uri="{FF2B5EF4-FFF2-40B4-BE49-F238E27FC236}">
              <a16:creationId xmlns:a16="http://schemas.microsoft.com/office/drawing/2014/main" id="{33E030D6-DD87-447C-B364-CC6F07E8BCD3}"/>
            </a:ext>
          </a:extLst>
        </xdr:cNvPr>
        <xdr:cNvSpPr/>
      </xdr:nvSpPr>
      <xdr:spPr>
        <a:xfrm>
          <a:off x="12804140" y="1359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135907</xdr:rowOff>
    </xdr:from>
    <xdr:ext cx="405111" cy="259045"/>
    <xdr:sp macro="" textlink="">
      <xdr:nvSpPr>
        <xdr:cNvPr id="646" name="n_2aveValue【消防施設】&#10;有形固定資産減価償却率">
          <a:extLst>
            <a:ext uri="{FF2B5EF4-FFF2-40B4-BE49-F238E27FC236}">
              <a16:creationId xmlns:a16="http://schemas.microsoft.com/office/drawing/2014/main" id="{F639D646-5D83-45A1-9BCD-5FB49F7114E1}"/>
            </a:ext>
          </a:extLst>
        </xdr:cNvPr>
        <xdr:cNvSpPr txBox="1"/>
      </xdr:nvSpPr>
      <xdr:spPr>
        <a:xfrm>
          <a:off x="12675244" y="1337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139700</xdr:rowOff>
    </xdr:from>
    <xdr:to>
      <xdr:col>72</xdr:col>
      <xdr:colOff>38100</xdr:colOff>
      <xdr:row>82</xdr:row>
      <xdr:rowOff>69850</xdr:rowOff>
    </xdr:to>
    <xdr:sp macro="" textlink="">
      <xdr:nvSpPr>
        <xdr:cNvPr id="647" name="フローチャート: 判断 646">
          <a:extLst>
            <a:ext uri="{FF2B5EF4-FFF2-40B4-BE49-F238E27FC236}">
              <a16:creationId xmlns:a16="http://schemas.microsoft.com/office/drawing/2014/main" id="{0805BFB4-22E3-4CF5-9A68-9FA733AD593B}"/>
            </a:ext>
          </a:extLst>
        </xdr:cNvPr>
        <xdr:cNvSpPr/>
      </xdr:nvSpPr>
      <xdr:spPr>
        <a:xfrm>
          <a:off x="12029440" y="137185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60977</xdr:rowOff>
    </xdr:from>
    <xdr:ext cx="405111" cy="259045"/>
    <xdr:sp macro="" textlink="">
      <xdr:nvSpPr>
        <xdr:cNvPr id="648" name="n_3aveValue【消防施設】&#10;有形固定資産減価償却率">
          <a:extLst>
            <a:ext uri="{FF2B5EF4-FFF2-40B4-BE49-F238E27FC236}">
              <a16:creationId xmlns:a16="http://schemas.microsoft.com/office/drawing/2014/main" id="{54E3E088-3BFE-43CD-BCE6-392EC37508BF}"/>
            </a:ext>
          </a:extLst>
        </xdr:cNvPr>
        <xdr:cNvSpPr txBox="1"/>
      </xdr:nvSpPr>
      <xdr:spPr>
        <a:xfrm>
          <a:off x="119005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133986</xdr:rowOff>
    </xdr:from>
    <xdr:to>
      <xdr:col>67</xdr:col>
      <xdr:colOff>101600</xdr:colOff>
      <xdr:row>82</xdr:row>
      <xdr:rowOff>64136</xdr:rowOff>
    </xdr:to>
    <xdr:sp macro="" textlink="">
      <xdr:nvSpPr>
        <xdr:cNvPr id="649" name="フローチャート: 判断 648">
          <a:extLst>
            <a:ext uri="{FF2B5EF4-FFF2-40B4-BE49-F238E27FC236}">
              <a16:creationId xmlns:a16="http://schemas.microsoft.com/office/drawing/2014/main" id="{55771942-FAEB-4CB4-BAF1-2085F60DF4EF}"/>
            </a:ext>
          </a:extLst>
        </xdr:cNvPr>
        <xdr:cNvSpPr/>
      </xdr:nvSpPr>
      <xdr:spPr>
        <a:xfrm>
          <a:off x="11231880" y="13712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55263</xdr:rowOff>
    </xdr:from>
    <xdr:ext cx="405111" cy="259045"/>
    <xdr:sp macro="" textlink="">
      <xdr:nvSpPr>
        <xdr:cNvPr id="650" name="n_4aveValue【消防施設】&#10;有形固定資産減価償却率">
          <a:extLst>
            <a:ext uri="{FF2B5EF4-FFF2-40B4-BE49-F238E27FC236}">
              <a16:creationId xmlns:a16="http://schemas.microsoft.com/office/drawing/2014/main" id="{9E826502-ABBD-4C15-BFE4-A2B590BD68EA}"/>
            </a:ext>
          </a:extLst>
        </xdr:cNvPr>
        <xdr:cNvSpPr txBox="1"/>
      </xdr:nvSpPr>
      <xdr:spPr>
        <a:xfrm>
          <a:off x="11102984" y="1380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2F22F0AE-4E16-4B11-8066-1B6E497ED30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80E21B69-F1F7-4278-B580-4CBFB40D8801}"/>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4CAFB69-8B7C-4186-944C-39A1427982DE}"/>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1DC8B5FE-FEC3-4F51-B190-C5F0285F2F11}"/>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6415C89A-6D39-4A9E-A088-467BCBE6CBB2}"/>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656" name="楕円 655">
          <a:extLst>
            <a:ext uri="{FF2B5EF4-FFF2-40B4-BE49-F238E27FC236}">
              <a16:creationId xmlns:a16="http://schemas.microsoft.com/office/drawing/2014/main" id="{463ABA9D-AF8E-45F1-9E09-F6D1CDF4FC4A}"/>
            </a:ext>
          </a:extLst>
        </xdr:cNvPr>
        <xdr:cNvSpPr/>
      </xdr:nvSpPr>
      <xdr:spPr>
        <a:xfrm>
          <a:off x="14325600" y="136785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122572</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B1EFDED5-18F8-4E95-93DE-5FA0865CA59E}"/>
            </a:ext>
          </a:extLst>
        </xdr:cNvPr>
        <xdr:cNvSpPr txBox="1"/>
      </xdr:nvSpPr>
      <xdr:spPr>
        <a:xfrm>
          <a:off x="14414500"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658" name="楕円 657">
          <a:extLst>
            <a:ext uri="{FF2B5EF4-FFF2-40B4-BE49-F238E27FC236}">
              <a16:creationId xmlns:a16="http://schemas.microsoft.com/office/drawing/2014/main" id="{35395B01-F4C9-43B4-873B-2149D3C6D079}"/>
            </a:ext>
          </a:extLst>
        </xdr:cNvPr>
        <xdr:cNvSpPr/>
      </xdr:nvSpPr>
      <xdr:spPr>
        <a:xfrm>
          <a:off x="13578840" y="136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120014</xdr:rowOff>
    </xdr:from>
    <xdr:to>
      <xdr:col>85</xdr:col>
      <xdr:colOff>127000</xdr:colOff>
      <xdr:row>81</xdr:row>
      <xdr:rowOff>150495</xdr:rowOff>
    </xdr:to>
    <xdr:cxnSp macro="">
      <xdr:nvCxnSpPr>
        <xdr:cNvPr id="659" name="直線コネクタ 658">
          <a:extLst>
            <a:ext uri="{FF2B5EF4-FFF2-40B4-BE49-F238E27FC236}">
              <a16:creationId xmlns:a16="http://schemas.microsoft.com/office/drawing/2014/main" id="{B43C9E6C-4FF6-4A5E-B141-68D9BA6D5156}"/>
            </a:ext>
          </a:extLst>
        </xdr:cNvPr>
        <xdr:cNvCxnSpPr/>
      </xdr:nvCxnSpPr>
      <xdr:spPr>
        <a:xfrm>
          <a:off x="13629640" y="13698854"/>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660" name="楕円 659">
          <a:extLst>
            <a:ext uri="{FF2B5EF4-FFF2-40B4-BE49-F238E27FC236}">
              <a16:creationId xmlns:a16="http://schemas.microsoft.com/office/drawing/2014/main" id="{412BF686-6919-444C-A839-A0662B9D61EF}"/>
            </a:ext>
          </a:extLst>
        </xdr:cNvPr>
        <xdr:cNvSpPr/>
      </xdr:nvSpPr>
      <xdr:spPr>
        <a:xfrm>
          <a:off x="12804140" y="1378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82</xdr:row>
      <xdr:rowOff>89536</xdr:rowOff>
    </xdr:to>
    <xdr:cxnSp macro="">
      <xdr:nvCxnSpPr>
        <xdr:cNvPr id="661" name="直線コネクタ 660">
          <a:extLst>
            <a:ext uri="{FF2B5EF4-FFF2-40B4-BE49-F238E27FC236}">
              <a16:creationId xmlns:a16="http://schemas.microsoft.com/office/drawing/2014/main" id="{B3994D24-D2CD-4FE1-B6FD-3FB13890069F}"/>
            </a:ext>
          </a:extLst>
        </xdr:cNvPr>
        <xdr:cNvCxnSpPr/>
      </xdr:nvCxnSpPr>
      <xdr:spPr>
        <a:xfrm flipV="1">
          <a:off x="12854940" y="13698854"/>
          <a:ext cx="774700" cy="13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2539</xdr:rowOff>
    </xdr:from>
    <xdr:to>
      <xdr:col>72</xdr:col>
      <xdr:colOff>38100</xdr:colOff>
      <xdr:row>81</xdr:row>
      <xdr:rowOff>104139</xdr:rowOff>
    </xdr:to>
    <xdr:sp macro="" textlink="">
      <xdr:nvSpPr>
        <xdr:cNvPr id="662" name="楕円 661">
          <a:extLst>
            <a:ext uri="{FF2B5EF4-FFF2-40B4-BE49-F238E27FC236}">
              <a16:creationId xmlns:a16="http://schemas.microsoft.com/office/drawing/2014/main" id="{EF76974E-D835-49E3-8895-AFEAF55623EA}"/>
            </a:ext>
          </a:extLst>
        </xdr:cNvPr>
        <xdr:cNvSpPr/>
      </xdr:nvSpPr>
      <xdr:spPr>
        <a:xfrm>
          <a:off x="12029440" y="135813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53339</xdr:rowOff>
    </xdr:from>
    <xdr:to>
      <xdr:col>76</xdr:col>
      <xdr:colOff>114300</xdr:colOff>
      <xdr:row>82</xdr:row>
      <xdr:rowOff>89536</xdr:rowOff>
    </xdr:to>
    <xdr:cxnSp macro="">
      <xdr:nvCxnSpPr>
        <xdr:cNvPr id="663" name="直線コネクタ 662">
          <a:extLst>
            <a:ext uri="{FF2B5EF4-FFF2-40B4-BE49-F238E27FC236}">
              <a16:creationId xmlns:a16="http://schemas.microsoft.com/office/drawing/2014/main" id="{18D0006B-B1CA-4171-8286-F50D45CFF706}"/>
            </a:ext>
          </a:extLst>
        </xdr:cNvPr>
        <xdr:cNvCxnSpPr/>
      </xdr:nvCxnSpPr>
      <xdr:spPr>
        <a:xfrm>
          <a:off x="12072620" y="13632179"/>
          <a:ext cx="782320" cy="2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139700</xdr:rowOff>
    </xdr:from>
    <xdr:to>
      <xdr:col>67</xdr:col>
      <xdr:colOff>101600</xdr:colOff>
      <xdr:row>81</xdr:row>
      <xdr:rowOff>69850</xdr:rowOff>
    </xdr:to>
    <xdr:sp macro="" textlink="">
      <xdr:nvSpPr>
        <xdr:cNvPr id="664" name="楕円 663">
          <a:extLst>
            <a:ext uri="{FF2B5EF4-FFF2-40B4-BE49-F238E27FC236}">
              <a16:creationId xmlns:a16="http://schemas.microsoft.com/office/drawing/2014/main" id="{F879D605-F052-4B97-9B44-DF3C4FB47BED}"/>
            </a:ext>
          </a:extLst>
        </xdr:cNvPr>
        <xdr:cNvSpPr/>
      </xdr:nvSpPr>
      <xdr:spPr>
        <a:xfrm>
          <a:off x="11231880" y="13550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19050</xdr:rowOff>
    </xdr:from>
    <xdr:to>
      <xdr:col>71</xdr:col>
      <xdr:colOff>177800</xdr:colOff>
      <xdr:row>81</xdr:row>
      <xdr:rowOff>53339</xdr:rowOff>
    </xdr:to>
    <xdr:cxnSp macro="">
      <xdr:nvCxnSpPr>
        <xdr:cNvPr id="665" name="直線コネクタ 664">
          <a:extLst>
            <a:ext uri="{FF2B5EF4-FFF2-40B4-BE49-F238E27FC236}">
              <a16:creationId xmlns:a16="http://schemas.microsoft.com/office/drawing/2014/main" id="{D9F90957-A21E-4398-A08D-74D8D931FDB1}"/>
            </a:ext>
          </a:extLst>
        </xdr:cNvPr>
        <xdr:cNvCxnSpPr/>
      </xdr:nvCxnSpPr>
      <xdr:spPr>
        <a:xfrm>
          <a:off x="11282680" y="1359789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15891</xdr:rowOff>
    </xdr:from>
    <xdr:ext cx="405111" cy="259045"/>
    <xdr:sp macro="" textlink="">
      <xdr:nvSpPr>
        <xdr:cNvPr id="666" name="n_1mainValue【消防施設】&#10;有形固定資産減価償却率">
          <a:extLst>
            <a:ext uri="{FF2B5EF4-FFF2-40B4-BE49-F238E27FC236}">
              <a16:creationId xmlns:a16="http://schemas.microsoft.com/office/drawing/2014/main" id="{F56C1B50-9DC9-4CA6-BB6B-6BED59CD936E}"/>
            </a:ext>
          </a:extLst>
        </xdr:cNvPr>
        <xdr:cNvSpPr txBox="1"/>
      </xdr:nvSpPr>
      <xdr:spPr>
        <a:xfrm>
          <a:off x="134372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667" name="n_2mainValue【消防施設】&#10;有形固定資産減価償却率">
          <a:extLst>
            <a:ext uri="{FF2B5EF4-FFF2-40B4-BE49-F238E27FC236}">
              <a16:creationId xmlns:a16="http://schemas.microsoft.com/office/drawing/2014/main" id="{6AAD5221-CD98-481C-A9F8-CA5B8DB748D9}"/>
            </a:ext>
          </a:extLst>
        </xdr:cNvPr>
        <xdr:cNvSpPr txBox="1"/>
      </xdr:nvSpPr>
      <xdr:spPr>
        <a:xfrm>
          <a:off x="12675244" y="1387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120666</xdr:rowOff>
    </xdr:from>
    <xdr:ext cx="405111" cy="259045"/>
    <xdr:sp macro="" textlink="">
      <xdr:nvSpPr>
        <xdr:cNvPr id="668" name="n_3mainValue【消防施設】&#10;有形固定資産減価償却率">
          <a:extLst>
            <a:ext uri="{FF2B5EF4-FFF2-40B4-BE49-F238E27FC236}">
              <a16:creationId xmlns:a16="http://schemas.microsoft.com/office/drawing/2014/main" id="{33152458-770C-4CC5-8BA6-0479E457DF15}"/>
            </a:ext>
          </a:extLst>
        </xdr:cNvPr>
        <xdr:cNvSpPr txBox="1"/>
      </xdr:nvSpPr>
      <xdr:spPr>
        <a:xfrm>
          <a:off x="11900544" y="1336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86377</xdr:rowOff>
    </xdr:from>
    <xdr:ext cx="405111" cy="259045"/>
    <xdr:sp macro="" textlink="">
      <xdr:nvSpPr>
        <xdr:cNvPr id="669" name="n_4mainValue【消防施設】&#10;有形固定資産減価償却率">
          <a:extLst>
            <a:ext uri="{FF2B5EF4-FFF2-40B4-BE49-F238E27FC236}">
              <a16:creationId xmlns:a16="http://schemas.microsoft.com/office/drawing/2014/main" id="{85B10324-A367-44C5-90F8-915E6BA70F60}"/>
            </a:ext>
          </a:extLst>
        </xdr:cNvPr>
        <xdr:cNvSpPr txBox="1"/>
      </xdr:nvSpPr>
      <xdr:spPr>
        <a:xfrm>
          <a:off x="11102984" y="1332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54547F6A-1511-40B7-B4C0-4CF222D6EC79}"/>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6D583049-51B7-42C9-8A5F-3065218A0B6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C38D8B6F-04F0-4725-A298-99C09EEF49E5}"/>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6709E882-97EE-433E-9DD1-46E65921149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91B27533-6178-4D5C-9FF3-E7D415AA915D}"/>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3F7C7362-1FE0-4384-A481-F357046FC8A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44E583F5-73F4-4FC2-99B0-431C34D7BF5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47729069-25D8-4093-9DA4-73B855BB9D9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9F49B26B-340B-4322-B3D0-AF45D0EEA7A9}"/>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A548140E-CB96-4921-9E55-FBD81ED4550C}"/>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0" name="直線コネクタ 679">
          <a:extLst>
            <a:ext uri="{FF2B5EF4-FFF2-40B4-BE49-F238E27FC236}">
              <a16:creationId xmlns:a16="http://schemas.microsoft.com/office/drawing/2014/main" id="{FDC43B17-2DBD-494C-BBFA-8ED9A34429F7}"/>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1" name="テキスト ボックス 680">
          <a:extLst>
            <a:ext uri="{FF2B5EF4-FFF2-40B4-BE49-F238E27FC236}">
              <a16:creationId xmlns:a16="http://schemas.microsoft.com/office/drawing/2014/main" id="{57164648-0142-409F-A76E-256F0732BF4E}"/>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2" name="直線コネクタ 681">
          <a:extLst>
            <a:ext uri="{FF2B5EF4-FFF2-40B4-BE49-F238E27FC236}">
              <a16:creationId xmlns:a16="http://schemas.microsoft.com/office/drawing/2014/main" id="{2FAAF2A8-2CDB-4AEA-8327-537842F70AA8}"/>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3" name="テキスト ボックス 682">
          <a:extLst>
            <a:ext uri="{FF2B5EF4-FFF2-40B4-BE49-F238E27FC236}">
              <a16:creationId xmlns:a16="http://schemas.microsoft.com/office/drawing/2014/main" id="{10B15506-A877-4B76-AD29-0499F3157FAD}"/>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4" name="直線コネクタ 683">
          <a:extLst>
            <a:ext uri="{FF2B5EF4-FFF2-40B4-BE49-F238E27FC236}">
              <a16:creationId xmlns:a16="http://schemas.microsoft.com/office/drawing/2014/main" id="{6130C6A4-A480-4CE5-BA59-3FD4B5BDC728}"/>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5" name="テキスト ボックス 684">
          <a:extLst>
            <a:ext uri="{FF2B5EF4-FFF2-40B4-BE49-F238E27FC236}">
              <a16:creationId xmlns:a16="http://schemas.microsoft.com/office/drawing/2014/main" id="{246EE8BB-1314-4C51-8AE4-FD01F921489E}"/>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6" name="直線コネクタ 685">
          <a:extLst>
            <a:ext uri="{FF2B5EF4-FFF2-40B4-BE49-F238E27FC236}">
              <a16:creationId xmlns:a16="http://schemas.microsoft.com/office/drawing/2014/main" id="{4B23D8EE-93CB-43D3-A425-04367E17DA2B}"/>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7" name="テキスト ボックス 686">
          <a:extLst>
            <a:ext uri="{FF2B5EF4-FFF2-40B4-BE49-F238E27FC236}">
              <a16:creationId xmlns:a16="http://schemas.microsoft.com/office/drawing/2014/main" id="{413C8A89-D2C7-41F8-97EA-79A8E243B876}"/>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8" name="直線コネクタ 687">
          <a:extLst>
            <a:ext uri="{FF2B5EF4-FFF2-40B4-BE49-F238E27FC236}">
              <a16:creationId xmlns:a16="http://schemas.microsoft.com/office/drawing/2014/main" id="{913A50FB-18B9-44E6-A0C1-4B1DD6D59ABC}"/>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9" name="テキスト ボックス 688">
          <a:extLst>
            <a:ext uri="{FF2B5EF4-FFF2-40B4-BE49-F238E27FC236}">
              <a16:creationId xmlns:a16="http://schemas.microsoft.com/office/drawing/2014/main" id="{16629FFA-9B82-4DDC-A6AD-694A9DF2844A}"/>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0" name="直線コネクタ 689">
          <a:extLst>
            <a:ext uri="{FF2B5EF4-FFF2-40B4-BE49-F238E27FC236}">
              <a16:creationId xmlns:a16="http://schemas.microsoft.com/office/drawing/2014/main" id="{4210302E-7EA8-488F-BC6F-80ED5D1C4486}"/>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1" name="テキスト ボックス 690">
          <a:extLst>
            <a:ext uri="{FF2B5EF4-FFF2-40B4-BE49-F238E27FC236}">
              <a16:creationId xmlns:a16="http://schemas.microsoft.com/office/drawing/2014/main" id="{81BA34F8-2512-4DC4-BE04-0DABFE105AFA}"/>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C3173AE8-6D18-43FC-B75A-6EE931B03D02}"/>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5D48CFFD-99EB-426B-B0CB-F5CAE4B23A52}"/>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CD9FB400-160E-4550-AE2A-6E5F6CE12E68}"/>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134438</xdr:rowOff>
    </xdr:from>
    <xdr:to>
      <xdr:col>116</xdr:col>
      <xdr:colOff>62864</xdr:colOff>
      <xdr:row>86</xdr:row>
      <xdr:rowOff>152400</xdr:rowOff>
    </xdr:to>
    <xdr:cxnSp macro="">
      <xdr:nvCxnSpPr>
        <xdr:cNvPr id="695" name="直線コネクタ 694">
          <a:extLst>
            <a:ext uri="{FF2B5EF4-FFF2-40B4-BE49-F238E27FC236}">
              <a16:creationId xmlns:a16="http://schemas.microsoft.com/office/drawing/2014/main" id="{3D784F60-FEF0-4325-80EE-F1C83E287CEC}"/>
            </a:ext>
          </a:extLst>
        </xdr:cNvPr>
        <xdr:cNvCxnSpPr/>
      </xdr:nvCxnSpPr>
      <xdr:spPr>
        <a:xfrm flipV="1">
          <a:off x="19509104" y="13042718"/>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96" name="【消防施設】&#10;一人当たり面積最小値テキスト">
          <a:extLst>
            <a:ext uri="{FF2B5EF4-FFF2-40B4-BE49-F238E27FC236}">
              <a16:creationId xmlns:a16="http://schemas.microsoft.com/office/drawing/2014/main" id="{83B43EC7-DF75-43E4-BFF2-10DB7A05131C}"/>
            </a:ext>
          </a:extLst>
        </xdr:cNvPr>
        <xdr:cNvSpPr txBox="1"/>
      </xdr:nvSpPr>
      <xdr:spPr>
        <a:xfrm>
          <a:off x="19547840" y="1457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97" name="直線コネクタ 696">
          <a:extLst>
            <a:ext uri="{FF2B5EF4-FFF2-40B4-BE49-F238E27FC236}">
              <a16:creationId xmlns:a16="http://schemas.microsoft.com/office/drawing/2014/main" id="{F3B2BE15-CE89-464C-BA80-8E059465E2CF}"/>
            </a:ext>
          </a:extLst>
        </xdr:cNvPr>
        <xdr:cNvCxnSpPr/>
      </xdr:nvCxnSpPr>
      <xdr:spPr>
        <a:xfrm>
          <a:off x="19443700" y="14569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81115</xdr:rowOff>
    </xdr:from>
    <xdr:ext cx="469744" cy="259045"/>
    <xdr:sp macro="" textlink="">
      <xdr:nvSpPr>
        <xdr:cNvPr id="698" name="【消防施設】&#10;一人当たり面積最大値テキスト">
          <a:extLst>
            <a:ext uri="{FF2B5EF4-FFF2-40B4-BE49-F238E27FC236}">
              <a16:creationId xmlns:a16="http://schemas.microsoft.com/office/drawing/2014/main" id="{9F021018-D71E-4A10-ACE2-BA5804E72245}"/>
            </a:ext>
          </a:extLst>
        </xdr:cNvPr>
        <xdr:cNvSpPr txBox="1"/>
      </xdr:nvSpPr>
      <xdr:spPr>
        <a:xfrm>
          <a:off x="19547840" y="128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134438</xdr:rowOff>
    </xdr:from>
    <xdr:to>
      <xdr:col>116</xdr:col>
      <xdr:colOff>152400</xdr:colOff>
      <xdr:row>77</xdr:row>
      <xdr:rowOff>134438</xdr:rowOff>
    </xdr:to>
    <xdr:cxnSp macro="">
      <xdr:nvCxnSpPr>
        <xdr:cNvPr id="699" name="直線コネクタ 698">
          <a:extLst>
            <a:ext uri="{FF2B5EF4-FFF2-40B4-BE49-F238E27FC236}">
              <a16:creationId xmlns:a16="http://schemas.microsoft.com/office/drawing/2014/main" id="{B9BDF74C-686C-47B4-9D33-A34E7FD8EBDF}"/>
            </a:ext>
          </a:extLst>
        </xdr:cNvPr>
        <xdr:cNvCxnSpPr/>
      </xdr:nvCxnSpPr>
      <xdr:spPr>
        <a:xfrm>
          <a:off x="19443700" y="130427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103250</xdr:rowOff>
    </xdr:from>
    <xdr:ext cx="469744" cy="259045"/>
    <xdr:sp macro="" textlink="">
      <xdr:nvSpPr>
        <xdr:cNvPr id="700" name="【消防施設】&#10;一人当たり面積平均値テキスト">
          <a:extLst>
            <a:ext uri="{FF2B5EF4-FFF2-40B4-BE49-F238E27FC236}">
              <a16:creationId xmlns:a16="http://schemas.microsoft.com/office/drawing/2014/main" id="{359F9503-29E5-4915-B45A-FE4709BD797C}"/>
            </a:ext>
          </a:extLst>
        </xdr:cNvPr>
        <xdr:cNvSpPr txBox="1"/>
      </xdr:nvSpPr>
      <xdr:spPr>
        <a:xfrm>
          <a:off x="19547840" y="13849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1" name="フローチャート: 判断 700">
          <a:extLst>
            <a:ext uri="{FF2B5EF4-FFF2-40B4-BE49-F238E27FC236}">
              <a16:creationId xmlns:a16="http://schemas.microsoft.com/office/drawing/2014/main" id="{17FFC9A0-E0BB-4563-83CA-94AA03A530C9}"/>
            </a:ext>
          </a:extLst>
        </xdr:cNvPr>
        <xdr:cNvSpPr/>
      </xdr:nvSpPr>
      <xdr:spPr>
        <a:xfrm>
          <a:off x="19458940" y="139944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80373</xdr:rowOff>
    </xdr:from>
    <xdr:to>
      <xdr:col>112</xdr:col>
      <xdr:colOff>38100</xdr:colOff>
      <xdr:row>84</xdr:row>
      <xdr:rowOff>10523</xdr:rowOff>
    </xdr:to>
    <xdr:sp macro="" textlink="">
      <xdr:nvSpPr>
        <xdr:cNvPr id="702" name="フローチャート: 判断 701">
          <a:extLst>
            <a:ext uri="{FF2B5EF4-FFF2-40B4-BE49-F238E27FC236}">
              <a16:creationId xmlns:a16="http://schemas.microsoft.com/office/drawing/2014/main" id="{5DDF330C-BF47-4015-A4E7-3B1C1DA16CA1}"/>
            </a:ext>
          </a:extLst>
        </xdr:cNvPr>
        <xdr:cNvSpPr/>
      </xdr:nvSpPr>
      <xdr:spPr>
        <a:xfrm>
          <a:off x="18735040" y="139944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27050</xdr:rowOff>
    </xdr:from>
    <xdr:ext cx="469744" cy="259045"/>
    <xdr:sp macro="" textlink="">
      <xdr:nvSpPr>
        <xdr:cNvPr id="703" name="n_1aveValue【消防施設】&#10;一人当たり面積">
          <a:extLst>
            <a:ext uri="{FF2B5EF4-FFF2-40B4-BE49-F238E27FC236}">
              <a16:creationId xmlns:a16="http://schemas.microsoft.com/office/drawing/2014/main" id="{05139D2B-8937-477E-BD48-5DA2DDF89D1E}"/>
            </a:ext>
          </a:extLst>
        </xdr:cNvPr>
        <xdr:cNvSpPr txBox="1"/>
      </xdr:nvSpPr>
      <xdr:spPr>
        <a:xfrm>
          <a:off x="18561127" y="1377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31387</xdr:rowOff>
    </xdr:from>
    <xdr:to>
      <xdr:col>107</xdr:col>
      <xdr:colOff>101600</xdr:colOff>
      <xdr:row>83</xdr:row>
      <xdr:rowOff>132987</xdr:rowOff>
    </xdr:to>
    <xdr:sp macro="" textlink="">
      <xdr:nvSpPr>
        <xdr:cNvPr id="704" name="フローチャート: 判断 703">
          <a:extLst>
            <a:ext uri="{FF2B5EF4-FFF2-40B4-BE49-F238E27FC236}">
              <a16:creationId xmlns:a16="http://schemas.microsoft.com/office/drawing/2014/main" id="{16B93CCB-D00C-41B1-8F6E-11DBDD2D2088}"/>
            </a:ext>
          </a:extLst>
        </xdr:cNvPr>
        <xdr:cNvSpPr/>
      </xdr:nvSpPr>
      <xdr:spPr>
        <a:xfrm>
          <a:off x="1793748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149514</xdr:rowOff>
    </xdr:from>
    <xdr:ext cx="469744" cy="259045"/>
    <xdr:sp macro="" textlink="">
      <xdr:nvSpPr>
        <xdr:cNvPr id="705" name="n_2aveValue【消防施設】&#10;一人当たり面積">
          <a:extLst>
            <a:ext uri="{FF2B5EF4-FFF2-40B4-BE49-F238E27FC236}">
              <a16:creationId xmlns:a16="http://schemas.microsoft.com/office/drawing/2014/main" id="{480B157F-8DFB-4FFC-86C5-D727FD793463}"/>
            </a:ext>
          </a:extLst>
        </xdr:cNvPr>
        <xdr:cNvSpPr txBox="1"/>
      </xdr:nvSpPr>
      <xdr:spPr>
        <a:xfrm>
          <a:off x="17776267" y="137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6" name="フローチャート: 判断 705">
          <a:extLst>
            <a:ext uri="{FF2B5EF4-FFF2-40B4-BE49-F238E27FC236}">
              <a16:creationId xmlns:a16="http://schemas.microsoft.com/office/drawing/2014/main" id="{16E4F817-E63F-4863-B0E8-B1DC7EABFE02}"/>
            </a:ext>
          </a:extLst>
        </xdr:cNvPr>
        <xdr:cNvSpPr/>
      </xdr:nvSpPr>
      <xdr:spPr>
        <a:xfrm>
          <a:off x="1716278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36847</xdr:rowOff>
    </xdr:from>
    <xdr:ext cx="469744" cy="259045"/>
    <xdr:sp macro="" textlink="">
      <xdr:nvSpPr>
        <xdr:cNvPr id="707" name="n_3aveValue【消防施設】&#10;一人当たり面積">
          <a:extLst>
            <a:ext uri="{FF2B5EF4-FFF2-40B4-BE49-F238E27FC236}">
              <a16:creationId xmlns:a16="http://schemas.microsoft.com/office/drawing/2014/main" id="{06536E72-7209-4958-B79B-5F9C2A2E96FB}"/>
            </a:ext>
          </a:extLst>
        </xdr:cNvPr>
        <xdr:cNvSpPr txBox="1"/>
      </xdr:nvSpPr>
      <xdr:spPr>
        <a:xfrm>
          <a:off x="1700156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83</xdr:row>
      <xdr:rowOff>96701</xdr:rowOff>
    </xdr:from>
    <xdr:to>
      <xdr:col>98</xdr:col>
      <xdr:colOff>38100</xdr:colOff>
      <xdr:row>84</xdr:row>
      <xdr:rowOff>26851</xdr:rowOff>
    </xdr:to>
    <xdr:sp macro="" textlink="">
      <xdr:nvSpPr>
        <xdr:cNvPr id="708" name="フローチャート: 判断 707">
          <a:extLst>
            <a:ext uri="{FF2B5EF4-FFF2-40B4-BE49-F238E27FC236}">
              <a16:creationId xmlns:a16="http://schemas.microsoft.com/office/drawing/2014/main" id="{C3D44230-CE83-4B29-86B7-0F767073FB54}"/>
            </a:ext>
          </a:extLst>
        </xdr:cNvPr>
        <xdr:cNvSpPr/>
      </xdr:nvSpPr>
      <xdr:spPr>
        <a:xfrm>
          <a:off x="16388080" y="140108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82</xdr:row>
      <xdr:rowOff>43378</xdr:rowOff>
    </xdr:from>
    <xdr:ext cx="469744" cy="259045"/>
    <xdr:sp macro="" textlink="">
      <xdr:nvSpPr>
        <xdr:cNvPr id="709" name="n_4aveValue【消防施設】&#10;一人当たり面積">
          <a:extLst>
            <a:ext uri="{FF2B5EF4-FFF2-40B4-BE49-F238E27FC236}">
              <a16:creationId xmlns:a16="http://schemas.microsoft.com/office/drawing/2014/main" id="{657B56F7-6A5F-415E-80DD-09AC9230B74B}"/>
            </a:ext>
          </a:extLst>
        </xdr:cNvPr>
        <xdr:cNvSpPr txBox="1"/>
      </xdr:nvSpPr>
      <xdr:spPr>
        <a:xfrm>
          <a:off x="16226867" y="137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2399A3B1-F5E5-4C9D-999B-B95B8BEA004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BEC33C2C-6E31-4B5C-AC7B-D9AD8B2D76E5}"/>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55ABE6B5-3EC8-4DF8-AF1C-A713D0C64B51}"/>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C1E18EED-2EBC-484A-95E5-F25BAFBDBB1A}"/>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CDAADC9-4CB7-4B83-9A02-F7AB4591CAFA}"/>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160382</xdr:rowOff>
    </xdr:from>
    <xdr:to>
      <xdr:col>116</xdr:col>
      <xdr:colOff>114300</xdr:colOff>
      <xdr:row>85</xdr:row>
      <xdr:rowOff>90532</xdr:rowOff>
    </xdr:to>
    <xdr:sp macro="" textlink="">
      <xdr:nvSpPr>
        <xdr:cNvPr id="715" name="楕円 714">
          <a:extLst>
            <a:ext uri="{FF2B5EF4-FFF2-40B4-BE49-F238E27FC236}">
              <a16:creationId xmlns:a16="http://schemas.microsoft.com/office/drawing/2014/main" id="{B9773D8B-49C6-46C8-A65A-59E581FC00C7}"/>
            </a:ext>
          </a:extLst>
        </xdr:cNvPr>
        <xdr:cNvSpPr/>
      </xdr:nvSpPr>
      <xdr:spPr>
        <a:xfrm>
          <a:off x="19458940" y="142421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138809</xdr:rowOff>
    </xdr:from>
    <xdr:ext cx="469744" cy="259045"/>
    <xdr:sp macro="" textlink="">
      <xdr:nvSpPr>
        <xdr:cNvPr id="716" name="【消防施設】&#10;一人当たり面積該当値テキスト">
          <a:extLst>
            <a:ext uri="{FF2B5EF4-FFF2-40B4-BE49-F238E27FC236}">
              <a16:creationId xmlns:a16="http://schemas.microsoft.com/office/drawing/2014/main" id="{D33C1920-C139-4146-A392-8A0BEA427C48}"/>
            </a:ext>
          </a:extLst>
        </xdr:cNvPr>
        <xdr:cNvSpPr txBox="1"/>
      </xdr:nvSpPr>
      <xdr:spPr>
        <a:xfrm>
          <a:off x="19547840" y="1422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17" name="楕円 716">
          <a:extLst>
            <a:ext uri="{FF2B5EF4-FFF2-40B4-BE49-F238E27FC236}">
              <a16:creationId xmlns:a16="http://schemas.microsoft.com/office/drawing/2014/main" id="{0993713B-EB8A-4918-A197-EAE4F3286F57}"/>
            </a:ext>
          </a:extLst>
        </xdr:cNvPr>
        <xdr:cNvSpPr/>
      </xdr:nvSpPr>
      <xdr:spPr>
        <a:xfrm>
          <a:off x="18735040" y="142486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39732</xdr:rowOff>
    </xdr:from>
    <xdr:to>
      <xdr:col>116</xdr:col>
      <xdr:colOff>63500</xdr:colOff>
      <xdr:row>85</xdr:row>
      <xdr:rowOff>46264</xdr:rowOff>
    </xdr:to>
    <xdr:cxnSp macro="">
      <xdr:nvCxnSpPr>
        <xdr:cNvPr id="718" name="直線コネクタ 717">
          <a:extLst>
            <a:ext uri="{FF2B5EF4-FFF2-40B4-BE49-F238E27FC236}">
              <a16:creationId xmlns:a16="http://schemas.microsoft.com/office/drawing/2014/main" id="{93729C29-C034-4B94-8356-F60F131832D8}"/>
            </a:ext>
          </a:extLst>
        </xdr:cNvPr>
        <xdr:cNvCxnSpPr/>
      </xdr:nvCxnSpPr>
      <xdr:spPr>
        <a:xfrm flipV="1">
          <a:off x="18778220" y="14289132"/>
          <a:ext cx="7315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1995</xdr:rowOff>
    </xdr:from>
    <xdr:to>
      <xdr:col>107</xdr:col>
      <xdr:colOff>101600</xdr:colOff>
      <xdr:row>85</xdr:row>
      <xdr:rowOff>103595</xdr:rowOff>
    </xdr:to>
    <xdr:sp macro="" textlink="">
      <xdr:nvSpPr>
        <xdr:cNvPr id="719" name="楕円 718">
          <a:extLst>
            <a:ext uri="{FF2B5EF4-FFF2-40B4-BE49-F238E27FC236}">
              <a16:creationId xmlns:a16="http://schemas.microsoft.com/office/drawing/2014/main" id="{B1AB6730-2C25-469F-A48D-812EACB290D7}"/>
            </a:ext>
          </a:extLst>
        </xdr:cNvPr>
        <xdr:cNvSpPr/>
      </xdr:nvSpPr>
      <xdr:spPr>
        <a:xfrm>
          <a:off x="17937480" y="142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52795</xdr:rowOff>
    </xdr:to>
    <xdr:cxnSp macro="">
      <xdr:nvCxnSpPr>
        <xdr:cNvPr id="720" name="直線コネクタ 719">
          <a:extLst>
            <a:ext uri="{FF2B5EF4-FFF2-40B4-BE49-F238E27FC236}">
              <a16:creationId xmlns:a16="http://schemas.microsoft.com/office/drawing/2014/main" id="{EA8F7535-23B7-4A28-BA08-CA268943440E}"/>
            </a:ext>
          </a:extLst>
        </xdr:cNvPr>
        <xdr:cNvCxnSpPr/>
      </xdr:nvCxnSpPr>
      <xdr:spPr>
        <a:xfrm flipV="1">
          <a:off x="17988280" y="14295664"/>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5262</xdr:rowOff>
    </xdr:from>
    <xdr:to>
      <xdr:col>102</xdr:col>
      <xdr:colOff>165100</xdr:colOff>
      <xdr:row>85</xdr:row>
      <xdr:rowOff>106862</xdr:rowOff>
    </xdr:to>
    <xdr:sp macro="" textlink="">
      <xdr:nvSpPr>
        <xdr:cNvPr id="721" name="楕円 720">
          <a:extLst>
            <a:ext uri="{FF2B5EF4-FFF2-40B4-BE49-F238E27FC236}">
              <a16:creationId xmlns:a16="http://schemas.microsoft.com/office/drawing/2014/main" id="{0BE9642D-EC57-45A0-9EDA-CABD271C2D9D}"/>
            </a:ext>
          </a:extLst>
        </xdr:cNvPr>
        <xdr:cNvSpPr/>
      </xdr:nvSpPr>
      <xdr:spPr>
        <a:xfrm>
          <a:off x="17162780" y="1425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52795</xdr:rowOff>
    </xdr:from>
    <xdr:to>
      <xdr:col>107</xdr:col>
      <xdr:colOff>50800</xdr:colOff>
      <xdr:row>85</xdr:row>
      <xdr:rowOff>56062</xdr:rowOff>
    </xdr:to>
    <xdr:cxnSp macro="">
      <xdr:nvCxnSpPr>
        <xdr:cNvPr id="722" name="直線コネクタ 721">
          <a:extLst>
            <a:ext uri="{FF2B5EF4-FFF2-40B4-BE49-F238E27FC236}">
              <a16:creationId xmlns:a16="http://schemas.microsoft.com/office/drawing/2014/main" id="{8D9F7337-BECB-4E7A-90D2-DD8924696E41}"/>
            </a:ext>
          </a:extLst>
        </xdr:cNvPr>
        <xdr:cNvCxnSpPr/>
      </xdr:nvCxnSpPr>
      <xdr:spPr>
        <a:xfrm flipV="1">
          <a:off x="17213580" y="14302195"/>
          <a:ext cx="7747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8527</xdr:rowOff>
    </xdr:from>
    <xdr:to>
      <xdr:col>98</xdr:col>
      <xdr:colOff>38100</xdr:colOff>
      <xdr:row>85</xdr:row>
      <xdr:rowOff>110127</xdr:rowOff>
    </xdr:to>
    <xdr:sp macro="" textlink="">
      <xdr:nvSpPr>
        <xdr:cNvPr id="723" name="楕円 722">
          <a:extLst>
            <a:ext uri="{FF2B5EF4-FFF2-40B4-BE49-F238E27FC236}">
              <a16:creationId xmlns:a16="http://schemas.microsoft.com/office/drawing/2014/main" id="{F9A9C307-EABC-4E74-9421-B0FAA6CE9DAE}"/>
            </a:ext>
          </a:extLst>
        </xdr:cNvPr>
        <xdr:cNvSpPr/>
      </xdr:nvSpPr>
      <xdr:spPr>
        <a:xfrm>
          <a:off x="16388080" y="142579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56062</xdr:rowOff>
    </xdr:from>
    <xdr:to>
      <xdr:col>102</xdr:col>
      <xdr:colOff>114300</xdr:colOff>
      <xdr:row>85</xdr:row>
      <xdr:rowOff>59327</xdr:rowOff>
    </xdr:to>
    <xdr:cxnSp macro="">
      <xdr:nvCxnSpPr>
        <xdr:cNvPr id="724" name="直線コネクタ 723">
          <a:extLst>
            <a:ext uri="{FF2B5EF4-FFF2-40B4-BE49-F238E27FC236}">
              <a16:creationId xmlns:a16="http://schemas.microsoft.com/office/drawing/2014/main" id="{C96618CD-FAA1-44A6-A4AD-AB83B8DDA01C}"/>
            </a:ext>
          </a:extLst>
        </xdr:cNvPr>
        <xdr:cNvCxnSpPr/>
      </xdr:nvCxnSpPr>
      <xdr:spPr>
        <a:xfrm flipV="1">
          <a:off x="16431260" y="14305462"/>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88191</xdr:rowOff>
    </xdr:from>
    <xdr:ext cx="469744" cy="259045"/>
    <xdr:sp macro="" textlink="">
      <xdr:nvSpPr>
        <xdr:cNvPr id="725" name="n_1mainValue【消防施設】&#10;一人当たり面積">
          <a:extLst>
            <a:ext uri="{FF2B5EF4-FFF2-40B4-BE49-F238E27FC236}">
              <a16:creationId xmlns:a16="http://schemas.microsoft.com/office/drawing/2014/main" id="{AFC9E259-5184-40A9-9E82-400E993E30E2}"/>
            </a:ext>
          </a:extLst>
        </xdr:cNvPr>
        <xdr:cNvSpPr txBox="1"/>
      </xdr:nvSpPr>
      <xdr:spPr>
        <a:xfrm>
          <a:off x="18561127" y="1433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94722</xdr:rowOff>
    </xdr:from>
    <xdr:ext cx="469744" cy="259045"/>
    <xdr:sp macro="" textlink="">
      <xdr:nvSpPr>
        <xdr:cNvPr id="726" name="n_2mainValue【消防施設】&#10;一人当たり面積">
          <a:extLst>
            <a:ext uri="{FF2B5EF4-FFF2-40B4-BE49-F238E27FC236}">
              <a16:creationId xmlns:a16="http://schemas.microsoft.com/office/drawing/2014/main" id="{0E4F7F90-0895-4055-B937-7C79C4C9C8C2}"/>
            </a:ext>
          </a:extLst>
        </xdr:cNvPr>
        <xdr:cNvSpPr txBox="1"/>
      </xdr:nvSpPr>
      <xdr:spPr>
        <a:xfrm>
          <a:off x="17776267" y="1434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97989</xdr:rowOff>
    </xdr:from>
    <xdr:ext cx="469744" cy="259045"/>
    <xdr:sp macro="" textlink="">
      <xdr:nvSpPr>
        <xdr:cNvPr id="727" name="n_3mainValue【消防施設】&#10;一人当たり面積">
          <a:extLst>
            <a:ext uri="{FF2B5EF4-FFF2-40B4-BE49-F238E27FC236}">
              <a16:creationId xmlns:a16="http://schemas.microsoft.com/office/drawing/2014/main" id="{CF4F8047-A7DA-443C-8D75-052E50835C54}"/>
            </a:ext>
          </a:extLst>
        </xdr:cNvPr>
        <xdr:cNvSpPr txBox="1"/>
      </xdr:nvSpPr>
      <xdr:spPr>
        <a:xfrm>
          <a:off x="1700156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101254</xdr:rowOff>
    </xdr:from>
    <xdr:ext cx="469744" cy="259045"/>
    <xdr:sp macro="" textlink="">
      <xdr:nvSpPr>
        <xdr:cNvPr id="728" name="n_4mainValue【消防施設】&#10;一人当たり面積">
          <a:extLst>
            <a:ext uri="{FF2B5EF4-FFF2-40B4-BE49-F238E27FC236}">
              <a16:creationId xmlns:a16="http://schemas.microsoft.com/office/drawing/2014/main" id="{5624393D-B5F5-4548-B21C-EFB0BE51A923}"/>
            </a:ext>
          </a:extLst>
        </xdr:cNvPr>
        <xdr:cNvSpPr txBox="1"/>
      </xdr:nvSpPr>
      <xdr:spPr>
        <a:xfrm>
          <a:off x="16226867" y="1435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DB0DB635-8138-4BC5-A8D8-726B3EA39CD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CA9564E4-1C5C-4F6E-A227-2D623DCE822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C8490E56-711E-41BF-AC96-B7115AEE099D}"/>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C9C6C265-773C-4636-9FCB-D55209D45DE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B932DC30-D90E-4BEF-ADFC-46E5837A5B9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63032779-1727-4900-AAB5-7680E620C7CF}"/>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97EB9514-AD5D-41EE-8ED0-796B53E4FBC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70C32304-C59E-4996-B0F8-D2402CEDF17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1D84C195-B1B1-4C4A-961E-18EE3633B1C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54FB25CF-1493-4D68-A763-DD88F3C8678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FC7BE90F-6801-4E77-9B23-F7C944ADD74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C67BD097-44D5-4EAF-A4CD-7E79B697523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370DBDDB-78D3-4355-97B4-3F120AEDDB6E}"/>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52741F92-41E6-44EF-B20C-EF4741379911}"/>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3149F320-7242-4B1C-A4DD-B43537DC70F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809BAFD1-94A3-4D0C-8ADD-1246CCF3089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23608A1A-9804-4512-B1D3-45E2959E584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B15253FD-2F64-464B-B1E1-86FFBE0A5F7B}"/>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88399DE1-D8FD-442A-A90C-C940FA3F55E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C399F37D-E304-4874-8806-83839DA91F2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C690C153-9255-46BD-B5C8-8C96D97B581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65F72D73-179E-44B3-A679-FF3E9A34F87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D997EC09-1C24-4B8E-BE73-2B57D5FEAC6D}"/>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7EDF0046-00AA-4928-901A-7C5688E1B44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F7D3B5AB-BED1-46E2-B619-94AA79EAD331}"/>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30480</xdr:rowOff>
    </xdr:to>
    <xdr:cxnSp macro="">
      <xdr:nvCxnSpPr>
        <xdr:cNvPr id="754" name="直線コネクタ 753">
          <a:extLst>
            <a:ext uri="{FF2B5EF4-FFF2-40B4-BE49-F238E27FC236}">
              <a16:creationId xmlns:a16="http://schemas.microsoft.com/office/drawing/2014/main" id="{C4F26AF4-382F-4F9D-9228-93B9587F7297}"/>
            </a:ext>
          </a:extLst>
        </xdr:cNvPr>
        <xdr:cNvCxnSpPr/>
      </xdr:nvCxnSpPr>
      <xdr:spPr>
        <a:xfrm flipV="1">
          <a:off x="14375764" y="1687775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55" name="【庁舎】&#10;有形固定資産減価償却率最小値テキスト">
          <a:extLst>
            <a:ext uri="{FF2B5EF4-FFF2-40B4-BE49-F238E27FC236}">
              <a16:creationId xmlns:a16="http://schemas.microsoft.com/office/drawing/2014/main" id="{4E1E098C-E00A-4D98-8BF0-FC7E9F9C2833}"/>
            </a:ext>
          </a:extLst>
        </xdr:cNvPr>
        <xdr:cNvSpPr txBox="1"/>
      </xdr:nvSpPr>
      <xdr:spPr>
        <a:xfrm>
          <a:off x="14414500"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56" name="直線コネクタ 755">
          <a:extLst>
            <a:ext uri="{FF2B5EF4-FFF2-40B4-BE49-F238E27FC236}">
              <a16:creationId xmlns:a16="http://schemas.microsoft.com/office/drawing/2014/main" id="{714C6B91-FCF9-4814-B4A6-2C9224643100}"/>
            </a:ext>
          </a:extLst>
        </xdr:cNvPr>
        <xdr:cNvCxnSpPr/>
      </xdr:nvCxnSpPr>
      <xdr:spPr>
        <a:xfrm>
          <a:off x="14287500" y="1830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57" name="【庁舎】&#10;有形固定資産減価償却率最大値テキスト">
          <a:extLst>
            <a:ext uri="{FF2B5EF4-FFF2-40B4-BE49-F238E27FC236}">
              <a16:creationId xmlns:a16="http://schemas.microsoft.com/office/drawing/2014/main" id="{18F4AD88-5411-4C22-A74D-2EDE586C515F}"/>
            </a:ext>
          </a:extLst>
        </xdr:cNvPr>
        <xdr:cNvSpPr txBox="1"/>
      </xdr:nvSpPr>
      <xdr:spPr>
        <a:xfrm>
          <a:off x="14414500" y="16656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58" name="直線コネクタ 757">
          <a:extLst>
            <a:ext uri="{FF2B5EF4-FFF2-40B4-BE49-F238E27FC236}">
              <a16:creationId xmlns:a16="http://schemas.microsoft.com/office/drawing/2014/main" id="{7DF894D6-2CD1-4250-82E0-EDE263E79171}"/>
            </a:ext>
          </a:extLst>
        </xdr:cNvPr>
        <xdr:cNvCxnSpPr/>
      </xdr:nvCxnSpPr>
      <xdr:spPr>
        <a:xfrm>
          <a:off x="14287500" y="1687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79301</xdr:rowOff>
    </xdr:from>
    <xdr:ext cx="405111" cy="259045"/>
    <xdr:sp macro="" textlink="">
      <xdr:nvSpPr>
        <xdr:cNvPr id="759" name="【庁舎】&#10;有形固定資産減価償却率平均値テキスト">
          <a:extLst>
            <a:ext uri="{FF2B5EF4-FFF2-40B4-BE49-F238E27FC236}">
              <a16:creationId xmlns:a16="http://schemas.microsoft.com/office/drawing/2014/main" id="{961B6280-5197-4BDD-8AF7-AC375971D960}"/>
            </a:ext>
          </a:extLst>
        </xdr:cNvPr>
        <xdr:cNvSpPr txBox="1"/>
      </xdr:nvSpPr>
      <xdr:spPr>
        <a:xfrm>
          <a:off x="14414500" y="1751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56424</xdr:rowOff>
    </xdr:from>
    <xdr:to>
      <xdr:col>85</xdr:col>
      <xdr:colOff>177800</xdr:colOff>
      <xdr:row>105</xdr:row>
      <xdr:rowOff>158024</xdr:rowOff>
    </xdr:to>
    <xdr:sp macro="" textlink="">
      <xdr:nvSpPr>
        <xdr:cNvPr id="760" name="フローチャート: 判断 759">
          <a:extLst>
            <a:ext uri="{FF2B5EF4-FFF2-40B4-BE49-F238E27FC236}">
              <a16:creationId xmlns:a16="http://schemas.microsoft.com/office/drawing/2014/main" id="{8505373B-9617-46A1-B11C-106F36E3453A}"/>
            </a:ext>
          </a:extLst>
        </xdr:cNvPr>
        <xdr:cNvSpPr/>
      </xdr:nvSpPr>
      <xdr:spPr>
        <a:xfrm>
          <a:off x="14325600" y="176586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41729</xdr:rowOff>
    </xdr:from>
    <xdr:to>
      <xdr:col>81</xdr:col>
      <xdr:colOff>101600</xdr:colOff>
      <xdr:row>105</xdr:row>
      <xdr:rowOff>143329</xdr:rowOff>
    </xdr:to>
    <xdr:sp macro="" textlink="">
      <xdr:nvSpPr>
        <xdr:cNvPr id="761" name="フローチャート: 判断 760">
          <a:extLst>
            <a:ext uri="{FF2B5EF4-FFF2-40B4-BE49-F238E27FC236}">
              <a16:creationId xmlns:a16="http://schemas.microsoft.com/office/drawing/2014/main" id="{56E38B57-2D38-4435-9195-96C073E7D344}"/>
            </a:ext>
          </a:extLst>
        </xdr:cNvPr>
        <xdr:cNvSpPr/>
      </xdr:nvSpPr>
      <xdr:spPr>
        <a:xfrm>
          <a:off x="13578840" y="176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159856</xdr:rowOff>
    </xdr:from>
    <xdr:ext cx="405111" cy="259045"/>
    <xdr:sp macro="" textlink="">
      <xdr:nvSpPr>
        <xdr:cNvPr id="762" name="n_1aveValue【庁舎】&#10;有形固定資産減価償却率">
          <a:extLst>
            <a:ext uri="{FF2B5EF4-FFF2-40B4-BE49-F238E27FC236}">
              <a16:creationId xmlns:a16="http://schemas.microsoft.com/office/drawing/2014/main" id="{88C88E81-5AA1-4154-A926-8353DE013768}"/>
            </a:ext>
          </a:extLst>
        </xdr:cNvPr>
        <xdr:cNvSpPr txBox="1"/>
      </xdr:nvSpPr>
      <xdr:spPr>
        <a:xfrm>
          <a:off x="13437244" y="1742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133169</xdr:rowOff>
    </xdr:from>
    <xdr:to>
      <xdr:col>76</xdr:col>
      <xdr:colOff>165100</xdr:colOff>
      <xdr:row>105</xdr:row>
      <xdr:rowOff>63319</xdr:rowOff>
    </xdr:to>
    <xdr:sp macro="" textlink="">
      <xdr:nvSpPr>
        <xdr:cNvPr id="763" name="フローチャート: 判断 762">
          <a:extLst>
            <a:ext uri="{FF2B5EF4-FFF2-40B4-BE49-F238E27FC236}">
              <a16:creationId xmlns:a16="http://schemas.microsoft.com/office/drawing/2014/main" id="{586F563C-6E81-419C-99A4-97AF9751C2A8}"/>
            </a:ext>
          </a:extLst>
        </xdr:cNvPr>
        <xdr:cNvSpPr/>
      </xdr:nvSpPr>
      <xdr:spPr>
        <a:xfrm>
          <a:off x="1280414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79846</xdr:rowOff>
    </xdr:from>
    <xdr:ext cx="405111" cy="259045"/>
    <xdr:sp macro="" textlink="">
      <xdr:nvSpPr>
        <xdr:cNvPr id="764" name="n_2aveValue【庁舎】&#10;有形固定資産減価償却率">
          <a:extLst>
            <a:ext uri="{FF2B5EF4-FFF2-40B4-BE49-F238E27FC236}">
              <a16:creationId xmlns:a16="http://schemas.microsoft.com/office/drawing/2014/main" id="{7CA9B3A3-2A37-4F00-A39A-07C62E3FE576}"/>
            </a:ext>
          </a:extLst>
        </xdr:cNvPr>
        <xdr:cNvSpPr txBox="1"/>
      </xdr:nvSpPr>
      <xdr:spPr>
        <a:xfrm>
          <a:off x="1267524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13970</xdr:rowOff>
    </xdr:from>
    <xdr:to>
      <xdr:col>72</xdr:col>
      <xdr:colOff>38100</xdr:colOff>
      <xdr:row>105</xdr:row>
      <xdr:rowOff>115570</xdr:rowOff>
    </xdr:to>
    <xdr:sp macro="" textlink="">
      <xdr:nvSpPr>
        <xdr:cNvPr id="765" name="フローチャート: 判断 764">
          <a:extLst>
            <a:ext uri="{FF2B5EF4-FFF2-40B4-BE49-F238E27FC236}">
              <a16:creationId xmlns:a16="http://schemas.microsoft.com/office/drawing/2014/main" id="{4F7B64B3-6606-479C-907A-4FB50BE7EED1}"/>
            </a:ext>
          </a:extLst>
        </xdr:cNvPr>
        <xdr:cNvSpPr/>
      </xdr:nvSpPr>
      <xdr:spPr>
        <a:xfrm>
          <a:off x="1202944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132097</xdr:rowOff>
    </xdr:from>
    <xdr:ext cx="405111" cy="259045"/>
    <xdr:sp macro="" textlink="">
      <xdr:nvSpPr>
        <xdr:cNvPr id="766" name="n_3aveValue【庁舎】&#10;有形固定資産減価償却率">
          <a:extLst>
            <a:ext uri="{FF2B5EF4-FFF2-40B4-BE49-F238E27FC236}">
              <a16:creationId xmlns:a16="http://schemas.microsoft.com/office/drawing/2014/main" id="{B46AA15C-B478-4B1B-A322-F3AD06DC7041}"/>
            </a:ext>
          </a:extLst>
        </xdr:cNvPr>
        <xdr:cNvSpPr txBox="1"/>
      </xdr:nvSpPr>
      <xdr:spPr>
        <a:xfrm>
          <a:off x="1190054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9071</xdr:rowOff>
    </xdr:from>
    <xdr:to>
      <xdr:col>67</xdr:col>
      <xdr:colOff>101600</xdr:colOff>
      <xdr:row>105</xdr:row>
      <xdr:rowOff>110671</xdr:rowOff>
    </xdr:to>
    <xdr:sp macro="" textlink="">
      <xdr:nvSpPr>
        <xdr:cNvPr id="767" name="フローチャート: 判断 766">
          <a:extLst>
            <a:ext uri="{FF2B5EF4-FFF2-40B4-BE49-F238E27FC236}">
              <a16:creationId xmlns:a16="http://schemas.microsoft.com/office/drawing/2014/main" id="{679A5988-DF49-41A5-A6B1-EB62A9EF4484}"/>
            </a:ext>
          </a:extLst>
        </xdr:cNvPr>
        <xdr:cNvSpPr/>
      </xdr:nvSpPr>
      <xdr:spPr>
        <a:xfrm>
          <a:off x="11231880" y="17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127198</xdr:rowOff>
    </xdr:from>
    <xdr:ext cx="405111" cy="259045"/>
    <xdr:sp macro="" textlink="">
      <xdr:nvSpPr>
        <xdr:cNvPr id="768" name="n_4aveValue【庁舎】&#10;有形固定資産減価償却率">
          <a:extLst>
            <a:ext uri="{FF2B5EF4-FFF2-40B4-BE49-F238E27FC236}">
              <a16:creationId xmlns:a16="http://schemas.microsoft.com/office/drawing/2014/main" id="{F6912F8F-5D59-4450-929E-2C8ED38B5364}"/>
            </a:ext>
          </a:extLst>
        </xdr:cNvPr>
        <xdr:cNvSpPr txBox="1"/>
      </xdr:nvSpPr>
      <xdr:spPr>
        <a:xfrm>
          <a:off x="11102984" y="1739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EA6A56D5-E3CA-4E6C-91EA-2742820AFB4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B2D7DE9-2AD8-49DA-B8FF-3E96D06537E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F53A715-909B-46E3-9115-29543A7217F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6FB772D-8821-4168-AEA9-E94C7EBC2703}"/>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AA26098-9851-4908-8516-43B6C92AF774}"/>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59689</xdr:rowOff>
    </xdr:from>
    <xdr:to>
      <xdr:col>85</xdr:col>
      <xdr:colOff>177800</xdr:colOff>
      <xdr:row>107</xdr:row>
      <xdr:rowOff>161289</xdr:rowOff>
    </xdr:to>
    <xdr:sp macro="" textlink="">
      <xdr:nvSpPr>
        <xdr:cNvPr id="774" name="楕円 773">
          <a:extLst>
            <a:ext uri="{FF2B5EF4-FFF2-40B4-BE49-F238E27FC236}">
              <a16:creationId xmlns:a16="http://schemas.microsoft.com/office/drawing/2014/main" id="{B1241C09-0334-4488-915F-0AC1C616ADE2}"/>
            </a:ext>
          </a:extLst>
        </xdr:cNvPr>
        <xdr:cNvSpPr/>
      </xdr:nvSpPr>
      <xdr:spPr>
        <a:xfrm>
          <a:off x="14325600" y="1799716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38116</xdr:rowOff>
    </xdr:from>
    <xdr:ext cx="405111" cy="259045"/>
    <xdr:sp macro="" textlink="">
      <xdr:nvSpPr>
        <xdr:cNvPr id="775" name="【庁舎】&#10;有形固定資産減価償却率該当値テキスト">
          <a:extLst>
            <a:ext uri="{FF2B5EF4-FFF2-40B4-BE49-F238E27FC236}">
              <a16:creationId xmlns:a16="http://schemas.microsoft.com/office/drawing/2014/main" id="{29230F0A-8F05-40AE-847C-AB75A8A9C9BE}"/>
            </a:ext>
          </a:extLst>
        </xdr:cNvPr>
        <xdr:cNvSpPr txBox="1"/>
      </xdr:nvSpPr>
      <xdr:spPr>
        <a:xfrm>
          <a:off x="14414500" y="1797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776" name="楕円 775">
          <a:extLst>
            <a:ext uri="{FF2B5EF4-FFF2-40B4-BE49-F238E27FC236}">
              <a16:creationId xmlns:a16="http://schemas.microsoft.com/office/drawing/2014/main" id="{D400E2D5-0506-43C5-A372-5D1B2BA8408A}"/>
            </a:ext>
          </a:extLst>
        </xdr:cNvPr>
        <xdr:cNvSpPr/>
      </xdr:nvSpPr>
      <xdr:spPr>
        <a:xfrm>
          <a:off x="135788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110489</xdr:rowOff>
    </xdr:to>
    <xdr:cxnSp macro="">
      <xdr:nvCxnSpPr>
        <xdr:cNvPr id="777" name="直線コネクタ 776">
          <a:extLst>
            <a:ext uri="{FF2B5EF4-FFF2-40B4-BE49-F238E27FC236}">
              <a16:creationId xmlns:a16="http://schemas.microsoft.com/office/drawing/2014/main" id="{13343E0B-423E-4C7C-8519-3D5EA36B1C56}"/>
            </a:ext>
          </a:extLst>
        </xdr:cNvPr>
        <xdr:cNvCxnSpPr/>
      </xdr:nvCxnSpPr>
      <xdr:spPr>
        <a:xfrm>
          <a:off x="13629640" y="18015312"/>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165826</xdr:rowOff>
    </xdr:from>
    <xdr:to>
      <xdr:col>76</xdr:col>
      <xdr:colOff>165100</xdr:colOff>
      <xdr:row>107</xdr:row>
      <xdr:rowOff>95976</xdr:rowOff>
    </xdr:to>
    <xdr:sp macro="" textlink="">
      <xdr:nvSpPr>
        <xdr:cNvPr id="778" name="楕円 777">
          <a:extLst>
            <a:ext uri="{FF2B5EF4-FFF2-40B4-BE49-F238E27FC236}">
              <a16:creationId xmlns:a16="http://schemas.microsoft.com/office/drawing/2014/main" id="{02CDA012-C239-4163-9498-7C5DD3CE495F}"/>
            </a:ext>
          </a:extLst>
        </xdr:cNvPr>
        <xdr:cNvSpPr/>
      </xdr:nvSpPr>
      <xdr:spPr>
        <a:xfrm>
          <a:off x="12804140" y="1793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45176</xdr:rowOff>
    </xdr:from>
    <xdr:to>
      <xdr:col>81</xdr:col>
      <xdr:colOff>50800</xdr:colOff>
      <xdr:row>107</xdr:row>
      <xdr:rowOff>77832</xdr:rowOff>
    </xdr:to>
    <xdr:cxnSp macro="">
      <xdr:nvCxnSpPr>
        <xdr:cNvPr id="779" name="直線コネクタ 778">
          <a:extLst>
            <a:ext uri="{FF2B5EF4-FFF2-40B4-BE49-F238E27FC236}">
              <a16:creationId xmlns:a16="http://schemas.microsoft.com/office/drawing/2014/main" id="{651ED216-0CEF-4B59-A3F7-A24A43EF16A4}"/>
            </a:ext>
          </a:extLst>
        </xdr:cNvPr>
        <xdr:cNvCxnSpPr/>
      </xdr:nvCxnSpPr>
      <xdr:spPr>
        <a:xfrm>
          <a:off x="12854940" y="17982656"/>
          <a:ext cx="7747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152763</xdr:rowOff>
    </xdr:from>
    <xdr:to>
      <xdr:col>72</xdr:col>
      <xdr:colOff>38100</xdr:colOff>
      <xdr:row>107</xdr:row>
      <xdr:rowOff>82913</xdr:rowOff>
    </xdr:to>
    <xdr:sp macro="" textlink="">
      <xdr:nvSpPr>
        <xdr:cNvPr id="780" name="楕円 779">
          <a:extLst>
            <a:ext uri="{FF2B5EF4-FFF2-40B4-BE49-F238E27FC236}">
              <a16:creationId xmlns:a16="http://schemas.microsoft.com/office/drawing/2014/main" id="{B47D9A40-F314-484D-B536-C041B0B3D7A6}"/>
            </a:ext>
          </a:extLst>
        </xdr:cNvPr>
        <xdr:cNvSpPr/>
      </xdr:nvSpPr>
      <xdr:spPr>
        <a:xfrm>
          <a:off x="12029440" y="1792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32113</xdr:rowOff>
    </xdr:from>
    <xdr:to>
      <xdr:col>76</xdr:col>
      <xdr:colOff>114300</xdr:colOff>
      <xdr:row>107</xdr:row>
      <xdr:rowOff>45176</xdr:rowOff>
    </xdr:to>
    <xdr:cxnSp macro="">
      <xdr:nvCxnSpPr>
        <xdr:cNvPr id="781" name="直線コネクタ 780">
          <a:extLst>
            <a:ext uri="{FF2B5EF4-FFF2-40B4-BE49-F238E27FC236}">
              <a16:creationId xmlns:a16="http://schemas.microsoft.com/office/drawing/2014/main" id="{FA52B514-0F05-413A-AB3A-F812C66BDF39}"/>
            </a:ext>
          </a:extLst>
        </xdr:cNvPr>
        <xdr:cNvCxnSpPr/>
      </xdr:nvCxnSpPr>
      <xdr:spPr>
        <a:xfrm>
          <a:off x="12072620" y="17969593"/>
          <a:ext cx="7823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125005</xdr:rowOff>
    </xdr:from>
    <xdr:to>
      <xdr:col>67</xdr:col>
      <xdr:colOff>101600</xdr:colOff>
      <xdr:row>107</xdr:row>
      <xdr:rowOff>55155</xdr:rowOff>
    </xdr:to>
    <xdr:sp macro="" textlink="">
      <xdr:nvSpPr>
        <xdr:cNvPr id="782" name="楕円 781">
          <a:extLst>
            <a:ext uri="{FF2B5EF4-FFF2-40B4-BE49-F238E27FC236}">
              <a16:creationId xmlns:a16="http://schemas.microsoft.com/office/drawing/2014/main" id="{4B629EBE-F1A9-43B7-A1B1-A8235B240551}"/>
            </a:ext>
          </a:extLst>
        </xdr:cNvPr>
        <xdr:cNvSpPr/>
      </xdr:nvSpPr>
      <xdr:spPr>
        <a:xfrm>
          <a:off x="11231880" y="17894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4355</xdr:rowOff>
    </xdr:from>
    <xdr:to>
      <xdr:col>71</xdr:col>
      <xdr:colOff>177800</xdr:colOff>
      <xdr:row>107</xdr:row>
      <xdr:rowOff>32113</xdr:rowOff>
    </xdr:to>
    <xdr:cxnSp macro="">
      <xdr:nvCxnSpPr>
        <xdr:cNvPr id="783" name="直線コネクタ 782">
          <a:extLst>
            <a:ext uri="{FF2B5EF4-FFF2-40B4-BE49-F238E27FC236}">
              <a16:creationId xmlns:a16="http://schemas.microsoft.com/office/drawing/2014/main" id="{9177A928-6B22-4D72-8A85-83F0C68609A2}"/>
            </a:ext>
          </a:extLst>
        </xdr:cNvPr>
        <xdr:cNvCxnSpPr/>
      </xdr:nvCxnSpPr>
      <xdr:spPr>
        <a:xfrm>
          <a:off x="11282680" y="17941835"/>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119759</xdr:rowOff>
    </xdr:from>
    <xdr:ext cx="405111" cy="259045"/>
    <xdr:sp macro="" textlink="">
      <xdr:nvSpPr>
        <xdr:cNvPr id="784" name="n_1mainValue【庁舎】&#10;有形固定資産減価償却率">
          <a:extLst>
            <a:ext uri="{FF2B5EF4-FFF2-40B4-BE49-F238E27FC236}">
              <a16:creationId xmlns:a16="http://schemas.microsoft.com/office/drawing/2014/main" id="{6AB9DDF1-38F8-4566-A86F-372DBEF9ED76}"/>
            </a:ext>
          </a:extLst>
        </xdr:cNvPr>
        <xdr:cNvSpPr txBox="1"/>
      </xdr:nvSpPr>
      <xdr:spPr>
        <a:xfrm>
          <a:off x="1343724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87103</xdr:rowOff>
    </xdr:from>
    <xdr:ext cx="405111" cy="259045"/>
    <xdr:sp macro="" textlink="">
      <xdr:nvSpPr>
        <xdr:cNvPr id="785" name="n_2mainValue【庁舎】&#10;有形固定資産減価償却率">
          <a:extLst>
            <a:ext uri="{FF2B5EF4-FFF2-40B4-BE49-F238E27FC236}">
              <a16:creationId xmlns:a16="http://schemas.microsoft.com/office/drawing/2014/main" id="{0004798E-075E-4D9B-BD09-52D99C12DF4A}"/>
            </a:ext>
          </a:extLst>
        </xdr:cNvPr>
        <xdr:cNvSpPr txBox="1"/>
      </xdr:nvSpPr>
      <xdr:spPr>
        <a:xfrm>
          <a:off x="12675244" y="1802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74040</xdr:rowOff>
    </xdr:from>
    <xdr:ext cx="405111" cy="259045"/>
    <xdr:sp macro="" textlink="">
      <xdr:nvSpPr>
        <xdr:cNvPr id="786" name="n_3mainValue【庁舎】&#10;有形固定資産減価償却率">
          <a:extLst>
            <a:ext uri="{FF2B5EF4-FFF2-40B4-BE49-F238E27FC236}">
              <a16:creationId xmlns:a16="http://schemas.microsoft.com/office/drawing/2014/main" id="{0D4C5F2B-0DD0-4F67-8542-B45A05DFE1E8}"/>
            </a:ext>
          </a:extLst>
        </xdr:cNvPr>
        <xdr:cNvSpPr txBox="1"/>
      </xdr:nvSpPr>
      <xdr:spPr>
        <a:xfrm>
          <a:off x="11900544" y="18011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46282</xdr:rowOff>
    </xdr:from>
    <xdr:ext cx="405111" cy="259045"/>
    <xdr:sp macro="" textlink="">
      <xdr:nvSpPr>
        <xdr:cNvPr id="787" name="n_4mainValue【庁舎】&#10;有形固定資産減価償却率">
          <a:extLst>
            <a:ext uri="{FF2B5EF4-FFF2-40B4-BE49-F238E27FC236}">
              <a16:creationId xmlns:a16="http://schemas.microsoft.com/office/drawing/2014/main" id="{72B0F693-915B-4ABA-940E-BE3C54B406F7}"/>
            </a:ext>
          </a:extLst>
        </xdr:cNvPr>
        <xdr:cNvSpPr txBox="1"/>
      </xdr:nvSpPr>
      <xdr:spPr>
        <a:xfrm>
          <a:off x="11102984" y="1798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54687F97-6E3A-42B9-A156-8CB8D969955D}"/>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3364EBBD-B33B-48F6-9020-72B7D54F4D9E}"/>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DC534BA0-80F4-46FB-809B-3BE62FD12B7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289FF1E0-D3E6-44D4-8D60-D00187EF923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C9E971C4-92F2-4AD0-A7CF-ACC0541626A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761E5F60-43BE-4B12-BA1A-EC15D60355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69151BE6-E7B4-4FBA-AE8C-EAFF9109FD13}"/>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DEEEA59A-BE13-4136-8EC3-92CADE1E1D9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845A79F9-48BD-4684-8ED7-BDF428D4126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1ED6BF9E-085B-407E-91EC-C5F80E6793C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8" name="直線コネクタ 797">
          <a:extLst>
            <a:ext uri="{FF2B5EF4-FFF2-40B4-BE49-F238E27FC236}">
              <a16:creationId xmlns:a16="http://schemas.microsoft.com/office/drawing/2014/main" id="{FDDBBFC4-0B05-4FDC-A7BE-249F13F21E6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9" name="テキスト ボックス 798">
          <a:extLst>
            <a:ext uri="{FF2B5EF4-FFF2-40B4-BE49-F238E27FC236}">
              <a16:creationId xmlns:a16="http://schemas.microsoft.com/office/drawing/2014/main" id="{15E8F89E-4FFB-4000-A796-AC174FF7325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0" name="直線コネクタ 799">
          <a:extLst>
            <a:ext uri="{FF2B5EF4-FFF2-40B4-BE49-F238E27FC236}">
              <a16:creationId xmlns:a16="http://schemas.microsoft.com/office/drawing/2014/main" id="{47938BEA-EF46-46EC-A897-71CFC132A04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1" name="テキスト ボックス 800">
          <a:extLst>
            <a:ext uri="{FF2B5EF4-FFF2-40B4-BE49-F238E27FC236}">
              <a16:creationId xmlns:a16="http://schemas.microsoft.com/office/drawing/2014/main" id="{1064927E-27DA-4D5C-9CBF-6974AF869E8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2" name="直線コネクタ 801">
          <a:extLst>
            <a:ext uri="{FF2B5EF4-FFF2-40B4-BE49-F238E27FC236}">
              <a16:creationId xmlns:a16="http://schemas.microsoft.com/office/drawing/2014/main" id="{B0414336-E917-4A60-8C81-37772469BEA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3" name="テキスト ボックス 802">
          <a:extLst>
            <a:ext uri="{FF2B5EF4-FFF2-40B4-BE49-F238E27FC236}">
              <a16:creationId xmlns:a16="http://schemas.microsoft.com/office/drawing/2014/main" id="{6F085D52-7322-4BA1-ADFD-A2B74F60E68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4" name="直線コネクタ 803">
          <a:extLst>
            <a:ext uri="{FF2B5EF4-FFF2-40B4-BE49-F238E27FC236}">
              <a16:creationId xmlns:a16="http://schemas.microsoft.com/office/drawing/2014/main" id="{9B6D7AAA-DE83-43FA-B3ED-DF9F0451F941}"/>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5" name="テキスト ボックス 804">
          <a:extLst>
            <a:ext uri="{FF2B5EF4-FFF2-40B4-BE49-F238E27FC236}">
              <a16:creationId xmlns:a16="http://schemas.microsoft.com/office/drawing/2014/main" id="{35D7E407-FC0A-4105-82DF-1CC39C2CD00E}"/>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6" name="直線コネクタ 805">
          <a:extLst>
            <a:ext uri="{FF2B5EF4-FFF2-40B4-BE49-F238E27FC236}">
              <a16:creationId xmlns:a16="http://schemas.microsoft.com/office/drawing/2014/main" id="{55DFCBEC-5F4B-49DC-A357-3EA40528C97A}"/>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7" name="テキスト ボックス 806">
          <a:extLst>
            <a:ext uri="{FF2B5EF4-FFF2-40B4-BE49-F238E27FC236}">
              <a16:creationId xmlns:a16="http://schemas.microsoft.com/office/drawing/2014/main" id="{AFF41C86-284E-4A7A-8481-C709BBA75A16}"/>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8DDEA9A4-BFED-4D40-B0AC-87C71047A0F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8347CE51-59F3-480A-B20B-DFAAE0C1DCB7}"/>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庁舎】&#10;一人当たり面積グラフ枠">
          <a:extLst>
            <a:ext uri="{FF2B5EF4-FFF2-40B4-BE49-F238E27FC236}">
              <a16:creationId xmlns:a16="http://schemas.microsoft.com/office/drawing/2014/main" id="{30326466-9DAA-4BB2-B305-5D80355B92D2}"/>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89536</xdr:rowOff>
    </xdr:from>
    <xdr:to>
      <xdr:col>116</xdr:col>
      <xdr:colOff>62864</xdr:colOff>
      <xdr:row>107</xdr:row>
      <xdr:rowOff>144780</xdr:rowOff>
    </xdr:to>
    <xdr:cxnSp macro="">
      <xdr:nvCxnSpPr>
        <xdr:cNvPr id="811" name="直線コネクタ 810">
          <a:extLst>
            <a:ext uri="{FF2B5EF4-FFF2-40B4-BE49-F238E27FC236}">
              <a16:creationId xmlns:a16="http://schemas.microsoft.com/office/drawing/2014/main" id="{218D1E4E-334C-4423-B0CD-EC5BEAB8ECEA}"/>
            </a:ext>
          </a:extLst>
        </xdr:cNvPr>
        <xdr:cNvCxnSpPr/>
      </xdr:nvCxnSpPr>
      <xdr:spPr>
        <a:xfrm flipV="1">
          <a:off x="19509104" y="1668589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148607</xdr:rowOff>
    </xdr:from>
    <xdr:ext cx="469744" cy="259045"/>
    <xdr:sp macro="" textlink="">
      <xdr:nvSpPr>
        <xdr:cNvPr id="812" name="【庁舎】&#10;一人当たり面積最小値テキスト">
          <a:extLst>
            <a:ext uri="{FF2B5EF4-FFF2-40B4-BE49-F238E27FC236}">
              <a16:creationId xmlns:a16="http://schemas.microsoft.com/office/drawing/2014/main" id="{236E01D2-8A29-48E5-B49E-C847F5AB014A}"/>
            </a:ext>
          </a:extLst>
        </xdr:cNvPr>
        <xdr:cNvSpPr txBox="1"/>
      </xdr:nvSpPr>
      <xdr:spPr>
        <a:xfrm>
          <a:off x="19547840" y="1808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144780</xdr:rowOff>
    </xdr:from>
    <xdr:to>
      <xdr:col>116</xdr:col>
      <xdr:colOff>152400</xdr:colOff>
      <xdr:row>107</xdr:row>
      <xdr:rowOff>144780</xdr:rowOff>
    </xdr:to>
    <xdr:cxnSp macro="">
      <xdr:nvCxnSpPr>
        <xdr:cNvPr id="813" name="直線コネクタ 812">
          <a:extLst>
            <a:ext uri="{FF2B5EF4-FFF2-40B4-BE49-F238E27FC236}">
              <a16:creationId xmlns:a16="http://schemas.microsoft.com/office/drawing/2014/main" id="{6E08E726-E531-490C-8F74-408B658D0F76}"/>
            </a:ext>
          </a:extLst>
        </xdr:cNvPr>
        <xdr:cNvCxnSpPr/>
      </xdr:nvCxnSpPr>
      <xdr:spPr>
        <a:xfrm>
          <a:off x="19443700" y="18082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36213</xdr:rowOff>
    </xdr:from>
    <xdr:ext cx="469744" cy="259045"/>
    <xdr:sp macro="" textlink="">
      <xdr:nvSpPr>
        <xdr:cNvPr id="814" name="【庁舎】&#10;一人当たり面積最大値テキスト">
          <a:extLst>
            <a:ext uri="{FF2B5EF4-FFF2-40B4-BE49-F238E27FC236}">
              <a16:creationId xmlns:a16="http://schemas.microsoft.com/office/drawing/2014/main" id="{BD23D102-2D20-424B-9C6E-1F0DEEFF1DAA}"/>
            </a:ext>
          </a:extLst>
        </xdr:cNvPr>
        <xdr:cNvSpPr txBox="1"/>
      </xdr:nvSpPr>
      <xdr:spPr>
        <a:xfrm>
          <a:off x="19547840" y="1646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89536</xdr:rowOff>
    </xdr:from>
    <xdr:to>
      <xdr:col>116</xdr:col>
      <xdr:colOff>152400</xdr:colOff>
      <xdr:row>99</xdr:row>
      <xdr:rowOff>89536</xdr:rowOff>
    </xdr:to>
    <xdr:cxnSp macro="">
      <xdr:nvCxnSpPr>
        <xdr:cNvPr id="815" name="直線コネクタ 814">
          <a:extLst>
            <a:ext uri="{FF2B5EF4-FFF2-40B4-BE49-F238E27FC236}">
              <a16:creationId xmlns:a16="http://schemas.microsoft.com/office/drawing/2014/main" id="{191B901C-4946-4FE6-BEB9-17FA7DE62F88}"/>
            </a:ext>
          </a:extLst>
        </xdr:cNvPr>
        <xdr:cNvCxnSpPr/>
      </xdr:nvCxnSpPr>
      <xdr:spPr>
        <a:xfrm>
          <a:off x="19443700" y="166858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143527</xdr:rowOff>
    </xdr:from>
    <xdr:ext cx="469744" cy="259045"/>
    <xdr:sp macro="" textlink="">
      <xdr:nvSpPr>
        <xdr:cNvPr id="816" name="【庁舎】&#10;一人当たり面積平均値テキスト">
          <a:extLst>
            <a:ext uri="{FF2B5EF4-FFF2-40B4-BE49-F238E27FC236}">
              <a16:creationId xmlns:a16="http://schemas.microsoft.com/office/drawing/2014/main" id="{E5F7855C-2280-4F56-933D-A169B7480B8A}"/>
            </a:ext>
          </a:extLst>
        </xdr:cNvPr>
        <xdr:cNvSpPr txBox="1"/>
      </xdr:nvSpPr>
      <xdr:spPr>
        <a:xfrm>
          <a:off x="19547840" y="17242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817" name="フローチャート: 判断 816">
          <a:extLst>
            <a:ext uri="{FF2B5EF4-FFF2-40B4-BE49-F238E27FC236}">
              <a16:creationId xmlns:a16="http://schemas.microsoft.com/office/drawing/2014/main" id="{24BCD14F-5B18-4369-98EA-28019F0C79F7}"/>
            </a:ext>
          </a:extLst>
        </xdr:cNvPr>
        <xdr:cNvSpPr/>
      </xdr:nvSpPr>
      <xdr:spPr>
        <a:xfrm>
          <a:off x="19458940" y="17387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130175</xdr:rowOff>
    </xdr:from>
    <xdr:to>
      <xdr:col>112</xdr:col>
      <xdr:colOff>38100</xdr:colOff>
      <xdr:row>104</xdr:row>
      <xdr:rowOff>60325</xdr:rowOff>
    </xdr:to>
    <xdr:sp macro="" textlink="">
      <xdr:nvSpPr>
        <xdr:cNvPr id="818" name="フローチャート: 判断 817">
          <a:extLst>
            <a:ext uri="{FF2B5EF4-FFF2-40B4-BE49-F238E27FC236}">
              <a16:creationId xmlns:a16="http://schemas.microsoft.com/office/drawing/2014/main" id="{A4D503CF-CCED-4117-9F8F-2DA2BFE06A4D}"/>
            </a:ext>
          </a:extLst>
        </xdr:cNvPr>
        <xdr:cNvSpPr/>
      </xdr:nvSpPr>
      <xdr:spPr>
        <a:xfrm>
          <a:off x="18735040" y="173970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76852</xdr:rowOff>
    </xdr:from>
    <xdr:ext cx="469744" cy="259045"/>
    <xdr:sp macro="" textlink="">
      <xdr:nvSpPr>
        <xdr:cNvPr id="819" name="n_1aveValue【庁舎】&#10;一人当たり面積">
          <a:extLst>
            <a:ext uri="{FF2B5EF4-FFF2-40B4-BE49-F238E27FC236}">
              <a16:creationId xmlns:a16="http://schemas.microsoft.com/office/drawing/2014/main" id="{D14F2FEC-5478-4448-8F3A-78F5A61606B1}"/>
            </a:ext>
          </a:extLst>
        </xdr:cNvPr>
        <xdr:cNvSpPr txBox="1"/>
      </xdr:nvSpPr>
      <xdr:spPr>
        <a:xfrm>
          <a:off x="18561127" y="1717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137795</xdr:rowOff>
    </xdr:from>
    <xdr:to>
      <xdr:col>107</xdr:col>
      <xdr:colOff>101600</xdr:colOff>
      <xdr:row>104</xdr:row>
      <xdr:rowOff>67945</xdr:rowOff>
    </xdr:to>
    <xdr:sp macro="" textlink="">
      <xdr:nvSpPr>
        <xdr:cNvPr id="820" name="フローチャート: 判断 819">
          <a:extLst>
            <a:ext uri="{FF2B5EF4-FFF2-40B4-BE49-F238E27FC236}">
              <a16:creationId xmlns:a16="http://schemas.microsoft.com/office/drawing/2014/main" id="{B13089CC-8140-4812-89FE-21EE9DF0FA04}"/>
            </a:ext>
          </a:extLst>
        </xdr:cNvPr>
        <xdr:cNvSpPr/>
      </xdr:nvSpPr>
      <xdr:spPr>
        <a:xfrm>
          <a:off x="179374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84472</xdr:rowOff>
    </xdr:from>
    <xdr:ext cx="469744" cy="259045"/>
    <xdr:sp macro="" textlink="">
      <xdr:nvSpPr>
        <xdr:cNvPr id="821" name="n_2aveValue【庁舎】&#10;一人当たり面積">
          <a:extLst>
            <a:ext uri="{FF2B5EF4-FFF2-40B4-BE49-F238E27FC236}">
              <a16:creationId xmlns:a16="http://schemas.microsoft.com/office/drawing/2014/main" id="{A255D173-563D-4AF5-BEC7-AB68C5235962}"/>
            </a:ext>
          </a:extLst>
        </xdr:cNvPr>
        <xdr:cNvSpPr txBox="1"/>
      </xdr:nvSpPr>
      <xdr:spPr>
        <a:xfrm>
          <a:off x="17776267" y="1718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65405</xdr:rowOff>
    </xdr:from>
    <xdr:to>
      <xdr:col>102</xdr:col>
      <xdr:colOff>165100</xdr:colOff>
      <xdr:row>103</xdr:row>
      <xdr:rowOff>167005</xdr:rowOff>
    </xdr:to>
    <xdr:sp macro="" textlink="">
      <xdr:nvSpPr>
        <xdr:cNvPr id="822" name="フローチャート: 判断 821">
          <a:extLst>
            <a:ext uri="{FF2B5EF4-FFF2-40B4-BE49-F238E27FC236}">
              <a16:creationId xmlns:a16="http://schemas.microsoft.com/office/drawing/2014/main" id="{25DC42C7-DEE8-482C-92CC-0424CCD241AD}"/>
            </a:ext>
          </a:extLst>
        </xdr:cNvPr>
        <xdr:cNvSpPr/>
      </xdr:nvSpPr>
      <xdr:spPr>
        <a:xfrm>
          <a:off x="17162780" y="1733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102</xdr:row>
      <xdr:rowOff>12082</xdr:rowOff>
    </xdr:from>
    <xdr:ext cx="469744" cy="259045"/>
    <xdr:sp macro="" textlink="">
      <xdr:nvSpPr>
        <xdr:cNvPr id="823" name="n_3aveValue【庁舎】&#10;一人当たり面積">
          <a:extLst>
            <a:ext uri="{FF2B5EF4-FFF2-40B4-BE49-F238E27FC236}">
              <a16:creationId xmlns:a16="http://schemas.microsoft.com/office/drawing/2014/main" id="{305DFBE5-811C-4C38-A97A-E3E0AEE22F3A}"/>
            </a:ext>
          </a:extLst>
        </xdr:cNvPr>
        <xdr:cNvSpPr txBox="1"/>
      </xdr:nvSpPr>
      <xdr:spPr>
        <a:xfrm>
          <a:off x="17001567" y="171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103</xdr:row>
      <xdr:rowOff>133986</xdr:rowOff>
    </xdr:from>
    <xdr:to>
      <xdr:col>98</xdr:col>
      <xdr:colOff>38100</xdr:colOff>
      <xdr:row>104</xdr:row>
      <xdr:rowOff>64136</xdr:rowOff>
    </xdr:to>
    <xdr:sp macro="" textlink="">
      <xdr:nvSpPr>
        <xdr:cNvPr id="824" name="フローチャート: 判断 823">
          <a:extLst>
            <a:ext uri="{FF2B5EF4-FFF2-40B4-BE49-F238E27FC236}">
              <a16:creationId xmlns:a16="http://schemas.microsoft.com/office/drawing/2014/main" id="{310D1F14-5D77-4B87-BC6D-C7043E7AD62C}"/>
            </a:ext>
          </a:extLst>
        </xdr:cNvPr>
        <xdr:cNvSpPr/>
      </xdr:nvSpPr>
      <xdr:spPr>
        <a:xfrm>
          <a:off x="16388080" y="174009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102</xdr:row>
      <xdr:rowOff>80663</xdr:rowOff>
    </xdr:from>
    <xdr:ext cx="469744" cy="259045"/>
    <xdr:sp macro="" textlink="">
      <xdr:nvSpPr>
        <xdr:cNvPr id="825" name="n_4aveValue【庁舎】&#10;一人当たり面積">
          <a:extLst>
            <a:ext uri="{FF2B5EF4-FFF2-40B4-BE49-F238E27FC236}">
              <a16:creationId xmlns:a16="http://schemas.microsoft.com/office/drawing/2014/main" id="{5156AF2D-D896-46A5-8563-6D4A71C5B74E}"/>
            </a:ext>
          </a:extLst>
        </xdr:cNvPr>
        <xdr:cNvSpPr txBox="1"/>
      </xdr:nvSpPr>
      <xdr:spPr>
        <a:xfrm>
          <a:off x="1622686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97F26F34-7FB1-47A1-A454-2E57B06E55B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52E73023-2432-486A-BC51-431FBFC37013}"/>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B28A784C-D88B-4EE2-9E7A-106CE6CD467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136E2CC-8011-4D9E-8ABB-F23FC4FDBD0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128AB76-F64A-46D6-A0D8-5D92B763846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31" name="楕円 830">
          <a:extLst>
            <a:ext uri="{FF2B5EF4-FFF2-40B4-BE49-F238E27FC236}">
              <a16:creationId xmlns:a16="http://schemas.microsoft.com/office/drawing/2014/main" id="{E2EEB088-D5E7-456E-B5C4-2B539E0B0E1A}"/>
            </a:ext>
          </a:extLst>
        </xdr:cNvPr>
        <xdr:cNvSpPr/>
      </xdr:nvSpPr>
      <xdr:spPr>
        <a:xfrm>
          <a:off x="1945894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43832</xdr:rowOff>
    </xdr:from>
    <xdr:ext cx="469744" cy="259045"/>
    <xdr:sp macro="" textlink="">
      <xdr:nvSpPr>
        <xdr:cNvPr id="832" name="【庁舎】&#10;一人当たり面積該当値テキスト">
          <a:extLst>
            <a:ext uri="{FF2B5EF4-FFF2-40B4-BE49-F238E27FC236}">
              <a16:creationId xmlns:a16="http://schemas.microsoft.com/office/drawing/2014/main" id="{141EEE4D-984E-4F7F-B024-84E6F9D50627}"/>
            </a:ext>
          </a:extLst>
        </xdr:cNvPr>
        <xdr:cNvSpPr txBox="1"/>
      </xdr:nvSpPr>
      <xdr:spPr>
        <a:xfrm>
          <a:off x="19547840" y="176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74930</xdr:rowOff>
    </xdr:from>
    <xdr:to>
      <xdr:col>112</xdr:col>
      <xdr:colOff>38100</xdr:colOff>
      <xdr:row>106</xdr:row>
      <xdr:rowOff>5080</xdr:rowOff>
    </xdr:to>
    <xdr:sp macro="" textlink="">
      <xdr:nvSpPr>
        <xdr:cNvPr id="833" name="楕円 832">
          <a:extLst>
            <a:ext uri="{FF2B5EF4-FFF2-40B4-BE49-F238E27FC236}">
              <a16:creationId xmlns:a16="http://schemas.microsoft.com/office/drawing/2014/main" id="{4AA2ED50-B993-499D-BF3F-77948C33E45B}"/>
            </a:ext>
          </a:extLst>
        </xdr:cNvPr>
        <xdr:cNvSpPr/>
      </xdr:nvSpPr>
      <xdr:spPr>
        <a:xfrm>
          <a:off x="18735040" y="1767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116205</xdr:rowOff>
    </xdr:from>
    <xdr:to>
      <xdr:col>116</xdr:col>
      <xdr:colOff>63500</xdr:colOff>
      <xdr:row>105</xdr:row>
      <xdr:rowOff>125730</xdr:rowOff>
    </xdr:to>
    <xdr:cxnSp macro="">
      <xdr:nvCxnSpPr>
        <xdr:cNvPr id="834" name="直線コネクタ 833">
          <a:extLst>
            <a:ext uri="{FF2B5EF4-FFF2-40B4-BE49-F238E27FC236}">
              <a16:creationId xmlns:a16="http://schemas.microsoft.com/office/drawing/2014/main" id="{92BD2D19-7188-4D8B-B97C-0F101015F81E}"/>
            </a:ext>
          </a:extLst>
        </xdr:cNvPr>
        <xdr:cNvCxnSpPr/>
      </xdr:nvCxnSpPr>
      <xdr:spPr>
        <a:xfrm flipV="1">
          <a:off x="18778220" y="17718405"/>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88264</xdr:rowOff>
    </xdr:from>
    <xdr:to>
      <xdr:col>107</xdr:col>
      <xdr:colOff>101600</xdr:colOff>
      <xdr:row>106</xdr:row>
      <xdr:rowOff>18414</xdr:rowOff>
    </xdr:to>
    <xdr:sp macro="" textlink="">
      <xdr:nvSpPr>
        <xdr:cNvPr id="835" name="楕円 834">
          <a:extLst>
            <a:ext uri="{FF2B5EF4-FFF2-40B4-BE49-F238E27FC236}">
              <a16:creationId xmlns:a16="http://schemas.microsoft.com/office/drawing/2014/main" id="{4D29B309-29BD-4398-946A-0224B04032BE}"/>
            </a:ext>
          </a:extLst>
        </xdr:cNvPr>
        <xdr:cNvSpPr/>
      </xdr:nvSpPr>
      <xdr:spPr>
        <a:xfrm>
          <a:off x="17937480" y="176904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125730</xdr:rowOff>
    </xdr:from>
    <xdr:to>
      <xdr:col>111</xdr:col>
      <xdr:colOff>177800</xdr:colOff>
      <xdr:row>105</xdr:row>
      <xdr:rowOff>139064</xdr:rowOff>
    </xdr:to>
    <xdr:cxnSp macro="">
      <xdr:nvCxnSpPr>
        <xdr:cNvPr id="836" name="直線コネクタ 835">
          <a:extLst>
            <a:ext uri="{FF2B5EF4-FFF2-40B4-BE49-F238E27FC236}">
              <a16:creationId xmlns:a16="http://schemas.microsoft.com/office/drawing/2014/main" id="{CD251444-34E8-43C0-8479-05F6512E1F5A}"/>
            </a:ext>
          </a:extLst>
        </xdr:cNvPr>
        <xdr:cNvCxnSpPr/>
      </xdr:nvCxnSpPr>
      <xdr:spPr>
        <a:xfrm flipV="1">
          <a:off x="17988280" y="17727930"/>
          <a:ext cx="78994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37" name="楕円 836">
          <a:extLst>
            <a:ext uri="{FF2B5EF4-FFF2-40B4-BE49-F238E27FC236}">
              <a16:creationId xmlns:a16="http://schemas.microsoft.com/office/drawing/2014/main" id="{E8AB7AC4-2C9F-4582-A517-27AE7CD0FAAF}"/>
            </a:ext>
          </a:extLst>
        </xdr:cNvPr>
        <xdr:cNvSpPr/>
      </xdr:nvSpPr>
      <xdr:spPr>
        <a:xfrm>
          <a:off x="17162780" y="17696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139064</xdr:rowOff>
    </xdr:from>
    <xdr:to>
      <xdr:col>107</xdr:col>
      <xdr:colOff>50800</xdr:colOff>
      <xdr:row>105</xdr:row>
      <xdr:rowOff>144780</xdr:rowOff>
    </xdr:to>
    <xdr:cxnSp macro="">
      <xdr:nvCxnSpPr>
        <xdr:cNvPr id="838" name="直線コネクタ 837">
          <a:extLst>
            <a:ext uri="{FF2B5EF4-FFF2-40B4-BE49-F238E27FC236}">
              <a16:creationId xmlns:a16="http://schemas.microsoft.com/office/drawing/2014/main" id="{75539DBC-F19B-4431-A8C6-33A824310CC7}"/>
            </a:ext>
          </a:extLst>
        </xdr:cNvPr>
        <xdr:cNvCxnSpPr/>
      </xdr:nvCxnSpPr>
      <xdr:spPr>
        <a:xfrm flipV="1">
          <a:off x="17213580" y="17741264"/>
          <a:ext cx="7747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99695</xdr:rowOff>
    </xdr:from>
    <xdr:to>
      <xdr:col>98</xdr:col>
      <xdr:colOff>38100</xdr:colOff>
      <xdr:row>106</xdr:row>
      <xdr:rowOff>29845</xdr:rowOff>
    </xdr:to>
    <xdr:sp macro="" textlink="">
      <xdr:nvSpPr>
        <xdr:cNvPr id="839" name="楕円 838">
          <a:extLst>
            <a:ext uri="{FF2B5EF4-FFF2-40B4-BE49-F238E27FC236}">
              <a16:creationId xmlns:a16="http://schemas.microsoft.com/office/drawing/2014/main" id="{2F1C3403-A7E5-4089-8C45-8A8D6C6EED8A}"/>
            </a:ext>
          </a:extLst>
        </xdr:cNvPr>
        <xdr:cNvSpPr/>
      </xdr:nvSpPr>
      <xdr:spPr>
        <a:xfrm>
          <a:off x="16388080" y="17701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144780</xdr:rowOff>
    </xdr:from>
    <xdr:to>
      <xdr:col>102</xdr:col>
      <xdr:colOff>114300</xdr:colOff>
      <xdr:row>105</xdr:row>
      <xdr:rowOff>150495</xdr:rowOff>
    </xdr:to>
    <xdr:cxnSp macro="">
      <xdr:nvCxnSpPr>
        <xdr:cNvPr id="840" name="直線コネクタ 839">
          <a:extLst>
            <a:ext uri="{FF2B5EF4-FFF2-40B4-BE49-F238E27FC236}">
              <a16:creationId xmlns:a16="http://schemas.microsoft.com/office/drawing/2014/main" id="{D1C1D50D-DF46-4955-960A-523E90A6988C}"/>
            </a:ext>
          </a:extLst>
        </xdr:cNvPr>
        <xdr:cNvCxnSpPr/>
      </xdr:nvCxnSpPr>
      <xdr:spPr>
        <a:xfrm flipV="1">
          <a:off x="16431260" y="1774698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41" name="n_1mainValue【庁舎】&#10;一人当たり面積">
          <a:extLst>
            <a:ext uri="{FF2B5EF4-FFF2-40B4-BE49-F238E27FC236}">
              <a16:creationId xmlns:a16="http://schemas.microsoft.com/office/drawing/2014/main" id="{726365BD-6323-4295-AAED-844033C50C64}"/>
            </a:ext>
          </a:extLst>
        </xdr:cNvPr>
        <xdr:cNvSpPr txBox="1"/>
      </xdr:nvSpPr>
      <xdr:spPr>
        <a:xfrm>
          <a:off x="1856112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9541</xdr:rowOff>
    </xdr:from>
    <xdr:ext cx="469744" cy="259045"/>
    <xdr:sp macro="" textlink="">
      <xdr:nvSpPr>
        <xdr:cNvPr id="842" name="n_2mainValue【庁舎】&#10;一人当たり面積">
          <a:extLst>
            <a:ext uri="{FF2B5EF4-FFF2-40B4-BE49-F238E27FC236}">
              <a16:creationId xmlns:a16="http://schemas.microsoft.com/office/drawing/2014/main" id="{9FED3E6A-7200-4A06-A833-8799C61DCA07}"/>
            </a:ext>
          </a:extLst>
        </xdr:cNvPr>
        <xdr:cNvSpPr txBox="1"/>
      </xdr:nvSpPr>
      <xdr:spPr>
        <a:xfrm>
          <a:off x="17776267" y="17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15257</xdr:rowOff>
    </xdr:from>
    <xdr:ext cx="469744" cy="259045"/>
    <xdr:sp macro="" textlink="">
      <xdr:nvSpPr>
        <xdr:cNvPr id="843" name="n_3mainValue【庁舎】&#10;一人当たり面積">
          <a:extLst>
            <a:ext uri="{FF2B5EF4-FFF2-40B4-BE49-F238E27FC236}">
              <a16:creationId xmlns:a16="http://schemas.microsoft.com/office/drawing/2014/main" id="{26314820-8506-4CB8-8B40-ECEF0EE0D9D7}"/>
            </a:ext>
          </a:extLst>
        </xdr:cNvPr>
        <xdr:cNvSpPr txBox="1"/>
      </xdr:nvSpPr>
      <xdr:spPr>
        <a:xfrm>
          <a:off x="17001567" y="1778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20972</xdr:rowOff>
    </xdr:from>
    <xdr:ext cx="469744" cy="259045"/>
    <xdr:sp macro="" textlink="">
      <xdr:nvSpPr>
        <xdr:cNvPr id="844" name="n_4mainValue【庁舎】&#10;一人当たり面積">
          <a:extLst>
            <a:ext uri="{FF2B5EF4-FFF2-40B4-BE49-F238E27FC236}">
              <a16:creationId xmlns:a16="http://schemas.microsoft.com/office/drawing/2014/main" id="{1D2E61FE-6FCE-4F05-BC4D-381D82AABB77}"/>
            </a:ext>
          </a:extLst>
        </xdr:cNvPr>
        <xdr:cNvSpPr txBox="1"/>
      </xdr:nvSpPr>
      <xdr:spPr>
        <a:xfrm>
          <a:off x="16226867" y="1779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EB851A4A-BDD6-49B3-941A-15AA9F34BF7C}"/>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EA1FCE63-DBC3-48AF-B7EF-F0595087AD57}"/>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5D45C756-ACDE-481E-A0ED-9524371BF0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類似団体と比較し、減価償却率が特に高くなっている施設は、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であり、特に低い施設は、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に関しては、昭和５６年度建設であり、４０年近く経っていることから、老朽化が進んでおり、令和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年度には償却率が約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そのため、個別施設計画に基づいたうえで、今後重点的に長寿命化対策を講じていくか、または将来的に建て直しを図るか等を十分に検討していく必要がある。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については、体育館３０年度建設と比較的新しいものであるため、類似団体と比較し、減価償却率が低くなっている。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 thickBot="1" x14ac:dyDescent="0.25">
      <c r="B2" s="176" t="s">
        <v>83</v>
      </c>
      <c r="C2" s="176"/>
      <c r="D2" s="177"/>
    </row>
    <row r="3" spans="1:119" ht="18.75" customHeight="1" thickBot="1" x14ac:dyDescent="0.25">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2">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8460349</v>
      </c>
      <c r="BO4" s="384"/>
      <c r="BP4" s="384"/>
      <c r="BQ4" s="384"/>
      <c r="BR4" s="384"/>
      <c r="BS4" s="384"/>
      <c r="BT4" s="384"/>
      <c r="BU4" s="385"/>
      <c r="BV4" s="383">
        <v>8507167</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15.6</v>
      </c>
      <c r="CU4" s="390"/>
      <c r="CV4" s="390"/>
      <c r="CW4" s="390"/>
      <c r="CX4" s="390"/>
      <c r="CY4" s="390"/>
      <c r="CZ4" s="390"/>
      <c r="DA4" s="391"/>
      <c r="DB4" s="389">
        <v>12.4</v>
      </c>
      <c r="DC4" s="390"/>
      <c r="DD4" s="390"/>
      <c r="DE4" s="390"/>
      <c r="DF4" s="390"/>
      <c r="DG4" s="390"/>
      <c r="DH4" s="390"/>
      <c r="DI4" s="391"/>
    </row>
    <row r="5" spans="1:119" ht="18.75" customHeight="1" x14ac:dyDescent="0.2">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7730337</v>
      </c>
      <c r="BO5" s="421"/>
      <c r="BP5" s="421"/>
      <c r="BQ5" s="421"/>
      <c r="BR5" s="421"/>
      <c r="BS5" s="421"/>
      <c r="BT5" s="421"/>
      <c r="BU5" s="422"/>
      <c r="BV5" s="420">
        <v>7864913</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85.7</v>
      </c>
      <c r="CU5" s="418"/>
      <c r="CV5" s="418"/>
      <c r="CW5" s="418"/>
      <c r="CX5" s="418"/>
      <c r="CY5" s="418"/>
      <c r="CZ5" s="418"/>
      <c r="DA5" s="419"/>
      <c r="DB5" s="417">
        <v>84.8</v>
      </c>
      <c r="DC5" s="418"/>
      <c r="DD5" s="418"/>
      <c r="DE5" s="418"/>
      <c r="DF5" s="418"/>
      <c r="DG5" s="418"/>
      <c r="DH5" s="418"/>
      <c r="DI5" s="419"/>
    </row>
    <row r="6" spans="1:119" ht="18.75" customHeight="1" x14ac:dyDescent="0.2">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104</v>
      </c>
      <c r="AV6" s="453"/>
      <c r="AW6" s="453"/>
      <c r="AX6" s="453"/>
      <c r="AY6" s="454" t="s">
        <v>105</v>
      </c>
      <c r="AZ6" s="455"/>
      <c r="BA6" s="455"/>
      <c r="BB6" s="455"/>
      <c r="BC6" s="455"/>
      <c r="BD6" s="455"/>
      <c r="BE6" s="455"/>
      <c r="BF6" s="455"/>
      <c r="BG6" s="455"/>
      <c r="BH6" s="455"/>
      <c r="BI6" s="455"/>
      <c r="BJ6" s="455"/>
      <c r="BK6" s="455"/>
      <c r="BL6" s="455"/>
      <c r="BM6" s="456"/>
      <c r="BN6" s="420">
        <v>730012</v>
      </c>
      <c r="BO6" s="421"/>
      <c r="BP6" s="421"/>
      <c r="BQ6" s="421"/>
      <c r="BR6" s="421"/>
      <c r="BS6" s="421"/>
      <c r="BT6" s="421"/>
      <c r="BU6" s="422"/>
      <c r="BV6" s="420">
        <v>642254</v>
      </c>
      <c r="BW6" s="421"/>
      <c r="BX6" s="421"/>
      <c r="BY6" s="421"/>
      <c r="BZ6" s="421"/>
      <c r="CA6" s="421"/>
      <c r="CB6" s="421"/>
      <c r="CC6" s="422"/>
      <c r="CD6" s="423" t="s">
        <v>106</v>
      </c>
      <c r="CE6" s="424"/>
      <c r="CF6" s="424"/>
      <c r="CG6" s="424"/>
      <c r="CH6" s="424"/>
      <c r="CI6" s="424"/>
      <c r="CJ6" s="424"/>
      <c r="CK6" s="424"/>
      <c r="CL6" s="424"/>
      <c r="CM6" s="424"/>
      <c r="CN6" s="424"/>
      <c r="CO6" s="424"/>
      <c r="CP6" s="424"/>
      <c r="CQ6" s="424"/>
      <c r="CR6" s="424"/>
      <c r="CS6" s="425"/>
      <c r="CT6" s="457">
        <v>87.3</v>
      </c>
      <c r="CU6" s="458"/>
      <c r="CV6" s="458"/>
      <c r="CW6" s="458"/>
      <c r="CX6" s="458"/>
      <c r="CY6" s="458"/>
      <c r="CZ6" s="458"/>
      <c r="DA6" s="459"/>
      <c r="DB6" s="457">
        <v>88.9</v>
      </c>
      <c r="DC6" s="458"/>
      <c r="DD6" s="458"/>
      <c r="DE6" s="458"/>
      <c r="DF6" s="458"/>
      <c r="DG6" s="458"/>
      <c r="DH6" s="458"/>
      <c r="DI6" s="459"/>
    </row>
    <row r="7" spans="1:119" ht="18.75" customHeight="1" x14ac:dyDescent="0.2">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107</v>
      </c>
      <c r="AN7" s="450"/>
      <c r="AO7" s="450"/>
      <c r="AP7" s="450"/>
      <c r="AQ7" s="450"/>
      <c r="AR7" s="450"/>
      <c r="AS7" s="450"/>
      <c r="AT7" s="451"/>
      <c r="AU7" s="452" t="s">
        <v>104</v>
      </c>
      <c r="AV7" s="453"/>
      <c r="AW7" s="453"/>
      <c r="AX7" s="453"/>
      <c r="AY7" s="454" t="s">
        <v>108</v>
      </c>
      <c r="AZ7" s="455"/>
      <c r="BA7" s="455"/>
      <c r="BB7" s="455"/>
      <c r="BC7" s="455"/>
      <c r="BD7" s="455"/>
      <c r="BE7" s="455"/>
      <c r="BF7" s="455"/>
      <c r="BG7" s="455"/>
      <c r="BH7" s="455"/>
      <c r="BI7" s="455"/>
      <c r="BJ7" s="455"/>
      <c r="BK7" s="455"/>
      <c r="BL7" s="455"/>
      <c r="BM7" s="456"/>
      <c r="BN7" s="420">
        <v>2055</v>
      </c>
      <c r="BO7" s="421"/>
      <c r="BP7" s="421"/>
      <c r="BQ7" s="421"/>
      <c r="BR7" s="421"/>
      <c r="BS7" s="421"/>
      <c r="BT7" s="421"/>
      <c r="BU7" s="422"/>
      <c r="BV7" s="420">
        <v>49745</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4662879</v>
      </c>
      <c r="CU7" s="421"/>
      <c r="CV7" s="421"/>
      <c r="CW7" s="421"/>
      <c r="CX7" s="421"/>
      <c r="CY7" s="421"/>
      <c r="CZ7" s="421"/>
      <c r="DA7" s="422"/>
      <c r="DB7" s="420">
        <v>4773724</v>
      </c>
      <c r="DC7" s="421"/>
      <c r="DD7" s="421"/>
      <c r="DE7" s="421"/>
      <c r="DF7" s="421"/>
      <c r="DG7" s="421"/>
      <c r="DH7" s="421"/>
      <c r="DI7" s="422"/>
    </row>
    <row r="8" spans="1:119" ht="18.75" customHeight="1" thickBot="1" x14ac:dyDescent="0.25">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111</v>
      </c>
      <c r="AV8" s="453"/>
      <c r="AW8" s="453"/>
      <c r="AX8" s="453"/>
      <c r="AY8" s="454" t="s">
        <v>112</v>
      </c>
      <c r="AZ8" s="455"/>
      <c r="BA8" s="455"/>
      <c r="BB8" s="455"/>
      <c r="BC8" s="455"/>
      <c r="BD8" s="455"/>
      <c r="BE8" s="455"/>
      <c r="BF8" s="455"/>
      <c r="BG8" s="455"/>
      <c r="BH8" s="455"/>
      <c r="BI8" s="455"/>
      <c r="BJ8" s="455"/>
      <c r="BK8" s="455"/>
      <c r="BL8" s="455"/>
      <c r="BM8" s="456"/>
      <c r="BN8" s="420">
        <v>727957</v>
      </c>
      <c r="BO8" s="421"/>
      <c r="BP8" s="421"/>
      <c r="BQ8" s="421"/>
      <c r="BR8" s="421"/>
      <c r="BS8" s="421"/>
      <c r="BT8" s="421"/>
      <c r="BU8" s="422"/>
      <c r="BV8" s="420">
        <v>592509</v>
      </c>
      <c r="BW8" s="421"/>
      <c r="BX8" s="421"/>
      <c r="BY8" s="421"/>
      <c r="BZ8" s="421"/>
      <c r="CA8" s="421"/>
      <c r="CB8" s="421"/>
      <c r="CC8" s="422"/>
      <c r="CD8" s="423" t="s">
        <v>113</v>
      </c>
      <c r="CE8" s="424"/>
      <c r="CF8" s="424"/>
      <c r="CG8" s="424"/>
      <c r="CH8" s="424"/>
      <c r="CI8" s="424"/>
      <c r="CJ8" s="424"/>
      <c r="CK8" s="424"/>
      <c r="CL8" s="424"/>
      <c r="CM8" s="424"/>
      <c r="CN8" s="424"/>
      <c r="CO8" s="424"/>
      <c r="CP8" s="424"/>
      <c r="CQ8" s="424"/>
      <c r="CR8" s="424"/>
      <c r="CS8" s="425"/>
      <c r="CT8" s="460">
        <v>0.54</v>
      </c>
      <c r="CU8" s="461"/>
      <c r="CV8" s="461"/>
      <c r="CW8" s="461"/>
      <c r="CX8" s="461"/>
      <c r="CY8" s="461"/>
      <c r="CZ8" s="461"/>
      <c r="DA8" s="462"/>
      <c r="DB8" s="460">
        <v>0.56000000000000005</v>
      </c>
      <c r="DC8" s="461"/>
      <c r="DD8" s="461"/>
      <c r="DE8" s="461"/>
      <c r="DF8" s="461"/>
      <c r="DG8" s="461"/>
      <c r="DH8" s="461"/>
      <c r="DI8" s="462"/>
    </row>
    <row r="9" spans="1:119" ht="18.75" customHeight="1" thickBot="1" x14ac:dyDescent="0.25">
      <c r="A9" s="175"/>
      <c r="B9" s="414" t="s">
        <v>114</v>
      </c>
      <c r="C9" s="415"/>
      <c r="D9" s="415"/>
      <c r="E9" s="415"/>
      <c r="F9" s="415"/>
      <c r="G9" s="415"/>
      <c r="H9" s="415"/>
      <c r="I9" s="415"/>
      <c r="J9" s="415"/>
      <c r="K9" s="463"/>
      <c r="L9" s="464" t="s">
        <v>115</v>
      </c>
      <c r="M9" s="465"/>
      <c r="N9" s="465"/>
      <c r="O9" s="465"/>
      <c r="P9" s="465"/>
      <c r="Q9" s="466"/>
      <c r="R9" s="467">
        <v>13735</v>
      </c>
      <c r="S9" s="468"/>
      <c r="T9" s="468"/>
      <c r="U9" s="468"/>
      <c r="V9" s="469"/>
      <c r="W9" s="377" t="s">
        <v>116</v>
      </c>
      <c r="X9" s="378"/>
      <c r="Y9" s="378"/>
      <c r="Z9" s="378"/>
      <c r="AA9" s="378"/>
      <c r="AB9" s="378"/>
      <c r="AC9" s="378"/>
      <c r="AD9" s="378"/>
      <c r="AE9" s="378"/>
      <c r="AF9" s="378"/>
      <c r="AG9" s="378"/>
      <c r="AH9" s="378"/>
      <c r="AI9" s="378"/>
      <c r="AJ9" s="378"/>
      <c r="AK9" s="378"/>
      <c r="AL9" s="379"/>
      <c r="AM9" s="449" t="s">
        <v>117</v>
      </c>
      <c r="AN9" s="450"/>
      <c r="AO9" s="450"/>
      <c r="AP9" s="450"/>
      <c r="AQ9" s="450"/>
      <c r="AR9" s="450"/>
      <c r="AS9" s="450"/>
      <c r="AT9" s="451"/>
      <c r="AU9" s="452" t="s">
        <v>96</v>
      </c>
      <c r="AV9" s="453"/>
      <c r="AW9" s="453"/>
      <c r="AX9" s="453"/>
      <c r="AY9" s="454" t="s">
        <v>118</v>
      </c>
      <c r="AZ9" s="455"/>
      <c r="BA9" s="455"/>
      <c r="BB9" s="455"/>
      <c r="BC9" s="455"/>
      <c r="BD9" s="455"/>
      <c r="BE9" s="455"/>
      <c r="BF9" s="455"/>
      <c r="BG9" s="455"/>
      <c r="BH9" s="455"/>
      <c r="BI9" s="455"/>
      <c r="BJ9" s="455"/>
      <c r="BK9" s="455"/>
      <c r="BL9" s="455"/>
      <c r="BM9" s="456"/>
      <c r="BN9" s="420">
        <v>135448</v>
      </c>
      <c r="BO9" s="421"/>
      <c r="BP9" s="421"/>
      <c r="BQ9" s="421"/>
      <c r="BR9" s="421"/>
      <c r="BS9" s="421"/>
      <c r="BT9" s="421"/>
      <c r="BU9" s="422"/>
      <c r="BV9" s="420">
        <v>-107288</v>
      </c>
      <c r="BW9" s="421"/>
      <c r="BX9" s="421"/>
      <c r="BY9" s="421"/>
      <c r="BZ9" s="421"/>
      <c r="CA9" s="421"/>
      <c r="CB9" s="421"/>
      <c r="CC9" s="422"/>
      <c r="CD9" s="423" t="s">
        <v>119</v>
      </c>
      <c r="CE9" s="424"/>
      <c r="CF9" s="424"/>
      <c r="CG9" s="424"/>
      <c r="CH9" s="424"/>
      <c r="CI9" s="424"/>
      <c r="CJ9" s="424"/>
      <c r="CK9" s="424"/>
      <c r="CL9" s="424"/>
      <c r="CM9" s="424"/>
      <c r="CN9" s="424"/>
      <c r="CO9" s="424"/>
      <c r="CP9" s="424"/>
      <c r="CQ9" s="424"/>
      <c r="CR9" s="424"/>
      <c r="CS9" s="425"/>
      <c r="CT9" s="417">
        <v>6.4</v>
      </c>
      <c r="CU9" s="418"/>
      <c r="CV9" s="418"/>
      <c r="CW9" s="418"/>
      <c r="CX9" s="418"/>
      <c r="CY9" s="418"/>
      <c r="CZ9" s="418"/>
      <c r="DA9" s="419"/>
      <c r="DB9" s="417">
        <v>6.4</v>
      </c>
      <c r="DC9" s="418"/>
      <c r="DD9" s="418"/>
      <c r="DE9" s="418"/>
      <c r="DF9" s="418"/>
      <c r="DG9" s="418"/>
      <c r="DH9" s="418"/>
      <c r="DI9" s="419"/>
    </row>
    <row r="10" spans="1:119" ht="18.75" customHeight="1" thickBot="1" x14ac:dyDescent="0.25">
      <c r="A10" s="175"/>
      <c r="B10" s="414"/>
      <c r="C10" s="415"/>
      <c r="D10" s="415"/>
      <c r="E10" s="415"/>
      <c r="F10" s="415"/>
      <c r="G10" s="415"/>
      <c r="H10" s="415"/>
      <c r="I10" s="415"/>
      <c r="J10" s="415"/>
      <c r="K10" s="463"/>
      <c r="L10" s="470" t="s">
        <v>120</v>
      </c>
      <c r="M10" s="450"/>
      <c r="N10" s="450"/>
      <c r="O10" s="450"/>
      <c r="P10" s="450"/>
      <c r="Q10" s="451"/>
      <c r="R10" s="471">
        <v>14724</v>
      </c>
      <c r="S10" s="472"/>
      <c r="T10" s="472"/>
      <c r="U10" s="472"/>
      <c r="V10" s="473"/>
      <c r="W10" s="408"/>
      <c r="X10" s="409"/>
      <c r="Y10" s="409"/>
      <c r="Z10" s="409"/>
      <c r="AA10" s="409"/>
      <c r="AB10" s="409"/>
      <c r="AC10" s="409"/>
      <c r="AD10" s="409"/>
      <c r="AE10" s="409"/>
      <c r="AF10" s="409"/>
      <c r="AG10" s="409"/>
      <c r="AH10" s="409"/>
      <c r="AI10" s="409"/>
      <c r="AJ10" s="409"/>
      <c r="AK10" s="409"/>
      <c r="AL10" s="412"/>
      <c r="AM10" s="449" t="s">
        <v>121</v>
      </c>
      <c r="AN10" s="450"/>
      <c r="AO10" s="450"/>
      <c r="AP10" s="450"/>
      <c r="AQ10" s="450"/>
      <c r="AR10" s="450"/>
      <c r="AS10" s="450"/>
      <c r="AT10" s="451"/>
      <c r="AU10" s="452" t="s">
        <v>122</v>
      </c>
      <c r="AV10" s="453"/>
      <c r="AW10" s="453"/>
      <c r="AX10" s="453"/>
      <c r="AY10" s="454" t="s">
        <v>123</v>
      </c>
      <c r="AZ10" s="455"/>
      <c r="BA10" s="455"/>
      <c r="BB10" s="455"/>
      <c r="BC10" s="455"/>
      <c r="BD10" s="455"/>
      <c r="BE10" s="455"/>
      <c r="BF10" s="455"/>
      <c r="BG10" s="455"/>
      <c r="BH10" s="455"/>
      <c r="BI10" s="455"/>
      <c r="BJ10" s="455"/>
      <c r="BK10" s="455"/>
      <c r="BL10" s="455"/>
      <c r="BM10" s="456"/>
      <c r="BN10" s="420">
        <v>295568</v>
      </c>
      <c r="BO10" s="421"/>
      <c r="BP10" s="421"/>
      <c r="BQ10" s="421"/>
      <c r="BR10" s="421"/>
      <c r="BS10" s="421"/>
      <c r="BT10" s="421"/>
      <c r="BU10" s="422"/>
      <c r="BV10" s="420">
        <v>638793</v>
      </c>
      <c r="BW10" s="421"/>
      <c r="BX10" s="421"/>
      <c r="BY10" s="421"/>
      <c r="BZ10" s="421"/>
      <c r="CA10" s="421"/>
      <c r="CB10" s="421"/>
      <c r="CC10" s="422"/>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414"/>
      <c r="C11" s="415"/>
      <c r="D11" s="415"/>
      <c r="E11" s="415"/>
      <c r="F11" s="415"/>
      <c r="G11" s="415"/>
      <c r="H11" s="415"/>
      <c r="I11" s="415"/>
      <c r="J11" s="415"/>
      <c r="K11" s="463"/>
      <c r="L11" s="474" t="s">
        <v>125</v>
      </c>
      <c r="M11" s="475"/>
      <c r="N11" s="475"/>
      <c r="O11" s="475"/>
      <c r="P11" s="475"/>
      <c r="Q11" s="476"/>
      <c r="R11" s="477" t="s">
        <v>126</v>
      </c>
      <c r="S11" s="478"/>
      <c r="T11" s="478"/>
      <c r="U11" s="478"/>
      <c r="V11" s="479"/>
      <c r="W11" s="408"/>
      <c r="X11" s="409"/>
      <c r="Y11" s="409"/>
      <c r="Z11" s="409"/>
      <c r="AA11" s="409"/>
      <c r="AB11" s="409"/>
      <c r="AC11" s="409"/>
      <c r="AD11" s="409"/>
      <c r="AE11" s="409"/>
      <c r="AF11" s="409"/>
      <c r="AG11" s="409"/>
      <c r="AH11" s="409"/>
      <c r="AI11" s="409"/>
      <c r="AJ11" s="409"/>
      <c r="AK11" s="409"/>
      <c r="AL11" s="412"/>
      <c r="AM11" s="449" t="s">
        <v>127</v>
      </c>
      <c r="AN11" s="450"/>
      <c r="AO11" s="450"/>
      <c r="AP11" s="450"/>
      <c r="AQ11" s="450"/>
      <c r="AR11" s="450"/>
      <c r="AS11" s="450"/>
      <c r="AT11" s="451"/>
      <c r="AU11" s="452" t="s">
        <v>96</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130</v>
      </c>
      <c r="DC11" s="461"/>
      <c r="DD11" s="461"/>
      <c r="DE11" s="461"/>
      <c r="DF11" s="461"/>
      <c r="DG11" s="461"/>
      <c r="DH11" s="461"/>
      <c r="DI11" s="462"/>
    </row>
    <row r="12" spans="1:119" ht="18.75" customHeight="1" x14ac:dyDescent="0.2">
      <c r="A12" s="175"/>
      <c r="B12" s="480" t="s">
        <v>131</v>
      </c>
      <c r="C12" s="481"/>
      <c r="D12" s="481"/>
      <c r="E12" s="481"/>
      <c r="F12" s="481"/>
      <c r="G12" s="481"/>
      <c r="H12" s="481"/>
      <c r="I12" s="481"/>
      <c r="J12" s="481"/>
      <c r="K12" s="482"/>
      <c r="L12" s="489" t="s">
        <v>132</v>
      </c>
      <c r="M12" s="490"/>
      <c r="N12" s="490"/>
      <c r="O12" s="490"/>
      <c r="P12" s="490"/>
      <c r="Q12" s="491"/>
      <c r="R12" s="492">
        <v>13813</v>
      </c>
      <c r="S12" s="493"/>
      <c r="T12" s="493"/>
      <c r="U12" s="493"/>
      <c r="V12" s="494"/>
      <c r="W12" s="495" t="s">
        <v>1</v>
      </c>
      <c r="X12" s="453"/>
      <c r="Y12" s="453"/>
      <c r="Z12" s="453"/>
      <c r="AA12" s="453"/>
      <c r="AB12" s="496"/>
      <c r="AC12" s="497" t="s">
        <v>133</v>
      </c>
      <c r="AD12" s="498"/>
      <c r="AE12" s="498"/>
      <c r="AF12" s="498"/>
      <c r="AG12" s="499"/>
      <c r="AH12" s="497" t="s">
        <v>134</v>
      </c>
      <c r="AI12" s="498"/>
      <c r="AJ12" s="498"/>
      <c r="AK12" s="498"/>
      <c r="AL12" s="500"/>
      <c r="AM12" s="449" t="s">
        <v>135</v>
      </c>
      <c r="AN12" s="450"/>
      <c r="AO12" s="450"/>
      <c r="AP12" s="450"/>
      <c r="AQ12" s="450"/>
      <c r="AR12" s="450"/>
      <c r="AS12" s="450"/>
      <c r="AT12" s="451"/>
      <c r="AU12" s="452" t="s">
        <v>111</v>
      </c>
      <c r="AV12" s="453"/>
      <c r="AW12" s="453"/>
      <c r="AX12" s="453"/>
      <c r="AY12" s="454" t="s">
        <v>136</v>
      </c>
      <c r="AZ12" s="455"/>
      <c r="BA12" s="455"/>
      <c r="BB12" s="455"/>
      <c r="BC12" s="455"/>
      <c r="BD12" s="455"/>
      <c r="BE12" s="455"/>
      <c r="BF12" s="455"/>
      <c r="BG12" s="455"/>
      <c r="BH12" s="455"/>
      <c r="BI12" s="455"/>
      <c r="BJ12" s="455"/>
      <c r="BK12" s="455"/>
      <c r="BL12" s="455"/>
      <c r="BM12" s="456"/>
      <c r="BN12" s="420">
        <v>203217</v>
      </c>
      <c r="BO12" s="421"/>
      <c r="BP12" s="421"/>
      <c r="BQ12" s="421"/>
      <c r="BR12" s="421"/>
      <c r="BS12" s="421"/>
      <c r="BT12" s="421"/>
      <c r="BU12" s="422"/>
      <c r="BV12" s="420">
        <v>0</v>
      </c>
      <c r="BW12" s="421"/>
      <c r="BX12" s="421"/>
      <c r="BY12" s="421"/>
      <c r="BZ12" s="421"/>
      <c r="CA12" s="421"/>
      <c r="CB12" s="421"/>
      <c r="CC12" s="422"/>
      <c r="CD12" s="423" t="s">
        <v>137</v>
      </c>
      <c r="CE12" s="424"/>
      <c r="CF12" s="424"/>
      <c r="CG12" s="424"/>
      <c r="CH12" s="424"/>
      <c r="CI12" s="424"/>
      <c r="CJ12" s="424"/>
      <c r="CK12" s="424"/>
      <c r="CL12" s="424"/>
      <c r="CM12" s="424"/>
      <c r="CN12" s="424"/>
      <c r="CO12" s="424"/>
      <c r="CP12" s="424"/>
      <c r="CQ12" s="424"/>
      <c r="CR12" s="424"/>
      <c r="CS12" s="425"/>
      <c r="CT12" s="460" t="s">
        <v>138</v>
      </c>
      <c r="CU12" s="461"/>
      <c r="CV12" s="461"/>
      <c r="CW12" s="461"/>
      <c r="CX12" s="461"/>
      <c r="CY12" s="461"/>
      <c r="CZ12" s="461"/>
      <c r="DA12" s="462"/>
      <c r="DB12" s="460" t="s">
        <v>139</v>
      </c>
      <c r="DC12" s="461"/>
      <c r="DD12" s="461"/>
      <c r="DE12" s="461"/>
      <c r="DF12" s="461"/>
      <c r="DG12" s="461"/>
      <c r="DH12" s="461"/>
      <c r="DI12" s="462"/>
    </row>
    <row r="13" spans="1:119" ht="18.75" customHeight="1" x14ac:dyDescent="0.2">
      <c r="A13" s="175"/>
      <c r="B13" s="483"/>
      <c r="C13" s="484"/>
      <c r="D13" s="484"/>
      <c r="E13" s="484"/>
      <c r="F13" s="484"/>
      <c r="G13" s="484"/>
      <c r="H13" s="484"/>
      <c r="I13" s="484"/>
      <c r="J13" s="484"/>
      <c r="K13" s="485"/>
      <c r="L13" s="184"/>
      <c r="M13" s="511" t="s">
        <v>140</v>
      </c>
      <c r="N13" s="512"/>
      <c r="O13" s="512"/>
      <c r="P13" s="512"/>
      <c r="Q13" s="513"/>
      <c r="R13" s="504">
        <v>13328</v>
      </c>
      <c r="S13" s="505"/>
      <c r="T13" s="505"/>
      <c r="U13" s="505"/>
      <c r="V13" s="506"/>
      <c r="W13" s="436" t="s">
        <v>141</v>
      </c>
      <c r="X13" s="437"/>
      <c r="Y13" s="437"/>
      <c r="Z13" s="437"/>
      <c r="AA13" s="437"/>
      <c r="AB13" s="427"/>
      <c r="AC13" s="471">
        <v>1395</v>
      </c>
      <c r="AD13" s="472"/>
      <c r="AE13" s="472"/>
      <c r="AF13" s="472"/>
      <c r="AG13" s="514"/>
      <c r="AH13" s="471">
        <v>1535</v>
      </c>
      <c r="AI13" s="472"/>
      <c r="AJ13" s="472"/>
      <c r="AK13" s="472"/>
      <c r="AL13" s="473"/>
      <c r="AM13" s="449" t="s">
        <v>142</v>
      </c>
      <c r="AN13" s="450"/>
      <c r="AO13" s="450"/>
      <c r="AP13" s="450"/>
      <c r="AQ13" s="450"/>
      <c r="AR13" s="450"/>
      <c r="AS13" s="450"/>
      <c r="AT13" s="451"/>
      <c r="AU13" s="452" t="s">
        <v>143</v>
      </c>
      <c r="AV13" s="453"/>
      <c r="AW13" s="453"/>
      <c r="AX13" s="453"/>
      <c r="AY13" s="454" t="s">
        <v>144</v>
      </c>
      <c r="AZ13" s="455"/>
      <c r="BA13" s="455"/>
      <c r="BB13" s="455"/>
      <c r="BC13" s="455"/>
      <c r="BD13" s="455"/>
      <c r="BE13" s="455"/>
      <c r="BF13" s="455"/>
      <c r="BG13" s="455"/>
      <c r="BH13" s="455"/>
      <c r="BI13" s="455"/>
      <c r="BJ13" s="455"/>
      <c r="BK13" s="455"/>
      <c r="BL13" s="455"/>
      <c r="BM13" s="456"/>
      <c r="BN13" s="420">
        <v>227799</v>
      </c>
      <c r="BO13" s="421"/>
      <c r="BP13" s="421"/>
      <c r="BQ13" s="421"/>
      <c r="BR13" s="421"/>
      <c r="BS13" s="421"/>
      <c r="BT13" s="421"/>
      <c r="BU13" s="422"/>
      <c r="BV13" s="420">
        <v>531505</v>
      </c>
      <c r="BW13" s="421"/>
      <c r="BX13" s="421"/>
      <c r="BY13" s="421"/>
      <c r="BZ13" s="421"/>
      <c r="CA13" s="421"/>
      <c r="CB13" s="421"/>
      <c r="CC13" s="422"/>
      <c r="CD13" s="423" t="s">
        <v>145</v>
      </c>
      <c r="CE13" s="424"/>
      <c r="CF13" s="424"/>
      <c r="CG13" s="424"/>
      <c r="CH13" s="424"/>
      <c r="CI13" s="424"/>
      <c r="CJ13" s="424"/>
      <c r="CK13" s="424"/>
      <c r="CL13" s="424"/>
      <c r="CM13" s="424"/>
      <c r="CN13" s="424"/>
      <c r="CO13" s="424"/>
      <c r="CP13" s="424"/>
      <c r="CQ13" s="424"/>
      <c r="CR13" s="424"/>
      <c r="CS13" s="425"/>
      <c r="CT13" s="417">
        <v>5.8</v>
      </c>
      <c r="CU13" s="418"/>
      <c r="CV13" s="418"/>
      <c r="CW13" s="418"/>
      <c r="CX13" s="418"/>
      <c r="CY13" s="418"/>
      <c r="CZ13" s="418"/>
      <c r="DA13" s="419"/>
      <c r="DB13" s="417">
        <v>5.7</v>
      </c>
      <c r="DC13" s="418"/>
      <c r="DD13" s="418"/>
      <c r="DE13" s="418"/>
      <c r="DF13" s="418"/>
      <c r="DG13" s="418"/>
      <c r="DH13" s="418"/>
      <c r="DI13" s="419"/>
    </row>
    <row r="14" spans="1:119" ht="18.75" customHeight="1" thickBot="1" x14ac:dyDescent="0.25">
      <c r="A14" s="175"/>
      <c r="B14" s="483"/>
      <c r="C14" s="484"/>
      <c r="D14" s="484"/>
      <c r="E14" s="484"/>
      <c r="F14" s="484"/>
      <c r="G14" s="484"/>
      <c r="H14" s="484"/>
      <c r="I14" s="484"/>
      <c r="J14" s="484"/>
      <c r="K14" s="485"/>
      <c r="L14" s="501" t="s">
        <v>146</v>
      </c>
      <c r="M14" s="502"/>
      <c r="N14" s="502"/>
      <c r="O14" s="502"/>
      <c r="P14" s="502"/>
      <c r="Q14" s="503"/>
      <c r="R14" s="504">
        <v>14035</v>
      </c>
      <c r="S14" s="505"/>
      <c r="T14" s="505"/>
      <c r="U14" s="505"/>
      <c r="V14" s="506"/>
      <c r="W14" s="410"/>
      <c r="X14" s="411"/>
      <c r="Y14" s="411"/>
      <c r="Z14" s="411"/>
      <c r="AA14" s="411"/>
      <c r="AB14" s="400"/>
      <c r="AC14" s="507">
        <v>19</v>
      </c>
      <c r="AD14" s="508"/>
      <c r="AE14" s="508"/>
      <c r="AF14" s="508"/>
      <c r="AG14" s="509"/>
      <c r="AH14" s="507">
        <v>19.5</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147</v>
      </c>
      <c r="CE14" s="516"/>
      <c r="CF14" s="516"/>
      <c r="CG14" s="516"/>
      <c r="CH14" s="516"/>
      <c r="CI14" s="516"/>
      <c r="CJ14" s="516"/>
      <c r="CK14" s="516"/>
      <c r="CL14" s="516"/>
      <c r="CM14" s="516"/>
      <c r="CN14" s="516"/>
      <c r="CO14" s="516"/>
      <c r="CP14" s="516"/>
      <c r="CQ14" s="516"/>
      <c r="CR14" s="516"/>
      <c r="CS14" s="517"/>
      <c r="CT14" s="518" t="s">
        <v>139</v>
      </c>
      <c r="CU14" s="519"/>
      <c r="CV14" s="519"/>
      <c r="CW14" s="519"/>
      <c r="CX14" s="519"/>
      <c r="CY14" s="519"/>
      <c r="CZ14" s="519"/>
      <c r="DA14" s="520"/>
      <c r="DB14" s="518" t="s">
        <v>148</v>
      </c>
      <c r="DC14" s="519"/>
      <c r="DD14" s="519"/>
      <c r="DE14" s="519"/>
      <c r="DF14" s="519"/>
      <c r="DG14" s="519"/>
      <c r="DH14" s="519"/>
      <c r="DI14" s="520"/>
    </row>
    <row r="15" spans="1:119" ht="18.75" customHeight="1" x14ac:dyDescent="0.2">
      <c r="A15" s="175"/>
      <c r="B15" s="483"/>
      <c r="C15" s="484"/>
      <c r="D15" s="484"/>
      <c r="E15" s="484"/>
      <c r="F15" s="484"/>
      <c r="G15" s="484"/>
      <c r="H15" s="484"/>
      <c r="I15" s="484"/>
      <c r="J15" s="484"/>
      <c r="K15" s="485"/>
      <c r="L15" s="184"/>
      <c r="M15" s="511" t="s">
        <v>149</v>
      </c>
      <c r="N15" s="512"/>
      <c r="O15" s="512"/>
      <c r="P15" s="512"/>
      <c r="Q15" s="513"/>
      <c r="R15" s="504">
        <v>13591</v>
      </c>
      <c r="S15" s="505"/>
      <c r="T15" s="505"/>
      <c r="U15" s="505"/>
      <c r="V15" s="506"/>
      <c r="W15" s="436" t="s">
        <v>150</v>
      </c>
      <c r="X15" s="437"/>
      <c r="Y15" s="437"/>
      <c r="Z15" s="437"/>
      <c r="AA15" s="437"/>
      <c r="AB15" s="427"/>
      <c r="AC15" s="471">
        <v>1490</v>
      </c>
      <c r="AD15" s="472"/>
      <c r="AE15" s="472"/>
      <c r="AF15" s="472"/>
      <c r="AG15" s="514"/>
      <c r="AH15" s="471">
        <v>1545</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2116199</v>
      </c>
      <c r="BO15" s="384"/>
      <c r="BP15" s="384"/>
      <c r="BQ15" s="384"/>
      <c r="BR15" s="384"/>
      <c r="BS15" s="384"/>
      <c r="BT15" s="384"/>
      <c r="BU15" s="385"/>
      <c r="BV15" s="383">
        <v>1978577</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20.3</v>
      </c>
      <c r="AD16" s="508"/>
      <c r="AE16" s="508"/>
      <c r="AF16" s="508"/>
      <c r="AG16" s="509"/>
      <c r="AH16" s="507">
        <v>19.7</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4004711</v>
      </c>
      <c r="BO16" s="421"/>
      <c r="BP16" s="421"/>
      <c r="BQ16" s="421"/>
      <c r="BR16" s="421"/>
      <c r="BS16" s="421"/>
      <c r="BT16" s="421"/>
      <c r="BU16" s="422"/>
      <c r="BV16" s="420">
        <v>3908387</v>
      </c>
      <c r="BW16" s="421"/>
      <c r="BX16" s="421"/>
      <c r="BY16" s="421"/>
      <c r="BZ16" s="421"/>
      <c r="CA16" s="421"/>
      <c r="CB16" s="421"/>
      <c r="CC16" s="422"/>
      <c r="CD16" s="188"/>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5">
      <c r="A17" s="175"/>
      <c r="B17" s="486"/>
      <c r="C17" s="487"/>
      <c r="D17" s="487"/>
      <c r="E17" s="487"/>
      <c r="F17" s="487"/>
      <c r="G17" s="487"/>
      <c r="H17" s="487"/>
      <c r="I17" s="487"/>
      <c r="J17" s="487"/>
      <c r="K17" s="488"/>
      <c r="L17" s="189"/>
      <c r="M17" s="531" t="s">
        <v>156</v>
      </c>
      <c r="N17" s="532"/>
      <c r="O17" s="532"/>
      <c r="P17" s="532"/>
      <c r="Q17" s="533"/>
      <c r="R17" s="526" t="s">
        <v>157</v>
      </c>
      <c r="S17" s="527"/>
      <c r="T17" s="527"/>
      <c r="U17" s="527"/>
      <c r="V17" s="528"/>
      <c r="W17" s="436" t="s">
        <v>158</v>
      </c>
      <c r="X17" s="437"/>
      <c r="Y17" s="437"/>
      <c r="Z17" s="437"/>
      <c r="AA17" s="437"/>
      <c r="AB17" s="427"/>
      <c r="AC17" s="471">
        <v>4444</v>
      </c>
      <c r="AD17" s="472"/>
      <c r="AE17" s="472"/>
      <c r="AF17" s="472"/>
      <c r="AG17" s="514"/>
      <c r="AH17" s="471">
        <v>4779</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2688269</v>
      </c>
      <c r="BO17" s="421"/>
      <c r="BP17" s="421"/>
      <c r="BQ17" s="421"/>
      <c r="BR17" s="421"/>
      <c r="BS17" s="421"/>
      <c r="BT17" s="421"/>
      <c r="BU17" s="422"/>
      <c r="BV17" s="420">
        <v>2497123</v>
      </c>
      <c r="BW17" s="421"/>
      <c r="BX17" s="421"/>
      <c r="BY17" s="421"/>
      <c r="BZ17" s="421"/>
      <c r="CA17" s="421"/>
      <c r="CB17" s="421"/>
      <c r="CC17" s="422"/>
      <c r="CD17" s="188"/>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5">
      <c r="A18" s="175"/>
      <c r="B18" s="545" t="s">
        <v>160</v>
      </c>
      <c r="C18" s="463"/>
      <c r="D18" s="463"/>
      <c r="E18" s="546"/>
      <c r="F18" s="546"/>
      <c r="G18" s="546"/>
      <c r="H18" s="546"/>
      <c r="I18" s="546"/>
      <c r="J18" s="546"/>
      <c r="K18" s="546"/>
      <c r="L18" s="547">
        <v>72.8</v>
      </c>
      <c r="M18" s="547"/>
      <c r="N18" s="547"/>
      <c r="O18" s="547"/>
      <c r="P18" s="547"/>
      <c r="Q18" s="547"/>
      <c r="R18" s="548"/>
      <c r="S18" s="548"/>
      <c r="T18" s="548"/>
      <c r="U18" s="548"/>
      <c r="V18" s="549"/>
      <c r="W18" s="438"/>
      <c r="X18" s="439"/>
      <c r="Y18" s="439"/>
      <c r="Z18" s="439"/>
      <c r="AA18" s="439"/>
      <c r="AB18" s="430"/>
      <c r="AC18" s="550">
        <v>60.6</v>
      </c>
      <c r="AD18" s="551"/>
      <c r="AE18" s="551"/>
      <c r="AF18" s="551"/>
      <c r="AG18" s="552"/>
      <c r="AH18" s="550">
        <v>60.8</v>
      </c>
      <c r="AI18" s="551"/>
      <c r="AJ18" s="551"/>
      <c r="AK18" s="551"/>
      <c r="AL18" s="553"/>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4091532</v>
      </c>
      <c r="BO18" s="421"/>
      <c r="BP18" s="421"/>
      <c r="BQ18" s="421"/>
      <c r="BR18" s="421"/>
      <c r="BS18" s="421"/>
      <c r="BT18" s="421"/>
      <c r="BU18" s="422"/>
      <c r="BV18" s="420">
        <v>4088847</v>
      </c>
      <c r="BW18" s="421"/>
      <c r="BX18" s="421"/>
      <c r="BY18" s="421"/>
      <c r="BZ18" s="421"/>
      <c r="CA18" s="421"/>
      <c r="CB18" s="421"/>
      <c r="CC18" s="422"/>
      <c r="CD18" s="188"/>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5">
      <c r="A19" s="175"/>
      <c r="B19" s="545" t="s">
        <v>162</v>
      </c>
      <c r="C19" s="463"/>
      <c r="D19" s="463"/>
      <c r="E19" s="546"/>
      <c r="F19" s="546"/>
      <c r="G19" s="546"/>
      <c r="H19" s="546"/>
      <c r="I19" s="546"/>
      <c r="J19" s="546"/>
      <c r="K19" s="546"/>
      <c r="L19" s="554">
        <v>189</v>
      </c>
      <c r="M19" s="554"/>
      <c r="N19" s="554"/>
      <c r="O19" s="554"/>
      <c r="P19" s="554"/>
      <c r="Q19" s="554"/>
      <c r="R19" s="555"/>
      <c r="S19" s="555"/>
      <c r="T19" s="555"/>
      <c r="U19" s="555"/>
      <c r="V19" s="556"/>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6076607</v>
      </c>
      <c r="BO19" s="421"/>
      <c r="BP19" s="421"/>
      <c r="BQ19" s="421"/>
      <c r="BR19" s="421"/>
      <c r="BS19" s="421"/>
      <c r="BT19" s="421"/>
      <c r="BU19" s="422"/>
      <c r="BV19" s="420">
        <v>6316016</v>
      </c>
      <c r="BW19" s="421"/>
      <c r="BX19" s="421"/>
      <c r="BY19" s="421"/>
      <c r="BZ19" s="421"/>
      <c r="CA19" s="421"/>
      <c r="CB19" s="421"/>
      <c r="CC19" s="422"/>
      <c r="CD19" s="188"/>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5">
      <c r="A20" s="175"/>
      <c r="B20" s="545" t="s">
        <v>164</v>
      </c>
      <c r="C20" s="463"/>
      <c r="D20" s="463"/>
      <c r="E20" s="546"/>
      <c r="F20" s="546"/>
      <c r="G20" s="546"/>
      <c r="H20" s="546"/>
      <c r="I20" s="546"/>
      <c r="J20" s="546"/>
      <c r="K20" s="546"/>
      <c r="L20" s="554">
        <v>5079</v>
      </c>
      <c r="M20" s="554"/>
      <c r="N20" s="554"/>
      <c r="O20" s="554"/>
      <c r="P20" s="554"/>
      <c r="Q20" s="554"/>
      <c r="R20" s="555"/>
      <c r="S20" s="555"/>
      <c r="T20" s="555"/>
      <c r="U20" s="555"/>
      <c r="V20" s="556"/>
      <c r="W20" s="438"/>
      <c r="X20" s="439"/>
      <c r="Y20" s="439"/>
      <c r="Z20" s="439"/>
      <c r="AA20" s="439"/>
      <c r="AB20" s="439"/>
      <c r="AC20" s="557"/>
      <c r="AD20" s="557"/>
      <c r="AE20" s="557"/>
      <c r="AF20" s="557"/>
      <c r="AG20" s="557"/>
      <c r="AH20" s="557"/>
      <c r="AI20" s="557"/>
      <c r="AJ20" s="557"/>
      <c r="AK20" s="557"/>
      <c r="AL20" s="558"/>
      <c r="AM20" s="559"/>
      <c r="AN20" s="475"/>
      <c r="AO20" s="475"/>
      <c r="AP20" s="475"/>
      <c r="AQ20" s="475"/>
      <c r="AR20" s="475"/>
      <c r="AS20" s="475"/>
      <c r="AT20" s="476"/>
      <c r="AU20" s="560"/>
      <c r="AV20" s="561"/>
      <c r="AW20" s="561"/>
      <c r="AX20" s="562"/>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8"/>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5">
      <c r="A21" s="175"/>
      <c r="B21" s="536" t="s">
        <v>165</v>
      </c>
      <c r="C21" s="537"/>
      <c r="D21" s="537"/>
      <c r="E21" s="537"/>
      <c r="F21" s="537"/>
      <c r="G21" s="537"/>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8"/>
      <c r="AY21" s="539"/>
      <c r="AZ21" s="540"/>
      <c r="BA21" s="540"/>
      <c r="BB21" s="540"/>
      <c r="BC21" s="540"/>
      <c r="BD21" s="540"/>
      <c r="BE21" s="540"/>
      <c r="BF21" s="540"/>
      <c r="BG21" s="540"/>
      <c r="BH21" s="540"/>
      <c r="BI21" s="540"/>
      <c r="BJ21" s="540"/>
      <c r="BK21" s="540"/>
      <c r="BL21" s="540"/>
      <c r="BM21" s="541"/>
      <c r="BN21" s="542"/>
      <c r="BO21" s="543"/>
      <c r="BP21" s="543"/>
      <c r="BQ21" s="543"/>
      <c r="BR21" s="543"/>
      <c r="BS21" s="543"/>
      <c r="BT21" s="543"/>
      <c r="BU21" s="544"/>
      <c r="BV21" s="542"/>
      <c r="BW21" s="543"/>
      <c r="BX21" s="543"/>
      <c r="BY21" s="543"/>
      <c r="BZ21" s="543"/>
      <c r="CA21" s="543"/>
      <c r="CB21" s="543"/>
      <c r="CC21" s="544"/>
      <c r="CD21" s="188"/>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2">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3554801</v>
      </c>
      <c r="BO22" s="384"/>
      <c r="BP22" s="384"/>
      <c r="BQ22" s="384"/>
      <c r="BR22" s="384"/>
      <c r="BS22" s="384"/>
      <c r="BT22" s="384"/>
      <c r="BU22" s="385"/>
      <c r="BV22" s="383">
        <v>3843027</v>
      </c>
      <c r="BW22" s="384"/>
      <c r="BX22" s="384"/>
      <c r="BY22" s="384"/>
      <c r="BZ22" s="384"/>
      <c r="CA22" s="384"/>
      <c r="CB22" s="384"/>
      <c r="CC22" s="385"/>
      <c r="CD22" s="188"/>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2">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3215059</v>
      </c>
      <c r="BO23" s="421"/>
      <c r="BP23" s="421"/>
      <c r="BQ23" s="421"/>
      <c r="BR23" s="421"/>
      <c r="BS23" s="421"/>
      <c r="BT23" s="421"/>
      <c r="BU23" s="422"/>
      <c r="BV23" s="420">
        <v>3472213</v>
      </c>
      <c r="BW23" s="421"/>
      <c r="BX23" s="421"/>
      <c r="BY23" s="421"/>
      <c r="BZ23" s="421"/>
      <c r="CA23" s="421"/>
      <c r="CB23" s="421"/>
      <c r="CC23" s="422"/>
      <c r="CD23" s="188"/>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5">
      <c r="A24" s="175"/>
      <c r="B24" s="591"/>
      <c r="C24" s="567"/>
      <c r="D24" s="568"/>
      <c r="E24" s="470" t="s">
        <v>174</v>
      </c>
      <c r="F24" s="450"/>
      <c r="G24" s="450"/>
      <c r="H24" s="450"/>
      <c r="I24" s="450"/>
      <c r="J24" s="450"/>
      <c r="K24" s="451"/>
      <c r="L24" s="471">
        <v>1</v>
      </c>
      <c r="M24" s="472"/>
      <c r="N24" s="472"/>
      <c r="O24" s="472"/>
      <c r="P24" s="514"/>
      <c r="Q24" s="471">
        <v>7850</v>
      </c>
      <c r="R24" s="472"/>
      <c r="S24" s="472"/>
      <c r="T24" s="472"/>
      <c r="U24" s="472"/>
      <c r="V24" s="514"/>
      <c r="W24" s="566"/>
      <c r="X24" s="567"/>
      <c r="Y24" s="568"/>
      <c r="Z24" s="470" t="s">
        <v>175</v>
      </c>
      <c r="AA24" s="450"/>
      <c r="AB24" s="450"/>
      <c r="AC24" s="450"/>
      <c r="AD24" s="450"/>
      <c r="AE24" s="450"/>
      <c r="AF24" s="450"/>
      <c r="AG24" s="451"/>
      <c r="AH24" s="471">
        <v>169</v>
      </c>
      <c r="AI24" s="472"/>
      <c r="AJ24" s="472"/>
      <c r="AK24" s="472"/>
      <c r="AL24" s="514"/>
      <c r="AM24" s="471">
        <v>473876</v>
      </c>
      <c r="AN24" s="472"/>
      <c r="AO24" s="472"/>
      <c r="AP24" s="472"/>
      <c r="AQ24" s="472"/>
      <c r="AR24" s="514"/>
      <c r="AS24" s="471">
        <v>2804</v>
      </c>
      <c r="AT24" s="472"/>
      <c r="AU24" s="472"/>
      <c r="AV24" s="472"/>
      <c r="AW24" s="472"/>
      <c r="AX24" s="473"/>
      <c r="AY24" s="539" t="s">
        <v>176</v>
      </c>
      <c r="AZ24" s="540"/>
      <c r="BA24" s="540"/>
      <c r="BB24" s="540"/>
      <c r="BC24" s="540"/>
      <c r="BD24" s="540"/>
      <c r="BE24" s="540"/>
      <c r="BF24" s="540"/>
      <c r="BG24" s="540"/>
      <c r="BH24" s="540"/>
      <c r="BI24" s="540"/>
      <c r="BJ24" s="540"/>
      <c r="BK24" s="540"/>
      <c r="BL24" s="540"/>
      <c r="BM24" s="541"/>
      <c r="BN24" s="420">
        <v>1365482</v>
      </c>
      <c r="BO24" s="421"/>
      <c r="BP24" s="421"/>
      <c r="BQ24" s="421"/>
      <c r="BR24" s="421"/>
      <c r="BS24" s="421"/>
      <c r="BT24" s="421"/>
      <c r="BU24" s="422"/>
      <c r="BV24" s="420">
        <v>1527384</v>
      </c>
      <c r="BW24" s="421"/>
      <c r="BX24" s="421"/>
      <c r="BY24" s="421"/>
      <c r="BZ24" s="421"/>
      <c r="CA24" s="421"/>
      <c r="CB24" s="421"/>
      <c r="CC24" s="422"/>
      <c r="CD24" s="188"/>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2">
      <c r="A25" s="175"/>
      <c r="B25" s="591"/>
      <c r="C25" s="567"/>
      <c r="D25" s="568"/>
      <c r="E25" s="470" t="s">
        <v>177</v>
      </c>
      <c r="F25" s="450"/>
      <c r="G25" s="450"/>
      <c r="H25" s="450"/>
      <c r="I25" s="450"/>
      <c r="J25" s="450"/>
      <c r="K25" s="451"/>
      <c r="L25" s="471">
        <v>1</v>
      </c>
      <c r="M25" s="472"/>
      <c r="N25" s="472"/>
      <c r="O25" s="472"/>
      <c r="P25" s="514"/>
      <c r="Q25" s="471">
        <v>6440</v>
      </c>
      <c r="R25" s="472"/>
      <c r="S25" s="472"/>
      <c r="T25" s="472"/>
      <c r="U25" s="472"/>
      <c r="V25" s="514"/>
      <c r="W25" s="566"/>
      <c r="X25" s="567"/>
      <c r="Y25" s="568"/>
      <c r="Z25" s="470" t="s">
        <v>178</v>
      </c>
      <c r="AA25" s="450"/>
      <c r="AB25" s="450"/>
      <c r="AC25" s="450"/>
      <c r="AD25" s="450"/>
      <c r="AE25" s="450"/>
      <c r="AF25" s="450"/>
      <c r="AG25" s="451"/>
      <c r="AH25" s="471" t="s">
        <v>130</v>
      </c>
      <c r="AI25" s="472"/>
      <c r="AJ25" s="472"/>
      <c r="AK25" s="472"/>
      <c r="AL25" s="514"/>
      <c r="AM25" s="471" t="s">
        <v>130</v>
      </c>
      <c r="AN25" s="472"/>
      <c r="AO25" s="472"/>
      <c r="AP25" s="472"/>
      <c r="AQ25" s="472"/>
      <c r="AR25" s="514"/>
      <c r="AS25" s="471" t="s">
        <v>138</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1005482</v>
      </c>
      <c r="BO25" s="384"/>
      <c r="BP25" s="384"/>
      <c r="BQ25" s="384"/>
      <c r="BR25" s="384"/>
      <c r="BS25" s="384"/>
      <c r="BT25" s="384"/>
      <c r="BU25" s="385"/>
      <c r="BV25" s="383">
        <v>6054</v>
      </c>
      <c r="BW25" s="384"/>
      <c r="BX25" s="384"/>
      <c r="BY25" s="384"/>
      <c r="BZ25" s="384"/>
      <c r="CA25" s="384"/>
      <c r="CB25" s="384"/>
      <c r="CC25" s="385"/>
      <c r="CD25" s="188"/>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2">
      <c r="A26" s="175"/>
      <c r="B26" s="591"/>
      <c r="C26" s="567"/>
      <c r="D26" s="568"/>
      <c r="E26" s="470" t="s">
        <v>180</v>
      </c>
      <c r="F26" s="450"/>
      <c r="G26" s="450"/>
      <c r="H26" s="450"/>
      <c r="I26" s="450"/>
      <c r="J26" s="450"/>
      <c r="K26" s="451"/>
      <c r="L26" s="471">
        <v>1</v>
      </c>
      <c r="M26" s="472"/>
      <c r="N26" s="472"/>
      <c r="O26" s="472"/>
      <c r="P26" s="514"/>
      <c r="Q26" s="471">
        <v>5650</v>
      </c>
      <c r="R26" s="472"/>
      <c r="S26" s="472"/>
      <c r="T26" s="472"/>
      <c r="U26" s="472"/>
      <c r="V26" s="514"/>
      <c r="W26" s="566"/>
      <c r="X26" s="567"/>
      <c r="Y26" s="568"/>
      <c r="Z26" s="470" t="s">
        <v>181</v>
      </c>
      <c r="AA26" s="572"/>
      <c r="AB26" s="572"/>
      <c r="AC26" s="572"/>
      <c r="AD26" s="572"/>
      <c r="AE26" s="572"/>
      <c r="AF26" s="572"/>
      <c r="AG26" s="573"/>
      <c r="AH26" s="471">
        <v>5</v>
      </c>
      <c r="AI26" s="472"/>
      <c r="AJ26" s="472"/>
      <c r="AK26" s="472"/>
      <c r="AL26" s="514"/>
      <c r="AM26" s="471">
        <v>11430</v>
      </c>
      <c r="AN26" s="472"/>
      <c r="AO26" s="472"/>
      <c r="AP26" s="472"/>
      <c r="AQ26" s="472"/>
      <c r="AR26" s="514"/>
      <c r="AS26" s="471">
        <v>2286</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148</v>
      </c>
      <c r="BO26" s="421"/>
      <c r="BP26" s="421"/>
      <c r="BQ26" s="421"/>
      <c r="BR26" s="421"/>
      <c r="BS26" s="421"/>
      <c r="BT26" s="421"/>
      <c r="BU26" s="422"/>
      <c r="BV26" s="420" t="s">
        <v>183</v>
      </c>
      <c r="BW26" s="421"/>
      <c r="BX26" s="421"/>
      <c r="BY26" s="421"/>
      <c r="BZ26" s="421"/>
      <c r="CA26" s="421"/>
      <c r="CB26" s="421"/>
      <c r="CC26" s="422"/>
      <c r="CD26" s="188"/>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5">
      <c r="A27" s="175"/>
      <c r="B27" s="591"/>
      <c r="C27" s="567"/>
      <c r="D27" s="568"/>
      <c r="E27" s="470" t="s">
        <v>184</v>
      </c>
      <c r="F27" s="450"/>
      <c r="G27" s="450"/>
      <c r="H27" s="450"/>
      <c r="I27" s="450"/>
      <c r="J27" s="450"/>
      <c r="K27" s="451"/>
      <c r="L27" s="471">
        <v>1</v>
      </c>
      <c r="M27" s="472"/>
      <c r="N27" s="472"/>
      <c r="O27" s="472"/>
      <c r="P27" s="514"/>
      <c r="Q27" s="471">
        <v>2980</v>
      </c>
      <c r="R27" s="472"/>
      <c r="S27" s="472"/>
      <c r="T27" s="472"/>
      <c r="U27" s="472"/>
      <c r="V27" s="514"/>
      <c r="W27" s="566"/>
      <c r="X27" s="567"/>
      <c r="Y27" s="568"/>
      <c r="Z27" s="470" t="s">
        <v>185</v>
      </c>
      <c r="AA27" s="450"/>
      <c r="AB27" s="450"/>
      <c r="AC27" s="450"/>
      <c r="AD27" s="450"/>
      <c r="AE27" s="450"/>
      <c r="AF27" s="450"/>
      <c r="AG27" s="451"/>
      <c r="AH27" s="471">
        <v>1</v>
      </c>
      <c r="AI27" s="472"/>
      <c r="AJ27" s="472"/>
      <c r="AK27" s="472"/>
      <c r="AL27" s="514"/>
      <c r="AM27" s="471" t="s">
        <v>186</v>
      </c>
      <c r="AN27" s="472"/>
      <c r="AO27" s="472"/>
      <c r="AP27" s="472"/>
      <c r="AQ27" s="472"/>
      <c r="AR27" s="514"/>
      <c r="AS27" s="471" t="s">
        <v>186</v>
      </c>
      <c r="AT27" s="472"/>
      <c r="AU27" s="472"/>
      <c r="AV27" s="472"/>
      <c r="AW27" s="472"/>
      <c r="AX27" s="473"/>
      <c r="AY27" s="515" t="s">
        <v>187</v>
      </c>
      <c r="AZ27" s="516"/>
      <c r="BA27" s="516"/>
      <c r="BB27" s="516"/>
      <c r="BC27" s="516"/>
      <c r="BD27" s="516"/>
      <c r="BE27" s="516"/>
      <c r="BF27" s="516"/>
      <c r="BG27" s="516"/>
      <c r="BH27" s="516"/>
      <c r="BI27" s="516"/>
      <c r="BJ27" s="516"/>
      <c r="BK27" s="516"/>
      <c r="BL27" s="516"/>
      <c r="BM27" s="517"/>
      <c r="BN27" s="542" t="s">
        <v>148</v>
      </c>
      <c r="BO27" s="543"/>
      <c r="BP27" s="543"/>
      <c r="BQ27" s="543"/>
      <c r="BR27" s="543"/>
      <c r="BS27" s="543"/>
      <c r="BT27" s="543"/>
      <c r="BU27" s="544"/>
      <c r="BV27" s="542" t="s">
        <v>148</v>
      </c>
      <c r="BW27" s="543"/>
      <c r="BX27" s="543"/>
      <c r="BY27" s="543"/>
      <c r="BZ27" s="543"/>
      <c r="CA27" s="543"/>
      <c r="CB27" s="543"/>
      <c r="CC27" s="544"/>
      <c r="CD27" s="190"/>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2">
      <c r="A28" s="175"/>
      <c r="B28" s="591"/>
      <c r="C28" s="567"/>
      <c r="D28" s="568"/>
      <c r="E28" s="470" t="s">
        <v>188</v>
      </c>
      <c r="F28" s="450"/>
      <c r="G28" s="450"/>
      <c r="H28" s="450"/>
      <c r="I28" s="450"/>
      <c r="J28" s="450"/>
      <c r="K28" s="451"/>
      <c r="L28" s="471">
        <v>1</v>
      </c>
      <c r="M28" s="472"/>
      <c r="N28" s="472"/>
      <c r="O28" s="472"/>
      <c r="P28" s="514"/>
      <c r="Q28" s="471">
        <v>2430</v>
      </c>
      <c r="R28" s="472"/>
      <c r="S28" s="472"/>
      <c r="T28" s="472"/>
      <c r="U28" s="472"/>
      <c r="V28" s="514"/>
      <c r="W28" s="566"/>
      <c r="X28" s="567"/>
      <c r="Y28" s="568"/>
      <c r="Z28" s="470" t="s">
        <v>189</v>
      </c>
      <c r="AA28" s="450"/>
      <c r="AB28" s="450"/>
      <c r="AC28" s="450"/>
      <c r="AD28" s="450"/>
      <c r="AE28" s="450"/>
      <c r="AF28" s="450"/>
      <c r="AG28" s="451"/>
      <c r="AH28" s="471" t="s">
        <v>148</v>
      </c>
      <c r="AI28" s="472"/>
      <c r="AJ28" s="472"/>
      <c r="AK28" s="472"/>
      <c r="AL28" s="514"/>
      <c r="AM28" s="471" t="s">
        <v>130</v>
      </c>
      <c r="AN28" s="472"/>
      <c r="AO28" s="472"/>
      <c r="AP28" s="472"/>
      <c r="AQ28" s="472"/>
      <c r="AR28" s="514"/>
      <c r="AS28" s="471" t="s">
        <v>148</v>
      </c>
      <c r="AT28" s="472"/>
      <c r="AU28" s="472"/>
      <c r="AV28" s="472"/>
      <c r="AW28" s="472"/>
      <c r="AX28" s="473"/>
      <c r="AY28" s="574" t="s">
        <v>190</v>
      </c>
      <c r="AZ28" s="575"/>
      <c r="BA28" s="575"/>
      <c r="BB28" s="576"/>
      <c r="BC28" s="380" t="s">
        <v>50</v>
      </c>
      <c r="BD28" s="381"/>
      <c r="BE28" s="381"/>
      <c r="BF28" s="381"/>
      <c r="BG28" s="381"/>
      <c r="BH28" s="381"/>
      <c r="BI28" s="381"/>
      <c r="BJ28" s="381"/>
      <c r="BK28" s="381"/>
      <c r="BL28" s="381"/>
      <c r="BM28" s="382"/>
      <c r="BN28" s="383">
        <v>2224979</v>
      </c>
      <c r="BO28" s="384"/>
      <c r="BP28" s="384"/>
      <c r="BQ28" s="384"/>
      <c r="BR28" s="384"/>
      <c r="BS28" s="384"/>
      <c r="BT28" s="384"/>
      <c r="BU28" s="385"/>
      <c r="BV28" s="383">
        <v>2132628</v>
      </c>
      <c r="BW28" s="384"/>
      <c r="BX28" s="384"/>
      <c r="BY28" s="384"/>
      <c r="BZ28" s="384"/>
      <c r="CA28" s="384"/>
      <c r="CB28" s="384"/>
      <c r="CC28" s="385"/>
      <c r="CD28" s="188"/>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2">
      <c r="A29" s="175"/>
      <c r="B29" s="591"/>
      <c r="C29" s="567"/>
      <c r="D29" s="568"/>
      <c r="E29" s="470" t="s">
        <v>191</v>
      </c>
      <c r="F29" s="450"/>
      <c r="G29" s="450"/>
      <c r="H29" s="450"/>
      <c r="I29" s="450"/>
      <c r="J29" s="450"/>
      <c r="K29" s="451"/>
      <c r="L29" s="471">
        <v>12</v>
      </c>
      <c r="M29" s="472"/>
      <c r="N29" s="472"/>
      <c r="O29" s="472"/>
      <c r="P29" s="514"/>
      <c r="Q29" s="471">
        <v>2200</v>
      </c>
      <c r="R29" s="472"/>
      <c r="S29" s="472"/>
      <c r="T29" s="472"/>
      <c r="U29" s="472"/>
      <c r="V29" s="514"/>
      <c r="W29" s="569"/>
      <c r="X29" s="570"/>
      <c r="Y29" s="571"/>
      <c r="Z29" s="470" t="s">
        <v>192</v>
      </c>
      <c r="AA29" s="450"/>
      <c r="AB29" s="450"/>
      <c r="AC29" s="450"/>
      <c r="AD29" s="450"/>
      <c r="AE29" s="450"/>
      <c r="AF29" s="450"/>
      <c r="AG29" s="451"/>
      <c r="AH29" s="471">
        <v>170</v>
      </c>
      <c r="AI29" s="472"/>
      <c r="AJ29" s="472"/>
      <c r="AK29" s="472"/>
      <c r="AL29" s="514"/>
      <c r="AM29" s="471">
        <v>477877</v>
      </c>
      <c r="AN29" s="472"/>
      <c r="AO29" s="472"/>
      <c r="AP29" s="472"/>
      <c r="AQ29" s="472"/>
      <c r="AR29" s="514"/>
      <c r="AS29" s="471">
        <v>2811</v>
      </c>
      <c r="AT29" s="472"/>
      <c r="AU29" s="472"/>
      <c r="AV29" s="472"/>
      <c r="AW29" s="472"/>
      <c r="AX29" s="473"/>
      <c r="AY29" s="577"/>
      <c r="AZ29" s="578"/>
      <c r="BA29" s="578"/>
      <c r="BB29" s="579"/>
      <c r="BC29" s="454" t="s">
        <v>193</v>
      </c>
      <c r="BD29" s="455"/>
      <c r="BE29" s="455"/>
      <c r="BF29" s="455"/>
      <c r="BG29" s="455"/>
      <c r="BH29" s="455"/>
      <c r="BI29" s="455"/>
      <c r="BJ29" s="455"/>
      <c r="BK29" s="455"/>
      <c r="BL29" s="455"/>
      <c r="BM29" s="456"/>
      <c r="BN29" s="420">
        <v>356150</v>
      </c>
      <c r="BO29" s="421"/>
      <c r="BP29" s="421"/>
      <c r="BQ29" s="421"/>
      <c r="BR29" s="421"/>
      <c r="BS29" s="421"/>
      <c r="BT29" s="421"/>
      <c r="BU29" s="422"/>
      <c r="BV29" s="420">
        <v>356143</v>
      </c>
      <c r="BW29" s="421"/>
      <c r="BX29" s="421"/>
      <c r="BY29" s="421"/>
      <c r="BZ29" s="421"/>
      <c r="CA29" s="421"/>
      <c r="CB29" s="421"/>
      <c r="CC29" s="422"/>
      <c r="CD29" s="190"/>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5">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194</v>
      </c>
      <c r="X30" s="588"/>
      <c r="Y30" s="588"/>
      <c r="Z30" s="588"/>
      <c r="AA30" s="588"/>
      <c r="AB30" s="588"/>
      <c r="AC30" s="588"/>
      <c r="AD30" s="588"/>
      <c r="AE30" s="588"/>
      <c r="AF30" s="588"/>
      <c r="AG30" s="589"/>
      <c r="AH30" s="550">
        <v>99.4</v>
      </c>
      <c r="AI30" s="551"/>
      <c r="AJ30" s="551"/>
      <c r="AK30" s="551"/>
      <c r="AL30" s="551"/>
      <c r="AM30" s="551"/>
      <c r="AN30" s="551"/>
      <c r="AO30" s="551"/>
      <c r="AP30" s="551"/>
      <c r="AQ30" s="551"/>
      <c r="AR30" s="551"/>
      <c r="AS30" s="551"/>
      <c r="AT30" s="551"/>
      <c r="AU30" s="551"/>
      <c r="AV30" s="551"/>
      <c r="AW30" s="551"/>
      <c r="AX30" s="553"/>
      <c r="AY30" s="580"/>
      <c r="AZ30" s="581"/>
      <c r="BA30" s="581"/>
      <c r="BB30" s="582"/>
      <c r="BC30" s="539" t="s">
        <v>52</v>
      </c>
      <c r="BD30" s="540"/>
      <c r="BE30" s="540"/>
      <c r="BF30" s="540"/>
      <c r="BG30" s="540"/>
      <c r="BH30" s="540"/>
      <c r="BI30" s="540"/>
      <c r="BJ30" s="540"/>
      <c r="BK30" s="540"/>
      <c r="BL30" s="540"/>
      <c r="BM30" s="541"/>
      <c r="BN30" s="542">
        <v>803939</v>
      </c>
      <c r="BO30" s="543"/>
      <c r="BP30" s="543"/>
      <c r="BQ30" s="543"/>
      <c r="BR30" s="543"/>
      <c r="BS30" s="543"/>
      <c r="BT30" s="543"/>
      <c r="BU30" s="544"/>
      <c r="BV30" s="542">
        <v>771364</v>
      </c>
      <c r="BW30" s="543"/>
      <c r="BX30" s="543"/>
      <c r="BY30" s="543"/>
      <c r="BZ30" s="543"/>
      <c r="CA30" s="543"/>
      <c r="CB30" s="543"/>
      <c r="CC30" s="544"/>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83" t="s">
        <v>195</v>
      </c>
      <c r="D32" s="583"/>
      <c r="E32" s="583"/>
      <c r="F32" s="583"/>
      <c r="G32" s="583"/>
      <c r="H32" s="583"/>
      <c r="I32" s="583"/>
      <c r="J32" s="583"/>
      <c r="K32" s="583"/>
      <c r="L32" s="583"/>
      <c r="M32" s="583"/>
      <c r="N32" s="583"/>
      <c r="O32" s="583"/>
      <c r="P32" s="583"/>
      <c r="Q32" s="583"/>
      <c r="R32" s="583"/>
      <c r="S32" s="583"/>
      <c r="U32" s="424" t="s">
        <v>196</v>
      </c>
      <c r="V32" s="424"/>
      <c r="W32" s="424"/>
      <c r="X32" s="424"/>
      <c r="Y32" s="424"/>
      <c r="Z32" s="424"/>
      <c r="AA32" s="424"/>
      <c r="AB32" s="424"/>
      <c r="AC32" s="424"/>
      <c r="AD32" s="424"/>
      <c r="AE32" s="424"/>
      <c r="AF32" s="424"/>
      <c r="AG32" s="424"/>
      <c r="AH32" s="424"/>
      <c r="AI32" s="424"/>
      <c r="AJ32" s="424"/>
      <c r="AK32" s="424"/>
      <c r="AM32" s="424" t="s">
        <v>197</v>
      </c>
      <c r="AN32" s="424"/>
      <c r="AO32" s="424"/>
      <c r="AP32" s="424"/>
      <c r="AQ32" s="424"/>
      <c r="AR32" s="424"/>
      <c r="AS32" s="424"/>
      <c r="AT32" s="424"/>
      <c r="AU32" s="424"/>
      <c r="AV32" s="424"/>
      <c r="AW32" s="424"/>
      <c r="AX32" s="424"/>
      <c r="AY32" s="424"/>
      <c r="AZ32" s="424"/>
      <c r="BA32" s="424"/>
      <c r="BB32" s="424"/>
      <c r="BC32" s="424"/>
      <c r="BE32" s="424" t="s">
        <v>198</v>
      </c>
      <c r="BF32" s="424"/>
      <c r="BG32" s="424"/>
      <c r="BH32" s="424"/>
      <c r="BI32" s="424"/>
      <c r="BJ32" s="424"/>
      <c r="BK32" s="424"/>
      <c r="BL32" s="424"/>
      <c r="BM32" s="424"/>
      <c r="BN32" s="424"/>
      <c r="BO32" s="424"/>
      <c r="BP32" s="424"/>
      <c r="BQ32" s="424"/>
      <c r="BR32" s="424"/>
      <c r="BS32" s="424"/>
      <c r="BT32" s="424"/>
      <c r="BU32" s="424"/>
      <c r="BW32" s="424" t="s">
        <v>199</v>
      </c>
      <c r="BX32" s="424"/>
      <c r="BY32" s="424"/>
      <c r="BZ32" s="424"/>
      <c r="CA32" s="424"/>
      <c r="CB32" s="424"/>
      <c r="CC32" s="424"/>
      <c r="CD32" s="424"/>
      <c r="CE32" s="424"/>
      <c r="CF32" s="424"/>
      <c r="CG32" s="424"/>
      <c r="CH32" s="424"/>
      <c r="CI32" s="424"/>
      <c r="CJ32" s="424"/>
      <c r="CK32" s="424"/>
      <c r="CL32" s="424"/>
      <c r="CM32" s="424"/>
      <c r="CO32" s="424" t="s">
        <v>200</v>
      </c>
      <c r="CP32" s="424"/>
      <c r="CQ32" s="424"/>
      <c r="CR32" s="424"/>
      <c r="CS32" s="424"/>
      <c r="CT32" s="424"/>
      <c r="CU32" s="424"/>
      <c r="CV32" s="424"/>
      <c r="CW32" s="424"/>
      <c r="CX32" s="424"/>
      <c r="CY32" s="424"/>
      <c r="CZ32" s="424"/>
      <c r="DA32" s="424"/>
      <c r="DB32" s="424"/>
      <c r="DC32" s="424"/>
      <c r="DD32" s="424"/>
      <c r="DE32" s="424"/>
      <c r="DI32" s="198"/>
    </row>
    <row r="33" spans="1:113" ht="13.5" customHeight="1" x14ac:dyDescent="0.2">
      <c r="A33" s="175"/>
      <c r="B33" s="199"/>
      <c r="C33" s="444" t="s">
        <v>201</v>
      </c>
      <c r="D33" s="444"/>
      <c r="E33" s="409" t="s">
        <v>202</v>
      </c>
      <c r="F33" s="409"/>
      <c r="G33" s="409"/>
      <c r="H33" s="409"/>
      <c r="I33" s="409"/>
      <c r="J33" s="409"/>
      <c r="K33" s="409"/>
      <c r="L33" s="409"/>
      <c r="M33" s="409"/>
      <c r="N33" s="409"/>
      <c r="O33" s="409"/>
      <c r="P33" s="409"/>
      <c r="Q33" s="409"/>
      <c r="R33" s="409"/>
      <c r="S33" s="409"/>
      <c r="T33" s="200"/>
      <c r="U33" s="444" t="s">
        <v>201</v>
      </c>
      <c r="V33" s="444"/>
      <c r="W33" s="409" t="s">
        <v>203</v>
      </c>
      <c r="X33" s="409"/>
      <c r="Y33" s="409"/>
      <c r="Z33" s="409"/>
      <c r="AA33" s="409"/>
      <c r="AB33" s="409"/>
      <c r="AC33" s="409"/>
      <c r="AD33" s="409"/>
      <c r="AE33" s="409"/>
      <c r="AF33" s="409"/>
      <c r="AG33" s="409"/>
      <c r="AH33" s="409"/>
      <c r="AI33" s="409"/>
      <c r="AJ33" s="409"/>
      <c r="AK33" s="409"/>
      <c r="AL33" s="200"/>
      <c r="AM33" s="444" t="s">
        <v>204</v>
      </c>
      <c r="AN33" s="444"/>
      <c r="AO33" s="409" t="s">
        <v>203</v>
      </c>
      <c r="AP33" s="409"/>
      <c r="AQ33" s="409"/>
      <c r="AR33" s="409"/>
      <c r="AS33" s="409"/>
      <c r="AT33" s="409"/>
      <c r="AU33" s="409"/>
      <c r="AV33" s="409"/>
      <c r="AW33" s="409"/>
      <c r="AX33" s="409"/>
      <c r="AY33" s="409"/>
      <c r="AZ33" s="409"/>
      <c r="BA33" s="409"/>
      <c r="BB33" s="409"/>
      <c r="BC33" s="409"/>
      <c r="BD33" s="201"/>
      <c r="BE33" s="409" t="s">
        <v>205</v>
      </c>
      <c r="BF33" s="409"/>
      <c r="BG33" s="409" t="s">
        <v>206</v>
      </c>
      <c r="BH33" s="409"/>
      <c r="BI33" s="409"/>
      <c r="BJ33" s="409"/>
      <c r="BK33" s="409"/>
      <c r="BL33" s="409"/>
      <c r="BM33" s="409"/>
      <c r="BN33" s="409"/>
      <c r="BO33" s="409"/>
      <c r="BP33" s="409"/>
      <c r="BQ33" s="409"/>
      <c r="BR33" s="409"/>
      <c r="BS33" s="409"/>
      <c r="BT33" s="409"/>
      <c r="BU33" s="409"/>
      <c r="BV33" s="201"/>
      <c r="BW33" s="444" t="s">
        <v>205</v>
      </c>
      <c r="BX33" s="444"/>
      <c r="BY33" s="409" t="s">
        <v>207</v>
      </c>
      <c r="BZ33" s="409"/>
      <c r="CA33" s="409"/>
      <c r="CB33" s="409"/>
      <c r="CC33" s="409"/>
      <c r="CD33" s="409"/>
      <c r="CE33" s="409"/>
      <c r="CF33" s="409"/>
      <c r="CG33" s="409"/>
      <c r="CH33" s="409"/>
      <c r="CI33" s="409"/>
      <c r="CJ33" s="409"/>
      <c r="CK33" s="409"/>
      <c r="CL33" s="409"/>
      <c r="CM33" s="409"/>
      <c r="CN33" s="200"/>
      <c r="CO33" s="444" t="s">
        <v>201</v>
      </c>
      <c r="CP33" s="444"/>
      <c r="CQ33" s="409" t="s">
        <v>208</v>
      </c>
      <c r="CR33" s="409"/>
      <c r="CS33" s="409"/>
      <c r="CT33" s="409"/>
      <c r="CU33" s="409"/>
      <c r="CV33" s="409"/>
      <c r="CW33" s="409"/>
      <c r="CX33" s="409"/>
      <c r="CY33" s="409"/>
      <c r="CZ33" s="409"/>
      <c r="DA33" s="409"/>
      <c r="DB33" s="409"/>
      <c r="DC33" s="409"/>
      <c r="DD33" s="409"/>
      <c r="DE33" s="409"/>
      <c r="DF33" s="200"/>
      <c r="DG33" s="609" t="s">
        <v>209</v>
      </c>
      <c r="DH33" s="609"/>
      <c r="DI33" s="202"/>
    </row>
    <row r="34" spans="1:113" ht="32.25" customHeight="1" x14ac:dyDescent="0.2">
      <c r="A34" s="175"/>
      <c r="B34" s="199"/>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国民健康保険事業特別会計</v>
      </c>
      <c r="X34" s="611"/>
      <c r="Y34" s="611"/>
      <c r="Z34" s="611"/>
      <c r="AA34" s="611"/>
      <c r="AB34" s="611"/>
      <c r="AC34" s="611"/>
      <c r="AD34" s="611"/>
      <c r="AE34" s="611"/>
      <c r="AF34" s="611"/>
      <c r="AG34" s="611"/>
      <c r="AH34" s="611"/>
      <c r="AI34" s="611"/>
      <c r="AJ34" s="611"/>
      <c r="AK34" s="611"/>
      <c r="AL34" s="175"/>
      <c r="AM34" s="610">
        <f>IF(AO34="","",MAX(C34:D43,U34:V43)+1)</f>
        <v>6</v>
      </c>
      <c r="AN34" s="610"/>
      <c r="AO34" s="611" t="str">
        <f>IF('各会計、関係団体の財政状況及び健全化判断比率'!B31="","",'各会計、関係団体の財政状況及び健全化判断比率'!B31)</f>
        <v>水道事業会計</v>
      </c>
      <c r="AP34" s="611"/>
      <c r="AQ34" s="611"/>
      <c r="AR34" s="611"/>
      <c r="AS34" s="611"/>
      <c r="AT34" s="611"/>
      <c r="AU34" s="611"/>
      <c r="AV34" s="611"/>
      <c r="AW34" s="611"/>
      <c r="AX34" s="611"/>
      <c r="AY34" s="611"/>
      <c r="AZ34" s="611"/>
      <c r="BA34" s="611"/>
      <c r="BB34" s="611"/>
      <c r="BC34" s="611"/>
      <c r="BD34" s="175"/>
      <c r="BE34" s="610">
        <f>IF(BG34="","",MAX(C34:D43,U34:V43,AM34:AN43)+1)</f>
        <v>8</v>
      </c>
      <c r="BF34" s="610"/>
      <c r="BG34" s="611" t="str">
        <f>IF('各会計、関係団体の財政状況及び健全化判断比率'!B33="","",'各会計、関係団体の財政状況及び健全化判断比率'!B33)</f>
        <v>農業集落排水事業特別会計</v>
      </c>
      <c r="BH34" s="611"/>
      <c r="BI34" s="611"/>
      <c r="BJ34" s="611"/>
      <c r="BK34" s="611"/>
      <c r="BL34" s="611"/>
      <c r="BM34" s="611"/>
      <c r="BN34" s="611"/>
      <c r="BO34" s="611"/>
      <c r="BP34" s="611"/>
      <c r="BQ34" s="611"/>
      <c r="BR34" s="611"/>
      <c r="BS34" s="611"/>
      <c r="BT34" s="611"/>
      <c r="BU34" s="611"/>
      <c r="BV34" s="175"/>
      <c r="BW34" s="610">
        <f>IF(BY34="","",MAX(C34:D43,U34:V43,AM34:AN43,BE34:BF43)+1)</f>
        <v>9</v>
      </c>
      <c r="BX34" s="610"/>
      <c r="BY34" s="611" t="str">
        <f>IF('各会計、関係団体の財政状況及び健全化判断比率'!B68="","",'各会計、関係団体の財政状況及び健全化判断比率'!B68)</f>
        <v>千葉県市町村総合事務組合（一般会計）</v>
      </c>
      <c r="BZ34" s="611"/>
      <c r="CA34" s="611"/>
      <c r="CB34" s="611"/>
      <c r="CC34" s="611"/>
      <c r="CD34" s="611"/>
      <c r="CE34" s="611"/>
      <c r="CF34" s="611"/>
      <c r="CG34" s="611"/>
      <c r="CH34" s="611"/>
      <c r="CI34" s="611"/>
      <c r="CJ34" s="611"/>
      <c r="CK34" s="611"/>
      <c r="CL34" s="611"/>
      <c r="CM34" s="611"/>
      <c r="CN34" s="175"/>
      <c r="CO34" s="610">
        <f>IF(CQ34="","",MAX(C34:D43,U34:V43,AM34:AN43,BE34:BF43,BW34:BX43)+1)</f>
        <v>18</v>
      </c>
      <c r="CP34" s="610"/>
      <c r="CQ34" s="611" t="str">
        <f>IF('各会計、関係団体の財政状況及び健全化判断比率'!BS7="","",'各会計、関係団体の財政状況及び健全化判断比率'!BS7)</f>
        <v>多古</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202"/>
    </row>
    <row r="35" spans="1:113" ht="32.25" customHeight="1" x14ac:dyDescent="0.2">
      <c r="A35" s="175"/>
      <c r="B35" s="199"/>
      <c r="C35" s="610">
        <f>IF(E35="","",C34+1)</f>
        <v>2</v>
      </c>
      <c r="D35" s="610"/>
      <c r="E35" s="611" t="str">
        <f>IF('各会計、関係団体の財政状況及び健全化判断比率'!B8="","",'各会計、関係団体の財政状況及び健全化判断比率'!B8)</f>
        <v>学校給食センター事業特別会計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介護保険事業特別会計</v>
      </c>
      <c r="X35" s="611"/>
      <c r="Y35" s="611"/>
      <c r="Z35" s="611"/>
      <c r="AA35" s="611"/>
      <c r="AB35" s="611"/>
      <c r="AC35" s="611"/>
      <c r="AD35" s="611"/>
      <c r="AE35" s="611"/>
      <c r="AF35" s="611"/>
      <c r="AG35" s="611"/>
      <c r="AH35" s="611"/>
      <c r="AI35" s="611"/>
      <c r="AJ35" s="611"/>
      <c r="AK35" s="611"/>
      <c r="AL35" s="175"/>
      <c r="AM35" s="610">
        <f t="shared" ref="AM35:AM43" si="0">IF(AO35="","",AM34+1)</f>
        <v>7</v>
      </c>
      <c r="AN35" s="610"/>
      <c r="AO35" s="611" t="str">
        <f>IF('各会計、関係団体の財政状況及び健全化判断比率'!B32="","",'各会計、関係団体の財政状況及び健全化判断比率'!B32)</f>
        <v>国保多古中央病院事業会計</v>
      </c>
      <c r="AP35" s="611"/>
      <c r="AQ35" s="611"/>
      <c r="AR35" s="611"/>
      <c r="AS35" s="611"/>
      <c r="AT35" s="611"/>
      <c r="AU35" s="611"/>
      <c r="AV35" s="611"/>
      <c r="AW35" s="611"/>
      <c r="AX35" s="611"/>
      <c r="AY35" s="611"/>
      <c r="AZ35" s="611"/>
      <c r="BA35" s="611"/>
      <c r="BB35" s="611"/>
      <c r="BC35" s="611"/>
      <c r="BD35" s="175"/>
      <c r="BE35" s="610" t="str">
        <f t="shared" ref="BE35:BE43" si="1">IF(BG35="","",BE34+1)</f>
        <v/>
      </c>
      <c r="BF35" s="610"/>
      <c r="BG35" s="611"/>
      <c r="BH35" s="611"/>
      <c r="BI35" s="611"/>
      <c r="BJ35" s="611"/>
      <c r="BK35" s="611"/>
      <c r="BL35" s="611"/>
      <c r="BM35" s="611"/>
      <c r="BN35" s="611"/>
      <c r="BO35" s="611"/>
      <c r="BP35" s="611"/>
      <c r="BQ35" s="611"/>
      <c r="BR35" s="611"/>
      <c r="BS35" s="611"/>
      <c r="BT35" s="611"/>
      <c r="BU35" s="611"/>
      <c r="BV35" s="175"/>
      <c r="BW35" s="610">
        <f t="shared" ref="BW35:BW43" si="2">IF(BY35="","",BW34+1)</f>
        <v>10</v>
      </c>
      <c r="BX35" s="610"/>
      <c r="BY35" s="611" t="str">
        <f>IF('各会計、関係団体の財政状況及び健全化判断比率'!B69="","",'各会計、関係団体の財政状況及び健全化判断比率'!B69)</f>
        <v>千葉県市町村総合事務組合（千葉県自治会館管理運営特別会計）</v>
      </c>
      <c r="BZ35" s="611"/>
      <c r="CA35" s="611"/>
      <c r="CB35" s="611"/>
      <c r="CC35" s="611"/>
      <c r="CD35" s="611"/>
      <c r="CE35" s="611"/>
      <c r="CF35" s="611"/>
      <c r="CG35" s="611"/>
      <c r="CH35" s="611"/>
      <c r="CI35" s="611"/>
      <c r="CJ35" s="611"/>
      <c r="CK35" s="611"/>
      <c r="CL35" s="611"/>
      <c r="CM35" s="611"/>
      <c r="CN35" s="175"/>
      <c r="CO35" s="610">
        <f t="shared" ref="CO35:CO43" si="3">IF(CQ35="","",CO34+1)</f>
        <v>19</v>
      </c>
      <c r="CP35" s="610"/>
      <c r="CQ35" s="611" t="str">
        <f>IF('各会計、関係団体の財政状況及び健全化判断比率'!BS8="","",'各会計、関係団体の財政状況及び健全化判断比率'!BS8)</f>
        <v>ティ・ティ・エス</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202"/>
    </row>
    <row r="36" spans="1:113" ht="32.25" customHeight="1" x14ac:dyDescent="0.2">
      <c r="A36" s="175"/>
      <c r="B36" s="199"/>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後期高齢者医療特別会計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11</v>
      </c>
      <c r="BX36" s="610"/>
      <c r="BY36" s="611" t="str">
        <f>IF('各会計、関係団体の財政状況及び健全化判断比率'!B70="","",'各会計、関係団体の財政状況及び健全化判断比率'!B70)</f>
        <v>千葉県市町村総合事務組合（千葉県自治研修センター特別会計）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202"/>
    </row>
    <row r="37" spans="1:113" ht="32.25" customHeight="1" x14ac:dyDescent="0.2">
      <c r="A37" s="175"/>
      <c r="B37" s="199"/>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t="str">
        <f t="shared" si="4"/>
        <v/>
      </c>
      <c r="V37" s="610"/>
      <c r="W37" s="611"/>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12</v>
      </c>
      <c r="BX37" s="610"/>
      <c r="BY37" s="611" t="str">
        <f>IF('各会計、関係団体の財政状況及び健全化判断比率'!B71="","",'各会計、関係団体の財政状況及び健全化判断比率'!B71)</f>
        <v>千葉県市町村総合事務組合（千葉県市町村交通災害共済特別会計）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202"/>
    </row>
    <row r="38" spans="1:113" ht="32.25" customHeight="1" x14ac:dyDescent="0.2">
      <c r="A38" s="175"/>
      <c r="B38" s="199"/>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13</v>
      </c>
      <c r="BX38" s="610"/>
      <c r="BY38" s="611" t="str">
        <f>IF('各会計、関係団体の財政状況及び健全化判断比率'!B72="","",'各会計、関係団体の財政状況及び健全化判断比率'!B72)</f>
        <v>香取広域市町村圏事務組合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202"/>
    </row>
    <row r="39" spans="1:113" ht="32.25" customHeight="1" x14ac:dyDescent="0.2">
      <c r="A39" s="175"/>
      <c r="B39" s="199"/>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14</v>
      </c>
      <c r="BX39" s="610"/>
      <c r="BY39" s="611" t="str">
        <f>IF('各会計、関係団体の財政状況及び健全化判断比率'!B73="","",'各会計、関係団体の財政状況及び健全化判断比率'!B73)</f>
        <v>東総衛生組合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202"/>
    </row>
    <row r="40" spans="1:113" ht="32.25" customHeight="1" x14ac:dyDescent="0.2">
      <c r="A40" s="175"/>
      <c r="B40" s="199"/>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f t="shared" si="2"/>
        <v>15</v>
      </c>
      <c r="BX40" s="610"/>
      <c r="BY40" s="611" t="str">
        <f>IF('各会計、関係団体の財政状況及び健全化判断比率'!B74="","",'各会計、関係団体の財政状況及び健全化判断比率'!B74)</f>
        <v>匝瑳市ほか二町環境衛生組合</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202"/>
    </row>
    <row r="41" spans="1:113" ht="32.25" customHeight="1" x14ac:dyDescent="0.2">
      <c r="A41" s="175"/>
      <c r="B41" s="199"/>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f t="shared" si="2"/>
        <v>16</v>
      </c>
      <c r="BX41" s="610"/>
      <c r="BY41" s="611" t="str">
        <f>IF('各会計、関係団体の財政状況及び健全化判断比率'!B75="","",'各会計、関係団体の財政状況及び健全化判断比率'!B75)</f>
        <v>千葉県後期高齢者医療広域連合（一般会計）</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202"/>
    </row>
    <row r="42" spans="1:113" ht="32.25" customHeight="1" x14ac:dyDescent="0.2">
      <c r="B42" s="199"/>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f t="shared" si="2"/>
        <v>17</v>
      </c>
      <c r="BX42" s="610"/>
      <c r="BY42" s="611" t="str">
        <f>IF('各会計、関係団体の財政状況及び健全化判断比率'!B76="","",'各会計、関係団体の財政状況及び健全化判断比率'!B76)</f>
        <v>千葉県後期高齢者医療広域連合（後期高齢者医療特別会計）</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202"/>
    </row>
    <row r="43" spans="1:113" ht="32.25" customHeight="1" x14ac:dyDescent="0.2">
      <c r="B43" s="199"/>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2">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2">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2">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2">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2">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2">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2">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2"/>
    <row r="55" spans="5:113" x14ac:dyDescent="0.2"/>
    <row r="56" spans="5:113" x14ac:dyDescent="0.2"/>
  </sheetData>
  <sheetProtection algorithmName="SHA-512" hashValue="CfWikvxg2gb+B37tiT3NteQGrCH89RMlQpBQWhRy8wYA6z521Sm68T4b4oH2moKbjlan8/XCLaSsoauOur7Bmg==" saltValue="Zfg+cOgMwjRwHTru2fSx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2">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2">
      <c r="B5" s="622" t="s">
        <v>232</v>
      </c>
      <c r="C5" s="623"/>
      <c r="D5" s="623"/>
      <c r="E5" s="623"/>
      <c r="F5" s="623"/>
      <c r="G5" s="623"/>
      <c r="H5" s="623"/>
      <c r="I5" s="623"/>
      <c r="J5" s="623"/>
      <c r="K5" s="623"/>
      <c r="L5" s="623"/>
      <c r="M5" s="623"/>
      <c r="N5" s="623"/>
      <c r="O5" s="623"/>
      <c r="P5" s="623"/>
      <c r="Q5" s="624"/>
      <c r="R5" s="625">
        <v>2201485</v>
      </c>
      <c r="S5" s="626"/>
      <c r="T5" s="626"/>
      <c r="U5" s="626"/>
      <c r="V5" s="626"/>
      <c r="W5" s="626"/>
      <c r="X5" s="626"/>
      <c r="Y5" s="627"/>
      <c r="Z5" s="628">
        <v>26</v>
      </c>
      <c r="AA5" s="628"/>
      <c r="AB5" s="628"/>
      <c r="AC5" s="628"/>
      <c r="AD5" s="629">
        <v>2201485</v>
      </c>
      <c r="AE5" s="629"/>
      <c r="AF5" s="629"/>
      <c r="AG5" s="629"/>
      <c r="AH5" s="629"/>
      <c r="AI5" s="629"/>
      <c r="AJ5" s="629"/>
      <c r="AK5" s="629"/>
      <c r="AL5" s="630">
        <v>47</v>
      </c>
      <c r="AM5" s="631"/>
      <c r="AN5" s="631"/>
      <c r="AO5" s="632"/>
      <c r="AP5" s="622" t="s">
        <v>233</v>
      </c>
      <c r="AQ5" s="623"/>
      <c r="AR5" s="623"/>
      <c r="AS5" s="623"/>
      <c r="AT5" s="623"/>
      <c r="AU5" s="623"/>
      <c r="AV5" s="623"/>
      <c r="AW5" s="623"/>
      <c r="AX5" s="623"/>
      <c r="AY5" s="623"/>
      <c r="AZ5" s="623"/>
      <c r="BA5" s="623"/>
      <c r="BB5" s="623"/>
      <c r="BC5" s="623"/>
      <c r="BD5" s="623"/>
      <c r="BE5" s="623"/>
      <c r="BF5" s="624"/>
      <c r="BG5" s="636">
        <v>2201485</v>
      </c>
      <c r="BH5" s="637"/>
      <c r="BI5" s="637"/>
      <c r="BJ5" s="637"/>
      <c r="BK5" s="637"/>
      <c r="BL5" s="637"/>
      <c r="BM5" s="637"/>
      <c r="BN5" s="638"/>
      <c r="BO5" s="639">
        <v>100</v>
      </c>
      <c r="BP5" s="639"/>
      <c r="BQ5" s="639"/>
      <c r="BR5" s="639"/>
      <c r="BS5" s="640" t="s">
        <v>130</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2">
      <c r="B6" s="633" t="s">
        <v>237</v>
      </c>
      <c r="C6" s="634"/>
      <c r="D6" s="634"/>
      <c r="E6" s="634"/>
      <c r="F6" s="634"/>
      <c r="G6" s="634"/>
      <c r="H6" s="634"/>
      <c r="I6" s="634"/>
      <c r="J6" s="634"/>
      <c r="K6" s="634"/>
      <c r="L6" s="634"/>
      <c r="M6" s="634"/>
      <c r="N6" s="634"/>
      <c r="O6" s="634"/>
      <c r="P6" s="634"/>
      <c r="Q6" s="635"/>
      <c r="R6" s="636">
        <v>90989</v>
      </c>
      <c r="S6" s="637"/>
      <c r="T6" s="637"/>
      <c r="U6" s="637"/>
      <c r="V6" s="637"/>
      <c r="W6" s="637"/>
      <c r="X6" s="637"/>
      <c r="Y6" s="638"/>
      <c r="Z6" s="639">
        <v>1.1000000000000001</v>
      </c>
      <c r="AA6" s="639"/>
      <c r="AB6" s="639"/>
      <c r="AC6" s="639"/>
      <c r="AD6" s="640">
        <v>90989</v>
      </c>
      <c r="AE6" s="640"/>
      <c r="AF6" s="640"/>
      <c r="AG6" s="640"/>
      <c r="AH6" s="640"/>
      <c r="AI6" s="640"/>
      <c r="AJ6" s="640"/>
      <c r="AK6" s="640"/>
      <c r="AL6" s="641">
        <v>1.9</v>
      </c>
      <c r="AM6" s="642"/>
      <c r="AN6" s="642"/>
      <c r="AO6" s="643"/>
      <c r="AP6" s="633" t="s">
        <v>238</v>
      </c>
      <c r="AQ6" s="634"/>
      <c r="AR6" s="634"/>
      <c r="AS6" s="634"/>
      <c r="AT6" s="634"/>
      <c r="AU6" s="634"/>
      <c r="AV6" s="634"/>
      <c r="AW6" s="634"/>
      <c r="AX6" s="634"/>
      <c r="AY6" s="634"/>
      <c r="AZ6" s="634"/>
      <c r="BA6" s="634"/>
      <c r="BB6" s="634"/>
      <c r="BC6" s="634"/>
      <c r="BD6" s="634"/>
      <c r="BE6" s="634"/>
      <c r="BF6" s="635"/>
      <c r="BG6" s="636">
        <v>2201485</v>
      </c>
      <c r="BH6" s="637"/>
      <c r="BI6" s="637"/>
      <c r="BJ6" s="637"/>
      <c r="BK6" s="637"/>
      <c r="BL6" s="637"/>
      <c r="BM6" s="637"/>
      <c r="BN6" s="638"/>
      <c r="BO6" s="639">
        <v>100</v>
      </c>
      <c r="BP6" s="639"/>
      <c r="BQ6" s="639"/>
      <c r="BR6" s="639"/>
      <c r="BS6" s="640" t="s">
        <v>239</v>
      </c>
      <c r="BT6" s="640"/>
      <c r="BU6" s="640"/>
      <c r="BV6" s="640"/>
      <c r="BW6" s="640"/>
      <c r="BX6" s="640"/>
      <c r="BY6" s="640"/>
      <c r="BZ6" s="640"/>
      <c r="CA6" s="640"/>
      <c r="CB6" s="644"/>
      <c r="CD6" s="622" t="s">
        <v>240</v>
      </c>
      <c r="CE6" s="623"/>
      <c r="CF6" s="623"/>
      <c r="CG6" s="623"/>
      <c r="CH6" s="623"/>
      <c r="CI6" s="623"/>
      <c r="CJ6" s="623"/>
      <c r="CK6" s="623"/>
      <c r="CL6" s="623"/>
      <c r="CM6" s="623"/>
      <c r="CN6" s="623"/>
      <c r="CO6" s="623"/>
      <c r="CP6" s="623"/>
      <c r="CQ6" s="624"/>
      <c r="CR6" s="636">
        <v>96562</v>
      </c>
      <c r="CS6" s="637"/>
      <c r="CT6" s="637"/>
      <c r="CU6" s="637"/>
      <c r="CV6" s="637"/>
      <c r="CW6" s="637"/>
      <c r="CX6" s="637"/>
      <c r="CY6" s="638"/>
      <c r="CZ6" s="630">
        <v>1.2</v>
      </c>
      <c r="DA6" s="631"/>
      <c r="DB6" s="631"/>
      <c r="DC6" s="647"/>
      <c r="DD6" s="645" t="s">
        <v>148</v>
      </c>
      <c r="DE6" s="637"/>
      <c r="DF6" s="637"/>
      <c r="DG6" s="637"/>
      <c r="DH6" s="637"/>
      <c r="DI6" s="637"/>
      <c r="DJ6" s="637"/>
      <c r="DK6" s="637"/>
      <c r="DL6" s="637"/>
      <c r="DM6" s="637"/>
      <c r="DN6" s="637"/>
      <c r="DO6" s="637"/>
      <c r="DP6" s="638"/>
      <c r="DQ6" s="645">
        <v>96562</v>
      </c>
      <c r="DR6" s="637"/>
      <c r="DS6" s="637"/>
      <c r="DT6" s="637"/>
      <c r="DU6" s="637"/>
      <c r="DV6" s="637"/>
      <c r="DW6" s="637"/>
      <c r="DX6" s="637"/>
      <c r="DY6" s="637"/>
      <c r="DZ6" s="637"/>
      <c r="EA6" s="637"/>
      <c r="EB6" s="637"/>
      <c r="EC6" s="646"/>
    </row>
    <row r="7" spans="2:143" ht="11.25" customHeight="1" x14ac:dyDescent="0.2">
      <c r="B7" s="633" t="s">
        <v>241</v>
      </c>
      <c r="C7" s="634"/>
      <c r="D7" s="634"/>
      <c r="E7" s="634"/>
      <c r="F7" s="634"/>
      <c r="G7" s="634"/>
      <c r="H7" s="634"/>
      <c r="I7" s="634"/>
      <c r="J7" s="634"/>
      <c r="K7" s="634"/>
      <c r="L7" s="634"/>
      <c r="M7" s="634"/>
      <c r="N7" s="634"/>
      <c r="O7" s="634"/>
      <c r="P7" s="634"/>
      <c r="Q7" s="635"/>
      <c r="R7" s="636">
        <v>985</v>
      </c>
      <c r="S7" s="637"/>
      <c r="T7" s="637"/>
      <c r="U7" s="637"/>
      <c r="V7" s="637"/>
      <c r="W7" s="637"/>
      <c r="X7" s="637"/>
      <c r="Y7" s="638"/>
      <c r="Z7" s="639">
        <v>0</v>
      </c>
      <c r="AA7" s="639"/>
      <c r="AB7" s="639"/>
      <c r="AC7" s="639"/>
      <c r="AD7" s="640">
        <v>985</v>
      </c>
      <c r="AE7" s="640"/>
      <c r="AF7" s="640"/>
      <c r="AG7" s="640"/>
      <c r="AH7" s="640"/>
      <c r="AI7" s="640"/>
      <c r="AJ7" s="640"/>
      <c r="AK7" s="640"/>
      <c r="AL7" s="641">
        <v>0</v>
      </c>
      <c r="AM7" s="642"/>
      <c r="AN7" s="642"/>
      <c r="AO7" s="643"/>
      <c r="AP7" s="633" t="s">
        <v>242</v>
      </c>
      <c r="AQ7" s="634"/>
      <c r="AR7" s="634"/>
      <c r="AS7" s="634"/>
      <c r="AT7" s="634"/>
      <c r="AU7" s="634"/>
      <c r="AV7" s="634"/>
      <c r="AW7" s="634"/>
      <c r="AX7" s="634"/>
      <c r="AY7" s="634"/>
      <c r="AZ7" s="634"/>
      <c r="BA7" s="634"/>
      <c r="BB7" s="634"/>
      <c r="BC7" s="634"/>
      <c r="BD7" s="634"/>
      <c r="BE7" s="634"/>
      <c r="BF7" s="635"/>
      <c r="BG7" s="636">
        <v>851223</v>
      </c>
      <c r="BH7" s="637"/>
      <c r="BI7" s="637"/>
      <c r="BJ7" s="637"/>
      <c r="BK7" s="637"/>
      <c r="BL7" s="637"/>
      <c r="BM7" s="637"/>
      <c r="BN7" s="638"/>
      <c r="BO7" s="639">
        <v>38.700000000000003</v>
      </c>
      <c r="BP7" s="639"/>
      <c r="BQ7" s="639"/>
      <c r="BR7" s="639"/>
      <c r="BS7" s="640" t="s">
        <v>239</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1552682</v>
      </c>
      <c r="CS7" s="637"/>
      <c r="CT7" s="637"/>
      <c r="CU7" s="637"/>
      <c r="CV7" s="637"/>
      <c r="CW7" s="637"/>
      <c r="CX7" s="637"/>
      <c r="CY7" s="638"/>
      <c r="CZ7" s="639">
        <v>20.100000000000001</v>
      </c>
      <c r="DA7" s="639"/>
      <c r="DB7" s="639"/>
      <c r="DC7" s="639"/>
      <c r="DD7" s="645">
        <v>34609</v>
      </c>
      <c r="DE7" s="637"/>
      <c r="DF7" s="637"/>
      <c r="DG7" s="637"/>
      <c r="DH7" s="637"/>
      <c r="DI7" s="637"/>
      <c r="DJ7" s="637"/>
      <c r="DK7" s="637"/>
      <c r="DL7" s="637"/>
      <c r="DM7" s="637"/>
      <c r="DN7" s="637"/>
      <c r="DO7" s="637"/>
      <c r="DP7" s="638"/>
      <c r="DQ7" s="645">
        <v>1093162</v>
      </c>
      <c r="DR7" s="637"/>
      <c r="DS7" s="637"/>
      <c r="DT7" s="637"/>
      <c r="DU7" s="637"/>
      <c r="DV7" s="637"/>
      <c r="DW7" s="637"/>
      <c r="DX7" s="637"/>
      <c r="DY7" s="637"/>
      <c r="DZ7" s="637"/>
      <c r="EA7" s="637"/>
      <c r="EB7" s="637"/>
      <c r="EC7" s="646"/>
    </row>
    <row r="8" spans="2:143" ht="11.25" customHeight="1" x14ac:dyDescent="0.2">
      <c r="B8" s="633" t="s">
        <v>244</v>
      </c>
      <c r="C8" s="634"/>
      <c r="D8" s="634"/>
      <c r="E8" s="634"/>
      <c r="F8" s="634"/>
      <c r="G8" s="634"/>
      <c r="H8" s="634"/>
      <c r="I8" s="634"/>
      <c r="J8" s="634"/>
      <c r="K8" s="634"/>
      <c r="L8" s="634"/>
      <c r="M8" s="634"/>
      <c r="N8" s="634"/>
      <c r="O8" s="634"/>
      <c r="P8" s="634"/>
      <c r="Q8" s="635"/>
      <c r="R8" s="636">
        <v>9872</v>
      </c>
      <c r="S8" s="637"/>
      <c r="T8" s="637"/>
      <c r="U8" s="637"/>
      <c r="V8" s="637"/>
      <c r="W8" s="637"/>
      <c r="X8" s="637"/>
      <c r="Y8" s="638"/>
      <c r="Z8" s="639">
        <v>0.1</v>
      </c>
      <c r="AA8" s="639"/>
      <c r="AB8" s="639"/>
      <c r="AC8" s="639"/>
      <c r="AD8" s="640">
        <v>9872</v>
      </c>
      <c r="AE8" s="640"/>
      <c r="AF8" s="640"/>
      <c r="AG8" s="640"/>
      <c r="AH8" s="640"/>
      <c r="AI8" s="640"/>
      <c r="AJ8" s="640"/>
      <c r="AK8" s="640"/>
      <c r="AL8" s="641">
        <v>0.2</v>
      </c>
      <c r="AM8" s="642"/>
      <c r="AN8" s="642"/>
      <c r="AO8" s="643"/>
      <c r="AP8" s="633" t="s">
        <v>245</v>
      </c>
      <c r="AQ8" s="634"/>
      <c r="AR8" s="634"/>
      <c r="AS8" s="634"/>
      <c r="AT8" s="634"/>
      <c r="AU8" s="634"/>
      <c r="AV8" s="634"/>
      <c r="AW8" s="634"/>
      <c r="AX8" s="634"/>
      <c r="AY8" s="634"/>
      <c r="AZ8" s="634"/>
      <c r="BA8" s="634"/>
      <c r="BB8" s="634"/>
      <c r="BC8" s="634"/>
      <c r="BD8" s="634"/>
      <c r="BE8" s="634"/>
      <c r="BF8" s="635"/>
      <c r="BG8" s="636">
        <v>24683</v>
      </c>
      <c r="BH8" s="637"/>
      <c r="BI8" s="637"/>
      <c r="BJ8" s="637"/>
      <c r="BK8" s="637"/>
      <c r="BL8" s="637"/>
      <c r="BM8" s="637"/>
      <c r="BN8" s="638"/>
      <c r="BO8" s="639">
        <v>1.1000000000000001</v>
      </c>
      <c r="BP8" s="639"/>
      <c r="BQ8" s="639"/>
      <c r="BR8" s="639"/>
      <c r="BS8" s="640" t="s">
        <v>239</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1922963</v>
      </c>
      <c r="CS8" s="637"/>
      <c r="CT8" s="637"/>
      <c r="CU8" s="637"/>
      <c r="CV8" s="637"/>
      <c r="CW8" s="637"/>
      <c r="CX8" s="637"/>
      <c r="CY8" s="638"/>
      <c r="CZ8" s="639">
        <v>24.9</v>
      </c>
      <c r="DA8" s="639"/>
      <c r="DB8" s="639"/>
      <c r="DC8" s="639"/>
      <c r="DD8" s="645">
        <v>105</v>
      </c>
      <c r="DE8" s="637"/>
      <c r="DF8" s="637"/>
      <c r="DG8" s="637"/>
      <c r="DH8" s="637"/>
      <c r="DI8" s="637"/>
      <c r="DJ8" s="637"/>
      <c r="DK8" s="637"/>
      <c r="DL8" s="637"/>
      <c r="DM8" s="637"/>
      <c r="DN8" s="637"/>
      <c r="DO8" s="637"/>
      <c r="DP8" s="638"/>
      <c r="DQ8" s="645">
        <v>1083242</v>
      </c>
      <c r="DR8" s="637"/>
      <c r="DS8" s="637"/>
      <c r="DT8" s="637"/>
      <c r="DU8" s="637"/>
      <c r="DV8" s="637"/>
      <c r="DW8" s="637"/>
      <c r="DX8" s="637"/>
      <c r="DY8" s="637"/>
      <c r="DZ8" s="637"/>
      <c r="EA8" s="637"/>
      <c r="EB8" s="637"/>
      <c r="EC8" s="646"/>
    </row>
    <row r="9" spans="2:143" ht="11.25" customHeight="1" x14ac:dyDescent="0.2">
      <c r="B9" s="633" t="s">
        <v>247</v>
      </c>
      <c r="C9" s="634"/>
      <c r="D9" s="634"/>
      <c r="E9" s="634"/>
      <c r="F9" s="634"/>
      <c r="G9" s="634"/>
      <c r="H9" s="634"/>
      <c r="I9" s="634"/>
      <c r="J9" s="634"/>
      <c r="K9" s="634"/>
      <c r="L9" s="634"/>
      <c r="M9" s="634"/>
      <c r="N9" s="634"/>
      <c r="O9" s="634"/>
      <c r="P9" s="634"/>
      <c r="Q9" s="635"/>
      <c r="R9" s="636">
        <v>7776</v>
      </c>
      <c r="S9" s="637"/>
      <c r="T9" s="637"/>
      <c r="U9" s="637"/>
      <c r="V9" s="637"/>
      <c r="W9" s="637"/>
      <c r="X9" s="637"/>
      <c r="Y9" s="638"/>
      <c r="Z9" s="639">
        <v>0.1</v>
      </c>
      <c r="AA9" s="639"/>
      <c r="AB9" s="639"/>
      <c r="AC9" s="639"/>
      <c r="AD9" s="640">
        <v>7776</v>
      </c>
      <c r="AE9" s="640"/>
      <c r="AF9" s="640"/>
      <c r="AG9" s="640"/>
      <c r="AH9" s="640"/>
      <c r="AI9" s="640"/>
      <c r="AJ9" s="640"/>
      <c r="AK9" s="640"/>
      <c r="AL9" s="641">
        <v>0.2</v>
      </c>
      <c r="AM9" s="642"/>
      <c r="AN9" s="642"/>
      <c r="AO9" s="643"/>
      <c r="AP9" s="633" t="s">
        <v>248</v>
      </c>
      <c r="AQ9" s="634"/>
      <c r="AR9" s="634"/>
      <c r="AS9" s="634"/>
      <c r="AT9" s="634"/>
      <c r="AU9" s="634"/>
      <c r="AV9" s="634"/>
      <c r="AW9" s="634"/>
      <c r="AX9" s="634"/>
      <c r="AY9" s="634"/>
      <c r="AZ9" s="634"/>
      <c r="BA9" s="634"/>
      <c r="BB9" s="634"/>
      <c r="BC9" s="634"/>
      <c r="BD9" s="634"/>
      <c r="BE9" s="634"/>
      <c r="BF9" s="635"/>
      <c r="BG9" s="636">
        <v>685749</v>
      </c>
      <c r="BH9" s="637"/>
      <c r="BI9" s="637"/>
      <c r="BJ9" s="637"/>
      <c r="BK9" s="637"/>
      <c r="BL9" s="637"/>
      <c r="BM9" s="637"/>
      <c r="BN9" s="638"/>
      <c r="BO9" s="639">
        <v>31.1</v>
      </c>
      <c r="BP9" s="639"/>
      <c r="BQ9" s="639"/>
      <c r="BR9" s="639"/>
      <c r="BS9" s="640" t="s">
        <v>130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1365808</v>
      </c>
      <c r="CS9" s="637"/>
      <c r="CT9" s="637"/>
      <c r="CU9" s="637"/>
      <c r="CV9" s="637"/>
      <c r="CW9" s="637"/>
      <c r="CX9" s="637"/>
      <c r="CY9" s="638"/>
      <c r="CZ9" s="639">
        <v>17.7</v>
      </c>
      <c r="DA9" s="639"/>
      <c r="DB9" s="639"/>
      <c r="DC9" s="639"/>
      <c r="DD9" s="645">
        <v>10938</v>
      </c>
      <c r="DE9" s="637"/>
      <c r="DF9" s="637"/>
      <c r="DG9" s="637"/>
      <c r="DH9" s="637"/>
      <c r="DI9" s="637"/>
      <c r="DJ9" s="637"/>
      <c r="DK9" s="637"/>
      <c r="DL9" s="637"/>
      <c r="DM9" s="637"/>
      <c r="DN9" s="637"/>
      <c r="DO9" s="637"/>
      <c r="DP9" s="638"/>
      <c r="DQ9" s="645">
        <v>977437</v>
      </c>
      <c r="DR9" s="637"/>
      <c r="DS9" s="637"/>
      <c r="DT9" s="637"/>
      <c r="DU9" s="637"/>
      <c r="DV9" s="637"/>
      <c r="DW9" s="637"/>
      <c r="DX9" s="637"/>
      <c r="DY9" s="637"/>
      <c r="DZ9" s="637"/>
      <c r="EA9" s="637"/>
      <c r="EB9" s="637"/>
      <c r="EC9" s="646"/>
    </row>
    <row r="10" spans="2:143" ht="11.25" customHeight="1" x14ac:dyDescent="0.2">
      <c r="B10" s="633" t="s">
        <v>250</v>
      </c>
      <c r="C10" s="634"/>
      <c r="D10" s="634"/>
      <c r="E10" s="634"/>
      <c r="F10" s="634"/>
      <c r="G10" s="634"/>
      <c r="H10" s="634"/>
      <c r="I10" s="634"/>
      <c r="J10" s="634"/>
      <c r="K10" s="634"/>
      <c r="L10" s="634"/>
      <c r="M10" s="634"/>
      <c r="N10" s="634"/>
      <c r="O10" s="634"/>
      <c r="P10" s="634"/>
      <c r="Q10" s="635"/>
      <c r="R10" s="636" t="s">
        <v>239</v>
      </c>
      <c r="S10" s="637"/>
      <c r="T10" s="637"/>
      <c r="U10" s="637"/>
      <c r="V10" s="637"/>
      <c r="W10" s="637"/>
      <c r="X10" s="637"/>
      <c r="Y10" s="638"/>
      <c r="Z10" s="639" t="s">
        <v>239</v>
      </c>
      <c r="AA10" s="639"/>
      <c r="AB10" s="639"/>
      <c r="AC10" s="639"/>
      <c r="AD10" s="640" t="s">
        <v>239</v>
      </c>
      <c r="AE10" s="640"/>
      <c r="AF10" s="640"/>
      <c r="AG10" s="640"/>
      <c r="AH10" s="640"/>
      <c r="AI10" s="640"/>
      <c r="AJ10" s="640"/>
      <c r="AK10" s="640"/>
      <c r="AL10" s="641" t="s">
        <v>130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56241</v>
      </c>
      <c r="BH10" s="637"/>
      <c r="BI10" s="637"/>
      <c r="BJ10" s="637"/>
      <c r="BK10" s="637"/>
      <c r="BL10" s="637"/>
      <c r="BM10" s="637"/>
      <c r="BN10" s="638"/>
      <c r="BO10" s="639">
        <v>2.6</v>
      </c>
      <c r="BP10" s="639"/>
      <c r="BQ10" s="639"/>
      <c r="BR10" s="639"/>
      <c r="BS10" s="640" t="s">
        <v>239</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239</v>
      </c>
      <c r="CS10" s="637"/>
      <c r="CT10" s="637"/>
      <c r="CU10" s="637"/>
      <c r="CV10" s="637"/>
      <c r="CW10" s="637"/>
      <c r="CX10" s="637"/>
      <c r="CY10" s="638"/>
      <c r="CZ10" s="639" t="s">
        <v>130</v>
      </c>
      <c r="DA10" s="639"/>
      <c r="DB10" s="639"/>
      <c r="DC10" s="639"/>
      <c r="DD10" s="645" t="s">
        <v>130</v>
      </c>
      <c r="DE10" s="637"/>
      <c r="DF10" s="637"/>
      <c r="DG10" s="637"/>
      <c r="DH10" s="637"/>
      <c r="DI10" s="637"/>
      <c r="DJ10" s="637"/>
      <c r="DK10" s="637"/>
      <c r="DL10" s="637"/>
      <c r="DM10" s="637"/>
      <c r="DN10" s="637"/>
      <c r="DO10" s="637"/>
      <c r="DP10" s="638"/>
      <c r="DQ10" s="645" t="s">
        <v>130</v>
      </c>
      <c r="DR10" s="637"/>
      <c r="DS10" s="637"/>
      <c r="DT10" s="637"/>
      <c r="DU10" s="637"/>
      <c r="DV10" s="637"/>
      <c r="DW10" s="637"/>
      <c r="DX10" s="637"/>
      <c r="DY10" s="637"/>
      <c r="DZ10" s="637"/>
      <c r="EA10" s="637"/>
      <c r="EB10" s="637"/>
      <c r="EC10" s="646"/>
    </row>
    <row r="11" spans="2:143" ht="11.25" customHeight="1" x14ac:dyDescent="0.2">
      <c r="B11" s="633" t="s">
        <v>253</v>
      </c>
      <c r="C11" s="634"/>
      <c r="D11" s="634"/>
      <c r="E11" s="634"/>
      <c r="F11" s="634"/>
      <c r="G11" s="634"/>
      <c r="H11" s="634"/>
      <c r="I11" s="634"/>
      <c r="J11" s="634"/>
      <c r="K11" s="634"/>
      <c r="L11" s="634"/>
      <c r="M11" s="634"/>
      <c r="N11" s="634"/>
      <c r="O11" s="634"/>
      <c r="P11" s="634"/>
      <c r="Q11" s="635"/>
      <c r="R11" s="636">
        <v>371236</v>
      </c>
      <c r="S11" s="637"/>
      <c r="T11" s="637"/>
      <c r="U11" s="637"/>
      <c r="V11" s="637"/>
      <c r="W11" s="637"/>
      <c r="X11" s="637"/>
      <c r="Y11" s="638"/>
      <c r="Z11" s="641">
        <v>4.4000000000000004</v>
      </c>
      <c r="AA11" s="642"/>
      <c r="AB11" s="642"/>
      <c r="AC11" s="648"/>
      <c r="AD11" s="645">
        <v>371236</v>
      </c>
      <c r="AE11" s="637"/>
      <c r="AF11" s="637"/>
      <c r="AG11" s="637"/>
      <c r="AH11" s="637"/>
      <c r="AI11" s="637"/>
      <c r="AJ11" s="637"/>
      <c r="AK11" s="638"/>
      <c r="AL11" s="641">
        <v>7.9</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84550</v>
      </c>
      <c r="BH11" s="637"/>
      <c r="BI11" s="637"/>
      <c r="BJ11" s="637"/>
      <c r="BK11" s="637"/>
      <c r="BL11" s="637"/>
      <c r="BM11" s="637"/>
      <c r="BN11" s="638"/>
      <c r="BO11" s="639">
        <v>3.8</v>
      </c>
      <c r="BP11" s="639"/>
      <c r="BQ11" s="639"/>
      <c r="BR11" s="639"/>
      <c r="BS11" s="640" t="s">
        <v>239</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395083</v>
      </c>
      <c r="CS11" s="637"/>
      <c r="CT11" s="637"/>
      <c r="CU11" s="637"/>
      <c r="CV11" s="637"/>
      <c r="CW11" s="637"/>
      <c r="CX11" s="637"/>
      <c r="CY11" s="638"/>
      <c r="CZ11" s="639">
        <v>5.0999999999999996</v>
      </c>
      <c r="DA11" s="639"/>
      <c r="DB11" s="639"/>
      <c r="DC11" s="639"/>
      <c r="DD11" s="645">
        <v>80013</v>
      </c>
      <c r="DE11" s="637"/>
      <c r="DF11" s="637"/>
      <c r="DG11" s="637"/>
      <c r="DH11" s="637"/>
      <c r="DI11" s="637"/>
      <c r="DJ11" s="637"/>
      <c r="DK11" s="637"/>
      <c r="DL11" s="637"/>
      <c r="DM11" s="637"/>
      <c r="DN11" s="637"/>
      <c r="DO11" s="637"/>
      <c r="DP11" s="638"/>
      <c r="DQ11" s="645">
        <v>238938</v>
      </c>
      <c r="DR11" s="637"/>
      <c r="DS11" s="637"/>
      <c r="DT11" s="637"/>
      <c r="DU11" s="637"/>
      <c r="DV11" s="637"/>
      <c r="DW11" s="637"/>
      <c r="DX11" s="637"/>
      <c r="DY11" s="637"/>
      <c r="DZ11" s="637"/>
      <c r="EA11" s="637"/>
      <c r="EB11" s="637"/>
      <c r="EC11" s="646"/>
    </row>
    <row r="12" spans="2:143" ht="11.25" customHeight="1" x14ac:dyDescent="0.2">
      <c r="B12" s="633" t="s">
        <v>256</v>
      </c>
      <c r="C12" s="634"/>
      <c r="D12" s="634"/>
      <c r="E12" s="634"/>
      <c r="F12" s="634"/>
      <c r="G12" s="634"/>
      <c r="H12" s="634"/>
      <c r="I12" s="634"/>
      <c r="J12" s="634"/>
      <c r="K12" s="634"/>
      <c r="L12" s="634"/>
      <c r="M12" s="634"/>
      <c r="N12" s="634"/>
      <c r="O12" s="634"/>
      <c r="P12" s="634"/>
      <c r="Q12" s="635"/>
      <c r="R12" s="636">
        <v>43695</v>
      </c>
      <c r="S12" s="637"/>
      <c r="T12" s="637"/>
      <c r="U12" s="637"/>
      <c r="V12" s="637"/>
      <c r="W12" s="637"/>
      <c r="X12" s="637"/>
      <c r="Y12" s="638"/>
      <c r="Z12" s="639">
        <v>0.5</v>
      </c>
      <c r="AA12" s="639"/>
      <c r="AB12" s="639"/>
      <c r="AC12" s="639"/>
      <c r="AD12" s="640">
        <v>43695</v>
      </c>
      <c r="AE12" s="640"/>
      <c r="AF12" s="640"/>
      <c r="AG12" s="640"/>
      <c r="AH12" s="640"/>
      <c r="AI12" s="640"/>
      <c r="AJ12" s="640"/>
      <c r="AK12" s="640"/>
      <c r="AL12" s="641">
        <v>0.9</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1093887</v>
      </c>
      <c r="BH12" s="637"/>
      <c r="BI12" s="637"/>
      <c r="BJ12" s="637"/>
      <c r="BK12" s="637"/>
      <c r="BL12" s="637"/>
      <c r="BM12" s="637"/>
      <c r="BN12" s="638"/>
      <c r="BO12" s="639">
        <v>49.7</v>
      </c>
      <c r="BP12" s="639"/>
      <c r="BQ12" s="639"/>
      <c r="BR12" s="639"/>
      <c r="BS12" s="640" t="s">
        <v>239</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134531</v>
      </c>
      <c r="CS12" s="637"/>
      <c r="CT12" s="637"/>
      <c r="CU12" s="637"/>
      <c r="CV12" s="637"/>
      <c r="CW12" s="637"/>
      <c r="CX12" s="637"/>
      <c r="CY12" s="638"/>
      <c r="CZ12" s="639">
        <v>1.7</v>
      </c>
      <c r="DA12" s="639"/>
      <c r="DB12" s="639"/>
      <c r="DC12" s="639"/>
      <c r="DD12" s="645">
        <v>41958</v>
      </c>
      <c r="DE12" s="637"/>
      <c r="DF12" s="637"/>
      <c r="DG12" s="637"/>
      <c r="DH12" s="637"/>
      <c r="DI12" s="637"/>
      <c r="DJ12" s="637"/>
      <c r="DK12" s="637"/>
      <c r="DL12" s="637"/>
      <c r="DM12" s="637"/>
      <c r="DN12" s="637"/>
      <c r="DO12" s="637"/>
      <c r="DP12" s="638"/>
      <c r="DQ12" s="645">
        <v>84891</v>
      </c>
      <c r="DR12" s="637"/>
      <c r="DS12" s="637"/>
      <c r="DT12" s="637"/>
      <c r="DU12" s="637"/>
      <c r="DV12" s="637"/>
      <c r="DW12" s="637"/>
      <c r="DX12" s="637"/>
      <c r="DY12" s="637"/>
      <c r="DZ12" s="637"/>
      <c r="EA12" s="637"/>
      <c r="EB12" s="637"/>
      <c r="EC12" s="646"/>
    </row>
    <row r="13" spans="2:143" ht="11.25" customHeight="1" x14ac:dyDescent="0.2">
      <c r="B13" s="633" t="s">
        <v>259</v>
      </c>
      <c r="C13" s="634"/>
      <c r="D13" s="634"/>
      <c r="E13" s="634"/>
      <c r="F13" s="634"/>
      <c r="G13" s="634"/>
      <c r="H13" s="634"/>
      <c r="I13" s="634"/>
      <c r="J13" s="634"/>
      <c r="K13" s="634"/>
      <c r="L13" s="634"/>
      <c r="M13" s="634"/>
      <c r="N13" s="634"/>
      <c r="O13" s="634"/>
      <c r="P13" s="634"/>
      <c r="Q13" s="635"/>
      <c r="R13" s="636" t="s">
        <v>239</v>
      </c>
      <c r="S13" s="637"/>
      <c r="T13" s="637"/>
      <c r="U13" s="637"/>
      <c r="V13" s="637"/>
      <c r="W13" s="637"/>
      <c r="X13" s="637"/>
      <c r="Y13" s="638"/>
      <c r="Z13" s="639" t="s">
        <v>239</v>
      </c>
      <c r="AA13" s="639"/>
      <c r="AB13" s="639"/>
      <c r="AC13" s="639"/>
      <c r="AD13" s="640" t="s">
        <v>239</v>
      </c>
      <c r="AE13" s="640"/>
      <c r="AF13" s="640"/>
      <c r="AG13" s="640"/>
      <c r="AH13" s="640"/>
      <c r="AI13" s="640"/>
      <c r="AJ13" s="640"/>
      <c r="AK13" s="640"/>
      <c r="AL13" s="641" t="s">
        <v>130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1093875</v>
      </c>
      <c r="BH13" s="637"/>
      <c r="BI13" s="637"/>
      <c r="BJ13" s="637"/>
      <c r="BK13" s="637"/>
      <c r="BL13" s="637"/>
      <c r="BM13" s="637"/>
      <c r="BN13" s="638"/>
      <c r="BO13" s="639">
        <v>49.7</v>
      </c>
      <c r="BP13" s="639"/>
      <c r="BQ13" s="639"/>
      <c r="BR13" s="639"/>
      <c r="BS13" s="640" t="s">
        <v>148</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483722</v>
      </c>
      <c r="CS13" s="637"/>
      <c r="CT13" s="637"/>
      <c r="CU13" s="637"/>
      <c r="CV13" s="637"/>
      <c r="CW13" s="637"/>
      <c r="CX13" s="637"/>
      <c r="CY13" s="638"/>
      <c r="CZ13" s="639">
        <v>6.3</v>
      </c>
      <c r="DA13" s="639"/>
      <c r="DB13" s="639"/>
      <c r="DC13" s="639"/>
      <c r="DD13" s="645">
        <v>175435</v>
      </c>
      <c r="DE13" s="637"/>
      <c r="DF13" s="637"/>
      <c r="DG13" s="637"/>
      <c r="DH13" s="637"/>
      <c r="DI13" s="637"/>
      <c r="DJ13" s="637"/>
      <c r="DK13" s="637"/>
      <c r="DL13" s="637"/>
      <c r="DM13" s="637"/>
      <c r="DN13" s="637"/>
      <c r="DO13" s="637"/>
      <c r="DP13" s="638"/>
      <c r="DQ13" s="645">
        <v>252810</v>
      </c>
      <c r="DR13" s="637"/>
      <c r="DS13" s="637"/>
      <c r="DT13" s="637"/>
      <c r="DU13" s="637"/>
      <c r="DV13" s="637"/>
      <c r="DW13" s="637"/>
      <c r="DX13" s="637"/>
      <c r="DY13" s="637"/>
      <c r="DZ13" s="637"/>
      <c r="EA13" s="637"/>
      <c r="EB13" s="637"/>
      <c r="EC13" s="646"/>
    </row>
    <row r="14" spans="2:143" ht="11.25" customHeight="1" x14ac:dyDescent="0.2">
      <c r="B14" s="633" t="s">
        <v>262</v>
      </c>
      <c r="C14" s="634"/>
      <c r="D14" s="634"/>
      <c r="E14" s="634"/>
      <c r="F14" s="634"/>
      <c r="G14" s="634"/>
      <c r="H14" s="634"/>
      <c r="I14" s="634"/>
      <c r="J14" s="634"/>
      <c r="K14" s="634"/>
      <c r="L14" s="634"/>
      <c r="M14" s="634"/>
      <c r="N14" s="634"/>
      <c r="O14" s="634"/>
      <c r="P14" s="634"/>
      <c r="Q14" s="635"/>
      <c r="R14" s="636">
        <v>294</v>
      </c>
      <c r="S14" s="637"/>
      <c r="T14" s="637"/>
      <c r="U14" s="637"/>
      <c r="V14" s="637"/>
      <c r="W14" s="637"/>
      <c r="X14" s="637"/>
      <c r="Y14" s="638"/>
      <c r="Z14" s="639">
        <v>0</v>
      </c>
      <c r="AA14" s="639"/>
      <c r="AB14" s="639"/>
      <c r="AC14" s="639"/>
      <c r="AD14" s="640">
        <v>294</v>
      </c>
      <c r="AE14" s="640"/>
      <c r="AF14" s="640"/>
      <c r="AG14" s="640"/>
      <c r="AH14" s="640"/>
      <c r="AI14" s="640"/>
      <c r="AJ14" s="640"/>
      <c r="AK14" s="640"/>
      <c r="AL14" s="641">
        <v>0</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62790</v>
      </c>
      <c r="BH14" s="637"/>
      <c r="BI14" s="637"/>
      <c r="BJ14" s="637"/>
      <c r="BK14" s="637"/>
      <c r="BL14" s="637"/>
      <c r="BM14" s="637"/>
      <c r="BN14" s="638"/>
      <c r="BO14" s="639">
        <v>2.9</v>
      </c>
      <c r="BP14" s="639"/>
      <c r="BQ14" s="639"/>
      <c r="BR14" s="639"/>
      <c r="BS14" s="640" t="s">
        <v>130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344953</v>
      </c>
      <c r="CS14" s="637"/>
      <c r="CT14" s="637"/>
      <c r="CU14" s="637"/>
      <c r="CV14" s="637"/>
      <c r="CW14" s="637"/>
      <c r="CX14" s="637"/>
      <c r="CY14" s="638"/>
      <c r="CZ14" s="639">
        <v>4.5</v>
      </c>
      <c r="DA14" s="639"/>
      <c r="DB14" s="639"/>
      <c r="DC14" s="639"/>
      <c r="DD14" s="645" t="s">
        <v>130</v>
      </c>
      <c r="DE14" s="637"/>
      <c r="DF14" s="637"/>
      <c r="DG14" s="637"/>
      <c r="DH14" s="637"/>
      <c r="DI14" s="637"/>
      <c r="DJ14" s="637"/>
      <c r="DK14" s="637"/>
      <c r="DL14" s="637"/>
      <c r="DM14" s="637"/>
      <c r="DN14" s="637"/>
      <c r="DO14" s="637"/>
      <c r="DP14" s="638"/>
      <c r="DQ14" s="645">
        <v>344953</v>
      </c>
      <c r="DR14" s="637"/>
      <c r="DS14" s="637"/>
      <c r="DT14" s="637"/>
      <c r="DU14" s="637"/>
      <c r="DV14" s="637"/>
      <c r="DW14" s="637"/>
      <c r="DX14" s="637"/>
      <c r="DY14" s="637"/>
      <c r="DZ14" s="637"/>
      <c r="EA14" s="637"/>
      <c r="EB14" s="637"/>
      <c r="EC14" s="646"/>
    </row>
    <row r="15" spans="2:143" ht="11.25" customHeight="1" x14ac:dyDescent="0.2">
      <c r="B15" s="633" t="s">
        <v>265</v>
      </c>
      <c r="C15" s="634"/>
      <c r="D15" s="634"/>
      <c r="E15" s="634"/>
      <c r="F15" s="634"/>
      <c r="G15" s="634"/>
      <c r="H15" s="634"/>
      <c r="I15" s="634"/>
      <c r="J15" s="634"/>
      <c r="K15" s="634"/>
      <c r="L15" s="634"/>
      <c r="M15" s="634"/>
      <c r="N15" s="634"/>
      <c r="O15" s="634"/>
      <c r="P15" s="634"/>
      <c r="Q15" s="635"/>
      <c r="R15" s="636" t="s">
        <v>130</v>
      </c>
      <c r="S15" s="637"/>
      <c r="T15" s="637"/>
      <c r="U15" s="637"/>
      <c r="V15" s="637"/>
      <c r="W15" s="637"/>
      <c r="X15" s="637"/>
      <c r="Y15" s="638"/>
      <c r="Z15" s="639" t="s">
        <v>130</v>
      </c>
      <c r="AA15" s="639"/>
      <c r="AB15" s="639"/>
      <c r="AC15" s="639"/>
      <c r="AD15" s="640" t="s">
        <v>130</v>
      </c>
      <c r="AE15" s="640"/>
      <c r="AF15" s="640"/>
      <c r="AG15" s="640"/>
      <c r="AH15" s="640"/>
      <c r="AI15" s="640"/>
      <c r="AJ15" s="640"/>
      <c r="AK15" s="640"/>
      <c r="AL15" s="641" t="s">
        <v>239</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193585</v>
      </c>
      <c r="BH15" s="637"/>
      <c r="BI15" s="637"/>
      <c r="BJ15" s="637"/>
      <c r="BK15" s="637"/>
      <c r="BL15" s="637"/>
      <c r="BM15" s="637"/>
      <c r="BN15" s="638"/>
      <c r="BO15" s="639">
        <v>8.8000000000000007</v>
      </c>
      <c r="BP15" s="639"/>
      <c r="BQ15" s="639"/>
      <c r="BR15" s="639"/>
      <c r="BS15" s="640" t="s">
        <v>239</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1040958</v>
      </c>
      <c r="CS15" s="637"/>
      <c r="CT15" s="637"/>
      <c r="CU15" s="637"/>
      <c r="CV15" s="637"/>
      <c r="CW15" s="637"/>
      <c r="CX15" s="637"/>
      <c r="CY15" s="638"/>
      <c r="CZ15" s="639">
        <v>13.5</v>
      </c>
      <c r="DA15" s="639"/>
      <c r="DB15" s="639"/>
      <c r="DC15" s="639"/>
      <c r="DD15" s="645">
        <v>28323</v>
      </c>
      <c r="DE15" s="637"/>
      <c r="DF15" s="637"/>
      <c r="DG15" s="637"/>
      <c r="DH15" s="637"/>
      <c r="DI15" s="637"/>
      <c r="DJ15" s="637"/>
      <c r="DK15" s="637"/>
      <c r="DL15" s="637"/>
      <c r="DM15" s="637"/>
      <c r="DN15" s="637"/>
      <c r="DO15" s="637"/>
      <c r="DP15" s="638"/>
      <c r="DQ15" s="645">
        <v>782148</v>
      </c>
      <c r="DR15" s="637"/>
      <c r="DS15" s="637"/>
      <c r="DT15" s="637"/>
      <c r="DU15" s="637"/>
      <c r="DV15" s="637"/>
      <c r="DW15" s="637"/>
      <c r="DX15" s="637"/>
      <c r="DY15" s="637"/>
      <c r="DZ15" s="637"/>
      <c r="EA15" s="637"/>
      <c r="EB15" s="637"/>
      <c r="EC15" s="646"/>
    </row>
    <row r="16" spans="2:143" ht="11.25" customHeight="1" x14ac:dyDescent="0.2">
      <c r="B16" s="633" t="s">
        <v>268</v>
      </c>
      <c r="C16" s="634"/>
      <c r="D16" s="634"/>
      <c r="E16" s="634"/>
      <c r="F16" s="634"/>
      <c r="G16" s="634"/>
      <c r="H16" s="634"/>
      <c r="I16" s="634"/>
      <c r="J16" s="634"/>
      <c r="K16" s="634"/>
      <c r="L16" s="634"/>
      <c r="M16" s="634"/>
      <c r="N16" s="634"/>
      <c r="O16" s="634"/>
      <c r="P16" s="634"/>
      <c r="Q16" s="635"/>
      <c r="R16" s="636">
        <v>13287</v>
      </c>
      <c r="S16" s="637"/>
      <c r="T16" s="637"/>
      <c r="U16" s="637"/>
      <c r="V16" s="637"/>
      <c r="W16" s="637"/>
      <c r="X16" s="637"/>
      <c r="Y16" s="638"/>
      <c r="Z16" s="639">
        <v>0.2</v>
      </c>
      <c r="AA16" s="639"/>
      <c r="AB16" s="639"/>
      <c r="AC16" s="639"/>
      <c r="AD16" s="640">
        <v>13287</v>
      </c>
      <c r="AE16" s="640"/>
      <c r="AF16" s="640"/>
      <c r="AG16" s="640"/>
      <c r="AH16" s="640"/>
      <c r="AI16" s="640"/>
      <c r="AJ16" s="640"/>
      <c r="AK16" s="640"/>
      <c r="AL16" s="641">
        <v>0.3</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130</v>
      </c>
      <c r="BH16" s="637"/>
      <c r="BI16" s="637"/>
      <c r="BJ16" s="637"/>
      <c r="BK16" s="637"/>
      <c r="BL16" s="637"/>
      <c r="BM16" s="637"/>
      <c r="BN16" s="638"/>
      <c r="BO16" s="639" t="s">
        <v>130</v>
      </c>
      <c r="BP16" s="639"/>
      <c r="BQ16" s="639"/>
      <c r="BR16" s="639"/>
      <c r="BS16" s="640" t="s">
        <v>130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1343</v>
      </c>
      <c r="CS16" s="637"/>
      <c r="CT16" s="637"/>
      <c r="CU16" s="637"/>
      <c r="CV16" s="637"/>
      <c r="CW16" s="637"/>
      <c r="CX16" s="637"/>
      <c r="CY16" s="638"/>
      <c r="CZ16" s="639">
        <v>0</v>
      </c>
      <c r="DA16" s="639"/>
      <c r="DB16" s="639"/>
      <c r="DC16" s="639"/>
      <c r="DD16" s="645" t="s">
        <v>239</v>
      </c>
      <c r="DE16" s="637"/>
      <c r="DF16" s="637"/>
      <c r="DG16" s="637"/>
      <c r="DH16" s="637"/>
      <c r="DI16" s="637"/>
      <c r="DJ16" s="637"/>
      <c r="DK16" s="637"/>
      <c r="DL16" s="637"/>
      <c r="DM16" s="637"/>
      <c r="DN16" s="637"/>
      <c r="DO16" s="637"/>
      <c r="DP16" s="638"/>
      <c r="DQ16" s="645">
        <v>1343</v>
      </c>
      <c r="DR16" s="637"/>
      <c r="DS16" s="637"/>
      <c r="DT16" s="637"/>
      <c r="DU16" s="637"/>
      <c r="DV16" s="637"/>
      <c r="DW16" s="637"/>
      <c r="DX16" s="637"/>
      <c r="DY16" s="637"/>
      <c r="DZ16" s="637"/>
      <c r="EA16" s="637"/>
      <c r="EB16" s="637"/>
      <c r="EC16" s="646"/>
    </row>
    <row r="17" spans="2:133" ht="11.25" customHeight="1" x14ac:dyDescent="0.2">
      <c r="B17" s="633" t="s">
        <v>271</v>
      </c>
      <c r="C17" s="634"/>
      <c r="D17" s="634"/>
      <c r="E17" s="634"/>
      <c r="F17" s="634"/>
      <c r="G17" s="634"/>
      <c r="H17" s="634"/>
      <c r="I17" s="634"/>
      <c r="J17" s="634"/>
      <c r="K17" s="634"/>
      <c r="L17" s="634"/>
      <c r="M17" s="634"/>
      <c r="N17" s="634"/>
      <c r="O17" s="634"/>
      <c r="P17" s="634"/>
      <c r="Q17" s="635"/>
      <c r="R17" s="636">
        <v>38049</v>
      </c>
      <c r="S17" s="637"/>
      <c r="T17" s="637"/>
      <c r="U17" s="637"/>
      <c r="V17" s="637"/>
      <c r="W17" s="637"/>
      <c r="X17" s="637"/>
      <c r="Y17" s="638"/>
      <c r="Z17" s="639">
        <v>0.4</v>
      </c>
      <c r="AA17" s="639"/>
      <c r="AB17" s="639"/>
      <c r="AC17" s="639"/>
      <c r="AD17" s="640">
        <v>38049</v>
      </c>
      <c r="AE17" s="640"/>
      <c r="AF17" s="640"/>
      <c r="AG17" s="640"/>
      <c r="AH17" s="640"/>
      <c r="AI17" s="640"/>
      <c r="AJ17" s="640"/>
      <c r="AK17" s="640"/>
      <c r="AL17" s="641">
        <v>0.8</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239</v>
      </c>
      <c r="BH17" s="637"/>
      <c r="BI17" s="637"/>
      <c r="BJ17" s="637"/>
      <c r="BK17" s="637"/>
      <c r="BL17" s="637"/>
      <c r="BM17" s="637"/>
      <c r="BN17" s="638"/>
      <c r="BO17" s="639" t="s">
        <v>130</v>
      </c>
      <c r="BP17" s="639"/>
      <c r="BQ17" s="639"/>
      <c r="BR17" s="639"/>
      <c r="BS17" s="640" t="s">
        <v>239</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391732</v>
      </c>
      <c r="CS17" s="637"/>
      <c r="CT17" s="637"/>
      <c r="CU17" s="637"/>
      <c r="CV17" s="637"/>
      <c r="CW17" s="637"/>
      <c r="CX17" s="637"/>
      <c r="CY17" s="638"/>
      <c r="CZ17" s="639">
        <v>5.0999999999999996</v>
      </c>
      <c r="DA17" s="639"/>
      <c r="DB17" s="639"/>
      <c r="DC17" s="639"/>
      <c r="DD17" s="645" t="s">
        <v>239</v>
      </c>
      <c r="DE17" s="637"/>
      <c r="DF17" s="637"/>
      <c r="DG17" s="637"/>
      <c r="DH17" s="637"/>
      <c r="DI17" s="637"/>
      <c r="DJ17" s="637"/>
      <c r="DK17" s="637"/>
      <c r="DL17" s="637"/>
      <c r="DM17" s="637"/>
      <c r="DN17" s="637"/>
      <c r="DO17" s="637"/>
      <c r="DP17" s="638"/>
      <c r="DQ17" s="645">
        <v>391109</v>
      </c>
      <c r="DR17" s="637"/>
      <c r="DS17" s="637"/>
      <c r="DT17" s="637"/>
      <c r="DU17" s="637"/>
      <c r="DV17" s="637"/>
      <c r="DW17" s="637"/>
      <c r="DX17" s="637"/>
      <c r="DY17" s="637"/>
      <c r="DZ17" s="637"/>
      <c r="EA17" s="637"/>
      <c r="EB17" s="637"/>
      <c r="EC17" s="646"/>
    </row>
    <row r="18" spans="2:133" ht="11.25" customHeight="1" x14ac:dyDescent="0.2">
      <c r="B18" s="633" t="s">
        <v>274</v>
      </c>
      <c r="C18" s="634"/>
      <c r="D18" s="634"/>
      <c r="E18" s="634"/>
      <c r="F18" s="634"/>
      <c r="G18" s="634"/>
      <c r="H18" s="634"/>
      <c r="I18" s="634"/>
      <c r="J18" s="634"/>
      <c r="K18" s="634"/>
      <c r="L18" s="634"/>
      <c r="M18" s="634"/>
      <c r="N18" s="634"/>
      <c r="O18" s="634"/>
      <c r="P18" s="634"/>
      <c r="Q18" s="635"/>
      <c r="R18" s="636">
        <v>10187</v>
      </c>
      <c r="S18" s="637"/>
      <c r="T18" s="637"/>
      <c r="U18" s="637"/>
      <c r="V18" s="637"/>
      <c r="W18" s="637"/>
      <c r="X18" s="637"/>
      <c r="Y18" s="638"/>
      <c r="Z18" s="639">
        <v>0.1</v>
      </c>
      <c r="AA18" s="639"/>
      <c r="AB18" s="639"/>
      <c r="AC18" s="639"/>
      <c r="AD18" s="640">
        <v>10187</v>
      </c>
      <c r="AE18" s="640"/>
      <c r="AF18" s="640"/>
      <c r="AG18" s="640"/>
      <c r="AH18" s="640"/>
      <c r="AI18" s="640"/>
      <c r="AJ18" s="640"/>
      <c r="AK18" s="640"/>
      <c r="AL18" s="641">
        <v>0.2</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130</v>
      </c>
      <c r="BH18" s="637"/>
      <c r="BI18" s="637"/>
      <c r="BJ18" s="637"/>
      <c r="BK18" s="637"/>
      <c r="BL18" s="637"/>
      <c r="BM18" s="637"/>
      <c r="BN18" s="638"/>
      <c r="BO18" s="639" t="s">
        <v>130</v>
      </c>
      <c r="BP18" s="639"/>
      <c r="BQ18" s="639"/>
      <c r="BR18" s="639"/>
      <c r="BS18" s="640" t="s">
        <v>130</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239</v>
      </c>
      <c r="CS18" s="637"/>
      <c r="CT18" s="637"/>
      <c r="CU18" s="637"/>
      <c r="CV18" s="637"/>
      <c r="CW18" s="637"/>
      <c r="CX18" s="637"/>
      <c r="CY18" s="638"/>
      <c r="CZ18" s="639" t="s">
        <v>239</v>
      </c>
      <c r="DA18" s="639"/>
      <c r="DB18" s="639"/>
      <c r="DC18" s="639"/>
      <c r="DD18" s="645" t="s">
        <v>239</v>
      </c>
      <c r="DE18" s="637"/>
      <c r="DF18" s="637"/>
      <c r="DG18" s="637"/>
      <c r="DH18" s="637"/>
      <c r="DI18" s="637"/>
      <c r="DJ18" s="637"/>
      <c r="DK18" s="637"/>
      <c r="DL18" s="637"/>
      <c r="DM18" s="637"/>
      <c r="DN18" s="637"/>
      <c r="DO18" s="637"/>
      <c r="DP18" s="638"/>
      <c r="DQ18" s="645" t="s">
        <v>239</v>
      </c>
      <c r="DR18" s="637"/>
      <c r="DS18" s="637"/>
      <c r="DT18" s="637"/>
      <c r="DU18" s="637"/>
      <c r="DV18" s="637"/>
      <c r="DW18" s="637"/>
      <c r="DX18" s="637"/>
      <c r="DY18" s="637"/>
      <c r="DZ18" s="637"/>
      <c r="EA18" s="637"/>
      <c r="EB18" s="637"/>
      <c r="EC18" s="646"/>
    </row>
    <row r="19" spans="2:133" ht="11.25" customHeight="1" x14ac:dyDescent="0.2">
      <c r="B19" s="633" t="s">
        <v>277</v>
      </c>
      <c r="C19" s="634"/>
      <c r="D19" s="634"/>
      <c r="E19" s="634"/>
      <c r="F19" s="634"/>
      <c r="G19" s="634"/>
      <c r="H19" s="634"/>
      <c r="I19" s="634"/>
      <c r="J19" s="634"/>
      <c r="K19" s="634"/>
      <c r="L19" s="634"/>
      <c r="M19" s="634"/>
      <c r="N19" s="634"/>
      <c r="O19" s="634"/>
      <c r="P19" s="634"/>
      <c r="Q19" s="635"/>
      <c r="R19" s="636">
        <v>10187</v>
      </c>
      <c r="S19" s="637"/>
      <c r="T19" s="637"/>
      <c r="U19" s="637"/>
      <c r="V19" s="637"/>
      <c r="W19" s="637"/>
      <c r="X19" s="637"/>
      <c r="Y19" s="638"/>
      <c r="Z19" s="639">
        <v>0.1</v>
      </c>
      <c r="AA19" s="639"/>
      <c r="AB19" s="639"/>
      <c r="AC19" s="639"/>
      <c r="AD19" s="640">
        <v>10187</v>
      </c>
      <c r="AE19" s="640"/>
      <c r="AF19" s="640"/>
      <c r="AG19" s="640"/>
      <c r="AH19" s="640"/>
      <c r="AI19" s="640"/>
      <c r="AJ19" s="640"/>
      <c r="AK19" s="640"/>
      <c r="AL19" s="641">
        <v>0.2</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t="s">
        <v>130</v>
      </c>
      <c r="BH19" s="637"/>
      <c r="BI19" s="637"/>
      <c r="BJ19" s="637"/>
      <c r="BK19" s="637"/>
      <c r="BL19" s="637"/>
      <c r="BM19" s="637"/>
      <c r="BN19" s="638"/>
      <c r="BO19" s="639" t="s">
        <v>239</v>
      </c>
      <c r="BP19" s="639"/>
      <c r="BQ19" s="639"/>
      <c r="BR19" s="639"/>
      <c r="BS19" s="640" t="s">
        <v>130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130</v>
      </c>
      <c r="CS19" s="637"/>
      <c r="CT19" s="637"/>
      <c r="CU19" s="637"/>
      <c r="CV19" s="637"/>
      <c r="CW19" s="637"/>
      <c r="CX19" s="637"/>
      <c r="CY19" s="638"/>
      <c r="CZ19" s="639" t="s">
        <v>130</v>
      </c>
      <c r="DA19" s="639"/>
      <c r="DB19" s="639"/>
      <c r="DC19" s="639"/>
      <c r="DD19" s="645" t="s">
        <v>130</v>
      </c>
      <c r="DE19" s="637"/>
      <c r="DF19" s="637"/>
      <c r="DG19" s="637"/>
      <c r="DH19" s="637"/>
      <c r="DI19" s="637"/>
      <c r="DJ19" s="637"/>
      <c r="DK19" s="637"/>
      <c r="DL19" s="637"/>
      <c r="DM19" s="637"/>
      <c r="DN19" s="637"/>
      <c r="DO19" s="637"/>
      <c r="DP19" s="638"/>
      <c r="DQ19" s="645" t="s">
        <v>239</v>
      </c>
      <c r="DR19" s="637"/>
      <c r="DS19" s="637"/>
      <c r="DT19" s="637"/>
      <c r="DU19" s="637"/>
      <c r="DV19" s="637"/>
      <c r="DW19" s="637"/>
      <c r="DX19" s="637"/>
      <c r="DY19" s="637"/>
      <c r="DZ19" s="637"/>
      <c r="EA19" s="637"/>
      <c r="EB19" s="637"/>
      <c r="EC19" s="646"/>
    </row>
    <row r="20" spans="2:133" ht="11.25" customHeight="1" x14ac:dyDescent="0.2">
      <c r="B20" s="649" t="s">
        <v>280</v>
      </c>
      <c r="C20" s="650"/>
      <c r="D20" s="650"/>
      <c r="E20" s="650"/>
      <c r="F20" s="650"/>
      <c r="G20" s="650"/>
      <c r="H20" s="650"/>
      <c r="I20" s="650"/>
      <c r="J20" s="650"/>
      <c r="K20" s="650"/>
      <c r="L20" s="650"/>
      <c r="M20" s="650"/>
      <c r="N20" s="650"/>
      <c r="O20" s="650"/>
      <c r="P20" s="650"/>
      <c r="Q20" s="651"/>
      <c r="R20" s="636" t="s">
        <v>239</v>
      </c>
      <c r="S20" s="637"/>
      <c r="T20" s="637"/>
      <c r="U20" s="637"/>
      <c r="V20" s="637"/>
      <c r="W20" s="637"/>
      <c r="X20" s="637"/>
      <c r="Y20" s="638"/>
      <c r="Z20" s="639" t="s">
        <v>130</v>
      </c>
      <c r="AA20" s="639"/>
      <c r="AB20" s="639"/>
      <c r="AC20" s="639"/>
      <c r="AD20" s="640" t="s">
        <v>239</v>
      </c>
      <c r="AE20" s="640"/>
      <c r="AF20" s="640"/>
      <c r="AG20" s="640"/>
      <c r="AH20" s="640"/>
      <c r="AI20" s="640"/>
      <c r="AJ20" s="640"/>
      <c r="AK20" s="640"/>
      <c r="AL20" s="641" t="s">
        <v>239</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t="s">
        <v>130</v>
      </c>
      <c r="BH20" s="637"/>
      <c r="BI20" s="637"/>
      <c r="BJ20" s="637"/>
      <c r="BK20" s="637"/>
      <c r="BL20" s="637"/>
      <c r="BM20" s="637"/>
      <c r="BN20" s="638"/>
      <c r="BO20" s="639" t="s">
        <v>130</v>
      </c>
      <c r="BP20" s="639"/>
      <c r="BQ20" s="639"/>
      <c r="BR20" s="639"/>
      <c r="BS20" s="640" t="s">
        <v>130</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7730337</v>
      </c>
      <c r="CS20" s="637"/>
      <c r="CT20" s="637"/>
      <c r="CU20" s="637"/>
      <c r="CV20" s="637"/>
      <c r="CW20" s="637"/>
      <c r="CX20" s="637"/>
      <c r="CY20" s="638"/>
      <c r="CZ20" s="639">
        <v>100</v>
      </c>
      <c r="DA20" s="639"/>
      <c r="DB20" s="639"/>
      <c r="DC20" s="639"/>
      <c r="DD20" s="645">
        <v>371381</v>
      </c>
      <c r="DE20" s="637"/>
      <c r="DF20" s="637"/>
      <c r="DG20" s="637"/>
      <c r="DH20" s="637"/>
      <c r="DI20" s="637"/>
      <c r="DJ20" s="637"/>
      <c r="DK20" s="637"/>
      <c r="DL20" s="637"/>
      <c r="DM20" s="637"/>
      <c r="DN20" s="637"/>
      <c r="DO20" s="637"/>
      <c r="DP20" s="638"/>
      <c r="DQ20" s="645">
        <v>5346595</v>
      </c>
      <c r="DR20" s="637"/>
      <c r="DS20" s="637"/>
      <c r="DT20" s="637"/>
      <c r="DU20" s="637"/>
      <c r="DV20" s="637"/>
      <c r="DW20" s="637"/>
      <c r="DX20" s="637"/>
      <c r="DY20" s="637"/>
      <c r="DZ20" s="637"/>
      <c r="EA20" s="637"/>
      <c r="EB20" s="637"/>
      <c r="EC20" s="646"/>
    </row>
    <row r="21" spans="2:133" ht="11.25" customHeight="1" x14ac:dyDescent="0.2">
      <c r="B21" s="633" t="s">
        <v>283</v>
      </c>
      <c r="C21" s="634"/>
      <c r="D21" s="634"/>
      <c r="E21" s="634"/>
      <c r="F21" s="634"/>
      <c r="G21" s="634"/>
      <c r="H21" s="634"/>
      <c r="I21" s="634"/>
      <c r="J21" s="634"/>
      <c r="K21" s="634"/>
      <c r="L21" s="634"/>
      <c r="M21" s="634"/>
      <c r="N21" s="634"/>
      <c r="O21" s="634"/>
      <c r="P21" s="634"/>
      <c r="Q21" s="635"/>
      <c r="R21" s="636">
        <v>2181375</v>
      </c>
      <c r="S21" s="637"/>
      <c r="T21" s="637"/>
      <c r="U21" s="637"/>
      <c r="V21" s="637"/>
      <c r="W21" s="637"/>
      <c r="X21" s="637"/>
      <c r="Y21" s="638"/>
      <c r="Z21" s="639">
        <v>25.8</v>
      </c>
      <c r="AA21" s="639"/>
      <c r="AB21" s="639"/>
      <c r="AC21" s="639"/>
      <c r="AD21" s="640">
        <v>1883537</v>
      </c>
      <c r="AE21" s="640"/>
      <c r="AF21" s="640"/>
      <c r="AG21" s="640"/>
      <c r="AH21" s="640"/>
      <c r="AI21" s="640"/>
      <c r="AJ21" s="640"/>
      <c r="AK21" s="640"/>
      <c r="AL21" s="641">
        <v>40.200000000000003</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t="s">
        <v>130</v>
      </c>
      <c r="BH21" s="637"/>
      <c r="BI21" s="637"/>
      <c r="BJ21" s="637"/>
      <c r="BK21" s="637"/>
      <c r="BL21" s="637"/>
      <c r="BM21" s="637"/>
      <c r="BN21" s="638"/>
      <c r="BO21" s="639" t="s">
        <v>239</v>
      </c>
      <c r="BP21" s="639"/>
      <c r="BQ21" s="639"/>
      <c r="BR21" s="639"/>
      <c r="BS21" s="640" t="s">
        <v>130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2">
      <c r="B22" s="633" t="s">
        <v>285</v>
      </c>
      <c r="C22" s="634"/>
      <c r="D22" s="634"/>
      <c r="E22" s="634"/>
      <c r="F22" s="634"/>
      <c r="G22" s="634"/>
      <c r="H22" s="634"/>
      <c r="I22" s="634"/>
      <c r="J22" s="634"/>
      <c r="K22" s="634"/>
      <c r="L22" s="634"/>
      <c r="M22" s="634"/>
      <c r="N22" s="634"/>
      <c r="O22" s="634"/>
      <c r="P22" s="634"/>
      <c r="Q22" s="635"/>
      <c r="R22" s="636">
        <v>1883537</v>
      </c>
      <c r="S22" s="637"/>
      <c r="T22" s="637"/>
      <c r="U22" s="637"/>
      <c r="V22" s="637"/>
      <c r="W22" s="637"/>
      <c r="X22" s="637"/>
      <c r="Y22" s="638"/>
      <c r="Z22" s="639">
        <v>22.3</v>
      </c>
      <c r="AA22" s="639"/>
      <c r="AB22" s="639"/>
      <c r="AC22" s="639"/>
      <c r="AD22" s="640">
        <v>1883537</v>
      </c>
      <c r="AE22" s="640"/>
      <c r="AF22" s="640"/>
      <c r="AG22" s="640"/>
      <c r="AH22" s="640"/>
      <c r="AI22" s="640"/>
      <c r="AJ22" s="640"/>
      <c r="AK22" s="640"/>
      <c r="AL22" s="641">
        <v>40.200000000000003</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239</v>
      </c>
      <c r="BH22" s="637"/>
      <c r="BI22" s="637"/>
      <c r="BJ22" s="637"/>
      <c r="BK22" s="637"/>
      <c r="BL22" s="637"/>
      <c r="BM22" s="637"/>
      <c r="BN22" s="638"/>
      <c r="BO22" s="639" t="s">
        <v>148</v>
      </c>
      <c r="BP22" s="639"/>
      <c r="BQ22" s="639"/>
      <c r="BR22" s="639"/>
      <c r="BS22" s="640" t="s">
        <v>239</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2">
      <c r="B23" s="633" t="s">
        <v>288</v>
      </c>
      <c r="C23" s="634"/>
      <c r="D23" s="634"/>
      <c r="E23" s="634"/>
      <c r="F23" s="634"/>
      <c r="G23" s="634"/>
      <c r="H23" s="634"/>
      <c r="I23" s="634"/>
      <c r="J23" s="634"/>
      <c r="K23" s="634"/>
      <c r="L23" s="634"/>
      <c r="M23" s="634"/>
      <c r="N23" s="634"/>
      <c r="O23" s="634"/>
      <c r="P23" s="634"/>
      <c r="Q23" s="635"/>
      <c r="R23" s="636">
        <v>297727</v>
      </c>
      <c r="S23" s="637"/>
      <c r="T23" s="637"/>
      <c r="U23" s="637"/>
      <c r="V23" s="637"/>
      <c r="W23" s="637"/>
      <c r="X23" s="637"/>
      <c r="Y23" s="638"/>
      <c r="Z23" s="639">
        <v>3.5</v>
      </c>
      <c r="AA23" s="639"/>
      <c r="AB23" s="639"/>
      <c r="AC23" s="639"/>
      <c r="AD23" s="640" t="s">
        <v>130</v>
      </c>
      <c r="AE23" s="640"/>
      <c r="AF23" s="640"/>
      <c r="AG23" s="640"/>
      <c r="AH23" s="640"/>
      <c r="AI23" s="640"/>
      <c r="AJ23" s="640"/>
      <c r="AK23" s="640"/>
      <c r="AL23" s="641" t="s">
        <v>130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130</v>
      </c>
      <c r="BH23" s="637"/>
      <c r="BI23" s="637"/>
      <c r="BJ23" s="637"/>
      <c r="BK23" s="637"/>
      <c r="BL23" s="637"/>
      <c r="BM23" s="637"/>
      <c r="BN23" s="638"/>
      <c r="BO23" s="639" t="s">
        <v>239</v>
      </c>
      <c r="BP23" s="639"/>
      <c r="BQ23" s="639"/>
      <c r="BR23" s="639"/>
      <c r="BS23" s="640" t="s">
        <v>130</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2">
      <c r="B24" s="633" t="s">
        <v>295</v>
      </c>
      <c r="C24" s="634"/>
      <c r="D24" s="634"/>
      <c r="E24" s="634"/>
      <c r="F24" s="634"/>
      <c r="G24" s="634"/>
      <c r="H24" s="634"/>
      <c r="I24" s="634"/>
      <c r="J24" s="634"/>
      <c r="K24" s="634"/>
      <c r="L24" s="634"/>
      <c r="M24" s="634"/>
      <c r="N24" s="634"/>
      <c r="O24" s="634"/>
      <c r="P24" s="634"/>
      <c r="Q24" s="635"/>
      <c r="R24" s="636">
        <v>111</v>
      </c>
      <c r="S24" s="637"/>
      <c r="T24" s="637"/>
      <c r="U24" s="637"/>
      <c r="V24" s="637"/>
      <c r="W24" s="637"/>
      <c r="X24" s="637"/>
      <c r="Y24" s="638"/>
      <c r="Z24" s="639">
        <v>0</v>
      </c>
      <c r="AA24" s="639"/>
      <c r="AB24" s="639"/>
      <c r="AC24" s="639"/>
      <c r="AD24" s="640" t="s">
        <v>130</v>
      </c>
      <c r="AE24" s="640"/>
      <c r="AF24" s="640"/>
      <c r="AG24" s="640"/>
      <c r="AH24" s="640"/>
      <c r="AI24" s="640"/>
      <c r="AJ24" s="640"/>
      <c r="AK24" s="640"/>
      <c r="AL24" s="641" t="s">
        <v>130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239</v>
      </c>
      <c r="BH24" s="637"/>
      <c r="BI24" s="637"/>
      <c r="BJ24" s="637"/>
      <c r="BK24" s="637"/>
      <c r="BL24" s="637"/>
      <c r="BM24" s="637"/>
      <c r="BN24" s="638"/>
      <c r="BO24" s="639" t="s">
        <v>130</v>
      </c>
      <c r="BP24" s="639"/>
      <c r="BQ24" s="639"/>
      <c r="BR24" s="639"/>
      <c r="BS24" s="640" t="s">
        <v>130</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2603733</v>
      </c>
      <c r="CS24" s="626"/>
      <c r="CT24" s="626"/>
      <c r="CU24" s="626"/>
      <c r="CV24" s="626"/>
      <c r="CW24" s="626"/>
      <c r="CX24" s="626"/>
      <c r="CY24" s="627"/>
      <c r="CZ24" s="630">
        <v>33.700000000000003</v>
      </c>
      <c r="DA24" s="631"/>
      <c r="DB24" s="631"/>
      <c r="DC24" s="647"/>
      <c r="DD24" s="670">
        <v>1970697</v>
      </c>
      <c r="DE24" s="626"/>
      <c r="DF24" s="626"/>
      <c r="DG24" s="626"/>
      <c r="DH24" s="626"/>
      <c r="DI24" s="626"/>
      <c r="DJ24" s="626"/>
      <c r="DK24" s="627"/>
      <c r="DL24" s="670">
        <v>1760888</v>
      </c>
      <c r="DM24" s="626"/>
      <c r="DN24" s="626"/>
      <c r="DO24" s="626"/>
      <c r="DP24" s="626"/>
      <c r="DQ24" s="626"/>
      <c r="DR24" s="626"/>
      <c r="DS24" s="626"/>
      <c r="DT24" s="626"/>
      <c r="DU24" s="626"/>
      <c r="DV24" s="627"/>
      <c r="DW24" s="630">
        <v>36.9</v>
      </c>
      <c r="DX24" s="631"/>
      <c r="DY24" s="631"/>
      <c r="DZ24" s="631"/>
      <c r="EA24" s="631"/>
      <c r="EB24" s="631"/>
      <c r="EC24" s="632"/>
    </row>
    <row r="25" spans="2:133" ht="11.25" customHeight="1" x14ac:dyDescent="0.2">
      <c r="B25" s="633" t="s">
        <v>298</v>
      </c>
      <c r="C25" s="634"/>
      <c r="D25" s="634"/>
      <c r="E25" s="634"/>
      <c r="F25" s="634"/>
      <c r="G25" s="634"/>
      <c r="H25" s="634"/>
      <c r="I25" s="634"/>
      <c r="J25" s="634"/>
      <c r="K25" s="634"/>
      <c r="L25" s="634"/>
      <c r="M25" s="634"/>
      <c r="N25" s="634"/>
      <c r="O25" s="634"/>
      <c r="P25" s="634"/>
      <c r="Q25" s="635"/>
      <c r="R25" s="636">
        <v>4969230</v>
      </c>
      <c r="S25" s="637"/>
      <c r="T25" s="637"/>
      <c r="U25" s="637"/>
      <c r="V25" s="637"/>
      <c r="W25" s="637"/>
      <c r="X25" s="637"/>
      <c r="Y25" s="638"/>
      <c r="Z25" s="639">
        <v>58.7</v>
      </c>
      <c r="AA25" s="639"/>
      <c r="AB25" s="639"/>
      <c r="AC25" s="639"/>
      <c r="AD25" s="640">
        <v>4671392</v>
      </c>
      <c r="AE25" s="640"/>
      <c r="AF25" s="640"/>
      <c r="AG25" s="640"/>
      <c r="AH25" s="640"/>
      <c r="AI25" s="640"/>
      <c r="AJ25" s="640"/>
      <c r="AK25" s="640"/>
      <c r="AL25" s="641">
        <v>99.7</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239</v>
      </c>
      <c r="BH25" s="637"/>
      <c r="BI25" s="637"/>
      <c r="BJ25" s="637"/>
      <c r="BK25" s="637"/>
      <c r="BL25" s="637"/>
      <c r="BM25" s="637"/>
      <c r="BN25" s="638"/>
      <c r="BO25" s="639" t="s">
        <v>239</v>
      </c>
      <c r="BP25" s="639"/>
      <c r="BQ25" s="639"/>
      <c r="BR25" s="639"/>
      <c r="BS25" s="640" t="s">
        <v>239</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1504467</v>
      </c>
      <c r="CS25" s="666"/>
      <c r="CT25" s="666"/>
      <c r="CU25" s="666"/>
      <c r="CV25" s="666"/>
      <c r="CW25" s="666"/>
      <c r="CX25" s="666"/>
      <c r="CY25" s="667"/>
      <c r="CZ25" s="641">
        <v>19.5</v>
      </c>
      <c r="DA25" s="668"/>
      <c r="DB25" s="668"/>
      <c r="DC25" s="671"/>
      <c r="DD25" s="645">
        <v>1405856</v>
      </c>
      <c r="DE25" s="666"/>
      <c r="DF25" s="666"/>
      <c r="DG25" s="666"/>
      <c r="DH25" s="666"/>
      <c r="DI25" s="666"/>
      <c r="DJ25" s="666"/>
      <c r="DK25" s="667"/>
      <c r="DL25" s="645">
        <v>1205124</v>
      </c>
      <c r="DM25" s="666"/>
      <c r="DN25" s="666"/>
      <c r="DO25" s="666"/>
      <c r="DP25" s="666"/>
      <c r="DQ25" s="666"/>
      <c r="DR25" s="666"/>
      <c r="DS25" s="666"/>
      <c r="DT25" s="666"/>
      <c r="DU25" s="666"/>
      <c r="DV25" s="667"/>
      <c r="DW25" s="641">
        <v>25.2</v>
      </c>
      <c r="DX25" s="668"/>
      <c r="DY25" s="668"/>
      <c r="DZ25" s="668"/>
      <c r="EA25" s="668"/>
      <c r="EB25" s="668"/>
      <c r="EC25" s="669"/>
    </row>
    <row r="26" spans="2:133" ht="11.25" customHeight="1" x14ac:dyDescent="0.2">
      <c r="B26" s="633" t="s">
        <v>301</v>
      </c>
      <c r="C26" s="634"/>
      <c r="D26" s="634"/>
      <c r="E26" s="634"/>
      <c r="F26" s="634"/>
      <c r="G26" s="634"/>
      <c r="H26" s="634"/>
      <c r="I26" s="634"/>
      <c r="J26" s="634"/>
      <c r="K26" s="634"/>
      <c r="L26" s="634"/>
      <c r="M26" s="634"/>
      <c r="N26" s="634"/>
      <c r="O26" s="634"/>
      <c r="P26" s="634"/>
      <c r="Q26" s="635"/>
      <c r="R26" s="636">
        <v>1629</v>
      </c>
      <c r="S26" s="637"/>
      <c r="T26" s="637"/>
      <c r="U26" s="637"/>
      <c r="V26" s="637"/>
      <c r="W26" s="637"/>
      <c r="X26" s="637"/>
      <c r="Y26" s="638"/>
      <c r="Z26" s="639">
        <v>0</v>
      </c>
      <c r="AA26" s="639"/>
      <c r="AB26" s="639"/>
      <c r="AC26" s="639"/>
      <c r="AD26" s="640">
        <v>1629</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239</v>
      </c>
      <c r="BH26" s="637"/>
      <c r="BI26" s="637"/>
      <c r="BJ26" s="637"/>
      <c r="BK26" s="637"/>
      <c r="BL26" s="637"/>
      <c r="BM26" s="637"/>
      <c r="BN26" s="638"/>
      <c r="BO26" s="639" t="s">
        <v>239</v>
      </c>
      <c r="BP26" s="639"/>
      <c r="BQ26" s="639"/>
      <c r="BR26" s="639"/>
      <c r="BS26" s="640" t="s">
        <v>239</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936387</v>
      </c>
      <c r="CS26" s="637"/>
      <c r="CT26" s="637"/>
      <c r="CU26" s="637"/>
      <c r="CV26" s="637"/>
      <c r="CW26" s="637"/>
      <c r="CX26" s="637"/>
      <c r="CY26" s="638"/>
      <c r="CZ26" s="641">
        <v>12.1</v>
      </c>
      <c r="DA26" s="668"/>
      <c r="DB26" s="668"/>
      <c r="DC26" s="671"/>
      <c r="DD26" s="645">
        <v>847321</v>
      </c>
      <c r="DE26" s="637"/>
      <c r="DF26" s="637"/>
      <c r="DG26" s="637"/>
      <c r="DH26" s="637"/>
      <c r="DI26" s="637"/>
      <c r="DJ26" s="637"/>
      <c r="DK26" s="638"/>
      <c r="DL26" s="645" t="s">
        <v>130</v>
      </c>
      <c r="DM26" s="637"/>
      <c r="DN26" s="637"/>
      <c r="DO26" s="637"/>
      <c r="DP26" s="637"/>
      <c r="DQ26" s="637"/>
      <c r="DR26" s="637"/>
      <c r="DS26" s="637"/>
      <c r="DT26" s="637"/>
      <c r="DU26" s="637"/>
      <c r="DV26" s="638"/>
      <c r="DW26" s="641" t="s">
        <v>239</v>
      </c>
      <c r="DX26" s="668"/>
      <c r="DY26" s="668"/>
      <c r="DZ26" s="668"/>
      <c r="EA26" s="668"/>
      <c r="EB26" s="668"/>
      <c r="EC26" s="669"/>
    </row>
    <row r="27" spans="2:133" ht="11.25" customHeight="1" x14ac:dyDescent="0.2">
      <c r="B27" s="633" t="s">
        <v>304</v>
      </c>
      <c r="C27" s="634"/>
      <c r="D27" s="634"/>
      <c r="E27" s="634"/>
      <c r="F27" s="634"/>
      <c r="G27" s="634"/>
      <c r="H27" s="634"/>
      <c r="I27" s="634"/>
      <c r="J27" s="634"/>
      <c r="K27" s="634"/>
      <c r="L27" s="634"/>
      <c r="M27" s="634"/>
      <c r="N27" s="634"/>
      <c r="O27" s="634"/>
      <c r="P27" s="634"/>
      <c r="Q27" s="635"/>
      <c r="R27" s="636">
        <v>53391</v>
      </c>
      <c r="S27" s="637"/>
      <c r="T27" s="637"/>
      <c r="U27" s="637"/>
      <c r="V27" s="637"/>
      <c r="W27" s="637"/>
      <c r="X27" s="637"/>
      <c r="Y27" s="638"/>
      <c r="Z27" s="639">
        <v>0.6</v>
      </c>
      <c r="AA27" s="639"/>
      <c r="AB27" s="639"/>
      <c r="AC27" s="639"/>
      <c r="AD27" s="640" t="s">
        <v>130</v>
      </c>
      <c r="AE27" s="640"/>
      <c r="AF27" s="640"/>
      <c r="AG27" s="640"/>
      <c r="AH27" s="640"/>
      <c r="AI27" s="640"/>
      <c r="AJ27" s="640"/>
      <c r="AK27" s="640"/>
      <c r="AL27" s="641" t="s">
        <v>239</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2201485</v>
      </c>
      <c r="BH27" s="637"/>
      <c r="BI27" s="637"/>
      <c r="BJ27" s="637"/>
      <c r="BK27" s="637"/>
      <c r="BL27" s="637"/>
      <c r="BM27" s="637"/>
      <c r="BN27" s="638"/>
      <c r="BO27" s="639">
        <v>100</v>
      </c>
      <c r="BP27" s="639"/>
      <c r="BQ27" s="639"/>
      <c r="BR27" s="639"/>
      <c r="BS27" s="640" t="s">
        <v>239</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707534</v>
      </c>
      <c r="CS27" s="666"/>
      <c r="CT27" s="666"/>
      <c r="CU27" s="666"/>
      <c r="CV27" s="666"/>
      <c r="CW27" s="666"/>
      <c r="CX27" s="666"/>
      <c r="CY27" s="667"/>
      <c r="CZ27" s="641">
        <v>9.1999999999999993</v>
      </c>
      <c r="DA27" s="668"/>
      <c r="DB27" s="668"/>
      <c r="DC27" s="671"/>
      <c r="DD27" s="645">
        <v>173732</v>
      </c>
      <c r="DE27" s="666"/>
      <c r="DF27" s="666"/>
      <c r="DG27" s="666"/>
      <c r="DH27" s="666"/>
      <c r="DI27" s="666"/>
      <c r="DJ27" s="666"/>
      <c r="DK27" s="667"/>
      <c r="DL27" s="645">
        <v>164655</v>
      </c>
      <c r="DM27" s="666"/>
      <c r="DN27" s="666"/>
      <c r="DO27" s="666"/>
      <c r="DP27" s="666"/>
      <c r="DQ27" s="666"/>
      <c r="DR27" s="666"/>
      <c r="DS27" s="666"/>
      <c r="DT27" s="666"/>
      <c r="DU27" s="666"/>
      <c r="DV27" s="667"/>
      <c r="DW27" s="641">
        <v>3.4</v>
      </c>
      <c r="DX27" s="668"/>
      <c r="DY27" s="668"/>
      <c r="DZ27" s="668"/>
      <c r="EA27" s="668"/>
      <c r="EB27" s="668"/>
      <c r="EC27" s="669"/>
    </row>
    <row r="28" spans="2:133" ht="11.25" customHeight="1" x14ac:dyDescent="0.2">
      <c r="B28" s="633" t="s">
        <v>307</v>
      </c>
      <c r="C28" s="634"/>
      <c r="D28" s="634"/>
      <c r="E28" s="634"/>
      <c r="F28" s="634"/>
      <c r="G28" s="634"/>
      <c r="H28" s="634"/>
      <c r="I28" s="634"/>
      <c r="J28" s="634"/>
      <c r="K28" s="634"/>
      <c r="L28" s="634"/>
      <c r="M28" s="634"/>
      <c r="N28" s="634"/>
      <c r="O28" s="634"/>
      <c r="P28" s="634"/>
      <c r="Q28" s="635"/>
      <c r="R28" s="636">
        <v>48529</v>
      </c>
      <c r="S28" s="637"/>
      <c r="T28" s="637"/>
      <c r="U28" s="637"/>
      <c r="V28" s="637"/>
      <c r="W28" s="637"/>
      <c r="X28" s="637"/>
      <c r="Y28" s="638"/>
      <c r="Z28" s="639">
        <v>0.6</v>
      </c>
      <c r="AA28" s="639"/>
      <c r="AB28" s="639"/>
      <c r="AC28" s="639"/>
      <c r="AD28" s="640" t="s">
        <v>130</v>
      </c>
      <c r="AE28" s="640"/>
      <c r="AF28" s="640"/>
      <c r="AG28" s="640"/>
      <c r="AH28" s="640"/>
      <c r="AI28" s="640"/>
      <c r="AJ28" s="640"/>
      <c r="AK28" s="640"/>
      <c r="AL28" s="641" t="s">
        <v>239</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391732</v>
      </c>
      <c r="CS28" s="637"/>
      <c r="CT28" s="637"/>
      <c r="CU28" s="637"/>
      <c r="CV28" s="637"/>
      <c r="CW28" s="637"/>
      <c r="CX28" s="637"/>
      <c r="CY28" s="638"/>
      <c r="CZ28" s="641">
        <v>5.0999999999999996</v>
      </c>
      <c r="DA28" s="668"/>
      <c r="DB28" s="668"/>
      <c r="DC28" s="671"/>
      <c r="DD28" s="645">
        <v>391109</v>
      </c>
      <c r="DE28" s="637"/>
      <c r="DF28" s="637"/>
      <c r="DG28" s="637"/>
      <c r="DH28" s="637"/>
      <c r="DI28" s="637"/>
      <c r="DJ28" s="637"/>
      <c r="DK28" s="638"/>
      <c r="DL28" s="645">
        <v>391109</v>
      </c>
      <c r="DM28" s="637"/>
      <c r="DN28" s="637"/>
      <c r="DO28" s="637"/>
      <c r="DP28" s="637"/>
      <c r="DQ28" s="637"/>
      <c r="DR28" s="637"/>
      <c r="DS28" s="637"/>
      <c r="DT28" s="637"/>
      <c r="DU28" s="637"/>
      <c r="DV28" s="638"/>
      <c r="DW28" s="641">
        <v>8.1999999999999993</v>
      </c>
      <c r="DX28" s="668"/>
      <c r="DY28" s="668"/>
      <c r="DZ28" s="668"/>
      <c r="EA28" s="668"/>
      <c r="EB28" s="668"/>
      <c r="EC28" s="669"/>
    </row>
    <row r="29" spans="2:133" ht="11.25" customHeight="1" x14ac:dyDescent="0.2">
      <c r="B29" s="633" t="s">
        <v>309</v>
      </c>
      <c r="C29" s="634"/>
      <c r="D29" s="634"/>
      <c r="E29" s="634"/>
      <c r="F29" s="634"/>
      <c r="G29" s="634"/>
      <c r="H29" s="634"/>
      <c r="I29" s="634"/>
      <c r="J29" s="634"/>
      <c r="K29" s="634"/>
      <c r="L29" s="634"/>
      <c r="M29" s="634"/>
      <c r="N29" s="634"/>
      <c r="O29" s="634"/>
      <c r="P29" s="634"/>
      <c r="Q29" s="635"/>
      <c r="R29" s="636">
        <v>29514</v>
      </c>
      <c r="S29" s="637"/>
      <c r="T29" s="637"/>
      <c r="U29" s="637"/>
      <c r="V29" s="637"/>
      <c r="W29" s="637"/>
      <c r="X29" s="637"/>
      <c r="Y29" s="638"/>
      <c r="Z29" s="639">
        <v>0.3</v>
      </c>
      <c r="AA29" s="639"/>
      <c r="AB29" s="639"/>
      <c r="AC29" s="639"/>
      <c r="AD29" s="640">
        <v>4</v>
      </c>
      <c r="AE29" s="640"/>
      <c r="AF29" s="640"/>
      <c r="AG29" s="640"/>
      <c r="AH29" s="640"/>
      <c r="AI29" s="640"/>
      <c r="AJ29" s="640"/>
      <c r="AK29" s="640"/>
      <c r="AL29" s="641">
        <v>0</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4" t="s">
        <v>310</v>
      </c>
      <c r="CE29" s="675"/>
      <c r="CF29" s="633" t="s">
        <v>311</v>
      </c>
      <c r="CG29" s="634"/>
      <c r="CH29" s="634"/>
      <c r="CI29" s="634"/>
      <c r="CJ29" s="634"/>
      <c r="CK29" s="634"/>
      <c r="CL29" s="634"/>
      <c r="CM29" s="634"/>
      <c r="CN29" s="634"/>
      <c r="CO29" s="634"/>
      <c r="CP29" s="634"/>
      <c r="CQ29" s="635"/>
      <c r="CR29" s="636">
        <v>391732</v>
      </c>
      <c r="CS29" s="666"/>
      <c r="CT29" s="666"/>
      <c r="CU29" s="666"/>
      <c r="CV29" s="666"/>
      <c r="CW29" s="666"/>
      <c r="CX29" s="666"/>
      <c r="CY29" s="667"/>
      <c r="CZ29" s="641">
        <v>5.0999999999999996</v>
      </c>
      <c r="DA29" s="668"/>
      <c r="DB29" s="668"/>
      <c r="DC29" s="671"/>
      <c r="DD29" s="645">
        <v>391109</v>
      </c>
      <c r="DE29" s="666"/>
      <c r="DF29" s="666"/>
      <c r="DG29" s="666"/>
      <c r="DH29" s="666"/>
      <c r="DI29" s="666"/>
      <c r="DJ29" s="666"/>
      <c r="DK29" s="667"/>
      <c r="DL29" s="645">
        <v>391109</v>
      </c>
      <c r="DM29" s="666"/>
      <c r="DN29" s="666"/>
      <c r="DO29" s="666"/>
      <c r="DP29" s="666"/>
      <c r="DQ29" s="666"/>
      <c r="DR29" s="666"/>
      <c r="DS29" s="666"/>
      <c r="DT29" s="666"/>
      <c r="DU29" s="666"/>
      <c r="DV29" s="667"/>
      <c r="DW29" s="641">
        <v>8.1999999999999993</v>
      </c>
      <c r="DX29" s="668"/>
      <c r="DY29" s="668"/>
      <c r="DZ29" s="668"/>
      <c r="EA29" s="668"/>
      <c r="EB29" s="668"/>
      <c r="EC29" s="669"/>
    </row>
    <row r="30" spans="2:133" ht="11.25" customHeight="1" x14ac:dyDescent="0.2">
      <c r="B30" s="633" t="s">
        <v>312</v>
      </c>
      <c r="C30" s="634"/>
      <c r="D30" s="634"/>
      <c r="E30" s="634"/>
      <c r="F30" s="634"/>
      <c r="G30" s="634"/>
      <c r="H30" s="634"/>
      <c r="I30" s="634"/>
      <c r="J30" s="634"/>
      <c r="K30" s="634"/>
      <c r="L30" s="634"/>
      <c r="M30" s="634"/>
      <c r="N30" s="634"/>
      <c r="O30" s="634"/>
      <c r="P30" s="634"/>
      <c r="Q30" s="635"/>
      <c r="R30" s="636">
        <v>922074</v>
      </c>
      <c r="S30" s="637"/>
      <c r="T30" s="637"/>
      <c r="U30" s="637"/>
      <c r="V30" s="637"/>
      <c r="W30" s="637"/>
      <c r="X30" s="637"/>
      <c r="Y30" s="638"/>
      <c r="Z30" s="639">
        <v>10.9</v>
      </c>
      <c r="AA30" s="639"/>
      <c r="AB30" s="639"/>
      <c r="AC30" s="639"/>
      <c r="AD30" s="640" t="s">
        <v>239</v>
      </c>
      <c r="AE30" s="640"/>
      <c r="AF30" s="640"/>
      <c r="AG30" s="640"/>
      <c r="AH30" s="640"/>
      <c r="AI30" s="640"/>
      <c r="AJ30" s="640"/>
      <c r="AK30" s="640"/>
      <c r="AL30" s="641" t="s">
        <v>148</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313</v>
      </c>
      <c r="BH30" s="672"/>
      <c r="BI30" s="672"/>
      <c r="BJ30" s="672"/>
      <c r="BK30" s="672"/>
      <c r="BL30" s="672"/>
      <c r="BM30" s="672"/>
      <c r="BN30" s="672"/>
      <c r="BO30" s="672"/>
      <c r="BP30" s="672"/>
      <c r="BQ30" s="673"/>
      <c r="BR30" s="618" t="s">
        <v>314</v>
      </c>
      <c r="BS30" s="672"/>
      <c r="BT30" s="672"/>
      <c r="BU30" s="672"/>
      <c r="BV30" s="672"/>
      <c r="BW30" s="672"/>
      <c r="BX30" s="672"/>
      <c r="BY30" s="672"/>
      <c r="BZ30" s="672"/>
      <c r="CA30" s="672"/>
      <c r="CB30" s="673"/>
      <c r="CD30" s="676"/>
      <c r="CE30" s="677"/>
      <c r="CF30" s="633" t="s">
        <v>315</v>
      </c>
      <c r="CG30" s="634"/>
      <c r="CH30" s="634"/>
      <c r="CI30" s="634"/>
      <c r="CJ30" s="634"/>
      <c r="CK30" s="634"/>
      <c r="CL30" s="634"/>
      <c r="CM30" s="634"/>
      <c r="CN30" s="634"/>
      <c r="CO30" s="634"/>
      <c r="CP30" s="634"/>
      <c r="CQ30" s="635"/>
      <c r="CR30" s="636">
        <v>382726</v>
      </c>
      <c r="CS30" s="637"/>
      <c r="CT30" s="637"/>
      <c r="CU30" s="637"/>
      <c r="CV30" s="637"/>
      <c r="CW30" s="637"/>
      <c r="CX30" s="637"/>
      <c r="CY30" s="638"/>
      <c r="CZ30" s="641">
        <v>5</v>
      </c>
      <c r="DA30" s="668"/>
      <c r="DB30" s="668"/>
      <c r="DC30" s="671"/>
      <c r="DD30" s="645">
        <v>382104</v>
      </c>
      <c r="DE30" s="637"/>
      <c r="DF30" s="637"/>
      <c r="DG30" s="637"/>
      <c r="DH30" s="637"/>
      <c r="DI30" s="637"/>
      <c r="DJ30" s="637"/>
      <c r="DK30" s="638"/>
      <c r="DL30" s="645">
        <v>382104</v>
      </c>
      <c r="DM30" s="637"/>
      <c r="DN30" s="637"/>
      <c r="DO30" s="637"/>
      <c r="DP30" s="637"/>
      <c r="DQ30" s="637"/>
      <c r="DR30" s="637"/>
      <c r="DS30" s="637"/>
      <c r="DT30" s="637"/>
      <c r="DU30" s="637"/>
      <c r="DV30" s="638"/>
      <c r="DW30" s="641">
        <v>8</v>
      </c>
      <c r="DX30" s="668"/>
      <c r="DY30" s="668"/>
      <c r="DZ30" s="668"/>
      <c r="EA30" s="668"/>
      <c r="EB30" s="668"/>
      <c r="EC30" s="669"/>
    </row>
    <row r="31" spans="2:133" ht="11.25" customHeight="1" x14ac:dyDescent="0.2">
      <c r="B31" s="649" t="s">
        <v>316</v>
      </c>
      <c r="C31" s="650"/>
      <c r="D31" s="650"/>
      <c r="E31" s="650"/>
      <c r="F31" s="650"/>
      <c r="G31" s="650"/>
      <c r="H31" s="650"/>
      <c r="I31" s="650"/>
      <c r="J31" s="650"/>
      <c r="K31" s="650"/>
      <c r="L31" s="650"/>
      <c r="M31" s="650"/>
      <c r="N31" s="650"/>
      <c r="O31" s="650"/>
      <c r="P31" s="650"/>
      <c r="Q31" s="651"/>
      <c r="R31" s="636" t="s">
        <v>148</v>
      </c>
      <c r="S31" s="637"/>
      <c r="T31" s="637"/>
      <c r="U31" s="637"/>
      <c r="V31" s="637"/>
      <c r="W31" s="637"/>
      <c r="X31" s="637"/>
      <c r="Y31" s="638"/>
      <c r="Z31" s="639" t="s">
        <v>148</v>
      </c>
      <c r="AA31" s="639"/>
      <c r="AB31" s="639"/>
      <c r="AC31" s="639"/>
      <c r="AD31" s="640" t="s">
        <v>130</v>
      </c>
      <c r="AE31" s="640"/>
      <c r="AF31" s="640"/>
      <c r="AG31" s="640"/>
      <c r="AH31" s="640"/>
      <c r="AI31" s="640"/>
      <c r="AJ31" s="640"/>
      <c r="AK31" s="640"/>
      <c r="AL31" s="641" t="s">
        <v>239</v>
      </c>
      <c r="AM31" s="642"/>
      <c r="AN31" s="642"/>
      <c r="AO31" s="643"/>
      <c r="AP31" s="684" t="s">
        <v>317</v>
      </c>
      <c r="AQ31" s="685"/>
      <c r="AR31" s="685"/>
      <c r="AS31" s="685"/>
      <c r="AT31" s="690" t="s">
        <v>318</v>
      </c>
      <c r="AU31" s="212"/>
      <c r="AV31" s="212"/>
      <c r="AW31" s="212"/>
      <c r="AX31" s="622" t="s">
        <v>192</v>
      </c>
      <c r="AY31" s="623"/>
      <c r="AZ31" s="623"/>
      <c r="BA31" s="623"/>
      <c r="BB31" s="623"/>
      <c r="BC31" s="623"/>
      <c r="BD31" s="623"/>
      <c r="BE31" s="623"/>
      <c r="BF31" s="624"/>
      <c r="BG31" s="683">
        <v>98.1</v>
      </c>
      <c r="BH31" s="680"/>
      <c r="BI31" s="680"/>
      <c r="BJ31" s="680"/>
      <c r="BK31" s="680"/>
      <c r="BL31" s="680"/>
      <c r="BM31" s="631">
        <v>92.8</v>
      </c>
      <c r="BN31" s="680"/>
      <c r="BO31" s="680"/>
      <c r="BP31" s="680"/>
      <c r="BQ31" s="681"/>
      <c r="BR31" s="683">
        <v>97.9</v>
      </c>
      <c r="BS31" s="680"/>
      <c r="BT31" s="680"/>
      <c r="BU31" s="680"/>
      <c r="BV31" s="680"/>
      <c r="BW31" s="680"/>
      <c r="BX31" s="631">
        <v>92.1</v>
      </c>
      <c r="BY31" s="680"/>
      <c r="BZ31" s="680"/>
      <c r="CA31" s="680"/>
      <c r="CB31" s="681"/>
      <c r="CD31" s="676"/>
      <c r="CE31" s="677"/>
      <c r="CF31" s="633" t="s">
        <v>319</v>
      </c>
      <c r="CG31" s="634"/>
      <c r="CH31" s="634"/>
      <c r="CI31" s="634"/>
      <c r="CJ31" s="634"/>
      <c r="CK31" s="634"/>
      <c r="CL31" s="634"/>
      <c r="CM31" s="634"/>
      <c r="CN31" s="634"/>
      <c r="CO31" s="634"/>
      <c r="CP31" s="634"/>
      <c r="CQ31" s="635"/>
      <c r="CR31" s="636">
        <v>9006</v>
      </c>
      <c r="CS31" s="666"/>
      <c r="CT31" s="666"/>
      <c r="CU31" s="666"/>
      <c r="CV31" s="666"/>
      <c r="CW31" s="666"/>
      <c r="CX31" s="666"/>
      <c r="CY31" s="667"/>
      <c r="CZ31" s="641">
        <v>0.1</v>
      </c>
      <c r="DA31" s="668"/>
      <c r="DB31" s="668"/>
      <c r="DC31" s="671"/>
      <c r="DD31" s="645">
        <v>9005</v>
      </c>
      <c r="DE31" s="666"/>
      <c r="DF31" s="666"/>
      <c r="DG31" s="666"/>
      <c r="DH31" s="666"/>
      <c r="DI31" s="666"/>
      <c r="DJ31" s="666"/>
      <c r="DK31" s="667"/>
      <c r="DL31" s="645">
        <v>9005</v>
      </c>
      <c r="DM31" s="666"/>
      <c r="DN31" s="666"/>
      <c r="DO31" s="666"/>
      <c r="DP31" s="666"/>
      <c r="DQ31" s="666"/>
      <c r="DR31" s="666"/>
      <c r="DS31" s="666"/>
      <c r="DT31" s="666"/>
      <c r="DU31" s="666"/>
      <c r="DV31" s="667"/>
      <c r="DW31" s="641">
        <v>0.2</v>
      </c>
      <c r="DX31" s="668"/>
      <c r="DY31" s="668"/>
      <c r="DZ31" s="668"/>
      <c r="EA31" s="668"/>
      <c r="EB31" s="668"/>
      <c r="EC31" s="669"/>
    </row>
    <row r="32" spans="2:133" ht="11.25" customHeight="1" x14ac:dyDescent="0.2">
      <c r="B32" s="633" t="s">
        <v>320</v>
      </c>
      <c r="C32" s="634"/>
      <c r="D32" s="634"/>
      <c r="E32" s="634"/>
      <c r="F32" s="634"/>
      <c r="G32" s="634"/>
      <c r="H32" s="634"/>
      <c r="I32" s="634"/>
      <c r="J32" s="634"/>
      <c r="K32" s="634"/>
      <c r="L32" s="634"/>
      <c r="M32" s="634"/>
      <c r="N32" s="634"/>
      <c r="O32" s="634"/>
      <c r="P32" s="634"/>
      <c r="Q32" s="635"/>
      <c r="R32" s="636">
        <v>359349</v>
      </c>
      <c r="S32" s="637"/>
      <c r="T32" s="637"/>
      <c r="U32" s="637"/>
      <c r="V32" s="637"/>
      <c r="W32" s="637"/>
      <c r="X32" s="637"/>
      <c r="Y32" s="638"/>
      <c r="Z32" s="639">
        <v>4.2</v>
      </c>
      <c r="AA32" s="639"/>
      <c r="AB32" s="639"/>
      <c r="AC32" s="639"/>
      <c r="AD32" s="640" t="s">
        <v>130</v>
      </c>
      <c r="AE32" s="640"/>
      <c r="AF32" s="640"/>
      <c r="AG32" s="640"/>
      <c r="AH32" s="640"/>
      <c r="AI32" s="640"/>
      <c r="AJ32" s="640"/>
      <c r="AK32" s="640"/>
      <c r="AL32" s="641" t="s">
        <v>239</v>
      </c>
      <c r="AM32" s="642"/>
      <c r="AN32" s="642"/>
      <c r="AO32" s="643"/>
      <c r="AP32" s="686"/>
      <c r="AQ32" s="687"/>
      <c r="AR32" s="687"/>
      <c r="AS32" s="687"/>
      <c r="AT32" s="691"/>
      <c r="AU32" s="208" t="s">
        <v>321</v>
      </c>
      <c r="AX32" s="633" t="s">
        <v>322</v>
      </c>
      <c r="AY32" s="634"/>
      <c r="AZ32" s="634"/>
      <c r="BA32" s="634"/>
      <c r="BB32" s="634"/>
      <c r="BC32" s="634"/>
      <c r="BD32" s="634"/>
      <c r="BE32" s="634"/>
      <c r="BF32" s="635"/>
      <c r="BG32" s="693">
        <v>98.6</v>
      </c>
      <c r="BH32" s="666"/>
      <c r="BI32" s="666"/>
      <c r="BJ32" s="666"/>
      <c r="BK32" s="666"/>
      <c r="BL32" s="666"/>
      <c r="BM32" s="642">
        <v>94.7</v>
      </c>
      <c r="BN32" s="666"/>
      <c r="BO32" s="666"/>
      <c r="BP32" s="666"/>
      <c r="BQ32" s="682"/>
      <c r="BR32" s="693">
        <v>98.6</v>
      </c>
      <c r="BS32" s="666"/>
      <c r="BT32" s="666"/>
      <c r="BU32" s="666"/>
      <c r="BV32" s="666"/>
      <c r="BW32" s="666"/>
      <c r="BX32" s="642">
        <v>93.9</v>
      </c>
      <c r="BY32" s="666"/>
      <c r="BZ32" s="666"/>
      <c r="CA32" s="666"/>
      <c r="CB32" s="682"/>
      <c r="CD32" s="678"/>
      <c r="CE32" s="679"/>
      <c r="CF32" s="633" t="s">
        <v>323</v>
      </c>
      <c r="CG32" s="634"/>
      <c r="CH32" s="634"/>
      <c r="CI32" s="634"/>
      <c r="CJ32" s="634"/>
      <c r="CK32" s="634"/>
      <c r="CL32" s="634"/>
      <c r="CM32" s="634"/>
      <c r="CN32" s="634"/>
      <c r="CO32" s="634"/>
      <c r="CP32" s="634"/>
      <c r="CQ32" s="635"/>
      <c r="CR32" s="636" t="s">
        <v>130</v>
      </c>
      <c r="CS32" s="637"/>
      <c r="CT32" s="637"/>
      <c r="CU32" s="637"/>
      <c r="CV32" s="637"/>
      <c r="CW32" s="637"/>
      <c r="CX32" s="637"/>
      <c r="CY32" s="638"/>
      <c r="CZ32" s="641" t="s">
        <v>239</v>
      </c>
      <c r="DA32" s="668"/>
      <c r="DB32" s="668"/>
      <c r="DC32" s="671"/>
      <c r="DD32" s="645" t="s">
        <v>239</v>
      </c>
      <c r="DE32" s="637"/>
      <c r="DF32" s="637"/>
      <c r="DG32" s="637"/>
      <c r="DH32" s="637"/>
      <c r="DI32" s="637"/>
      <c r="DJ32" s="637"/>
      <c r="DK32" s="638"/>
      <c r="DL32" s="645" t="s">
        <v>239</v>
      </c>
      <c r="DM32" s="637"/>
      <c r="DN32" s="637"/>
      <c r="DO32" s="637"/>
      <c r="DP32" s="637"/>
      <c r="DQ32" s="637"/>
      <c r="DR32" s="637"/>
      <c r="DS32" s="637"/>
      <c r="DT32" s="637"/>
      <c r="DU32" s="637"/>
      <c r="DV32" s="638"/>
      <c r="DW32" s="641" t="s">
        <v>239</v>
      </c>
      <c r="DX32" s="668"/>
      <c r="DY32" s="668"/>
      <c r="DZ32" s="668"/>
      <c r="EA32" s="668"/>
      <c r="EB32" s="668"/>
      <c r="EC32" s="669"/>
    </row>
    <row r="33" spans="2:133" ht="11.25" customHeight="1" x14ac:dyDescent="0.2">
      <c r="B33" s="633" t="s">
        <v>324</v>
      </c>
      <c r="C33" s="634"/>
      <c r="D33" s="634"/>
      <c r="E33" s="634"/>
      <c r="F33" s="634"/>
      <c r="G33" s="634"/>
      <c r="H33" s="634"/>
      <c r="I33" s="634"/>
      <c r="J33" s="634"/>
      <c r="K33" s="634"/>
      <c r="L33" s="634"/>
      <c r="M33" s="634"/>
      <c r="N33" s="634"/>
      <c r="O33" s="634"/>
      <c r="P33" s="634"/>
      <c r="Q33" s="635"/>
      <c r="R33" s="636">
        <v>17504</v>
      </c>
      <c r="S33" s="637"/>
      <c r="T33" s="637"/>
      <c r="U33" s="637"/>
      <c r="V33" s="637"/>
      <c r="W33" s="637"/>
      <c r="X33" s="637"/>
      <c r="Y33" s="638"/>
      <c r="Z33" s="639">
        <v>0.2</v>
      </c>
      <c r="AA33" s="639"/>
      <c r="AB33" s="639"/>
      <c r="AC33" s="639"/>
      <c r="AD33" s="640">
        <v>11451</v>
      </c>
      <c r="AE33" s="640"/>
      <c r="AF33" s="640"/>
      <c r="AG33" s="640"/>
      <c r="AH33" s="640"/>
      <c r="AI33" s="640"/>
      <c r="AJ33" s="640"/>
      <c r="AK33" s="640"/>
      <c r="AL33" s="641">
        <v>0.2</v>
      </c>
      <c r="AM33" s="642"/>
      <c r="AN33" s="642"/>
      <c r="AO33" s="643"/>
      <c r="AP33" s="688"/>
      <c r="AQ33" s="689"/>
      <c r="AR33" s="689"/>
      <c r="AS33" s="689"/>
      <c r="AT33" s="692"/>
      <c r="AU33" s="213"/>
      <c r="AV33" s="213"/>
      <c r="AW33" s="213"/>
      <c r="AX33" s="657" t="s">
        <v>325</v>
      </c>
      <c r="AY33" s="658"/>
      <c r="AZ33" s="658"/>
      <c r="BA33" s="658"/>
      <c r="BB33" s="658"/>
      <c r="BC33" s="658"/>
      <c r="BD33" s="658"/>
      <c r="BE33" s="658"/>
      <c r="BF33" s="659"/>
      <c r="BG33" s="694">
        <v>97.4</v>
      </c>
      <c r="BH33" s="695"/>
      <c r="BI33" s="695"/>
      <c r="BJ33" s="695"/>
      <c r="BK33" s="695"/>
      <c r="BL33" s="695"/>
      <c r="BM33" s="696">
        <v>90.4</v>
      </c>
      <c r="BN33" s="695"/>
      <c r="BO33" s="695"/>
      <c r="BP33" s="695"/>
      <c r="BQ33" s="697"/>
      <c r="BR33" s="694">
        <v>97.1</v>
      </c>
      <c r="BS33" s="695"/>
      <c r="BT33" s="695"/>
      <c r="BU33" s="695"/>
      <c r="BV33" s="695"/>
      <c r="BW33" s="695"/>
      <c r="BX33" s="696">
        <v>89.9</v>
      </c>
      <c r="BY33" s="695"/>
      <c r="BZ33" s="695"/>
      <c r="CA33" s="695"/>
      <c r="CB33" s="697"/>
      <c r="CD33" s="633" t="s">
        <v>326</v>
      </c>
      <c r="CE33" s="634"/>
      <c r="CF33" s="634"/>
      <c r="CG33" s="634"/>
      <c r="CH33" s="634"/>
      <c r="CI33" s="634"/>
      <c r="CJ33" s="634"/>
      <c r="CK33" s="634"/>
      <c r="CL33" s="634"/>
      <c r="CM33" s="634"/>
      <c r="CN33" s="634"/>
      <c r="CO33" s="634"/>
      <c r="CP33" s="634"/>
      <c r="CQ33" s="635"/>
      <c r="CR33" s="636">
        <v>4753880</v>
      </c>
      <c r="CS33" s="666"/>
      <c r="CT33" s="666"/>
      <c r="CU33" s="666"/>
      <c r="CV33" s="666"/>
      <c r="CW33" s="666"/>
      <c r="CX33" s="666"/>
      <c r="CY33" s="667"/>
      <c r="CZ33" s="641">
        <v>61.5</v>
      </c>
      <c r="DA33" s="668"/>
      <c r="DB33" s="668"/>
      <c r="DC33" s="671"/>
      <c r="DD33" s="645">
        <v>3219002</v>
      </c>
      <c r="DE33" s="666"/>
      <c r="DF33" s="666"/>
      <c r="DG33" s="666"/>
      <c r="DH33" s="666"/>
      <c r="DI33" s="666"/>
      <c r="DJ33" s="666"/>
      <c r="DK33" s="667"/>
      <c r="DL33" s="645">
        <v>2330644</v>
      </c>
      <c r="DM33" s="666"/>
      <c r="DN33" s="666"/>
      <c r="DO33" s="666"/>
      <c r="DP33" s="666"/>
      <c r="DQ33" s="666"/>
      <c r="DR33" s="666"/>
      <c r="DS33" s="666"/>
      <c r="DT33" s="666"/>
      <c r="DU33" s="666"/>
      <c r="DV33" s="667"/>
      <c r="DW33" s="641">
        <v>48.8</v>
      </c>
      <c r="DX33" s="668"/>
      <c r="DY33" s="668"/>
      <c r="DZ33" s="668"/>
      <c r="EA33" s="668"/>
      <c r="EB33" s="668"/>
      <c r="EC33" s="669"/>
    </row>
    <row r="34" spans="2:133" ht="11.25" customHeight="1" x14ac:dyDescent="0.2">
      <c r="B34" s="633" t="s">
        <v>327</v>
      </c>
      <c r="C34" s="634"/>
      <c r="D34" s="634"/>
      <c r="E34" s="634"/>
      <c r="F34" s="634"/>
      <c r="G34" s="634"/>
      <c r="H34" s="634"/>
      <c r="I34" s="634"/>
      <c r="J34" s="634"/>
      <c r="K34" s="634"/>
      <c r="L34" s="634"/>
      <c r="M34" s="634"/>
      <c r="N34" s="634"/>
      <c r="O34" s="634"/>
      <c r="P34" s="634"/>
      <c r="Q34" s="635"/>
      <c r="R34" s="636">
        <v>196447</v>
      </c>
      <c r="S34" s="637"/>
      <c r="T34" s="637"/>
      <c r="U34" s="637"/>
      <c r="V34" s="637"/>
      <c r="W34" s="637"/>
      <c r="X34" s="637"/>
      <c r="Y34" s="638"/>
      <c r="Z34" s="639">
        <v>2.2999999999999998</v>
      </c>
      <c r="AA34" s="639"/>
      <c r="AB34" s="639"/>
      <c r="AC34" s="639"/>
      <c r="AD34" s="640" t="s">
        <v>239</v>
      </c>
      <c r="AE34" s="640"/>
      <c r="AF34" s="640"/>
      <c r="AG34" s="640"/>
      <c r="AH34" s="640"/>
      <c r="AI34" s="640"/>
      <c r="AJ34" s="640"/>
      <c r="AK34" s="640"/>
      <c r="AL34" s="641" t="s">
        <v>130</v>
      </c>
      <c r="AM34" s="642"/>
      <c r="AN34" s="642"/>
      <c r="AO34" s="643"/>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3" t="s">
        <v>328</v>
      </c>
      <c r="CE34" s="634"/>
      <c r="CF34" s="634"/>
      <c r="CG34" s="634"/>
      <c r="CH34" s="634"/>
      <c r="CI34" s="634"/>
      <c r="CJ34" s="634"/>
      <c r="CK34" s="634"/>
      <c r="CL34" s="634"/>
      <c r="CM34" s="634"/>
      <c r="CN34" s="634"/>
      <c r="CO34" s="634"/>
      <c r="CP34" s="634"/>
      <c r="CQ34" s="635"/>
      <c r="CR34" s="636">
        <v>1418616</v>
      </c>
      <c r="CS34" s="637"/>
      <c r="CT34" s="637"/>
      <c r="CU34" s="637"/>
      <c r="CV34" s="637"/>
      <c r="CW34" s="637"/>
      <c r="CX34" s="637"/>
      <c r="CY34" s="638"/>
      <c r="CZ34" s="641">
        <v>18.399999999999999</v>
      </c>
      <c r="DA34" s="668"/>
      <c r="DB34" s="668"/>
      <c r="DC34" s="671"/>
      <c r="DD34" s="645">
        <v>698985</v>
      </c>
      <c r="DE34" s="637"/>
      <c r="DF34" s="637"/>
      <c r="DG34" s="637"/>
      <c r="DH34" s="637"/>
      <c r="DI34" s="637"/>
      <c r="DJ34" s="637"/>
      <c r="DK34" s="638"/>
      <c r="DL34" s="645">
        <v>550362</v>
      </c>
      <c r="DM34" s="637"/>
      <c r="DN34" s="637"/>
      <c r="DO34" s="637"/>
      <c r="DP34" s="637"/>
      <c r="DQ34" s="637"/>
      <c r="DR34" s="637"/>
      <c r="DS34" s="637"/>
      <c r="DT34" s="637"/>
      <c r="DU34" s="637"/>
      <c r="DV34" s="638"/>
      <c r="DW34" s="641">
        <v>11.5</v>
      </c>
      <c r="DX34" s="668"/>
      <c r="DY34" s="668"/>
      <c r="DZ34" s="668"/>
      <c r="EA34" s="668"/>
      <c r="EB34" s="668"/>
      <c r="EC34" s="669"/>
    </row>
    <row r="35" spans="2:133" ht="11.25" customHeight="1" x14ac:dyDescent="0.2">
      <c r="B35" s="633" t="s">
        <v>329</v>
      </c>
      <c r="C35" s="634"/>
      <c r="D35" s="634"/>
      <c r="E35" s="634"/>
      <c r="F35" s="634"/>
      <c r="G35" s="634"/>
      <c r="H35" s="634"/>
      <c r="I35" s="634"/>
      <c r="J35" s="634"/>
      <c r="K35" s="634"/>
      <c r="L35" s="634"/>
      <c r="M35" s="634"/>
      <c r="N35" s="634"/>
      <c r="O35" s="634"/>
      <c r="P35" s="634"/>
      <c r="Q35" s="635"/>
      <c r="R35" s="636">
        <v>368582</v>
      </c>
      <c r="S35" s="637"/>
      <c r="T35" s="637"/>
      <c r="U35" s="637"/>
      <c r="V35" s="637"/>
      <c r="W35" s="637"/>
      <c r="X35" s="637"/>
      <c r="Y35" s="638"/>
      <c r="Z35" s="639">
        <v>4.4000000000000004</v>
      </c>
      <c r="AA35" s="639"/>
      <c r="AB35" s="639"/>
      <c r="AC35" s="639"/>
      <c r="AD35" s="640" t="s">
        <v>239</v>
      </c>
      <c r="AE35" s="640"/>
      <c r="AF35" s="640"/>
      <c r="AG35" s="640"/>
      <c r="AH35" s="640"/>
      <c r="AI35" s="640"/>
      <c r="AJ35" s="640"/>
      <c r="AK35" s="640"/>
      <c r="AL35" s="641" t="s">
        <v>130</v>
      </c>
      <c r="AM35" s="642"/>
      <c r="AN35" s="642"/>
      <c r="AO35" s="643"/>
      <c r="AP35" s="216"/>
      <c r="AQ35" s="618" t="s">
        <v>330</v>
      </c>
      <c r="AR35" s="619"/>
      <c r="AS35" s="619"/>
      <c r="AT35" s="619"/>
      <c r="AU35" s="619"/>
      <c r="AV35" s="619"/>
      <c r="AW35" s="619"/>
      <c r="AX35" s="619"/>
      <c r="AY35" s="619"/>
      <c r="AZ35" s="619"/>
      <c r="BA35" s="619"/>
      <c r="BB35" s="619"/>
      <c r="BC35" s="619"/>
      <c r="BD35" s="619"/>
      <c r="BE35" s="619"/>
      <c r="BF35" s="620"/>
      <c r="BG35" s="618" t="s">
        <v>331</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332</v>
      </c>
      <c r="CE35" s="634"/>
      <c r="CF35" s="634"/>
      <c r="CG35" s="634"/>
      <c r="CH35" s="634"/>
      <c r="CI35" s="634"/>
      <c r="CJ35" s="634"/>
      <c r="CK35" s="634"/>
      <c r="CL35" s="634"/>
      <c r="CM35" s="634"/>
      <c r="CN35" s="634"/>
      <c r="CO35" s="634"/>
      <c r="CP35" s="634"/>
      <c r="CQ35" s="635"/>
      <c r="CR35" s="636">
        <v>139482</v>
      </c>
      <c r="CS35" s="666"/>
      <c r="CT35" s="666"/>
      <c r="CU35" s="666"/>
      <c r="CV35" s="666"/>
      <c r="CW35" s="666"/>
      <c r="CX35" s="666"/>
      <c r="CY35" s="667"/>
      <c r="CZ35" s="641">
        <v>1.8</v>
      </c>
      <c r="DA35" s="668"/>
      <c r="DB35" s="668"/>
      <c r="DC35" s="671"/>
      <c r="DD35" s="645">
        <v>69726</v>
      </c>
      <c r="DE35" s="666"/>
      <c r="DF35" s="666"/>
      <c r="DG35" s="666"/>
      <c r="DH35" s="666"/>
      <c r="DI35" s="666"/>
      <c r="DJ35" s="666"/>
      <c r="DK35" s="667"/>
      <c r="DL35" s="645">
        <v>62329</v>
      </c>
      <c r="DM35" s="666"/>
      <c r="DN35" s="666"/>
      <c r="DO35" s="666"/>
      <c r="DP35" s="666"/>
      <c r="DQ35" s="666"/>
      <c r="DR35" s="666"/>
      <c r="DS35" s="666"/>
      <c r="DT35" s="666"/>
      <c r="DU35" s="666"/>
      <c r="DV35" s="667"/>
      <c r="DW35" s="641">
        <v>1.3</v>
      </c>
      <c r="DX35" s="668"/>
      <c r="DY35" s="668"/>
      <c r="DZ35" s="668"/>
      <c r="EA35" s="668"/>
      <c r="EB35" s="668"/>
      <c r="EC35" s="669"/>
    </row>
    <row r="36" spans="2:133" ht="11.25" customHeight="1" x14ac:dyDescent="0.2">
      <c r="B36" s="633" t="s">
        <v>333</v>
      </c>
      <c r="C36" s="634"/>
      <c r="D36" s="634"/>
      <c r="E36" s="634"/>
      <c r="F36" s="634"/>
      <c r="G36" s="634"/>
      <c r="H36" s="634"/>
      <c r="I36" s="634"/>
      <c r="J36" s="634"/>
      <c r="K36" s="634"/>
      <c r="L36" s="634"/>
      <c r="M36" s="634"/>
      <c r="N36" s="634"/>
      <c r="O36" s="634"/>
      <c r="P36" s="634"/>
      <c r="Q36" s="635"/>
      <c r="R36" s="636">
        <v>642254</v>
      </c>
      <c r="S36" s="637"/>
      <c r="T36" s="637"/>
      <c r="U36" s="637"/>
      <c r="V36" s="637"/>
      <c r="W36" s="637"/>
      <c r="X36" s="637"/>
      <c r="Y36" s="638"/>
      <c r="Z36" s="639">
        <v>7.6</v>
      </c>
      <c r="AA36" s="639"/>
      <c r="AB36" s="639"/>
      <c r="AC36" s="639"/>
      <c r="AD36" s="640" t="s">
        <v>239</v>
      </c>
      <c r="AE36" s="640"/>
      <c r="AF36" s="640"/>
      <c r="AG36" s="640"/>
      <c r="AH36" s="640"/>
      <c r="AI36" s="640"/>
      <c r="AJ36" s="640"/>
      <c r="AK36" s="640"/>
      <c r="AL36" s="641" t="s">
        <v>239</v>
      </c>
      <c r="AM36" s="642"/>
      <c r="AN36" s="642"/>
      <c r="AO36" s="643"/>
      <c r="AP36" s="216"/>
      <c r="AQ36" s="698" t="s">
        <v>334</v>
      </c>
      <c r="AR36" s="699"/>
      <c r="AS36" s="699"/>
      <c r="AT36" s="699"/>
      <c r="AU36" s="699"/>
      <c r="AV36" s="699"/>
      <c r="AW36" s="699"/>
      <c r="AX36" s="699"/>
      <c r="AY36" s="700"/>
      <c r="AZ36" s="625">
        <v>1394212</v>
      </c>
      <c r="BA36" s="626"/>
      <c r="BB36" s="626"/>
      <c r="BC36" s="626"/>
      <c r="BD36" s="626"/>
      <c r="BE36" s="626"/>
      <c r="BF36" s="701"/>
      <c r="BG36" s="622" t="s">
        <v>335</v>
      </c>
      <c r="BH36" s="623"/>
      <c r="BI36" s="623"/>
      <c r="BJ36" s="623"/>
      <c r="BK36" s="623"/>
      <c r="BL36" s="623"/>
      <c r="BM36" s="623"/>
      <c r="BN36" s="623"/>
      <c r="BO36" s="623"/>
      <c r="BP36" s="623"/>
      <c r="BQ36" s="623"/>
      <c r="BR36" s="623"/>
      <c r="BS36" s="623"/>
      <c r="BT36" s="623"/>
      <c r="BU36" s="624"/>
      <c r="BV36" s="625">
        <v>107524</v>
      </c>
      <c r="BW36" s="626"/>
      <c r="BX36" s="626"/>
      <c r="BY36" s="626"/>
      <c r="BZ36" s="626"/>
      <c r="CA36" s="626"/>
      <c r="CB36" s="701"/>
      <c r="CD36" s="633" t="s">
        <v>336</v>
      </c>
      <c r="CE36" s="634"/>
      <c r="CF36" s="634"/>
      <c r="CG36" s="634"/>
      <c r="CH36" s="634"/>
      <c r="CI36" s="634"/>
      <c r="CJ36" s="634"/>
      <c r="CK36" s="634"/>
      <c r="CL36" s="634"/>
      <c r="CM36" s="634"/>
      <c r="CN36" s="634"/>
      <c r="CO36" s="634"/>
      <c r="CP36" s="634"/>
      <c r="CQ36" s="635"/>
      <c r="CR36" s="636">
        <v>1963835</v>
      </c>
      <c r="CS36" s="637"/>
      <c r="CT36" s="637"/>
      <c r="CU36" s="637"/>
      <c r="CV36" s="637"/>
      <c r="CW36" s="637"/>
      <c r="CX36" s="637"/>
      <c r="CY36" s="638"/>
      <c r="CZ36" s="641">
        <v>25.4</v>
      </c>
      <c r="DA36" s="668"/>
      <c r="DB36" s="668"/>
      <c r="DC36" s="671"/>
      <c r="DD36" s="645">
        <v>1460826</v>
      </c>
      <c r="DE36" s="637"/>
      <c r="DF36" s="637"/>
      <c r="DG36" s="637"/>
      <c r="DH36" s="637"/>
      <c r="DI36" s="637"/>
      <c r="DJ36" s="637"/>
      <c r="DK36" s="638"/>
      <c r="DL36" s="645">
        <v>1222924</v>
      </c>
      <c r="DM36" s="637"/>
      <c r="DN36" s="637"/>
      <c r="DO36" s="637"/>
      <c r="DP36" s="637"/>
      <c r="DQ36" s="637"/>
      <c r="DR36" s="637"/>
      <c r="DS36" s="637"/>
      <c r="DT36" s="637"/>
      <c r="DU36" s="637"/>
      <c r="DV36" s="638"/>
      <c r="DW36" s="641">
        <v>25.6</v>
      </c>
      <c r="DX36" s="668"/>
      <c r="DY36" s="668"/>
      <c r="DZ36" s="668"/>
      <c r="EA36" s="668"/>
      <c r="EB36" s="668"/>
      <c r="EC36" s="669"/>
    </row>
    <row r="37" spans="2:133" ht="11.25" customHeight="1" x14ac:dyDescent="0.2">
      <c r="B37" s="633" t="s">
        <v>337</v>
      </c>
      <c r="C37" s="634"/>
      <c r="D37" s="634"/>
      <c r="E37" s="634"/>
      <c r="F37" s="634"/>
      <c r="G37" s="634"/>
      <c r="H37" s="634"/>
      <c r="I37" s="634"/>
      <c r="J37" s="634"/>
      <c r="K37" s="634"/>
      <c r="L37" s="634"/>
      <c r="M37" s="634"/>
      <c r="N37" s="634"/>
      <c r="O37" s="634"/>
      <c r="P37" s="634"/>
      <c r="Q37" s="635"/>
      <c r="R37" s="636">
        <v>757346</v>
      </c>
      <c r="S37" s="637"/>
      <c r="T37" s="637"/>
      <c r="U37" s="637"/>
      <c r="V37" s="637"/>
      <c r="W37" s="637"/>
      <c r="X37" s="637"/>
      <c r="Y37" s="638"/>
      <c r="Z37" s="639">
        <v>9</v>
      </c>
      <c r="AA37" s="639"/>
      <c r="AB37" s="639"/>
      <c r="AC37" s="639"/>
      <c r="AD37" s="640">
        <v>1</v>
      </c>
      <c r="AE37" s="640"/>
      <c r="AF37" s="640"/>
      <c r="AG37" s="640"/>
      <c r="AH37" s="640"/>
      <c r="AI37" s="640"/>
      <c r="AJ37" s="640"/>
      <c r="AK37" s="640"/>
      <c r="AL37" s="641">
        <v>0</v>
      </c>
      <c r="AM37" s="642"/>
      <c r="AN37" s="642"/>
      <c r="AO37" s="643"/>
      <c r="AQ37" s="702" t="s">
        <v>338</v>
      </c>
      <c r="AR37" s="703"/>
      <c r="AS37" s="703"/>
      <c r="AT37" s="703"/>
      <c r="AU37" s="703"/>
      <c r="AV37" s="703"/>
      <c r="AW37" s="703"/>
      <c r="AX37" s="703"/>
      <c r="AY37" s="704"/>
      <c r="AZ37" s="636">
        <v>625708</v>
      </c>
      <c r="BA37" s="637"/>
      <c r="BB37" s="637"/>
      <c r="BC37" s="637"/>
      <c r="BD37" s="666"/>
      <c r="BE37" s="666"/>
      <c r="BF37" s="682"/>
      <c r="BG37" s="633" t="s">
        <v>339</v>
      </c>
      <c r="BH37" s="634"/>
      <c r="BI37" s="634"/>
      <c r="BJ37" s="634"/>
      <c r="BK37" s="634"/>
      <c r="BL37" s="634"/>
      <c r="BM37" s="634"/>
      <c r="BN37" s="634"/>
      <c r="BO37" s="634"/>
      <c r="BP37" s="634"/>
      <c r="BQ37" s="634"/>
      <c r="BR37" s="634"/>
      <c r="BS37" s="634"/>
      <c r="BT37" s="634"/>
      <c r="BU37" s="635"/>
      <c r="BV37" s="636">
        <v>100790</v>
      </c>
      <c r="BW37" s="637"/>
      <c r="BX37" s="637"/>
      <c r="BY37" s="637"/>
      <c r="BZ37" s="637"/>
      <c r="CA37" s="637"/>
      <c r="CB37" s="646"/>
      <c r="CD37" s="633" t="s">
        <v>340</v>
      </c>
      <c r="CE37" s="634"/>
      <c r="CF37" s="634"/>
      <c r="CG37" s="634"/>
      <c r="CH37" s="634"/>
      <c r="CI37" s="634"/>
      <c r="CJ37" s="634"/>
      <c r="CK37" s="634"/>
      <c r="CL37" s="634"/>
      <c r="CM37" s="634"/>
      <c r="CN37" s="634"/>
      <c r="CO37" s="634"/>
      <c r="CP37" s="634"/>
      <c r="CQ37" s="635"/>
      <c r="CR37" s="636">
        <v>594657</v>
      </c>
      <c r="CS37" s="666"/>
      <c r="CT37" s="666"/>
      <c r="CU37" s="666"/>
      <c r="CV37" s="666"/>
      <c r="CW37" s="666"/>
      <c r="CX37" s="666"/>
      <c r="CY37" s="667"/>
      <c r="CZ37" s="641">
        <v>7.7</v>
      </c>
      <c r="DA37" s="668"/>
      <c r="DB37" s="668"/>
      <c r="DC37" s="671"/>
      <c r="DD37" s="645">
        <v>530883</v>
      </c>
      <c r="DE37" s="666"/>
      <c r="DF37" s="666"/>
      <c r="DG37" s="666"/>
      <c r="DH37" s="666"/>
      <c r="DI37" s="666"/>
      <c r="DJ37" s="666"/>
      <c r="DK37" s="667"/>
      <c r="DL37" s="645">
        <v>530883</v>
      </c>
      <c r="DM37" s="666"/>
      <c r="DN37" s="666"/>
      <c r="DO37" s="666"/>
      <c r="DP37" s="666"/>
      <c r="DQ37" s="666"/>
      <c r="DR37" s="666"/>
      <c r="DS37" s="666"/>
      <c r="DT37" s="666"/>
      <c r="DU37" s="666"/>
      <c r="DV37" s="667"/>
      <c r="DW37" s="641">
        <v>11.1</v>
      </c>
      <c r="DX37" s="668"/>
      <c r="DY37" s="668"/>
      <c r="DZ37" s="668"/>
      <c r="EA37" s="668"/>
      <c r="EB37" s="668"/>
      <c r="EC37" s="669"/>
    </row>
    <row r="38" spans="2:133" ht="11.25" customHeight="1" x14ac:dyDescent="0.2">
      <c r="B38" s="633" t="s">
        <v>341</v>
      </c>
      <c r="C38" s="634"/>
      <c r="D38" s="634"/>
      <c r="E38" s="634"/>
      <c r="F38" s="634"/>
      <c r="G38" s="634"/>
      <c r="H38" s="634"/>
      <c r="I38" s="634"/>
      <c r="J38" s="634"/>
      <c r="K38" s="634"/>
      <c r="L38" s="634"/>
      <c r="M38" s="634"/>
      <c r="N38" s="634"/>
      <c r="O38" s="634"/>
      <c r="P38" s="634"/>
      <c r="Q38" s="635"/>
      <c r="R38" s="636">
        <v>94500</v>
      </c>
      <c r="S38" s="637"/>
      <c r="T38" s="637"/>
      <c r="U38" s="637"/>
      <c r="V38" s="637"/>
      <c r="W38" s="637"/>
      <c r="X38" s="637"/>
      <c r="Y38" s="638"/>
      <c r="Z38" s="639">
        <v>1.1000000000000001</v>
      </c>
      <c r="AA38" s="639"/>
      <c r="AB38" s="639"/>
      <c r="AC38" s="639"/>
      <c r="AD38" s="640" t="s">
        <v>130</v>
      </c>
      <c r="AE38" s="640"/>
      <c r="AF38" s="640"/>
      <c r="AG38" s="640"/>
      <c r="AH38" s="640"/>
      <c r="AI38" s="640"/>
      <c r="AJ38" s="640"/>
      <c r="AK38" s="640"/>
      <c r="AL38" s="641" t="s">
        <v>239</v>
      </c>
      <c r="AM38" s="642"/>
      <c r="AN38" s="642"/>
      <c r="AO38" s="643"/>
      <c r="AQ38" s="702" t="s">
        <v>342</v>
      </c>
      <c r="AR38" s="703"/>
      <c r="AS38" s="703"/>
      <c r="AT38" s="703"/>
      <c r="AU38" s="703"/>
      <c r="AV38" s="703"/>
      <c r="AW38" s="703"/>
      <c r="AX38" s="703"/>
      <c r="AY38" s="704"/>
      <c r="AZ38" s="636">
        <v>109736</v>
      </c>
      <c r="BA38" s="637"/>
      <c r="BB38" s="637"/>
      <c r="BC38" s="637"/>
      <c r="BD38" s="666"/>
      <c r="BE38" s="666"/>
      <c r="BF38" s="682"/>
      <c r="BG38" s="633" t="s">
        <v>343</v>
      </c>
      <c r="BH38" s="634"/>
      <c r="BI38" s="634"/>
      <c r="BJ38" s="634"/>
      <c r="BK38" s="634"/>
      <c r="BL38" s="634"/>
      <c r="BM38" s="634"/>
      <c r="BN38" s="634"/>
      <c r="BO38" s="634"/>
      <c r="BP38" s="634"/>
      <c r="BQ38" s="634"/>
      <c r="BR38" s="634"/>
      <c r="BS38" s="634"/>
      <c r="BT38" s="634"/>
      <c r="BU38" s="635"/>
      <c r="BV38" s="636">
        <v>2377</v>
      </c>
      <c r="BW38" s="637"/>
      <c r="BX38" s="637"/>
      <c r="BY38" s="637"/>
      <c r="BZ38" s="637"/>
      <c r="CA38" s="637"/>
      <c r="CB38" s="646"/>
      <c r="CD38" s="633" t="s">
        <v>344</v>
      </c>
      <c r="CE38" s="634"/>
      <c r="CF38" s="634"/>
      <c r="CG38" s="634"/>
      <c r="CH38" s="634"/>
      <c r="CI38" s="634"/>
      <c r="CJ38" s="634"/>
      <c r="CK38" s="634"/>
      <c r="CL38" s="634"/>
      <c r="CM38" s="634"/>
      <c r="CN38" s="634"/>
      <c r="CO38" s="634"/>
      <c r="CP38" s="634"/>
      <c r="CQ38" s="635"/>
      <c r="CR38" s="636">
        <v>741927</v>
      </c>
      <c r="CS38" s="637"/>
      <c r="CT38" s="637"/>
      <c r="CU38" s="637"/>
      <c r="CV38" s="637"/>
      <c r="CW38" s="637"/>
      <c r="CX38" s="637"/>
      <c r="CY38" s="638"/>
      <c r="CZ38" s="641">
        <v>9.6</v>
      </c>
      <c r="DA38" s="668"/>
      <c r="DB38" s="668"/>
      <c r="DC38" s="671"/>
      <c r="DD38" s="645">
        <v>580042</v>
      </c>
      <c r="DE38" s="637"/>
      <c r="DF38" s="637"/>
      <c r="DG38" s="637"/>
      <c r="DH38" s="637"/>
      <c r="DI38" s="637"/>
      <c r="DJ38" s="637"/>
      <c r="DK38" s="638"/>
      <c r="DL38" s="645">
        <v>495029</v>
      </c>
      <c r="DM38" s="637"/>
      <c r="DN38" s="637"/>
      <c r="DO38" s="637"/>
      <c r="DP38" s="637"/>
      <c r="DQ38" s="637"/>
      <c r="DR38" s="637"/>
      <c r="DS38" s="637"/>
      <c r="DT38" s="637"/>
      <c r="DU38" s="637"/>
      <c r="DV38" s="638"/>
      <c r="DW38" s="641">
        <v>10.4</v>
      </c>
      <c r="DX38" s="668"/>
      <c r="DY38" s="668"/>
      <c r="DZ38" s="668"/>
      <c r="EA38" s="668"/>
      <c r="EB38" s="668"/>
      <c r="EC38" s="669"/>
    </row>
    <row r="39" spans="2:133" ht="11.25" customHeight="1" x14ac:dyDescent="0.2">
      <c r="B39" s="633" t="s">
        <v>345</v>
      </c>
      <c r="C39" s="634"/>
      <c r="D39" s="634"/>
      <c r="E39" s="634"/>
      <c r="F39" s="634"/>
      <c r="G39" s="634"/>
      <c r="H39" s="634"/>
      <c r="I39" s="634"/>
      <c r="J39" s="634"/>
      <c r="K39" s="634"/>
      <c r="L39" s="634"/>
      <c r="M39" s="634"/>
      <c r="N39" s="634"/>
      <c r="O39" s="634"/>
      <c r="P39" s="634"/>
      <c r="Q39" s="635"/>
      <c r="R39" s="636" t="s">
        <v>130</v>
      </c>
      <c r="S39" s="637"/>
      <c r="T39" s="637"/>
      <c r="U39" s="637"/>
      <c r="V39" s="637"/>
      <c r="W39" s="637"/>
      <c r="X39" s="637"/>
      <c r="Y39" s="638"/>
      <c r="Z39" s="639" t="s">
        <v>130</v>
      </c>
      <c r="AA39" s="639"/>
      <c r="AB39" s="639"/>
      <c r="AC39" s="639"/>
      <c r="AD39" s="640" t="s">
        <v>130</v>
      </c>
      <c r="AE39" s="640"/>
      <c r="AF39" s="640"/>
      <c r="AG39" s="640"/>
      <c r="AH39" s="640"/>
      <c r="AI39" s="640"/>
      <c r="AJ39" s="640"/>
      <c r="AK39" s="640"/>
      <c r="AL39" s="641" t="s">
        <v>148</v>
      </c>
      <c r="AM39" s="642"/>
      <c r="AN39" s="642"/>
      <c r="AO39" s="643"/>
      <c r="AQ39" s="702" t="s">
        <v>346</v>
      </c>
      <c r="AR39" s="703"/>
      <c r="AS39" s="703"/>
      <c r="AT39" s="703"/>
      <c r="AU39" s="703"/>
      <c r="AV39" s="703"/>
      <c r="AW39" s="703"/>
      <c r="AX39" s="703"/>
      <c r="AY39" s="704"/>
      <c r="AZ39" s="636">
        <v>26577</v>
      </c>
      <c r="BA39" s="637"/>
      <c r="BB39" s="637"/>
      <c r="BC39" s="637"/>
      <c r="BD39" s="666"/>
      <c r="BE39" s="666"/>
      <c r="BF39" s="682"/>
      <c r="BG39" s="633" t="s">
        <v>347</v>
      </c>
      <c r="BH39" s="634"/>
      <c r="BI39" s="634"/>
      <c r="BJ39" s="634"/>
      <c r="BK39" s="634"/>
      <c r="BL39" s="634"/>
      <c r="BM39" s="634"/>
      <c r="BN39" s="634"/>
      <c r="BO39" s="634"/>
      <c r="BP39" s="634"/>
      <c r="BQ39" s="634"/>
      <c r="BR39" s="634"/>
      <c r="BS39" s="634"/>
      <c r="BT39" s="634"/>
      <c r="BU39" s="635"/>
      <c r="BV39" s="636">
        <v>3738</v>
      </c>
      <c r="BW39" s="637"/>
      <c r="BX39" s="637"/>
      <c r="BY39" s="637"/>
      <c r="BZ39" s="637"/>
      <c r="CA39" s="637"/>
      <c r="CB39" s="646"/>
      <c r="CD39" s="633" t="s">
        <v>348</v>
      </c>
      <c r="CE39" s="634"/>
      <c r="CF39" s="634"/>
      <c r="CG39" s="634"/>
      <c r="CH39" s="634"/>
      <c r="CI39" s="634"/>
      <c r="CJ39" s="634"/>
      <c r="CK39" s="634"/>
      <c r="CL39" s="634"/>
      <c r="CM39" s="634"/>
      <c r="CN39" s="634"/>
      <c r="CO39" s="634"/>
      <c r="CP39" s="634"/>
      <c r="CQ39" s="635"/>
      <c r="CR39" s="636">
        <v>480183</v>
      </c>
      <c r="CS39" s="666"/>
      <c r="CT39" s="666"/>
      <c r="CU39" s="666"/>
      <c r="CV39" s="666"/>
      <c r="CW39" s="666"/>
      <c r="CX39" s="666"/>
      <c r="CY39" s="667"/>
      <c r="CZ39" s="641">
        <v>6.2</v>
      </c>
      <c r="DA39" s="668"/>
      <c r="DB39" s="668"/>
      <c r="DC39" s="671"/>
      <c r="DD39" s="645">
        <v>405620</v>
      </c>
      <c r="DE39" s="666"/>
      <c r="DF39" s="666"/>
      <c r="DG39" s="666"/>
      <c r="DH39" s="666"/>
      <c r="DI39" s="666"/>
      <c r="DJ39" s="666"/>
      <c r="DK39" s="667"/>
      <c r="DL39" s="645" t="s">
        <v>130</v>
      </c>
      <c r="DM39" s="666"/>
      <c r="DN39" s="666"/>
      <c r="DO39" s="666"/>
      <c r="DP39" s="666"/>
      <c r="DQ39" s="666"/>
      <c r="DR39" s="666"/>
      <c r="DS39" s="666"/>
      <c r="DT39" s="666"/>
      <c r="DU39" s="666"/>
      <c r="DV39" s="667"/>
      <c r="DW39" s="641" t="s">
        <v>148</v>
      </c>
      <c r="DX39" s="668"/>
      <c r="DY39" s="668"/>
      <c r="DZ39" s="668"/>
      <c r="EA39" s="668"/>
      <c r="EB39" s="668"/>
      <c r="EC39" s="669"/>
    </row>
    <row r="40" spans="2:133" ht="11.25" customHeight="1" x14ac:dyDescent="0.2">
      <c r="B40" s="633" t="s">
        <v>349</v>
      </c>
      <c r="C40" s="634"/>
      <c r="D40" s="634"/>
      <c r="E40" s="634"/>
      <c r="F40" s="634"/>
      <c r="G40" s="634"/>
      <c r="H40" s="634"/>
      <c r="I40" s="634"/>
      <c r="J40" s="634"/>
      <c r="K40" s="634"/>
      <c r="L40" s="634"/>
      <c r="M40" s="634"/>
      <c r="N40" s="634"/>
      <c r="O40" s="634"/>
      <c r="P40" s="634"/>
      <c r="Q40" s="635"/>
      <c r="R40" s="636">
        <v>91000</v>
      </c>
      <c r="S40" s="637"/>
      <c r="T40" s="637"/>
      <c r="U40" s="637"/>
      <c r="V40" s="637"/>
      <c r="W40" s="637"/>
      <c r="X40" s="637"/>
      <c r="Y40" s="638"/>
      <c r="Z40" s="639">
        <v>1.1000000000000001</v>
      </c>
      <c r="AA40" s="639"/>
      <c r="AB40" s="639"/>
      <c r="AC40" s="639"/>
      <c r="AD40" s="640" t="s">
        <v>130</v>
      </c>
      <c r="AE40" s="640"/>
      <c r="AF40" s="640"/>
      <c r="AG40" s="640"/>
      <c r="AH40" s="640"/>
      <c r="AI40" s="640"/>
      <c r="AJ40" s="640"/>
      <c r="AK40" s="640"/>
      <c r="AL40" s="641" t="s">
        <v>130</v>
      </c>
      <c r="AM40" s="642"/>
      <c r="AN40" s="642"/>
      <c r="AO40" s="643"/>
      <c r="AQ40" s="702" t="s">
        <v>350</v>
      </c>
      <c r="AR40" s="703"/>
      <c r="AS40" s="703"/>
      <c r="AT40" s="703"/>
      <c r="AU40" s="703"/>
      <c r="AV40" s="703"/>
      <c r="AW40" s="703"/>
      <c r="AX40" s="703"/>
      <c r="AY40" s="704"/>
      <c r="AZ40" s="636" t="s">
        <v>239</v>
      </c>
      <c r="BA40" s="637"/>
      <c r="BB40" s="637"/>
      <c r="BC40" s="637"/>
      <c r="BD40" s="666"/>
      <c r="BE40" s="666"/>
      <c r="BF40" s="682"/>
      <c r="BG40" s="686" t="s">
        <v>351</v>
      </c>
      <c r="BH40" s="687"/>
      <c r="BI40" s="687"/>
      <c r="BJ40" s="687"/>
      <c r="BK40" s="687"/>
      <c r="BL40" s="217"/>
      <c r="BM40" s="634" t="s">
        <v>352</v>
      </c>
      <c r="BN40" s="634"/>
      <c r="BO40" s="634"/>
      <c r="BP40" s="634"/>
      <c r="BQ40" s="634"/>
      <c r="BR40" s="634"/>
      <c r="BS40" s="634"/>
      <c r="BT40" s="634"/>
      <c r="BU40" s="635"/>
      <c r="BV40" s="636">
        <v>110</v>
      </c>
      <c r="BW40" s="637"/>
      <c r="BX40" s="637"/>
      <c r="BY40" s="637"/>
      <c r="BZ40" s="637"/>
      <c r="CA40" s="637"/>
      <c r="CB40" s="646"/>
      <c r="CD40" s="633" t="s">
        <v>353</v>
      </c>
      <c r="CE40" s="634"/>
      <c r="CF40" s="634"/>
      <c r="CG40" s="634"/>
      <c r="CH40" s="634"/>
      <c r="CI40" s="634"/>
      <c r="CJ40" s="634"/>
      <c r="CK40" s="634"/>
      <c r="CL40" s="634"/>
      <c r="CM40" s="634"/>
      <c r="CN40" s="634"/>
      <c r="CO40" s="634"/>
      <c r="CP40" s="634"/>
      <c r="CQ40" s="635"/>
      <c r="CR40" s="636">
        <v>9837</v>
      </c>
      <c r="CS40" s="637"/>
      <c r="CT40" s="637"/>
      <c r="CU40" s="637"/>
      <c r="CV40" s="637"/>
      <c r="CW40" s="637"/>
      <c r="CX40" s="637"/>
      <c r="CY40" s="638"/>
      <c r="CZ40" s="641">
        <v>0.1</v>
      </c>
      <c r="DA40" s="668"/>
      <c r="DB40" s="668"/>
      <c r="DC40" s="671"/>
      <c r="DD40" s="645">
        <v>3803</v>
      </c>
      <c r="DE40" s="637"/>
      <c r="DF40" s="637"/>
      <c r="DG40" s="637"/>
      <c r="DH40" s="637"/>
      <c r="DI40" s="637"/>
      <c r="DJ40" s="637"/>
      <c r="DK40" s="638"/>
      <c r="DL40" s="645" t="s">
        <v>130</v>
      </c>
      <c r="DM40" s="637"/>
      <c r="DN40" s="637"/>
      <c r="DO40" s="637"/>
      <c r="DP40" s="637"/>
      <c r="DQ40" s="637"/>
      <c r="DR40" s="637"/>
      <c r="DS40" s="637"/>
      <c r="DT40" s="637"/>
      <c r="DU40" s="637"/>
      <c r="DV40" s="638"/>
      <c r="DW40" s="641" t="s">
        <v>130</v>
      </c>
      <c r="DX40" s="668"/>
      <c r="DY40" s="668"/>
      <c r="DZ40" s="668"/>
      <c r="EA40" s="668"/>
      <c r="EB40" s="668"/>
      <c r="EC40" s="669"/>
    </row>
    <row r="41" spans="2:133" ht="11.25" customHeight="1" x14ac:dyDescent="0.2">
      <c r="B41" s="657" t="s">
        <v>354</v>
      </c>
      <c r="C41" s="658"/>
      <c r="D41" s="658"/>
      <c r="E41" s="658"/>
      <c r="F41" s="658"/>
      <c r="G41" s="658"/>
      <c r="H41" s="658"/>
      <c r="I41" s="658"/>
      <c r="J41" s="658"/>
      <c r="K41" s="658"/>
      <c r="L41" s="658"/>
      <c r="M41" s="658"/>
      <c r="N41" s="658"/>
      <c r="O41" s="658"/>
      <c r="P41" s="658"/>
      <c r="Q41" s="659"/>
      <c r="R41" s="711">
        <v>8460349</v>
      </c>
      <c r="S41" s="712"/>
      <c r="T41" s="712"/>
      <c r="U41" s="712"/>
      <c r="V41" s="712"/>
      <c r="W41" s="712"/>
      <c r="X41" s="712"/>
      <c r="Y41" s="713"/>
      <c r="Z41" s="714">
        <v>100</v>
      </c>
      <c r="AA41" s="714"/>
      <c r="AB41" s="714"/>
      <c r="AC41" s="714"/>
      <c r="AD41" s="715">
        <v>4684477</v>
      </c>
      <c r="AE41" s="715"/>
      <c r="AF41" s="715"/>
      <c r="AG41" s="715"/>
      <c r="AH41" s="715"/>
      <c r="AI41" s="715"/>
      <c r="AJ41" s="715"/>
      <c r="AK41" s="715"/>
      <c r="AL41" s="716">
        <v>100</v>
      </c>
      <c r="AM41" s="696"/>
      <c r="AN41" s="696"/>
      <c r="AO41" s="717"/>
      <c r="AQ41" s="702" t="s">
        <v>355</v>
      </c>
      <c r="AR41" s="703"/>
      <c r="AS41" s="703"/>
      <c r="AT41" s="703"/>
      <c r="AU41" s="703"/>
      <c r="AV41" s="703"/>
      <c r="AW41" s="703"/>
      <c r="AX41" s="703"/>
      <c r="AY41" s="704"/>
      <c r="AZ41" s="636">
        <v>137276</v>
      </c>
      <c r="BA41" s="637"/>
      <c r="BB41" s="637"/>
      <c r="BC41" s="637"/>
      <c r="BD41" s="666"/>
      <c r="BE41" s="666"/>
      <c r="BF41" s="682"/>
      <c r="BG41" s="686"/>
      <c r="BH41" s="687"/>
      <c r="BI41" s="687"/>
      <c r="BJ41" s="687"/>
      <c r="BK41" s="687"/>
      <c r="BL41" s="217"/>
      <c r="BM41" s="634" t="s">
        <v>356</v>
      </c>
      <c r="BN41" s="634"/>
      <c r="BO41" s="634"/>
      <c r="BP41" s="634"/>
      <c r="BQ41" s="634"/>
      <c r="BR41" s="634"/>
      <c r="BS41" s="634"/>
      <c r="BT41" s="634"/>
      <c r="BU41" s="635"/>
      <c r="BV41" s="636" t="s">
        <v>239</v>
      </c>
      <c r="BW41" s="637"/>
      <c r="BX41" s="637"/>
      <c r="BY41" s="637"/>
      <c r="BZ41" s="637"/>
      <c r="CA41" s="637"/>
      <c r="CB41" s="646"/>
      <c r="CD41" s="633" t="s">
        <v>357</v>
      </c>
      <c r="CE41" s="634"/>
      <c r="CF41" s="634"/>
      <c r="CG41" s="634"/>
      <c r="CH41" s="634"/>
      <c r="CI41" s="634"/>
      <c r="CJ41" s="634"/>
      <c r="CK41" s="634"/>
      <c r="CL41" s="634"/>
      <c r="CM41" s="634"/>
      <c r="CN41" s="634"/>
      <c r="CO41" s="634"/>
      <c r="CP41" s="634"/>
      <c r="CQ41" s="635"/>
      <c r="CR41" s="636" t="s">
        <v>130</v>
      </c>
      <c r="CS41" s="666"/>
      <c r="CT41" s="666"/>
      <c r="CU41" s="666"/>
      <c r="CV41" s="666"/>
      <c r="CW41" s="666"/>
      <c r="CX41" s="666"/>
      <c r="CY41" s="667"/>
      <c r="CZ41" s="641" t="s">
        <v>130</v>
      </c>
      <c r="DA41" s="668"/>
      <c r="DB41" s="668"/>
      <c r="DC41" s="671"/>
      <c r="DD41" s="645" t="s">
        <v>148</v>
      </c>
      <c r="DE41" s="666"/>
      <c r="DF41" s="666"/>
      <c r="DG41" s="666"/>
      <c r="DH41" s="666"/>
      <c r="DI41" s="666"/>
      <c r="DJ41" s="666"/>
      <c r="DK41" s="667"/>
      <c r="DL41" s="705"/>
      <c r="DM41" s="706"/>
      <c r="DN41" s="706"/>
      <c r="DO41" s="706"/>
      <c r="DP41" s="706"/>
      <c r="DQ41" s="706"/>
      <c r="DR41" s="706"/>
      <c r="DS41" s="706"/>
      <c r="DT41" s="706"/>
      <c r="DU41" s="706"/>
      <c r="DV41" s="707"/>
      <c r="DW41" s="708"/>
      <c r="DX41" s="709"/>
      <c r="DY41" s="709"/>
      <c r="DZ41" s="709"/>
      <c r="EA41" s="709"/>
      <c r="EB41" s="709"/>
      <c r="EC41" s="710"/>
    </row>
    <row r="42" spans="2:133" ht="11.25" customHeight="1" x14ac:dyDescent="0.2">
      <c r="AQ42" s="718" t="s">
        <v>358</v>
      </c>
      <c r="AR42" s="719"/>
      <c r="AS42" s="719"/>
      <c r="AT42" s="719"/>
      <c r="AU42" s="719"/>
      <c r="AV42" s="719"/>
      <c r="AW42" s="719"/>
      <c r="AX42" s="719"/>
      <c r="AY42" s="720"/>
      <c r="AZ42" s="711">
        <v>494915</v>
      </c>
      <c r="BA42" s="712"/>
      <c r="BB42" s="712"/>
      <c r="BC42" s="712"/>
      <c r="BD42" s="695"/>
      <c r="BE42" s="695"/>
      <c r="BF42" s="697"/>
      <c r="BG42" s="688"/>
      <c r="BH42" s="689"/>
      <c r="BI42" s="689"/>
      <c r="BJ42" s="689"/>
      <c r="BK42" s="689"/>
      <c r="BL42" s="218"/>
      <c r="BM42" s="658" t="s">
        <v>359</v>
      </c>
      <c r="BN42" s="658"/>
      <c r="BO42" s="658"/>
      <c r="BP42" s="658"/>
      <c r="BQ42" s="658"/>
      <c r="BR42" s="658"/>
      <c r="BS42" s="658"/>
      <c r="BT42" s="658"/>
      <c r="BU42" s="659"/>
      <c r="BV42" s="711">
        <v>359</v>
      </c>
      <c r="BW42" s="712"/>
      <c r="BX42" s="712"/>
      <c r="BY42" s="712"/>
      <c r="BZ42" s="712"/>
      <c r="CA42" s="712"/>
      <c r="CB42" s="721"/>
      <c r="CD42" s="633" t="s">
        <v>360</v>
      </c>
      <c r="CE42" s="634"/>
      <c r="CF42" s="634"/>
      <c r="CG42" s="634"/>
      <c r="CH42" s="634"/>
      <c r="CI42" s="634"/>
      <c r="CJ42" s="634"/>
      <c r="CK42" s="634"/>
      <c r="CL42" s="634"/>
      <c r="CM42" s="634"/>
      <c r="CN42" s="634"/>
      <c r="CO42" s="634"/>
      <c r="CP42" s="634"/>
      <c r="CQ42" s="635"/>
      <c r="CR42" s="636">
        <v>372724</v>
      </c>
      <c r="CS42" s="666"/>
      <c r="CT42" s="666"/>
      <c r="CU42" s="666"/>
      <c r="CV42" s="666"/>
      <c r="CW42" s="666"/>
      <c r="CX42" s="666"/>
      <c r="CY42" s="667"/>
      <c r="CZ42" s="641">
        <v>4.8</v>
      </c>
      <c r="DA42" s="668"/>
      <c r="DB42" s="668"/>
      <c r="DC42" s="671"/>
      <c r="DD42" s="645">
        <v>156896</v>
      </c>
      <c r="DE42" s="666"/>
      <c r="DF42" s="666"/>
      <c r="DG42" s="666"/>
      <c r="DH42" s="666"/>
      <c r="DI42" s="666"/>
      <c r="DJ42" s="666"/>
      <c r="DK42" s="667"/>
      <c r="DL42" s="705"/>
      <c r="DM42" s="706"/>
      <c r="DN42" s="706"/>
      <c r="DO42" s="706"/>
      <c r="DP42" s="706"/>
      <c r="DQ42" s="706"/>
      <c r="DR42" s="706"/>
      <c r="DS42" s="706"/>
      <c r="DT42" s="706"/>
      <c r="DU42" s="706"/>
      <c r="DV42" s="707"/>
      <c r="DW42" s="708"/>
      <c r="DX42" s="709"/>
      <c r="DY42" s="709"/>
      <c r="DZ42" s="709"/>
      <c r="EA42" s="709"/>
      <c r="EB42" s="709"/>
      <c r="EC42" s="710"/>
    </row>
    <row r="43" spans="2:133" ht="11.25" customHeight="1" x14ac:dyDescent="0.2">
      <c r="B43" s="208" t="s">
        <v>361</v>
      </c>
      <c r="CD43" s="633" t="s">
        <v>362</v>
      </c>
      <c r="CE43" s="634"/>
      <c r="CF43" s="634"/>
      <c r="CG43" s="634"/>
      <c r="CH43" s="634"/>
      <c r="CI43" s="634"/>
      <c r="CJ43" s="634"/>
      <c r="CK43" s="634"/>
      <c r="CL43" s="634"/>
      <c r="CM43" s="634"/>
      <c r="CN43" s="634"/>
      <c r="CO43" s="634"/>
      <c r="CP43" s="634"/>
      <c r="CQ43" s="635"/>
      <c r="CR43" s="636">
        <v>10272</v>
      </c>
      <c r="CS43" s="666"/>
      <c r="CT43" s="666"/>
      <c r="CU43" s="666"/>
      <c r="CV43" s="666"/>
      <c r="CW43" s="666"/>
      <c r="CX43" s="666"/>
      <c r="CY43" s="667"/>
      <c r="CZ43" s="641">
        <v>0.1</v>
      </c>
      <c r="DA43" s="668"/>
      <c r="DB43" s="668"/>
      <c r="DC43" s="671"/>
      <c r="DD43" s="645">
        <v>10272</v>
      </c>
      <c r="DE43" s="666"/>
      <c r="DF43" s="666"/>
      <c r="DG43" s="666"/>
      <c r="DH43" s="666"/>
      <c r="DI43" s="666"/>
      <c r="DJ43" s="666"/>
      <c r="DK43" s="667"/>
      <c r="DL43" s="705"/>
      <c r="DM43" s="706"/>
      <c r="DN43" s="706"/>
      <c r="DO43" s="706"/>
      <c r="DP43" s="706"/>
      <c r="DQ43" s="706"/>
      <c r="DR43" s="706"/>
      <c r="DS43" s="706"/>
      <c r="DT43" s="706"/>
      <c r="DU43" s="706"/>
      <c r="DV43" s="707"/>
      <c r="DW43" s="708"/>
      <c r="DX43" s="709"/>
      <c r="DY43" s="709"/>
      <c r="DZ43" s="709"/>
      <c r="EA43" s="709"/>
      <c r="EB43" s="709"/>
      <c r="EC43" s="710"/>
    </row>
    <row r="44" spans="2:133" ht="11.25" customHeight="1" x14ac:dyDescent="0.2">
      <c r="B44" s="722" t="s">
        <v>363</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4" t="s">
        <v>310</v>
      </c>
      <c r="CE44" s="675"/>
      <c r="CF44" s="633" t="s">
        <v>364</v>
      </c>
      <c r="CG44" s="634"/>
      <c r="CH44" s="634"/>
      <c r="CI44" s="634"/>
      <c r="CJ44" s="634"/>
      <c r="CK44" s="634"/>
      <c r="CL44" s="634"/>
      <c r="CM44" s="634"/>
      <c r="CN44" s="634"/>
      <c r="CO44" s="634"/>
      <c r="CP44" s="634"/>
      <c r="CQ44" s="635"/>
      <c r="CR44" s="636">
        <v>371381</v>
      </c>
      <c r="CS44" s="637"/>
      <c r="CT44" s="637"/>
      <c r="CU44" s="637"/>
      <c r="CV44" s="637"/>
      <c r="CW44" s="637"/>
      <c r="CX44" s="637"/>
      <c r="CY44" s="638"/>
      <c r="CZ44" s="641">
        <v>4.8</v>
      </c>
      <c r="DA44" s="642"/>
      <c r="DB44" s="642"/>
      <c r="DC44" s="648"/>
      <c r="DD44" s="645">
        <v>155553</v>
      </c>
      <c r="DE44" s="637"/>
      <c r="DF44" s="637"/>
      <c r="DG44" s="637"/>
      <c r="DH44" s="637"/>
      <c r="DI44" s="637"/>
      <c r="DJ44" s="637"/>
      <c r="DK44" s="638"/>
      <c r="DL44" s="705"/>
      <c r="DM44" s="706"/>
      <c r="DN44" s="706"/>
      <c r="DO44" s="706"/>
      <c r="DP44" s="706"/>
      <c r="DQ44" s="706"/>
      <c r="DR44" s="706"/>
      <c r="DS44" s="706"/>
      <c r="DT44" s="706"/>
      <c r="DU44" s="706"/>
      <c r="DV44" s="707"/>
      <c r="DW44" s="708"/>
      <c r="DX44" s="709"/>
      <c r="DY44" s="709"/>
      <c r="DZ44" s="709"/>
      <c r="EA44" s="709"/>
      <c r="EB44" s="709"/>
      <c r="EC44" s="710"/>
    </row>
    <row r="45" spans="2:133" ht="11.25" customHeight="1" x14ac:dyDescent="0.2">
      <c r="B45" s="722" t="s">
        <v>365</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6"/>
      <c r="CE45" s="677"/>
      <c r="CF45" s="633" t="s">
        <v>366</v>
      </c>
      <c r="CG45" s="634"/>
      <c r="CH45" s="634"/>
      <c r="CI45" s="634"/>
      <c r="CJ45" s="634"/>
      <c r="CK45" s="634"/>
      <c r="CL45" s="634"/>
      <c r="CM45" s="634"/>
      <c r="CN45" s="634"/>
      <c r="CO45" s="634"/>
      <c r="CP45" s="634"/>
      <c r="CQ45" s="635"/>
      <c r="CR45" s="636">
        <v>105976</v>
      </c>
      <c r="CS45" s="666"/>
      <c r="CT45" s="666"/>
      <c r="CU45" s="666"/>
      <c r="CV45" s="666"/>
      <c r="CW45" s="666"/>
      <c r="CX45" s="666"/>
      <c r="CY45" s="667"/>
      <c r="CZ45" s="641">
        <v>1.4</v>
      </c>
      <c r="DA45" s="668"/>
      <c r="DB45" s="668"/>
      <c r="DC45" s="671"/>
      <c r="DD45" s="645">
        <v>12661</v>
      </c>
      <c r="DE45" s="666"/>
      <c r="DF45" s="666"/>
      <c r="DG45" s="666"/>
      <c r="DH45" s="666"/>
      <c r="DI45" s="666"/>
      <c r="DJ45" s="666"/>
      <c r="DK45" s="667"/>
      <c r="DL45" s="705"/>
      <c r="DM45" s="706"/>
      <c r="DN45" s="706"/>
      <c r="DO45" s="706"/>
      <c r="DP45" s="706"/>
      <c r="DQ45" s="706"/>
      <c r="DR45" s="706"/>
      <c r="DS45" s="706"/>
      <c r="DT45" s="706"/>
      <c r="DU45" s="706"/>
      <c r="DV45" s="707"/>
      <c r="DW45" s="708"/>
      <c r="DX45" s="709"/>
      <c r="DY45" s="709"/>
      <c r="DZ45" s="709"/>
      <c r="EA45" s="709"/>
      <c r="EB45" s="709"/>
      <c r="EC45" s="710"/>
    </row>
    <row r="46" spans="2:133" ht="11.25" customHeight="1" x14ac:dyDescent="0.2">
      <c r="B46" s="219"/>
      <c r="CD46" s="676"/>
      <c r="CE46" s="677"/>
      <c r="CF46" s="633" t="s">
        <v>367</v>
      </c>
      <c r="CG46" s="634"/>
      <c r="CH46" s="634"/>
      <c r="CI46" s="634"/>
      <c r="CJ46" s="634"/>
      <c r="CK46" s="634"/>
      <c r="CL46" s="634"/>
      <c r="CM46" s="634"/>
      <c r="CN46" s="634"/>
      <c r="CO46" s="634"/>
      <c r="CP46" s="634"/>
      <c r="CQ46" s="635"/>
      <c r="CR46" s="636">
        <v>257706</v>
      </c>
      <c r="CS46" s="637"/>
      <c r="CT46" s="637"/>
      <c r="CU46" s="637"/>
      <c r="CV46" s="637"/>
      <c r="CW46" s="637"/>
      <c r="CX46" s="637"/>
      <c r="CY46" s="638"/>
      <c r="CZ46" s="641">
        <v>3.3</v>
      </c>
      <c r="DA46" s="642"/>
      <c r="DB46" s="642"/>
      <c r="DC46" s="648"/>
      <c r="DD46" s="645">
        <v>135193</v>
      </c>
      <c r="DE46" s="637"/>
      <c r="DF46" s="637"/>
      <c r="DG46" s="637"/>
      <c r="DH46" s="637"/>
      <c r="DI46" s="637"/>
      <c r="DJ46" s="637"/>
      <c r="DK46" s="638"/>
      <c r="DL46" s="705"/>
      <c r="DM46" s="706"/>
      <c r="DN46" s="706"/>
      <c r="DO46" s="706"/>
      <c r="DP46" s="706"/>
      <c r="DQ46" s="706"/>
      <c r="DR46" s="706"/>
      <c r="DS46" s="706"/>
      <c r="DT46" s="706"/>
      <c r="DU46" s="706"/>
      <c r="DV46" s="707"/>
      <c r="DW46" s="708"/>
      <c r="DX46" s="709"/>
      <c r="DY46" s="709"/>
      <c r="DZ46" s="709"/>
      <c r="EA46" s="709"/>
      <c r="EB46" s="709"/>
      <c r="EC46" s="710"/>
    </row>
    <row r="47" spans="2:133" ht="11.25" customHeight="1" x14ac:dyDescent="0.2">
      <c r="B47" s="219"/>
      <c r="CD47" s="676"/>
      <c r="CE47" s="677"/>
      <c r="CF47" s="633" t="s">
        <v>368</v>
      </c>
      <c r="CG47" s="634"/>
      <c r="CH47" s="634"/>
      <c r="CI47" s="634"/>
      <c r="CJ47" s="634"/>
      <c r="CK47" s="634"/>
      <c r="CL47" s="634"/>
      <c r="CM47" s="634"/>
      <c r="CN47" s="634"/>
      <c r="CO47" s="634"/>
      <c r="CP47" s="634"/>
      <c r="CQ47" s="635"/>
      <c r="CR47" s="636">
        <v>1343</v>
      </c>
      <c r="CS47" s="666"/>
      <c r="CT47" s="666"/>
      <c r="CU47" s="666"/>
      <c r="CV47" s="666"/>
      <c r="CW47" s="666"/>
      <c r="CX47" s="666"/>
      <c r="CY47" s="667"/>
      <c r="CZ47" s="641">
        <v>0</v>
      </c>
      <c r="DA47" s="668"/>
      <c r="DB47" s="668"/>
      <c r="DC47" s="671"/>
      <c r="DD47" s="645">
        <v>1343</v>
      </c>
      <c r="DE47" s="666"/>
      <c r="DF47" s="666"/>
      <c r="DG47" s="666"/>
      <c r="DH47" s="666"/>
      <c r="DI47" s="666"/>
      <c r="DJ47" s="666"/>
      <c r="DK47" s="667"/>
      <c r="DL47" s="705"/>
      <c r="DM47" s="706"/>
      <c r="DN47" s="706"/>
      <c r="DO47" s="706"/>
      <c r="DP47" s="706"/>
      <c r="DQ47" s="706"/>
      <c r="DR47" s="706"/>
      <c r="DS47" s="706"/>
      <c r="DT47" s="706"/>
      <c r="DU47" s="706"/>
      <c r="DV47" s="707"/>
      <c r="DW47" s="708"/>
      <c r="DX47" s="709"/>
      <c r="DY47" s="709"/>
      <c r="DZ47" s="709"/>
      <c r="EA47" s="709"/>
      <c r="EB47" s="709"/>
      <c r="EC47" s="710"/>
    </row>
    <row r="48" spans="2:133" ht="10.8" x14ac:dyDescent="0.2">
      <c r="B48" s="219"/>
      <c r="CD48" s="678"/>
      <c r="CE48" s="679"/>
      <c r="CF48" s="633" t="s">
        <v>369</v>
      </c>
      <c r="CG48" s="634"/>
      <c r="CH48" s="634"/>
      <c r="CI48" s="634"/>
      <c r="CJ48" s="634"/>
      <c r="CK48" s="634"/>
      <c r="CL48" s="634"/>
      <c r="CM48" s="634"/>
      <c r="CN48" s="634"/>
      <c r="CO48" s="634"/>
      <c r="CP48" s="634"/>
      <c r="CQ48" s="635"/>
      <c r="CR48" s="636" t="s">
        <v>239</v>
      </c>
      <c r="CS48" s="637"/>
      <c r="CT48" s="637"/>
      <c r="CU48" s="637"/>
      <c r="CV48" s="637"/>
      <c r="CW48" s="637"/>
      <c r="CX48" s="637"/>
      <c r="CY48" s="638"/>
      <c r="CZ48" s="641" t="s">
        <v>239</v>
      </c>
      <c r="DA48" s="642"/>
      <c r="DB48" s="642"/>
      <c r="DC48" s="648"/>
      <c r="DD48" s="645" t="s">
        <v>239</v>
      </c>
      <c r="DE48" s="637"/>
      <c r="DF48" s="637"/>
      <c r="DG48" s="637"/>
      <c r="DH48" s="637"/>
      <c r="DI48" s="637"/>
      <c r="DJ48" s="637"/>
      <c r="DK48" s="638"/>
      <c r="DL48" s="705"/>
      <c r="DM48" s="706"/>
      <c r="DN48" s="706"/>
      <c r="DO48" s="706"/>
      <c r="DP48" s="706"/>
      <c r="DQ48" s="706"/>
      <c r="DR48" s="706"/>
      <c r="DS48" s="706"/>
      <c r="DT48" s="706"/>
      <c r="DU48" s="706"/>
      <c r="DV48" s="707"/>
      <c r="DW48" s="708"/>
      <c r="DX48" s="709"/>
      <c r="DY48" s="709"/>
      <c r="DZ48" s="709"/>
      <c r="EA48" s="709"/>
      <c r="EB48" s="709"/>
      <c r="EC48" s="710"/>
    </row>
    <row r="49" spans="2:133" ht="11.25" customHeight="1" x14ac:dyDescent="0.2">
      <c r="B49" s="219"/>
      <c r="CD49" s="657" t="s">
        <v>370</v>
      </c>
      <c r="CE49" s="658"/>
      <c r="CF49" s="658"/>
      <c r="CG49" s="658"/>
      <c r="CH49" s="658"/>
      <c r="CI49" s="658"/>
      <c r="CJ49" s="658"/>
      <c r="CK49" s="658"/>
      <c r="CL49" s="658"/>
      <c r="CM49" s="658"/>
      <c r="CN49" s="658"/>
      <c r="CO49" s="658"/>
      <c r="CP49" s="658"/>
      <c r="CQ49" s="659"/>
      <c r="CR49" s="711">
        <v>7730337</v>
      </c>
      <c r="CS49" s="695"/>
      <c r="CT49" s="695"/>
      <c r="CU49" s="695"/>
      <c r="CV49" s="695"/>
      <c r="CW49" s="695"/>
      <c r="CX49" s="695"/>
      <c r="CY49" s="724"/>
      <c r="CZ49" s="716">
        <v>100</v>
      </c>
      <c r="DA49" s="725"/>
      <c r="DB49" s="725"/>
      <c r="DC49" s="726"/>
      <c r="DD49" s="727">
        <v>5346595</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2PGDBv7JOFe5ziNb2O0tMiBc79VjCFajTdNu//gpw1toYCrVbyvgeXpSUtdAhhoYlw7ZFXdZxp3rtH5bdzp3jQ==" saltValue="lCuTxqI/Yu3nHQIHym8sG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34" t="s">
        <v>371</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372</v>
      </c>
      <c r="DK2" s="736"/>
      <c r="DL2" s="736"/>
      <c r="DM2" s="736"/>
      <c r="DN2" s="736"/>
      <c r="DO2" s="737"/>
      <c r="DP2" s="222"/>
      <c r="DQ2" s="735" t="s">
        <v>373</v>
      </c>
      <c r="DR2" s="736"/>
      <c r="DS2" s="736"/>
      <c r="DT2" s="736"/>
      <c r="DU2" s="736"/>
      <c r="DV2" s="736"/>
      <c r="DW2" s="736"/>
      <c r="DX2" s="736"/>
      <c r="DY2" s="736"/>
      <c r="DZ2" s="737"/>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38" t="s">
        <v>374</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375</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8"/>
    </row>
    <row r="5" spans="1:131" s="229" customFormat="1" ht="26.25" customHeight="1" x14ac:dyDescent="0.2">
      <c r="A5" s="740" t="s">
        <v>376</v>
      </c>
      <c r="B5" s="741"/>
      <c r="C5" s="741"/>
      <c r="D5" s="741"/>
      <c r="E5" s="741"/>
      <c r="F5" s="741"/>
      <c r="G5" s="741"/>
      <c r="H5" s="741"/>
      <c r="I5" s="741"/>
      <c r="J5" s="741"/>
      <c r="K5" s="741"/>
      <c r="L5" s="741"/>
      <c r="M5" s="741"/>
      <c r="N5" s="741"/>
      <c r="O5" s="741"/>
      <c r="P5" s="742"/>
      <c r="Q5" s="746" t="s">
        <v>377</v>
      </c>
      <c r="R5" s="747"/>
      <c r="S5" s="747"/>
      <c r="T5" s="747"/>
      <c r="U5" s="748"/>
      <c r="V5" s="746" t="s">
        <v>378</v>
      </c>
      <c r="W5" s="747"/>
      <c r="X5" s="747"/>
      <c r="Y5" s="747"/>
      <c r="Z5" s="748"/>
      <c r="AA5" s="746" t="s">
        <v>379</v>
      </c>
      <c r="AB5" s="747"/>
      <c r="AC5" s="747"/>
      <c r="AD5" s="747"/>
      <c r="AE5" s="747"/>
      <c r="AF5" s="752" t="s">
        <v>380</v>
      </c>
      <c r="AG5" s="747"/>
      <c r="AH5" s="747"/>
      <c r="AI5" s="747"/>
      <c r="AJ5" s="753"/>
      <c r="AK5" s="747" t="s">
        <v>381</v>
      </c>
      <c r="AL5" s="747"/>
      <c r="AM5" s="747"/>
      <c r="AN5" s="747"/>
      <c r="AO5" s="748"/>
      <c r="AP5" s="746" t="s">
        <v>382</v>
      </c>
      <c r="AQ5" s="747"/>
      <c r="AR5" s="747"/>
      <c r="AS5" s="747"/>
      <c r="AT5" s="748"/>
      <c r="AU5" s="746" t="s">
        <v>383</v>
      </c>
      <c r="AV5" s="747"/>
      <c r="AW5" s="747"/>
      <c r="AX5" s="747"/>
      <c r="AY5" s="753"/>
      <c r="AZ5" s="226"/>
      <c r="BA5" s="226"/>
      <c r="BB5" s="226"/>
      <c r="BC5" s="226"/>
      <c r="BD5" s="226"/>
      <c r="BE5" s="227"/>
      <c r="BF5" s="227"/>
      <c r="BG5" s="227"/>
      <c r="BH5" s="227"/>
      <c r="BI5" s="227"/>
      <c r="BJ5" s="227"/>
      <c r="BK5" s="227"/>
      <c r="BL5" s="227"/>
      <c r="BM5" s="227"/>
      <c r="BN5" s="227"/>
      <c r="BO5" s="227"/>
      <c r="BP5" s="227"/>
      <c r="BQ5" s="740" t="s">
        <v>384</v>
      </c>
      <c r="BR5" s="741"/>
      <c r="BS5" s="741"/>
      <c r="BT5" s="741"/>
      <c r="BU5" s="741"/>
      <c r="BV5" s="741"/>
      <c r="BW5" s="741"/>
      <c r="BX5" s="741"/>
      <c r="BY5" s="741"/>
      <c r="BZ5" s="741"/>
      <c r="CA5" s="741"/>
      <c r="CB5" s="741"/>
      <c r="CC5" s="741"/>
      <c r="CD5" s="741"/>
      <c r="CE5" s="741"/>
      <c r="CF5" s="741"/>
      <c r="CG5" s="742"/>
      <c r="CH5" s="746" t="s">
        <v>385</v>
      </c>
      <c r="CI5" s="747"/>
      <c r="CJ5" s="747"/>
      <c r="CK5" s="747"/>
      <c r="CL5" s="748"/>
      <c r="CM5" s="746" t="s">
        <v>386</v>
      </c>
      <c r="CN5" s="747"/>
      <c r="CO5" s="747"/>
      <c r="CP5" s="747"/>
      <c r="CQ5" s="748"/>
      <c r="CR5" s="746" t="s">
        <v>387</v>
      </c>
      <c r="CS5" s="747"/>
      <c r="CT5" s="747"/>
      <c r="CU5" s="747"/>
      <c r="CV5" s="748"/>
      <c r="CW5" s="746" t="s">
        <v>388</v>
      </c>
      <c r="CX5" s="747"/>
      <c r="CY5" s="747"/>
      <c r="CZ5" s="747"/>
      <c r="DA5" s="748"/>
      <c r="DB5" s="746" t="s">
        <v>389</v>
      </c>
      <c r="DC5" s="747"/>
      <c r="DD5" s="747"/>
      <c r="DE5" s="747"/>
      <c r="DF5" s="748"/>
      <c r="DG5" s="776" t="s">
        <v>390</v>
      </c>
      <c r="DH5" s="777"/>
      <c r="DI5" s="777"/>
      <c r="DJ5" s="777"/>
      <c r="DK5" s="778"/>
      <c r="DL5" s="776" t="s">
        <v>391</v>
      </c>
      <c r="DM5" s="777"/>
      <c r="DN5" s="777"/>
      <c r="DO5" s="777"/>
      <c r="DP5" s="778"/>
      <c r="DQ5" s="746" t="s">
        <v>392</v>
      </c>
      <c r="DR5" s="747"/>
      <c r="DS5" s="747"/>
      <c r="DT5" s="747"/>
      <c r="DU5" s="748"/>
      <c r="DV5" s="746" t="s">
        <v>383</v>
      </c>
      <c r="DW5" s="747"/>
      <c r="DX5" s="747"/>
      <c r="DY5" s="747"/>
      <c r="DZ5" s="753"/>
      <c r="EA5" s="228"/>
    </row>
    <row r="6" spans="1:131" s="229" customFormat="1" ht="26.25" customHeight="1" thickBot="1" x14ac:dyDescent="0.25">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8"/>
    </row>
    <row r="7" spans="1:131" s="229" customFormat="1" ht="26.25" customHeight="1" thickTop="1" x14ac:dyDescent="0.2">
      <c r="A7" s="230">
        <v>1</v>
      </c>
      <c r="B7" s="762" t="s">
        <v>393</v>
      </c>
      <c r="C7" s="763"/>
      <c r="D7" s="763"/>
      <c r="E7" s="763"/>
      <c r="F7" s="763"/>
      <c r="G7" s="763"/>
      <c r="H7" s="763"/>
      <c r="I7" s="763"/>
      <c r="J7" s="763"/>
      <c r="K7" s="763"/>
      <c r="L7" s="763"/>
      <c r="M7" s="763"/>
      <c r="N7" s="763"/>
      <c r="O7" s="763"/>
      <c r="P7" s="764"/>
      <c r="Q7" s="765">
        <v>8408</v>
      </c>
      <c r="R7" s="766"/>
      <c r="S7" s="766"/>
      <c r="T7" s="766"/>
      <c r="U7" s="766"/>
      <c r="V7" s="766">
        <v>7680</v>
      </c>
      <c r="W7" s="766"/>
      <c r="X7" s="766"/>
      <c r="Y7" s="766"/>
      <c r="Z7" s="766"/>
      <c r="AA7" s="766">
        <v>728</v>
      </c>
      <c r="AB7" s="766"/>
      <c r="AC7" s="766"/>
      <c r="AD7" s="766"/>
      <c r="AE7" s="767"/>
      <c r="AF7" s="768">
        <v>726</v>
      </c>
      <c r="AG7" s="769"/>
      <c r="AH7" s="769"/>
      <c r="AI7" s="769"/>
      <c r="AJ7" s="770"/>
      <c r="AK7" s="771">
        <v>369</v>
      </c>
      <c r="AL7" s="772"/>
      <c r="AM7" s="772"/>
      <c r="AN7" s="772"/>
      <c r="AO7" s="772"/>
      <c r="AP7" s="772">
        <v>3496</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0">
        <v>1</v>
      </c>
      <c r="BR7" s="231"/>
      <c r="BS7" s="759" t="s">
        <v>589</v>
      </c>
      <c r="BT7" s="760"/>
      <c r="BU7" s="760"/>
      <c r="BV7" s="760"/>
      <c r="BW7" s="760"/>
      <c r="BX7" s="760"/>
      <c r="BY7" s="760"/>
      <c r="BZ7" s="760"/>
      <c r="CA7" s="760"/>
      <c r="CB7" s="760"/>
      <c r="CC7" s="760"/>
      <c r="CD7" s="760"/>
      <c r="CE7" s="760"/>
      <c r="CF7" s="760"/>
      <c r="CG7" s="775"/>
      <c r="CH7" s="756">
        <v>-44</v>
      </c>
      <c r="CI7" s="757"/>
      <c r="CJ7" s="757"/>
      <c r="CK7" s="757"/>
      <c r="CL7" s="758"/>
      <c r="CM7" s="756">
        <v>275</v>
      </c>
      <c r="CN7" s="757"/>
      <c r="CO7" s="757"/>
      <c r="CP7" s="757"/>
      <c r="CQ7" s="758"/>
      <c r="CR7" s="756">
        <v>15</v>
      </c>
      <c r="CS7" s="757"/>
      <c r="CT7" s="757"/>
      <c r="CU7" s="757"/>
      <c r="CV7" s="758"/>
      <c r="CW7" s="756" t="s">
        <v>590</v>
      </c>
      <c r="CX7" s="757"/>
      <c r="CY7" s="757"/>
      <c r="CZ7" s="757"/>
      <c r="DA7" s="758"/>
      <c r="DB7" s="756" t="s">
        <v>590</v>
      </c>
      <c r="DC7" s="757"/>
      <c r="DD7" s="757"/>
      <c r="DE7" s="757"/>
      <c r="DF7" s="758"/>
      <c r="DG7" s="756" t="s">
        <v>590</v>
      </c>
      <c r="DH7" s="757"/>
      <c r="DI7" s="757"/>
      <c r="DJ7" s="757"/>
      <c r="DK7" s="758"/>
      <c r="DL7" s="756" t="s">
        <v>590</v>
      </c>
      <c r="DM7" s="757"/>
      <c r="DN7" s="757"/>
      <c r="DO7" s="757"/>
      <c r="DP7" s="758"/>
      <c r="DQ7" s="756" t="s">
        <v>590</v>
      </c>
      <c r="DR7" s="757"/>
      <c r="DS7" s="757"/>
      <c r="DT7" s="757"/>
      <c r="DU7" s="758"/>
      <c r="DV7" s="759"/>
      <c r="DW7" s="760"/>
      <c r="DX7" s="760"/>
      <c r="DY7" s="760"/>
      <c r="DZ7" s="761"/>
      <c r="EA7" s="228"/>
    </row>
    <row r="8" spans="1:131" s="229" customFormat="1" ht="26.25" customHeight="1" x14ac:dyDescent="0.2">
      <c r="A8" s="232">
        <v>2</v>
      </c>
      <c r="B8" s="793" t="s">
        <v>394</v>
      </c>
      <c r="C8" s="794"/>
      <c r="D8" s="794"/>
      <c r="E8" s="794"/>
      <c r="F8" s="794"/>
      <c r="G8" s="794"/>
      <c r="H8" s="794"/>
      <c r="I8" s="794"/>
      <c r="J8" s="794"/>
      <c r="K8" s="794"/>
      <c r="L8" s="794"/>
      <c r="M8" s="794"/>
      <c r="N8" s="794"/>
      <c r="O8" s="794"/>
      <c r="P8" s="795"/>
      <c r="Q8" s="796">
        <v>181</v>
      </c>
      <c r="R8" s="797"/>
      <c r="S8" s="797"/>
      <c r="T8" s="797"/>
      <c r="U8" s="797"/>
      <c r="V8" s="797">
        <v>179</v>
      </c>
      <c r="W8" s="797"/>
      <c r="X8" s="797"/>
      <c r="Y8" s="797"/>
      <c r="Z8" s="797"/>
      <c r="AA8" s="797">
        <v>2</v>
      </c>
      <c r="AB8" s="797"/>
      <c r="AC8" s="797"/>
      <c r="AD8" s="797"/>
      <c r="AE8" s="798"/>
      <c r="AF8" s="799">
        <v>2</v>
      </c>
      <c r="AG8" s="800"/>
      <c r="AH8" s="800"/>
      <c r="AI8" s="800"/>
      <c r="AJ8" s="801"/>
      <c r="AK8" s="782">
        <v>129</v>
      </c>
      <c r="AL8" s="783"/>
      <c r="AM8" s="783"/>
      <c r="AN8" s="783"/>
      <c r="AO8" s="783"/>
      <c r="AP8" s="783">
        <v>59</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2">
        <v>2</v>
      </c>
      <c r="BR8" s="233"/>
      <c r="BS8" s="786" t="s">
        <v>591</v>
      </c>
      <c r="BT8" s="787"/>
      <c r="BU8" s="787"/>
      <c r="BV8" s="787"/>
      <c r="BW8" s="787"/>
      <c r="BX8" s="787"/>
      <c r="BY8" s="787"/>
      <c r="BZ8" s="787"/>
      <c r="CA8" s="787"/>
      <c r="CB8" s="787"/>
      <c r="CC8" s="787"/>
      <c r="CD8" s="787"/>
      <c r="CE8" s="787"/>
      <c r="CF8" s="787"/>
      <c r="CG8" s="788"/>
      <c r="CH8" s="789">
        <v>5</v>
      </c>
      <c r="CI8" s="790"/>
      <c r="CJ8" s="790"/>
      <c r="CK8" s="790"/>
      <c r="CL8" s="791"/>
      <c r="CM8" s="789">
        <v>119</v>
      </c>
      <c r="CN8" s="790"/>
      <c r="CO8" s="790"/>
      <c r="CP8" s="790"/>
      <c r="CQ8" s="791"/>
      <c r="CR8" s="789">
        <v>3</v>
      </c>
      <c r="CS8" s="790"/>
      <c r="CT8" s="790"/>
      <c r="CU8" s="790"/>
      <c r="CV8" s="791"/>
      <c r="CW8" s="789" t="s">
        <v>590</v>
      </c>
      <c r="CX8" s="790"/>
      <c r="CY8" s="790"/>
      <c r="CZ8" s="790"/>
      <c r="DA8" s="791"/>
      <c r="DB8" s="789" t="s">
        <v>590</v>
      </c>
      <c r="DC8" s="790"/>
      <c r="DD8" s="790"/>
      <c r="DE8" s="790"/>
      <c r="DF8" s="791"/>
      <c r="DG8" s="789" t="s">
        <v>590</v>
      </c>
      <c r="DH8" s="790"/>
      <c r="DI8" s="790"/>
      <c r="DJ8" s="790"/>
      <c r="DK8" s="791"/>
      <c r="DL8" s="789" t="s">
        <v>590</v>
      </c>
      <c r="DM8" s="790"/>
      <c r="DN8" s="790"/>
      <c r="DO8" s="790"/>
      <c r="DP8" s="791"/>
      <c r="DQ8" s="789" t="s">
        <v>590</v>
      </c>
      <c r="DR8" s="790"/>
      <c r="DS8" s="790"/>
      <c r="DT8" s="790"/>
      <c r="DU8" s="791"/>
      <c r="DV8" s="786"/>
      <c r="DW8" s="787"/>
      <c r="DX8" s="787"/>
      <c r="DY8" s="787"/>
      <c r="DZ8" s="792"/>
      <c r="EA8" s="228"/>
    </row>
    <row r="9" spans="1:131" s="229" customFormat="1" ht="26.25" customHeight="1" x14ac:dyDescent="0.2">
      <c r="A9" s="232">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2">
        <v>3</v>
      </c>
      <c r="BR9" s="233"/>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8"/>
    </row>
    <row r="10" spans="1:131" s="229" customFormat="1" ht="26.25" customHeight="1" x14ac:dyDescent="0.2">
      <c r="A10" s="232">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2">
        <v>4</v>
      </c>
      <c r="BR10" s="233"/>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8"/>
    </row>
    <row r="11" spans="1:131" s="229" customFormat="1" ht="26.25" customHeight="1" x14ac:dyDescent="0.2">
      <c r="A11" s="232">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2">
        <v>5</v>
      </c>
      <c r="BR11" s="233"/>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8"/>
    </row>
    <row r="12" spans="1:131" s="229" customFormat="1" ht="26.25" customHeight="1" x14ac:dyDescent="0.2">
      <c r="A12" s="232">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2">
        <v>6</v>
      </c>
      <c r="BR12" s="233"/>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8"/>
    </row>
    <row r="13" spans="1:131" s="229" customFormat="1" ht="26.25" customHeight="1" x14ac:dyDescent="0.2">
      <c r="A13" s="232">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2">
        <v>7</v>
      </c>
      <c r="BR13" s="233"/>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8"/>
    </row>
    <row r="14" spans="1:131" s="229" customFormat="1" ht="26.25" customHeight="1" x14ac:dyDescent="0.2">
      <c r="A14" s="232">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2">
        <v>8</v>
      </c>
      <c r="BR14" s="233"/>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8"/>
    </row>
    <row r="15" spans="1:131" s="229" customFormat="1" ht="26.25" customHeight="1" x14ac:dyDescent="0.2">
      <c r="A15" s="232">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2">
        <v>9</v>
      </c>
      <c r="BR15" s="233"/>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8"/>
    </row>
    <row r="16" spans="1:131" s="229" customFormat="1" ht="26.25" customHeight="1" x14ac:dyDescent="0.2">
      <c r="A16" s="232">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2">
        <v>10</v>
      </c>
      <c r="BR16" s="233"/>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8"/>
    </row>
    <row r="17" spans="1:131" s="229" customFormat="1" ht="26.25" customHeight="1" x14ac:dyDescent="0.2">
      <c r="A17" s="232">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2">
        <v>11</v>
      </c>
      <c r="BR17" s="233"/>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8"/>
    </row>
    <row r="18" spans="1:131" s="229" customFormat="1" ht="26.25" customHeight="1" x14ac:dyDescent="0.2">
      <c r="A18" s="232">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2">
        <v>12</v>
      </c>
      <c r="BR18" s="233"/>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8"/>
    </row>
    <row r="19" spans="1:131" s="229" customFormat="1" ht="26.25" customHeight="1" x14ac:dyDescent="0.2">
      <c r="A19" s="232">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2">
        <v>13</v>
      </c>
      <c r="BR19" s="233"/>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8"/>
    </row>
    <row r="20" spans="1:131" s="229" customFormat="1" ht="26.25" customHeight="1" x14ac:dyDescent="0.2">
      <c r="A20" s="232">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2">
        <v>14</v>
      </c>
      <c r="BR20" s="233"/>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8"/>
    </row>
    <row r="21" spans="1:131" s="229" customFormat="1" ht="26.25" customHeight="1" thickBot="1" x14ac:dyDescent="0.25">
      <c r="A21" s="232">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2">
        <v>15</v>
      </c>
      <c r="BR21" s="233"/>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8"/>
    </row>
    <row r="22" spans="1:131" s="229" customFormat="1" ht="26.25" customHeight="1" x14ac:dyDescent="0.2">
      <c r="A22" s="232">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395</v>
      </c>
      <c r="BA22" s="819"/>
      <c r="BB22" s="819"/>
      <c r="BC22" s="819"/>
      <c r="BD22" s="820"/>
      <c r="BE22" s="227"/>
      <c r="BF22" s="227"/>
      <c r="BG22" s="227"/>
      <c r="BH22" s="227"/>
      <c r="BI22" s="227"/>
      <c r="BJ22" s="227"/>
      <c r="BK22" s="227"/>
      <c r="BL22" s="227"/>
      <c r="BM22" s="227"/>
      <c r="BN22" s="227"/>
      <c r="BO22" s="227"/>
      <c r="BP22" s="227"/>
      <c r="BQ22" s="232">
        <v>16</v>
      </c>
      <c r="BR22" s="233"/>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8"/>
    </row>
    <row r="23" spans="1:131" s="229" customFormat="1" ht="26.25" customHeight="1" thickBot="1" x14ac:dyDescent="0.25">
      <c r="A23" s="234" t="s">
        <v>396</v>
      </c>
      <c r="B23" s="802" t="s">
        <v>397</v>
      </c>
      <c r="C23" s="803"/>
      <c r="D23" s="803"/>
      <c r="E23" s="803"/>
      <c r="F23" s="803"/>
      <c r="G23" s="803"/>
      <c r="H23" s="803"/>
      <c r="I23" s="803"/>
      <c r="J23" s="803"/>
      <c r="K23" s="803"/>
      <c r="L23" s="803"/>
      <c r="M23" s="803"/>
      <c r="N23" s="803"/>
      <c r="O23" s="803"/>
      <c r="P23" s="804"/>
      <c r="Q23" s="805">
        <v>8589</v>
      </c>
      <c r="R23" s="806"/>
      <c r="S23" s="806"/>
      <c r="T23" s="806"/>
      <c r="U23" s="806"/>
      <c r="V23" s="806">
        <v>7859</v>
      </c>
      <c r="W23" s="806"/>
      <c r="X23" s="806"/>
      <c r="Y23" s="806"/>
      <c r="Z23" s="806"/>
      <c r="AA23" s="806">
        <v>730</v>
      </c>
      <c r="AB23" s="806"/>
      <c r="AC23" s="806"/>
      <c r="AD23" s="806"/>
      <c r="AE23" s="807"/>
      <c r="AF23" s="808">
        <v>728</v>
      </c>
      <c r="AG23" s="806"/>
      <c r="AH23" s="806"/>
      <c r="AI23" s="806"/>
      <c r="AJ23" s="809"/>
      <c r="AK23" s="810"/>
      <c r="AL23" s="811"/>
      <c r="AM23" s="811"/>
      <c r="AN23" s="811"/>
      <c r="AO23" s="811"/>
      <c r="AP23" s="806">
        <v>3555</v>
      </c>
      <c r="AQ23" s="806"/>
      <c r="AR23" s="806"/>
      <c r="AS23" s="806"/>
      <c r="AT23" s="806"/>
      <c r="AU23" s="822"/>
      <c r="AV23" s="822"/>
      <c r="AW23" s="822"/>
      <c r="AX23" s="822"/>
      <c r="AY23" s="823"/>
      <c r="AZ23" s="824" t="s">
        <v>130</v>
      </c>
      <c r="BA23" s="825"/>
      <c r="BB23" s="825"/>
      <c r="BC23" s="825"/>
      <c r="BD23" s="826"/>
      <c r="BE23" s="227"/>
      <c r="BF23" s="227"/>
      <c r="BG23" s="227"/>
      <c r="BH23" s="227"/>
      <c r="BI23" s="227"/>
      <c r="BJ23" s="227"/>
      <c r="BK23" s="227"/>
      <c r="BL23" s="227"/>
      <c r="BM23" s="227"/>
      <c r="BN23" s="227"/>
      <c r="BO23" s="227"/>
      <c r="BP23" s="227"/>
      <c r="BQ23" s="232">
        <v>17</v>
      </c>
      <c r="BR23" s="233"/>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8"/>
    </row>
    <row r="24" spans="1:131" s="229" customFormat="1" ht="26.25" customHeight="1" x14ac:dyDescent="0.2">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2">
        <v>18</v>
      </c>
      <c r="BR24" s="233"/>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8"/>
    </row>
    <row r="25" spans="1:131" ht="26.25" customHeight="1" thickBot="1" x14ac:dyDescent="0.25">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5"/>
      <c r="BP25" s="235"/>
      <c r="BQ25" s="232">
        <v>19</v>
      </c>
      <c r="BR25" s="233"/>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2">
      <c r="A26" s="740" t="s">
        <v>376</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383</v>
      </c>
      <c r="BF26" s="747"/>
      <c r="BG26" s="747"/>
      <c r="BH26" s="747"/>
      <c r="BI26" s="753"/>
      <c r="BJ26" s="226"/>
      <c r="BK26" s="226"/>
      <c r="BL26" s="226"/>
      <c r="BM26" s="226"/>
      <c r="BN26" s="226"/>
      <c r="BO26" s="235"/>
      <c r="BP26" s="235"/>
      <c r="BQ26" s="232">
        <v>20</v>
      </c>
      <c r="BR26" s="233"/>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5">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5"/>
      <c r="BP27" s="235"/>
      <c r="BQ27" s="232">
        <v>21</v>
      </c>
      <c r="BR27" s="233"/>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2">
      <c r="A28" s="236">
        <v>1</v>
      </c>
      <c r="B28" s="762" t="s">
        <v>408</v>
      </c>
      <c r="C28" s="763"/>
      <c r="D28" s="763"/>
      <c r="E28" s="763"/>
      <c r="F28" s="763"/>
      <c r="G28" s="763"/>
      <c r="H28" s="763"/>
      <c r="I28" s="763"/>
      <c r="J28" s="763"/>
      <c r="K28" s="763"/>
      <c r="L28" s="763"/>
      <c r="M28" s="763"/>
      <c r="N28" s="763"/>
      <c r="O28" s="763"/>
      <c r="P28" s="764"/>
      <c r="Q28" s="835">
        <v>2099</v>
      </c>
      <c r="R28" s="836"/>
      <c r="S28" s="836"/>
      <c r="T28" s="836"/>
      <c r="U28" s="836"/>
      <c r="V28" s="836">
        <v>1991</v>
      </c>
      <c r="W28" s="836"/>
      <c r="X28" s="836"/>
      <c r="Y28" s="836"/>
      <c r="Z28" s="836"/>
      <c r="AA28" s="836">
        <v>108</v>
      </c>
      <c r="AB28" s="836"/>
      <c r="AC28" s="836"/>
      <c r="AD28" s="836"/>
      <c r="AE28" s="837"/>
      <c r="AF28" s="838">
        <v>108</v>
      </c>
      <c r="AG28" s="836"/>
      <c r="AH28" s="836"/>
      <c r="AI28" s="836"/>
      <c r="AJ28" s="839"/>
      <c r="AK28" s="840">
        <v>137</v>
      </c>
      <c r="AL28" s="841"/>
      <c r="AM28" s="841"/>
      <c r="AN28" s="841"/>
      <c r="AO28" s="841"/>
      <c r="AP28" s="841" t="s">
        <v>515</v>
      </c>
      <c r="AQ28" s="841"/>
      <c r="AR28" s="841"/>
      <c r="AS28" s="841"/>
      <c r="AT28" s="841"/>
      <c r="AU28" s="841" t="s">
        <v>515</v>
      </c>
      <c r="AV28" s="841"/>
      <c r="AW28" s="841"/>
      <c r="AX28" s="841"/>
      <c r="AY28" s="841"/>
      <c r="AZ28" s="842" t="s">
        <v>515</v>
      </c>
      <c r="BA28" s="842"/>
      <c r="BB28" s="842"/>
      <c r="BC28" s="842"/>
      <c r="BD28" s="842"/>
      <c r="BE28" s="833"/>
      <c r="BF28" s="833"/>
      <c r="BG28" s="833"/>
      <c r="BH28" s="833"/>
      <c r="BI28" s="834"/>
      <c r="BJ28" s="226"/>
      <c r="BK28" s="226"/>
      <c r="BL28" s="226"/>
      <c r="BM28" s="226"/>
      <c r="BN28" s="226"/>
      <c r="BO28" s="235"/>
      <c r="BP28" s="235"/>
      <c r="BQ28" s="232">
        <v>22</v>
      </c>
      <c r="BR28" s="233"/>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2">
      <c r="A29" s="236">
        <v>2</v>
      </c>
      <c r="B29" s="793" t="s">
        <v>409</v>
      </c>
      <c r="C29" s="794"/>
      <c r="D29" s="794"/>
      <c r="E29" s="794"/>
      <c r="F29" s="794"/>
      <c r="G29" s="794"/>
      <c r="H29" s="794"/>
      <c r="I29" s="794"/>
      <c r="J29" s="794"/>
      <c r="K29" s="794"/>
      <c r="L29" s="794"/>
      <c r="M29" s="794"/>
      <c r="N29" s="794"/>
      <c r="O29" s="794"/>
      <c r="P29" s="795"/>
      <c r="Q29" s="796">
        <v>1723</v>
      </c>
      <c r="R29" s="797"/>
      <c r="S29" s="797"/>
      <c r="T29" s="797"/>
      <c r="U29" s="797"/>
      <c r="V29" s="797">
        <v>1605</v>
      </c>
      <c r="W29" s="797"/>
      <c r="X29" s="797"/>
      <c r="Y29" s="797"/>
      <c r="Z29" s="797"/>
      <c r="AA29" s="797">
        <v>118</v>
      </c>
      <c r="AB29" s="797"/>
      <c r="AC29" s="797"/>
      <c r="AD29" s="797"/>
      <c r="AE29" s="798"/>
      <c r="AF29" s="799">
        <v>118</v>
      </c>
      <c r="AG29" s="800"/>
      <c r="AH29" s="800"/>
      <c r="AI29" s="800"/>
      <c r="AJ29" s="801"/>
      <c r="AK29" s="847">
        <v>259</v>
      </c>
      <c r="AL29" s="843"/>
      <c r="AM29" s="843"/>
      <c r="AN29" s="843"/>
      <c r="AO29" s="843"/>
      <c r="AP29" s="843" t="s">
        <v>515</v>
      </c>
      <c r="AQ29" s="843"/>
      <c r="AR29" s="843"/>
      <c r="AS29" s="843"/>
      <c r="AT29" s="843"/>
      <c r="AU29" s="843" t="s">
        <v>515</v>
      </c>
      <c r="AV29" s="843"/>
      <c r="AW29" s="843"/>
      <c r="AX29" s="843"/>
      <c r="AY29" s="843"/>
      <c r="AZ29" s="844" t="s">
        <v>515</v>
      </c>
      <c r="BA29" s="844"/>
      <c r="BB29" s="844"/>
      <c r="BC29" s="844"/>
      <c r="BD29" s="844"/>
      <c r="BE29" s="845"/>
      <c r="BF29" s="845"/>
      <c r="BG29" s="845"/>
      <c r="BH29" s="845"/>
      <c r="BI29" s="846"/>
      <c r="BJ29" s="226"/>
      <c r="BK29" s="226"/>
      <c r="BL29" s="226"/>
      <c r="BM29" s="226"/>
      <c r="BN29" s="226"/>
      <c r="BO29" s="235"/>
      <c r="BP29" s="235"/>
      <c r="BQ29" s="232">
        <v>23</v>
      </c>
      <c r="BR29" s="233"/>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2">
      <c r="A30" s="236">
        <v>3</v>
      </c>
      <c r="B30" s="793" t="s">
        <v>410</v>
      </c>
      <c r="C30" s="794"/>
      <c r="D30" s="794"/>
      <c r="E30" s="794"/>
      <c r="F30" s="794"/>
      <c r="G30" s="794"/>
      <c r="H30" s="794"/>
      <c r="I30" s="794"/>
      <c r="J30" s="794"/>
      <c r="K30" s="794"/>
      <c r="L30" s="794"/>
      <c r="M30" s="794"/>
      <c r="N30" s="794"/>
      <c r="O30" s="794"/>
      <c r="P30" s="795"/>
      <c r="Q30" s="796">
        <v>236</v>
      </c>
      <c r="R30" s="797"/>
      <c r="S30" s="797"/>
      <c r="T30" s="797"/>
      <c r="U30" s="797"/>
      <c r="V30" s="797">
        <v>234</v>
      </c>
      <c r="W30" s="797"/>
      <c r="X30" s="797"/>
      <c r="Y30" s="797"/>
      <c r="Z30" s="797"/>
      <c r="AA30" s="797">
        <v>2</v>
      </c>
      <c r="AB30" s="797"/>
      <c r="AC30" s="797"/>
      <c r="AD30" s="797"/>
      <c r="AE30" s="798"/>
      <c r="AF30" s="799">
        <v>2</v>
      </c>
      <c r="AG30" s="800"/>
      <c r="AH30" s="800"/>
      <c r="AI30" s="800"/>
      <c r="AJ30" s="801"/>
      <c r="AK30" s="847">
        <v>57</v>
      </c>
      <c r="AL30" s="843"/>
      <c r="AM30" s="843"/>
      <c r="AN30" s="843"/>
      <c r="AO30" s="843"/>
      <c r="AP30" s="843" t="s">
        <v>515</v>
      </c>
      <c r="AQ30" s="843"/>
      <c r="AR30" s="843"/>
      <c r="AS30" s="843"/>
      <c r="AT30" s="843"/>
      <c r="AU30" s="843" t="s">
        <v>515</v>
      </c>
      <c r="AV30" s="843"/>
      <c r="AW30" s="843"/>
      <c r="AX30" s="843"/>
      <c r="AY30" s="843"/>
      <c r="AZ30" s="844" t="s">
        <v>515</v>
      </c>
      <c r="BA30" s="844"/>
      <c r="BB30" s="844"/>
      <c r="BC30" s="844"/>
      <c r="BD30" s="844"/>
      <c r="BE30" s="845"/>
      <c r="BF30" s="845"/>
      <c r="BG30" s="845"/>
      <c r="BH30" s="845"/>
      <c r="BI30" s="846"/>
      <c r="BJ30" s="226"/>
      <c r="BK30" s="226"/>
      <c r="BL30" s="226"/>
      <c r="BM30" s="226"/>
      <c r="BN30" s="226"/>
      <c r="BO30" s="235"/>
      <c r="BP30" s="235"/>
      <c r="BQ30" s="232">
        <v>24</v>
      </c>
      <c r="BR30" s="233"/>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2">
      <c r="A31" s="236">
        <v>4</v>
      </c>
      <c r="B31" s="793" t="s">
        <v>411</v>
      </c>
      <c r="C31" s="794"/>
      <c r="D31" s="794"/>
      <c r="E31" s="794"/>
      <c r="F31" s="794"/>
      <c r="G31" s="794"/>
      <c r="H31" s="794"/>
      <c r="I31" s="794"/>
      <c r="J31" s="794"/>
      <c r="K31" s="794"/>
      <c r="L31" s="794"/>
      <c r="M31" s="794"/>
      <c r="N31" s="794"/>
      <c r="O31" s="794"/>
      <c r="P31" s="795"/>
      <c r="Q31" s="796">
        <v>325</v>
      </c>
      <c r="R31" s="797"/>
      <c r="S31" s="797"/>
      <c r="T31" s="797"/>
      <c r="U31" s="797"/>
      <c r="V31" s="797">
        <v>279</v>
      </c>
      <c r="W31" s="797"/>
      <c r="X31" s="797"/>
      <c r="Y31" s="797"/>
      <c r="Z31" s="797"/>
      <c r="AA31" s="797">
        <v>46</v>
      </c>
      <c r="AB31" s="797"/>
      <c r="AC31" s="797"/>
      <c r="AD31" s="797"/>
      <c r="AE31" s="798"/>
      <c r="AF31" s="799">
        <v>293</v>
      </c>
      <c r="AG31" s="800"/>
      <c r="AH31" s="800"/>
      <c r="AI31" s="800"/>
      <c r="AJ31" s="801"/>
      <c r="AK31" s="847">
        <v>19</v>
      </c>
      <c r="AL31" s="843"/>
      <c r="AM31" s="843"/>
      <c r="AN31" s="843"/>
      <c r="AO31" s="843"/>
      <c r="AP31" s="843">
        <v>836</v>
      </c>
      <c r="AQ31" s="843"/>
      <c r="AR31" s="843"/>
      <c r="AS31" s="843"/>
      <c r="AT31" s="843"/>
      <c r="AU31" s="843" t="s">
        <v>515</v>
      </c>
      <c r="AV31" s="843"/>
      <c r="AW31" s="843"/>
      <c r="AX31" s="843"/>
      <c r="AY31" s="843"/>
      <c r="AZ31" s="844" t="s">
        <v>515</v>
      </c>
      <c r="BA31" s="844"/>
      <c r="BB31" s="844"/>
      <c r="BC31" s="844"/>
      <c r="BD31" s="844"/>
      <c r="BE31" s="845" t="s">
        <v>412</v>
      </c>
      <c r="BF31" s="845"/>
      <c r="BG31" s="845"/>
      <c r="BH31" s="845"/>
      <c r="BI31" s="846"/>
      <c r="BJ31" s="226"/>
      <c r="BK31" s="226"/>
      <c r="BL31" s="226"/>
      <c r="BM31" s="226"/>
      <c r="BN31" s="226"/>
      <c r="BO31" s="235"/>
      <c r="BP31" s="235"/>
      <c r="BQ31" s="232">
        <v>25</v>
      </c>
      <c r="BR31" s="233"/>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2">
      <c r="A32" s="236">
        <v>5</v>
      </c>
      <c r="B32" s="793" t="s">
        <v>413</v>
      </c>
      <c r="C32" s="794"/>
      <c r="D32" s="794"/>
      <c r="E32" s="794"/>
      <c r="F32" s="794"/>
      <c r="G32" s="794"/>
      <c r="H32" s="794"/>
      <c r="I32" s="794"/>
      <c r="J32" s="794"/>
      <c r="K32" s="794"/>
      <c r="L32" s="794"/>
      <c r="M32" s="794"/>
      <c r="N32" s="794"/>
      <c r="O32" s="794"/>
      <c r="P32" s="795"/>
      <c r="Q32" s="796">
        <v>2418</v>
      </c>
      <c r="R32" s="797"/>
      <c r="S32" s="797"/>
      <c r="T32" s="797"/>
      <c r="U32" s="797"/>
      <c r="V32" s="797">
        <v>2399</v>
      </c>
      <c r="W32" s="797"/>
      <c r="X32" s="797"/>
      <c r="Y32" s="797"/>
      <c r="Z32" s="797"/>
      <c r="AA32" s="797">
        <v>19</v>
      </c>
      <c r="AB32" s="797"/>
      <c r="AC32" s="797"/>
      <c r="AD32" s="797"/>
      <c r="AE32" s="798"/>
      <c r="AF32" s="799">
        <v>378</v>
      </c>
      <c r="AG32" s="800"/>
      <c r="AH32" s="800"/>
      <c r="AI32" s="800"/>
      <c r="AJ32" s="801"/>
      <c r="AK32" s="847">
        <v>626</v>
      </c>
      <c r="AL32" s="843"/>
      <c r="AM32" s="843"/>
      <c r="AN32" s="843"/>
      <c r="AO32" s="843"/>
      <c r="AP32" s="843">
        <v>988</v>
      </c>
      <c r="AQ32" s="843"/>
      <c r="AR32" s="843"/>
      <c r="AS32" s="843"/>
      <c r="AT32" s="843"/>
      <c r="AU32" s="843">
        <v>47</v>
      </c>
      <c r="AV32" s="843"/>
      <c r="AW32" s="843"/>
      <c r="AX32" s="843"/>
      <c r="AY32" s="843"/>
      <c r="AZ32" s="844" t="s">
        <v>515</v>
      </c>
      <c r="BA32" s="844"/>
      <c r="BB32" s="844"/>
      <c r="BC32" s="844"/>
      <c r="BD32" s="844"/>
      <c r="BE32" s="845" t="s">
        <v>412</v>
      </c>
      <c r="BF32" s="845"/>
      <c r="BG32" s="845"/>
      <c r="BH32" s="845"/>
      <c r="BI32" s="846"/>
      <c r="BJ32" s="226"/>
      <c r="BK32" s="226"/>
      <c r="BL32" s="226"/>
      <c r="BM32" s="226"/>
      <c r="BN32" s="226"/>
      <c r="BO32" s="235"/>
      <c r="BP32" s="235"/>
      <c r="BQ32" s="232">
        <v>26</v>
      </c>
      <c r="BR32" s="233"/>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2">
      <c r="A33" s="236">
        <v>6</v>
      </c>
      <c r="B33" s="793" t="s">
        <v>414</v>
      </c>
      <c r="C33" s="794"/>
      <c r="D33" s="794"/>
      <c r="E33" s="794"/>
      <c r="F33" s="794"/>
      <c r="G33" s="794"/>
      <c r="H33" s="794"/>
      <c r="I33" s="794"/>
      <c r="J33" s="794"/>
      <c r="K33" s="794"/>
      <c r="L33" s="794"/>
      <c r="M33" s="794"/>
      <c r="N33" s="794"/>
      <c r="O33" s="794"/>
      <c r="P33" s="795"/>
      <c r="Q33" s="796">
        <v>143</v>
      </c>
      <c r="R33" s="797"/>
      <c r="S33" s="797"/>
      <c r="T33" s="797"/>
      <c r="U33" s="797"/>
      <c r="V33" s="797">
        <v>134</v>
      </c>
      <c r="W33" s="797"/>
      <c r="X33" s="797"/>
      <c r="Y33" s="797"/>
      <c r="Z33" s="797"/>
      <c r="AA33" s="797">
        <v>9</v>
      </c>
      <c r="AB33" s="797"/>
      <c r="AC33" s="797"/>
      <c r="AD33" s="797"/>
      <c r="AE33" s="798"/>
      <c r="AF33" s="799">
        <v>9</v>
      </c>
      <c r="AG33" s="800"/>
      <c r="AH33" s="800"/>
      <c r="AI33" s="800"/>
      <c r="AJ33" s="801"/>
      <c r="AK33" s="847">
        <v>110</v>
      </c>
      <c r="AL33" s="843"/>
      <c r="AM33" s="843"/>
      <c r="AN33" s="843"/>
      <c r="AO33" s="843"/>
      <c r="AP33" s="843">
        <v>393</v>
      </c>
      <c r="AQ33" s="843"/>
      <c r="AR33" s="843"/>
      <c r="AS33" s="843"/>
      <c r="AT33" s="843"/>
      <c r="AU33" s="843">
        <v>393</v>
      </c>
      <c r="AV33" s="843"/>
      <c r="AW33" s="843"/>
      <c r="AX33" s="843"/>
      <c r="AY33" s="843"/>
      <c r="AZ33" s="844" t="s">
        <v>515</v>
      </c>
      <c r="BA33" s="844"/>
      <c r="BB33" s="844"/>
      <c r="BC33" s="844"/>
      <c r="BD33" s="844"/>
      <c r="BE33" s="845" t="s">
        <v>415</v>
      </c>
      <c r="BF33" s="845"/>
      <c r="BG33" s="845"/>
      <c r="BH33" s="845"/>
      <c r="BI33" s="846"/>
      <c r="BJ33" s="226"/>
      <c r="BK33" s="226"/>
      <c r="BL33" s="226"/>
      <c r="BM33" s="226"/>
      <c r="BN33" s="226"/>
      <c r="BO33" s="235"/>
      <c r="BP33" s="235"/>
      <c r="BQ33" s="232">
        <v>27</v>
      </c>
      <c r="BR33" s="233"/>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2">
      <c r="A34" s="236">
        <v>7</v>
      </c>
      <c r="B34" s="793"/>
      <c r="C34" s="794"/>
      <c r="D34" s="794"/>
      <c r="E34" s="794"/>
      <c r="F34" s="794"/>
      <c r="G34" s="794"/>
      <c r="H34" s="794"/>
      <c r="I34" s="794"/>
      <c r="J34" s="794"/>
      <c r="K34" s="794"/>
      <c r="L34" s="794"/>
      <c r="M34" s="794"/>
      <c r="N34" s="794"/>
      <c r="O34" s="794"/>
      <c r="P34" s="795"/>
      <c r="Q34" s="796"/>
      <c r="R34" s="797"/>
      <c r="S34" s="797"/>
      <c r="T34" s="797"/>
      <c r="U34" s="797"/>
      <c r="V34" s="797"/>
      <c r="W34" s="797"/>
      <c r="X34" s="797"/>
      <c r="Y34" s="797"/>
      <c r="Z34" s="797"/>
      <c r="AA34" s="797"/>
      <c r="AB34" s="797"/>
      <c r="AC34" s="797"/>
      <c r="AD34" s="797"/>
      <c r="AE34" s="798"/>
      <c r="AF34" s="799"/>
      <c r="AG34" s="800"/>
      <c r="AH34" s="800"/>
      <c r="AI34" s="800"/>
      <c r="AJ34" s="801"/>
      <c r="AK34" s="847"/>
      <c r="AL34" s="843"/>
      <c r="AM34" s="843"/>
      <c r="AN34" s="843"/>
      <c r="AO34" s="843"/>
      <c r="AP34" s="843"/>
      <c r="AQ34" s="843"/>
      <c r="AR34" s="843"/>
      <c r="AS34" s="843"/>
      <c r="AT34" s="843"/>
      <c r="AU34" s="843"/>
      <c r="AV34" s="843"/>
      <c r="AW34" s="843"/>
      <c r="AX34" s="843"/>
      <c r="AY34" s="843"/>
      <c r="AZ34" s="844"/>
      <c r="BA34" s="844"/>
      <c r="BB34" s="844"/>
      <c r="BC34" s="844"/>
      <c r="BD34" s="844"/>
      <c r="BE34" s="845"/>
      <c r="BF34" s="845"/>
      <c r="BG34" s="845"/>
      <c r="BH34" s="845"/>
      <c r="BI34" s="846"/>
      <c r="BJ34" s="226"/>
      <c r="BK34" s="226"/>
      <c r="BL34" s="226"/>
      <c r="BM34" s="226"/>
      <c r="BN34" s="226"/>
      <c r="BO34" s="235"/>
      <c r="BP34" s="235"/>
      <c r="BQ34" s="232">
        <v>28</v>
      </c>
      <c r="BR34" s="233"/>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2">
      <c r="A35" s="236">
        <v>8</v>
      </c>
      <c r="B35" s="793"/>
      <c r="C35" s="794"/>
      <c r="D35" s="794"/>
      <c r="E35" s="794"/>
      <c r="F35" s="794"/>
      <c r="G35" s="794"/>
      <c r="H35" s="794"/>
      <c r="I35" s="794"/>
      <c r="J35" s="794"/>
      <c r="K35" s="794"/>
      <c r="L35" s="794"/>
      <c r="M35" s="794"/>
      <c r="N35" s="794"/>
      <c r="O35" s="794"/>
      <c r="P35" s="795"/>
      <c r="Q35" s="796"/>
      <c r="R35" s="797"/>
      <c r="S35" s="797"/>
      <c r="T35" s="797"/>
      <c r="U35" s="797"/>
      <c r="V35" s="797"/>
      <c r="W35" s="797"/>
      <c r="X35" s="797"/>
      <c r="Y35" s="797"/>
      <c r="Z35" s="797"/>
      <c r="AA35" s="797"/>
      <c r="AB35" s="797"/>
      <c r="AC35" s="797"/>
      <c r="AD35" s="797"/>
      <c r="AE35" s="798"/>
      <c r="AF35" s="799"/>
      <c r="AG35" s="800"/>
      <c r="AH35" s="800"/>
      <c r="AI35" s="800"/>
      <c r="AJ35" s="801"/>
      <c r="AK35" s="847"/>
      <c r="AL35" s="843"/>
      <c r="AM35" s="843"/>
      <c r="AN35" s="843"/>
      <c r="AO35" s="843"/>
      <c r="AP35" s="843"/>
      <c r="AQ35" s="843"/>
      <c r="AR35" s="843"/>
      <c r="AS35" s="843"/>
      <c r="AT35" s="843"/>
      <c r="AU35" s="843"/>
      <c r="AV35" s="843"/>
      <c r="AW35" s="843"/>
      <c r="AX35" s="843"/>
      <c r="AY35" s="843"/>
      <c r="AZ35" s="844"/>
      <c r="BA35" s="844"/>
      <c r="BB35" s="844"/>
      <c r="BC35" s="844"/>
      <c r="BD35" s="844"/>
      <c r="BE35" s="845"/>
      <c r="BF35" s="845"/>
      <c r="BG35" s="845"/>
      <c r="BH35" s="845"/>
      <c r="BI35" s="846"/>
      <c r="BJ35" s="226"/>
      <c r="BK35" s="226"/>
      <c r="BL35" s="226"/>
      <c r="BM35" s="226"/>
      <c r="BN35" s="226"/>
      <c r="BO35" s="235"/>
      <c r="BP35" s="235"/>
      <c r="BQ35" s="232">
        <v>29</v>
      </c>
      <c r="BR35" s="233"/>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2">
      <c r="A36" s="236">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5"/>
      <c r="BP36" s="235"/>
      <c r="BQ36" s="232">
        <v>30</v>
      </c>
      <c r="BR36" s="233"/>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2">
      <c r="A37" s="236">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5"/>
      <c r="BP37" s="235"/>
      <c r="BQ37" s="232">
        <v>31</v>
      </c>
      <c r="BR37" s="233"/>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2">
      <c r="A38" s="236">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5"/>
      <c r="BP38" s="235"/>
      <c r="BQ38" s="232">
        <v>32</v>
      </c>
      <c r="BR38" s="233"/>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2">
      <c r="A39" s="236">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5"/>
      <c r="BP39" s="235"/>
      <c r="BQ39" s="232">
        <v>33</v>
      </c>
      <c r="BR39" s="233"/>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2">
      <c r="A40" s="232">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5"/>
      <c r="BP40" s="235"/>
      <c r="BQ40" s="232">
        <v>34</v>
      </c>
      <c r="BR40" s="233"/>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2">
      <c r="A41" s="232">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5"/>
      <c r="BP41" s="235"/>
      <c r="BQ41" s="232">
        <v>35</v>
      </c>
      <c r="BR41" s="233"/>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2">
      <c r="A42" s="232">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5"/>
      <c r="BP42" s="235"/>
      <c r="BQ42" s="232">
        <v>36</v>
      </c>
      <c r="BR42" s="233"/>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2">
      <c r="A43" s="232">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5"/>
      <c r="BP43" s="235"/>
      <c r="BQ43" s="232">
        <v>37</v>
      </c>
      <c r="BR43" s="233"/>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2">
      <c r="A44" s="232">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5"/>
      <c r="BP44" s="235"/>
      <c r="BQ44" s="232">
        <v>38</v>
      </c>
      <c r="BR44" s="233"/>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2">
      <c r="A45" s="232">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5"/>
      <c r="BP45" s="235"/>
      <c r="BQ45" s="232">
        <v>39</v>
      </c>
      <c r="BR45" s="233"/>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2">
      <c r="A46" s="232">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5"/>
      <c r="BP46" s="235"/>
      <c r="BQ46" s="232">
        <v>40</v>
      </c>
      <c r="BR46" s="233"/>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2">
      <c r="A47" s="232">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5"/>
      <c r="BP47" s="235"/>
      <c r="BQ47" s="232">
        <v>41</v>
      </c>
      <c r="BR47" s="233"/>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2">
      <c r="A48" s="232">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5"/>
      <c r="BP48" s="235"/>
      <c r="BQ48" s="232">
        <v>42</v>
      </c>
      <c r="BR48" s="233"/>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2">
      <c r="A49" s="232">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5"/>
      <c r="BP49" s="235"/>
      <c r="BQ49" s="232">
        <v>43</v>
      </c>
      <c r="BR49" s="233"/>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2">
      <c r="A50" s="232">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5"/>
      <c r="BP50" s="235"/>
      <c r="BQ50" s="232">
        <v>44</v>
      </c>
      <c r="BR50" s="233"/>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2">
      <c r="A51" s="232">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5"/>
      <c r="BP51" s="235"/>
      <c r="BQ51" s="232">
        <v>45</v>
      </c>
      <c r="BR51" s="233"/>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2">
      <c r="A52" s="232">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5"/>
      <c r="BP52" s="235"/>
      <c r="BQ52" s="232">
        <v>46</v>
      </c>
      <c r="BR52" s="233"/>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2">
      <c r="A53" s="232">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5"/>
      <c r="BP53" s="235"/>
      <c r="BQ53" s="232">
        <v>47</v>
      </c>
      <c r="BR53" s="233"/>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2">
      <c r="A54" s="232">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5"/>
      <c r="BP54" s="235"/>
      <c r="BQ54" s="232">
        <v>48</v>
      </c>
      <c r="BR54" s="233"/>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2">
      <c r="A55" s="232">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5"/>
      <c r="BP55" s="235"/>
      <c r="BQ55" s="232">
        <v>49</v>
      </c>
      <c r="BR55" s="233"/>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2">
      <c r="A56" s="232">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5"/>
      <c r="BP56" s="235"/>
      <c r="BQ56" s="232">
        <v>50</v>
      </c>
      <c r="BR56" s="233"/>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2">
      <c r="A57" s="232">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5"/>
      <c r="BP57" s="235"/>
      <c r="BQ57" s="232">
        <v>51</v>
      </c>
      <c r="BR57" s="233"/>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2">
      <c r="A58" s="232">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5"/>
      <c r="BP58" s="235"/>
      <c r="BQ58" s="232">
        <v>52</v>
      </c>
      <c r="BR58" s="233"/>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2">
      <c r="A59" s="232">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5"/>
      <c r="BP59" s="235"/>
      <c r="BQ59" s="232">
        <v>53</v>
      </c>
      <c r="BR59" s="233"/>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2">
      <c r="A60" s="232">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5"/>
      <c r="BP60" s="235"/>
      <c r="BQ60" s="232">
        <v>54</v>
      </c>
      <c r="BR60" s="233"/>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5">
      <c r="A61" s="232">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5"/>
      <c r="BP61" s="235"/>
      <c r="BQ61" s="232">
        <v>55</v>
      </c>
      <c r="BR61" s="233"/>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2">
      <c r="A62" s="232">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416</v>
      </c>
      <c r="BK62" s="819"/>
      <c r="BL62" s="819"/>
      <c r="BM62" s="819"/>
      <c r="BN62" s="820"/>
      <c r="BO62" s="235"/>
      <c r="BP62" s="235"/>
      <c r="BQ62" s="232">
        <v>56</v>
      </c>
      <c r="BR62" s="233"/>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5">
      <c r="A63" s="234" t="s">
        <v>396</v>
      </c>
      <c r="B63" s="802" t="s">
        <v>417</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907</v>
      </c>
      <c r="AG63" s="857"/>
      <c r="AH63" s="857"/>
      <c r="AI63" s="857"/>
      <c r="AJ63" s="858"/>
      <c r="AK63" s="859"/>
      <c r="AL63" s="854"/>
      <c r="AM63" s="854"/>
      <c r="AN63" s="854"/>
      <c r="AO63" s="854"/>
      <c r="AP63" s="857">
        <v>2217</v>
      </c>
      <c r="AQ63" s="857"/>
      <c r="AR63" s="857"/>
      <c r="AS63" s="857"/>
      <c r="AT63" s="857"/>
      <c r="AU63" s="857">
        <v>440</v>
      </c>
      <c r="AV63" s="857"/>
      <c r="AW63" s="857"/>
      <c r="AX63" s="857"/>
      <c r="AY63" s="857"/>
      <c r="AZ63" s="861"/>
      <c r="BA63" s="861"/>
      <c r="BB63" s="861"/>
      <c r="BC63" s="861"/>
      <c r="BD63" s="861"/>
      <c r="BE63" s="862"/>
      <c r="BF63" s="862"/>
      <c r="BG63" s="862"/>
      <c r="BH63" s="862"/>
      <c r="BI63" s="863"/>
      <c r="BJ63" s="864" t="s">
        <v>418</v>
      </c>
      <c r="BK63" s="865"/>
      <c r="BL63" s="865"/>
      <c r="BM63" s="865"/>
      <c r="BN63" s="866"/>
      <c r="BO63" s="235"/>
      <c r="BP63" s="235"/>
      <c r="BQ63" s="232">
        <v>57</v>
      </c>
      <c r="BR63" s="233"/>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2">
      <c r="A66" s="740" t="s">
        <v>420</v>
      </c>
      <c r="B66" s="741"/>
      <c r="C66" s="741"/>
      <c r="D66" s="741"/>
      <c r="E66" s="741"/>
      <c r="F66" s="741"/>
      <c r="G66" s="741"/>
      <c r="H66" s="741"/>
      <c r="I66" s="741"/>
      <c r="J66" s="741"/>
      <c r="K66" s="741"/>
      <c r="L66" s="741"/>
      <c r="M66" s="741"/>
      <c r="N66" s="741"/>
      <c r="O66" s="741"/>
      <c r="P66" s="742"/>
      <c r="Q66" s="746" t="s">
        <v>400</v>
      </c>
      <c r="R66" s="747"/>
      <c r="S66" s="747"/>
      <c r="T66" s="747"/>
      <c r="U66" s="748"/>
      <c r="V66" s="746" t="s">
        <v>401</v>
      </c>
      <c r="W66" s="747"/>
      <c r="X66" s="747"/>
      <c r="Y66" s="747"/>
      <c r="Z66" s="748"/>
      <c r="AA66" s="746" t="s">
        <v>402</v>
      </c>
      <c r="AB66" s="747"/>
      <c r="AC66" s="747"/>
      <c r="AD66" s="747"/>
      <c r="AE66" s="748"/>
      <c r="AF66" s="867" t="s">
        <v>421</v>
      </c>
      <c r="AG66" s="828"/>
      <c r="AH66" s="828"/>
      <c r="AI66" s="828"/>
      <c r="AJ66" s="868"/>
      <c r="AK66" s="746" t="s">
        <v>404</v>
      </c>
      <c r="AL66" s="741"/>
      <c r="AM66" s="741"/>
      <c r="AN66" s="741"/>
      <c r="AO66" s="742"/>
      <c r="AP66" s="746" t="s">
        <v>422</v>
      </c>
      <c r="AQ66" s="747"/>
      <c r="AR66" s="747"/>
      <c r="AS66" s="747"/>
      <c r="AT66" s="748"/>
      <c r="AU66" s="746" t="s">
        <v>423</v>
      </c>
      <c r="AV66" s="747"/>
      <c r="AW66" s="747"/>
      <c r="AX66" s="747"/>
      <c r="AY66" s="748"/>
      <c r="AZ66" s="746" t="s">
        <v>383</v>
      </c>
      <c r="BA66" s="747"/>
      <c r="BB66" s="747"/>
      <c r="BC66" s="747"/>
      <c r="BD66" s="753"/>
      <c r="BE66" s="235"/>
      <c r="BF66" s="235"/>
      <c r="BG66" s="235"/>
      <c r="BH66" s="235"/>
      <c r="BI66" s="235"/>
      <c r="BJ66" s="235"/>
      <c r="BK66" s="235"/>
      <c r="BL66" s="235"/>
      <c r="BM66" s="235"/>
      <c r="BN66" s="235"/>
      <c r="BO66" s="235"/>
      <c r="BP66" s="235"/>
      <c r="BQ66" s="232">
        <v>60</v>
      </c>
      <c r="BR66" s="237"/>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5">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5"/>
      <c r="BF67" s="235"/>
      <c r="BG67" s="235"/>
      <c r="BH67" s="235"/>
      <c r="BI67" s="235"/>
      <c r="BJ67" s="235"/>
      <c r="BK67" s="235"/>
      <c r="BL67" s="235"/>
      <c r="BM67" s="235"/>
      <c r="BN67" s="235"/>
      <c r="BO67" s="235"/>
      <c r="BP67" s="235"/>
      <c r="BQ67" s="232">
        <v>61</v>
      </c>
      <c r="BR67" s="237"/>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2">
      <c r="A68" s="230">
        <v>1</v>
      </c>
      <c r="B68" s="882" t="s">
        <v>580</v>
      </c>
      <c r="C68" s="883"/>
      <c r="D68" s="883"/>
      <c r="E68" s="883"/>
      <c r="F68" s="883"/>
      <c r="G68" s="883"/>
      <c r="H68" s="883"/>
      <c r="I68" s="883"/>
      <c r="J68" s="883"/>
      <c r="K68" s="883"/>
      <c r="L68" s="883"/>
      <c r="M68" s="883"/>
      <c r="N68" s="883"/>
      <c r="O68" s="883"/>
      <c r="P68" s="884"/>
      <c r="Q68" s="885">
        <v>21460</v>
      </c>
      <c r="R68" s="879"/>
      <c r="S68" s="879"/>
      <c r="T68" s="879"/>
      <c r="U68" s="879"/>
      <c r="V68" s="879">
        <v>20757</v>
      </c>
      <c r="W68" s="879"/>
      <c r="X68" s="879"/>
      <c r="Y68" s="879"/>
      <c r="Z68" s="879"/>
      <c r="AA68" s="879">
        <v>704</v>
      </c>
      <c r="AB68" s="879"/>
      <c r="AC68" s="879"/>
      <c r="AD68" s="879"/>
      <c r="AE68" s="879"/>
      <c r="AF68" s="879">
        <v>704</v>
      </c>
      <c r="AG68" s="879"/>
      <c r="AH68" s="879"/>
      <c r="AI68" s="879"/>
      <c r="AJ68" s="879"/>
      <c r="AK68" s="879">
        <v>118</v>
      </c>
      <c r="AL68" s="879"/>
      <c r="AM68" s="879"/>
      <c r="AN68" s="879"/>
      <c r="AO68" s="879"/>
      <c r="AP68" s="879" t="s">
        <v>515</v>
      </c>
      <c r="AQ68" s="879"/>
      <c r="AR68" s="879"/>
      <c r="AS68" s="879"/>
      <c r="AT68" s="879"/>
      <c r="AU68" s="879" t="s">
        <v>515</v>
      </c>
      <c r="AV68" s="879"/>
      <c r="AW68" s="879"/>
      <c r="AX68" s="879"/>
      <c r="AY68" s="879"/>
      <c r="AZ68" s="880"/>
      <c r="BA68" s="880"/>
      <c r="BB68" s="880"/>
      <c r="BC68" s="880"/>
      <c r="BD68" s="881"/>
      <c r="BE68" s="235"/>
      <c r="BF68" s="235"/>
      <c r="BG68" s="235"/>
      <c r="BH68" s="235"/>
      <c r="BI68" s="235"/>
      <c r="BJ68" s="235"/>
      <c r="BK68" s="235"/>
      <c r="BL68" s="235"/>
      <c r="BM68" s="235"/>
      <c r="BN68" s="235"/>
      <c r="BO68" s="235"/>
      <c r="BP68" s="235"/>
      <c r="BQ68" s="232">
        <v>62</v>
      </c>
      <c r="BR68" s="237"/>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2">
      <c r="A69" s="232">
        <v>2</v>
      </c>
      <c r="B69" s="886" t="s">
        <v>581</v>
      </c>
      <c r="C69" s="887"/>
      <c r="D69" s="887"/>
      <c r="E69" s="887"/>
      <c r="F69" s="887"/>
      <c r="G69" s="887"/>
      <c r="H69" s="887"/>
      <c r="I69" s="887"/>
      <c r="J69" s="887"/>
      <c r="K69" s="887"/>
      <c r="L69" s="887"/>
      <c r="M69" s="887"/>
      <c r="N69" s="887"/>
      <c r="O69" s="887"/>
      <c r="P69" s="888"/>
      <c r="Q69" s="889">
        <v>179</v>
      </c>
      <c r="R69" s="843"/>
      <c r="S69" s="843"/>
      <c r="T69" s="843"/>
      <c r="U69" s="843"/>
      <c r="V69" s="843">
        <v>133</v>
      </c>
      <c r="W69" s="843"/>
      <c r="X69" s="843"/>
      <c r="Y69" s="843"/>
      <c r="Z69" s="843"/>
      <c r="AA69" s="843">
        <v>47</v>
      </c>
      <c r="AB69" s="843"/>
      <c r="AC69" s="843"/>
      <c r="AD69" s="843"/>
      <c r="AE69" s="843"/>
      <c r="AF69" s="843">
        <v>47</v>
      </c>
      <c r="AG69" s="843"/>
      <c r="AH69" s="843"/>
      <c r="AI69" s="843"/>
      <c r="AJ69" s="843"/>
      <c r="AK69" s="843" t="s">
        <v>515</v>
      </c>
      <c r="AL69" s="843"/>
      <c r="AM69" s="843"/>
      <c r="AN69" s="843"/>
      <c r="AO69" s="843"/>
      <c r="AP69" s="843" t="s">
        <v>515</v>
      </c>
      <c r="AQ69" s="843"/>
      <c r="AR69" s="843"/>
      <c r="AS69" s="843"/>
      <c r="AT69" s="843"/>
      <c r="AU69" s="843" t="s">
        <v>515</v>
      </c>
      <c r="AV69" s="843"/>
      <c r="AW69" s="843"/>
      <c r="AX69" s="843"/>
      <c r="AY69" s="843"/>
      <c r="AZ69" s="845"/>
      <c r="BA69" s="845"/>
      <c r="BB69" s="845"/>
      <c r="BC69" s="845"/>
      <c r="BD69" s="846"/>
      <c r="BE69" s="235"/>
      <c r="BF69" s="235"/>
      <c r="BG69" s="235"/>
      <c r="BH69" s="235"/>
      <c r="BI69" s="235"/>
      <c r="BJ69" s="235"/>
      <c r="BK69" s="235"/>
      <c r="BL69" s="235"/>
      <c r="BM69" s="235"/>
      <c r="BN69" s="235"/>
      <c r="BO69" s="235"/>
      <c r="BP69" s="235"/>
      <c r="BQ69" s="232">
        <v>63</v>
      </c>
      <c r="BR69" s="237"/>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2">
      <c r="A70" s="232">
        <v>3</v>
      </c>
      <c r="B70" s="886" t="s">
        <v>582</v>
      </c>
      <c r="C70" s="887"/>
      <c r="D70" s="887"/>
      <c r="E70" s="887"/>
      <c r="F70" s="887"/>
      <c r="G70" s="887"/>
      <c r="H70" s="887"/>
      <c r="I70" s="887"/>
      <c r="J70" s="887"/>
      <c r="K70" s="887"/>
      <c r="L70" s="887"/>
      <c r="M70" s="887"/>
      <c r="N70" s="887"/>
      <c r="O70" s="887"/>
      <c r="P70" s="888"/>
      <c r="Q70" s="889">
        <v>107</v>
      </c>
      <c r="R70" s="843"/>
      <c r="S70" s="843"/>
      <c r="T70" s="843"/>
      <c r="U70" s="843"/>
      <c r="V70" s="843">
        <v>106</v>
      </c>
      <c r="W70" s="843"/>
      <c r="X70" s="843"/>
      <c r="Y70" s="843"/>
      <c r="Z70" s="843"/>
      <c r="AA70" s="843">
        <v>1</v>
      </c>
      <c r="AB70" s="843"/>
      <c r="AC70" s="843"/>
      <c r="AD70" s="843"/>
      <c r="AE70" s="843"/>
      <c r="AF70" s="843">
        <v>1</v>
      </c>
      <c r="AG70" s="843"/>
      <c r="AH70" s="843"/>
      <c r="AI70" s="843"/>
      <c r="AJ70" s="843"/>
      <c r="AK70" s="843">
        <v>8</v>
      </c>
      <c r="AL70" s="843"/>
      <c r="AM70" s="843"/>
      <c r="AN70" s="843"/>
      <c r="AO70" s="843"/>
      <c r="AP70" s="843" t="s">
        <v>515</v>
      </c>
      <c r="AQ70" s="843"/>
      <c r="AR70" s="843"/>
      <c r="AS70" s="843"/>
      <c r="AT70" s="843"/>
      <c r="AU70" s="843" t="s">
        <v>515</v>
      </c>
      <c r="AV70" s="843"/>
      <c r="AW70" s="843"/>
      <c r="AX70" s="843"/>
      <c r="AY70" s="843"/>
      <c r="AZ70" s="845"/>
      <c r="BA70" s="845"/>
      <c r="BB70" s="845"/>
      <c r="BC70" s="845"/>
      <c r="BD70" s="846"/>
      <c r="BE70" s="235"/>
      <c r="BF70" s="235"/>
      <c r="BG70" s="235"/>
      <c r="BH70" s="235"/>
      <c r="BI70" s="235"/>
      <c r="BJ70" s="235"/>
      <c r="BK70" s="235"/>
      <c r="BL70" s="235"/>
      <c r="BM70" s="235"/>
      <c r="BN70" s="235"/>
      <c r="BO70" s="235"/>
      <c r="BP70" s="235"/>
      <c r="BQ70" s="232">
        <v>64</v>
      </c>
      <c r="BR70" s="237"/>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2">
      <c r="A71" s="232">
        <v>4</v>
      </c>
      <c r="B71" s="886" t="s">
        <v>583</v>
      </c>
      <c r="C71" s="887"/>
      <c r="D71" s="887"/>
      <c r="E71" s="887"/>
      <c r="F71" s="887"/>
      <c r="G71" s="887"/>
      <c r="H71" s="887"/>
      <c r="I71" s="887"/>
      <c r="J71" s="887"/>
      <c r="K71" s="887"/>
      <c r="L71" s="887"/>
      <c r="M71" s="887"/>
      <c r="N71" s="887"/>
      <c r="O71" s="887"/>
      <c r="P71" s="888"/>
      <c r="Q71" s="889">
        <v>101</v>
      </c>
      <c r="R71" s="843"/>
      <c r="S71" s="843"/>
      <c r="T71" s="843"/>
      <c r="U71" s="843"/>
      <c r="V71" s="843">
        <v>61</v>
      </c>
      <c r="W71" s="843"/>
      <c r="X71" s="843"/>
      <c r="Y71" s="843"/>
      <c r="Z71" s="843"/>
      <c r="AA71" s="843">
        <v>40</v>
      </c>
      <c r="AB71" s="843"/>
      <c r="AC71" s="843"/>
      <c r="AD71" s="843"/>
      <c r="AE71" s="843"/>
      <c r="AF71" s="843">
        <v>40</v>
      </c>
      <c r="AG71" s="843"/>
      <c r="AH71" s="843"/>
      <c r="AI71" s="843"/>
      <c r="AJ71" s="843"/>
      <c r="AK71" s="843" t="s">
        <v>515</v>
      </c>
      <c r="AL71" s="843"/>
      <c r="AM71" s="843"/>
      <c r="AN71" s="843"/>
      <c r="AO71" s="843"/>
      <c r="AP71" s="843" t="s">
        <v>515</v>
      </c>
      <c r="AQ71" s="843"/>
      <c r="AR71" s="843"/>
      <c r="AS71" s="843"/>
      <c r="AT71" s="843"/>
      <c r="AU71" s="843" t="s">
        <v>515</v>
      </c>
      <c r="AV71" s="843"/>
      <c r="AW71" s="843"/>
      <c r="AX71" s="843"/>
      <c r="AY71" s="843"/>
      <c r="AZ71" s="845"/>
      <c r="BA71" s="845"/>
      <c r="BB71" s="845"/>
      <c r="BC71" s="845"/>
      <c r="BD71" s="846"/>
      <c r="BE71" s="235"/>
      <c r="BF71" s="235"/>
      <c r="BG71" s="235"/>
      <c r="BH71" s="235"/>
      <c r="BI71" s="235"/>
      <c r="BJ71" s="235"/>
      <c r="BK71" s="235"/>
      <c r="BL71" s="235"/>
      <c r="BM71" s="235"/>
      <c r="BN71" s="235"/>
      <c r="BO71" s="235"/>
      <c r="BP71" s="235"/>
      <c r="BQ71" s="232">
        <v>65</v>
      </c>
      <c r="BR71" s="237"/>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2">
      <c r="A72" s="232">
        <v>5</v>
      </c>
      <c r="B72" s="886" t="s">
        <v>584</v>
      </c>
      <c r="C72" s="887"/>
      <c r="D72" s="887"/>
      <c r="E72" s="887"/>
      <c r="F72" s="887"/>
      <c r="G72" s="887"/>
      <c r="H72" s="887"/>
      <c r="I72" s="887"/>
      <c r="J72" s="887"/>
      <c r="K72" s="887"/>
      <c r="L72" s="887"/>
      <c r="M72" s="887"/>
      <c r="N72" s="887"/>
      <c r="O72" s="887"/>
      <c r="P72" s="888"/>
      <c r="Q72" s="889">
        <v>4864</v>
      </c>
      <c r="R72" s="843"/>
      <c r="S72" s="843"/>
      <c r="T72" s="843"/>
      <c r="U72" s="843"/>
      <c r="V72" s="843">
        <v>4583</v>
      </c>
      <c r="W72" s="843"/>
      <c r="X72" s="843"/>
      <c r="Y72" s="843"/>
      <c r="Z72" s="843"/>
      <c r="AA72" s="843">
        <v>281</v>
      </c>
      <c r="AB72" s="843"/>
      <c r="AC72" s="843"/>
      <c r="AD72" s="843"/>
      <c r="AE72" s="843"/>
      <c r="AF72" s="843">
        <v>281</v>
      </c>
      <c r="AG72" s="843"/>
      <c r="AH72" s="843"/>
      <c r="AI72" s="843"/>
      <c r="AJ72" s="843"/>
      <c r="AK72" s="843" t="s">
        <v>515</v>
      </c>
      <c r="AL72" s="843"/>
      <c r="AM72" s="843"/>
      <c r="AN72" s="843"/>
      <c r="AO72" s="843"/>
      <c r="AP72" s="843">
        <v>468</v>
      </c>
      <c r="AQ72" s="843"/>
      <c r="AR72" s="843"/>
      <c r="AS72" s="843"/>
      <c r="AT72" s="843"/>
      <c r="AU72" s="843">
        <v>109</v>
      </c>
      <c r="AV72" s="843"/>
      <c r="AW72" s="843"/>
      <c r="AX72" s="843"/>
      <c r="AY72" s="843"/>
      <c r="AZ72" s="845"/>
      <c r="BA72" s="845"/>
      <c r="BB72" s="845"/>
      <c r="BC72" s="845"/>
      <c r="BD72" s="846"/>
      <c r="BE72" s="235"/>
      <c r="BF72" s="235"/>
      <c r="BG72" s="235"/>
      <c r="BH72" s="235"/>
      <c r="BI72" s="235"/>
      <c r="BJ72" s="235"/>
      <c r="BK72" s="235"/>
      <c r="BL72" s="235"/>
      <c r="BM72" s="235"/>
      <c r="BN72" s="235"/>
      <c r="BO72" s="235"/>
      <c r="BP72" s="235"/>
      <c r="BQ72" s="232">
        <v>66</v>
      </c>
      <c r="BR72" s="237"/>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2">
      <c r="A73" s="232">
        <v>6</v>
      </c>
      <c r="B73" s="886" t="s">
        <v>585</v>
      </c>
      <c r="C73" s="887"/>
      <c r="D73" s="887"/>
      <c r="E73" s="887"/>
      <c r="F73" s="887"/>
      <c r="G73" s="887"/>
      <c r="H73" s="887"/>
      <c r="I73" s="887"/>
      <c r="J73" s="887"/>
      <c r="K73" s="887"/>
      <c r="L73" s="887"/>
      <c r="M73" s="887"/>
      <c r="N73" s="887"/>
      <c r="O73" s="887"/>
      <c r="P73" s="888"/>
      <c r="Q73" s="889">
        <v>632</v>
      </c>
      <c r="R73" s="843"/>
      <c r="S73" s="843"/>
      <c r="T73" s="843"/>
      <c r="U73" s="843"/>
      <c r="V73" s="843">
        <v>607</v>
      </c>
      <c r="W73" s="843"/>
      <c r="X73" s="843"/>
      <c r="Y73" s="843"/>
      <c r="Z73" s="843"/>
      <c r="AA73" s="843">
        <v>25</v>
      </c>
      <c r="AB73" s="843"/>
      <c r="AC73" s="843"/>
      <c r="AD73" s="843"/>
      <c r="AE73" s="843"/>
      <c r="AF73" s="843">
        <v>25</v>
      </c>
      <c r="AG73" s="843"/>
      <c r="AH73" s="843"/>
      <c r="AI73" s="843"/>
      <c r="AJ73" s="843"/>
      <c r="AK73" s="843">
        <v>22</v>
      </c>
      <c r="AL73" s="843"/>
      <c r="AM73" s="843"/>
      <c r="AN73" s="843"/>
      <c r="AO73" s="843"/>
      <c r="AP73" s="843">
        <v>646</v>
      </c>
      <c r="AQ73" s="843"/>
      <c r="AR73" s="843"/>
      <c r="AS73" s="843"/>
      <c r="AT73" s="843"/>
      <c r="AU73" s="843">
        <v>90</v>
      </c>
      <c r="AV73" s="843"/>
      <c r="AW73" s="843"/>
      <c r="AX73" s="843"/>
      <c r="AY73" s="843"/>
      <c r="AZ73" s="845"/>
      <c r="BA73" s="845"/>
      <c r="BB73" s="845"/>
      <c r="BC73" s="845"/>
      <c r="BD73" s="846"/>
      <c r="BE73" s="235"/>
      <c r="BF73" s="235"/>
      <c r="BG73" s="235"/>
      <c r="BH73" s="235"/>
      <c r="BI73" s="235"/>
      <c r="BJ73" s="235"/>
      <c r="BK73" s="235"/>
      <c r="BL73" s="235"/>
      <c r="BM73" s="235"/>
      <c r="BN73" s="235"/>
      <c r="BO73" s="235"/>
      <c r="BP73" s="235"/>
      <c r="BQ73" s="232">
        <v>67</v>
      </c>
      <c r="BR73" s="237"/>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2">
      <c r="A74" s="232">
        <v>7</v>
      </c>
      <c r="B74" s="886" t="s">
        <v>586</v>
      </c>
      <c r="C74" s="887"/>
      <c r="D74" s="887"/>
      <c r="E74" s="887"/>
      <c r="F74" s="887"/>
      <c r="G74" s="887"/>
      <c r="H74" s="887"/>
      <c r="I74" s="887"/>
      <c r="J74" s="887"/>
      <c r="K74" s="887"/>
      <c r="L74" s="887"/>
      <c r="M74" s="887"/>
      <c r="N74" s="887"/>
      <c r="O74" s="887"/>
      <c r="P74" s="888"/>
      <c r="Q74" s="889">
        <v>197</v>
      </c>
      <c r="R74" s="843"/>
      <c r="S74" s="843"/>
      <c r="T74" s="843"/>
      <c r="U74" s="843"/>
      <c r="V74" s="843">
        <v>152</v>
      </c>
      <c r="W74" s="843"/>
      <c r="X74" s="843"/>
      <c r="Y74" s="843"/>
      <c r="Z74" s="843"/>
      <c r="AA74" s="843">
        <v>45</v>
      </c>
      <c r="AB74" s="843"/>
      <c r="AC74" s="843"/>
      <c r="AD74" s="843"/>
      <c r="AE74" s="843"/>
      <c r="AF74" s="843">
        <v>45</v>
      </c>
      <c r="AG74" s="843"/>
      <c r="AH74" s="843"/>
      <c r="AI74" s="843"/>
      <c r="AJ74" s="843"/>
      <c r="AK74" s="843">
        <v>70</v>
      </c>
      <c r="AL74" s="843"/>
      <c r="AM74" s="843"/>
      <c r="AN74" s="843"/>
      <c r="AO74" s="843"/>
      <c r="AP74" s="843" t="s">
        <v>515</v>
      </c>
      <c r="AQ74" s="843"/>
      <c r="AR74" s="843"/>
      <c r="AS74" s="843"/>
      <c r="AT74" s="843"/>
      <c r="AU74" s="843" t="s">
        <v>515</v>
      </c>
      <c r="AV74" s="843"/>
      <c r="AW74" s="843"/>
      <c r="AX74" s="843"/>
      <c r="AY74" s="843"/>
      <c r="AZ74" s="845"/>
      <c r="BA74" s="845"/>
      <c r="BB74" s="845"/>
      <c r="BC74" s="845"/>
      <c r="BD74" s="846"/>
      <c r="BE74" s="235"/>
      <c r="BF74" s="235"/>
      <c r="BG74" s="235"/>
      <c r="BH74" s="235"/>
      <c r="BI74" s="235"/>
      <c r="BJ74" s="235"/>
      <c r="BK74" s="235"/>
      <c r="BL74" s="235"/>
      <c r="BM74" s="235"/>
      <c r="BN74" s="235"/>
      <c r="BO74" s="235"/>
      <c r="BP74" s="235"/>
      <c r="BQ74" s="232">
        <v>68</v>
      </c>
      <c r="BR74" s="237"/>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2">
      <c r="A75" s="232">
        <v>8</v>
      </c>
      <c r="B75" s="886" t="s">
        <v>587</v>
      </c>
      <c r="C75" s="887"/>
      <c r="D75" s="887"/>
      <c r="E75" s="887"/>
      <c r="F75" s="887"/>
      <c r="G75" s="887"/>
      <c r="H75" s="887"/>
      <c r="I75" s="887"/>
      <c r="J75" s="887"/>
      <c r="K75" s="887"/>
      <c r="L75" s="887"/>
      <c r="M75" s="887"/>
      <c r="N75" s="887"/>
      <c r="O75" s="887"/>
      <c r="P75" s="888"/>
      <c r="Q75" s="890">
        <v>2423</v>
      </c>
      <c r="R75" s="891"/>
      <c r="S75" s="891"/>
      <c r="T75" s="891"/>
      <c r="U75" s="847"/>
      <c r="V75" s="892">
        <v>2308</v>
      </c>
      <c r="W75" s="891"/>
      <c r="X75" s="891"/>
      <c r="Y75" s="891"/>
      <c r="Z75" s="847"/>
      <c r="AA75" s="892">
        <v>115</v>
      </c>
      <c r="AB75" s="891"/>
      <c r="AC75" s="891"/>
      <c r="AD75" s="891"/>
      <c r="AE75" s="847"/>
      <c r="AF75" s="892">
        <v>115</v>
      </c>
      <c r="AG75" s="891"/>
      <c r="AH75" s="891"/>
      <c r="AI75" s="891"/>
      <c r="AJ75" s="847"/>
      <c r="AK75" s="892">
        <v>130</v>
      </c>
      <c r="AL75" s="891"/>
      <c r="AM75" s="891"/>
      <c r="AN75" s="891"/>
      <c r="AO75" s="847"/>
      <c r="AP75" s="892" t="s">
        <v>515</v>
      </c>
      <c r="AQ75" s="891"/>
      <c r="AR75" s="891"/>
      <c r="AS75" s="891"/>
      <c r="AT75" s="847"/>
      <c r="AU75" s="892" t="s">
        <v>515</v>
      </c>
      <c r="AV75" s="891"/>
      <c r="AW75" s="891"/>
      <c r="AX75" s="891"/>
      <c r="AY75" s="847"/>
      <c r="AZ75" s="845"/>
      <c r="BA75" s="845"/>
      <c r="BB75" s="845"/>
      <c r="BC75" s="845"/>
      <c r="BD75" s="846"/>
      <c r="BE75" s="235"/>
      <c r="BF75" s="235"/>
      <c r="BG75" s="235"/>
      <c r="BH75" s="235"/>
      <c r="BI75" s="235"/>
      <c r="BJ75" s="235"/>
      <c r="BK75" s="235"/>
      <c r="BL75" s="235"/>
      <c r="BM75" s="235"/>
      <c r="BN75" s="235"/>
      <c r="BO75" s="235"/>
      <c r="BP75" s="235"/>
      <c r="BQ75" s="232">
        <v>69</v>
      </c>
      <c r="BR75" s="237"/>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2">
      <c r="A76" s="232">
        <v>9</v>
      </c>
      <c r="B76" s="886" t="s">
        <v>588</v>
      </c>
      <c r="C76" s="887"/>
      <c r="D76" s="887"/>
      <c r="E76" s="887"/>
      <c r="F76" s="887"/>
      <c r="G76" s="887"/>
      <c r="H76" s="887"/>
      <c r="I76" s="887"/>
      <c r="J76" s="887"/>
      <c r="K76" s="887"/>
      <c r="L76" s="887"/>
      <c r="M76" s="887"/>
      <c r="N76" s="887"/>
      <c r="O76" s="887"/>
      <c r="P76" s="888"/>
      <c r="Q76" s="890">
        <v>719774</v>
      </c>
      <c r="R76" s="891"/>
      <c r="S76" s="891"/>
      <c r="T76" s="891"/>
      <c r="U76" s="847"/>
      <c r="V76" s="892">
        <v>711648</v>
      </c>
      <c r="W76" s="891"/>
      <c r="X76" s="891"/>
      <c r="Y76" s="891"/>
      <c r="Z76" s="847"/>
      <c r="AA76" s="892">
        <v>8126</v>
      </c>
      <c r="AB76" s="891"/>
      <c r="AC76" s="891"/>
      <c r="AD76" s="891"/>
      <c r="AE76" s="847"/>
      <c r="AF76" s="892">
        <v>8126</v>
      </c>
      <c r="AG76" s="891"/>
      <c r="AH76" s="891"/>
      <c r="AI76" s="891"/>
      <c r="AJ76" s="847"/>
      <c r="AK76" s="892">
        <v>4022</v>
      </c>
      <c r="AL76" s="891"/>
      <c r="AM76" s="891"/>
      <c r="AN76" s="891"/>
      <c r="AO76" s="847"/>
      <c r="AP76" s="892" t="s">
        <v>515</v>
      </c>
      <c r="AQ76" s="891"/>
      <c r="AR76" s="891"/>
      <c r="AS76" s="891"/>
      <c r="AT76" s="847"/>
      <c r="AU76" s="892" t="s">
        <v>515</v>
      </c>
      <c r="AV76" s="891"/>
      <c r="AW76" s="891"/>
      <c r="AX76" s="891"/>
      <c r="AY76" s="847"/>
      <c r="AZ76" s="845"/>
      <c r="BA76" s="845"/>
      <c r="BB76" s="845"/>
      <c r="BC76" s="845"/>
      <c r="BD76" s="846"/>
      <c r="BE76" s="235"/>
      <c r="BF76" s="235"/>
      <c r="BG76" s="235"/>
      <c r="BH76" s="235"/>
      <c r="BI76" s="235"/>
      <c r="BJ76" s="235"/>
      <c r="BK76" s="235"/>
      <c r="BL76" s="235"/>
      <c r="BM76" s="235"/>
      <c r="BN76" s="235"/>
      <c r="BO76" s="235"/>
      <c r="BP76" s="235"/>
      <c r="BQ76" s="232">
        <v>70</v>
      </c>
      <c r="BR76" s="237"/>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2">
      <c r="A77" s="232">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5"/>
      <c r="BF77" s="235"/>
      <c r="BG77" s="235"/>
      <c r="BH77" s="235"/>
      <c r="BI77" s="235"/>
      <c r="BJ77" s="235"/>
      <c r="BK77" s="235"/>
      <c r="BL77" s="235"/>
      <c r="BM77" s="235"/>
      <c r="BN77" s="235"/>
      <c r="BO77" s="235"/>
      <c r="BP77" s="235"/>
      <c r="BQ77" s="232">
        <v>71</v>
      </c>
      <c r="BR77" s="237"/>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2">
      <c r="A78" s="232">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5"/>
      <c r="BF78" s="235"/>
      <c r="BG78" s="235"/>
      <c r="BH78" s="235"/>
      <c r="BI78" s="235"/>
      <c r="BJ78" s="224"/>
      <c r="BK78" s="224"/>
      <c r="BL78" s="224"/>
      <c r="BM78" s="224"/>
      <c r="BN78" s="224"/>
      <c r="BO78" s="235"/>
      <c r="BP78" s="235"/>
      <c r="BQ78" s="232">
        <v>72</v>
      </c>
      <c r="BR78" s="237"/>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2">
      <c r="A79" s="232">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5"/>
      <c r="BF79" s="235"/>
      <c r="BG79" s="235"/>
      <c r="BH79" s="235"/>
      <c r="BI79" s="235"/>
      <c r="BJ79" s="224"/>
      <c r="BK79" s="224"/>
      <c r="BL79" s="224"/>
      <c r="BM79" s="224"/>
      <c r="BN79" s="224"/>
      <c r="BO79" s="235"/>
      <c r="BP79" s="235"/>
      <c r="BQ79" s="232">
        <v>73</v>
      </c>
      <c r="BR79" s="237"/>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2">
      <c r="A80" s="232">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5"/>
      <c r="BF80" s="235"/>
      <c r="BG80" s="235"/>
      <c r="BH80" s="235"/>
      <c r="BI80" s="235"/>
      <c r="BJ80" s="235"/>
      <c r="BK80" s="235"/>
      <c r="BL80" s="235"/>
      <c r="BM80" s="235"/>
      <c r="BN80" s="235"/>
      <c r="BO80" s="235"/>
      <c r="BP80" s="235"/>
      <c r="BQ80" s="232">
        <v>74</v>
      </c>
      <c r="BR80" s="237"/>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2">
      <c r="A81" s="232">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5"/>
      <c r="BF81" s="235"/>
      <c r="BG81" s="235"/>
      <c r="BH81" s="235"/>
      <c r="BI81" s="235"/>
      <c r="BJ81" s="235"/>
      <c r="BK81" s="235"/>
      <c r="BL81" s="235"/>
      <c r="BM81" s="235"/>
      <c r="BN81" s="235"/>
      <c r="BO81" s="235"/>
      <c r="BP81" s="235"/>
      <c r="BQ81" s="232">
        <v>75</v>
      </c>
      <c r="BR81" s="237"/>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2">
      <c r="A82" s="232">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5"/>
      <c r="BF82" s="235"/>
      <c r="BG82" s="235"/>
      <c r="BH82" s="235"/>
      <c r="BI82" s="235"/>
      <c r="BJ82" s="235"/>
      <c r="BK82" s="235"/>
      <c r="BL82" s="235"/>
      <c r="BM82" s="235"/>
      <c r="BN82" s="235"/>
      <c r="BO82" s="235"/>
      <c r="BP82" s="235"/>
      <c r="BQ82" s="232">
        <v>76</v>
      </c>
      <c r="BR82" s="237"/>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2">
      <c r="A83" s="232">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5"/>
      <c r="BF83" s="235"/>
      <c r="BG83" s="235"/>
      <c r="BH83" s="235"/>
      <c r="BI83" s="235"/>
      <c r="BJ83" s="235"/>
      <c r="BK83" s="235"/>
      <c r="BL83" s="235"/>
      <c r="BM83" s="235"/>
      <c r="BN83" s="235"/>
      <c r="BO83" s="235"/>
      <c r="BP83" s="235"/>
      <c r="BQ83" s="232">
        <v>77</v>
      </c>
      <c r="BR83" s="237"/>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2">
      <c r="A84" s="232">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5"/>
      <c r="BF84" s="235"/>
      <c r="BG84" s="235"/>
      <c r="BH84" s="235"/>
      <c r="BI84" s="235"/>
      <c r="BJ84" s="235"/>
      <c r="BK84" s="235"/>
      <c r="BL84" s="235"/>
      <c r="BM84" s="235"/>
      <c r="BN84" s="235"/>
      <c r="BO84" s="235"/>
      <c r="BP84" s="235"/>
      <c r="BQ84" s="232">
        <v>78</v>
      </c>
      <c r="BR84" s="237"/>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2">
      <c r="A85" s="232">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5"/>
      <c r="BF85" s="235"/>
      <c r="BG85" s="235"/>
      <c r="BH85" s="235"/>
      <c r="BI85" s="235"/>
      <c r="BJ85" s="235"/>
      <c r="BK85" s="235"/>
      <c r="BL85" s="235"/>
      <c r="BM85" s="235"/>
      <c r="BN85" s="235"/>
      <c r="BO85" s="235"/>
      <c r="BP85" s="235"/>
      <c r="BQ85" s="232">
        <v>79</v>
      </c>
      <c r="BR85" s="237"/>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2">
      <c r="A86" s="232">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5"/>
      <c r="BF86" s="235"/>
      <c r="BG86" s="235"/>
      <c r="BH86" s="235"/>
      <c r="BI86" s="235"/>
      <c r="BJ86" s="235"/>
      <c r="BK86" s="235"/>
      <c r="BL86" s="235"/>
      <c r="BM86" s="235"/>
      <c r="BN86" s="235"/>
      <c r="BO86" s="235"/>
      <c r="BP86" s="235"/>
      <c r="BQ86" s="232">
        <v>80</v>
      </c>
      <c r="BR86" s="237"/>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2">
      <c r="A87" s="238">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5"/>
      <c r="BF87" s="235"/>
      <c r="BG87" s="235"/>
      <c r="BH87" s="235"/>
      <c r="BI87" s="235"/>
      <c r="BJ87" s="235"/>
      <c r="BK87" s="235"/>
      <c r="BL87" s="235"/>
      <c r="BM87" s="235"/>
      <c r="BN87" s="235"/>
      <c r="BO87" s="235"/>
      <c r="BP87" s="235"/>
      <c r="BQ87" s="232">
        <v>81</v>
      </c>
      <c r="BR87" s="237"/>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5">
      <c r="A88" s="234" t="s">
        <v>396</v>
      </c>
      <c r="B88" s="802" t="s">
        <v>424</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9384</v>
      </c>
      <c r="AG88" s="857"/>
      <c r="AH88" s="857"/>
      <c r="AI88" s="857"/>
      <c r="AJ88" s="857"/>
      <c r="AK88" s="854"/>
      <c r="AL88" s="854"/>
      <c r="AM88" s="854"/>
      <c r="AN88" s="854"/>
      <c r="AO88" s="854"/>
      <c r="AP88" s="857">
        <v>1114</v>
      </c>
      <c r="AQ88" s="857"/>
      <c r="AR88" s="857"/>
      <c r="AS88" s="857"/>
      <c r="AT88" s="857"/>
      <c r="AU88" s="857">
        <v>199</v>
      </c>
      <c r="AV88" s="857"/>
      <c r="AW88" s="857"/>
      <c r="AX88" s="857"/>
      <c r="AY88" s="857"/>
      <c r="AZ88" s="862"/>
      <c r="BA88" s="862"/>
      <c r="BB88" s="862"/>
      <c r="BC88" s="862"/>
      <c r="BD88" s="863"/>
      <c r="BE88" s="235"/>
      <c r="BF88" s="235"/>
      <c r="BG88" s="235"/>
      <c r="BH88" s="235"/>
      <c r="BI88" s="235"/>
      <c r="BJ88" s="235"/>
      <c r="BK88" s="235"/>
      <c r="BL88" s="235"/>
      <c r="BM88" s="235"/>
      <c r="BN88" s="235"/>
      <c r="BO88" s="235"/>
      <c r="BP88" s="235"/>
      <c r="BQ88" s="232">
        <v>82</v>
      </c>
      <c r="BR88" s="237"/>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802" t="s">
        <v>425</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18</v>
      </c>
      <c r="CS102" s="865"/>
      <c r="CT102" s="865"/>
      <c r="CU102" s="865"/>
      <c r="CV102" s="904"/>
      <c r="CW102" s="903" t="s">
        <v>590</v>
      </c>
      <c r="CX102" s="865"/>
      <c r="CY102" s="865"/>
      <c r="CZ102" s="865"/>
      <c r="DA102" s="904"/>
      <c r="DB102" s="903" t="s">
        <v>590</v>
      </c>
      <c r="DC102" s="865"/>
      <c r="DD102" s="865"/>
      <c r="DE102" s="865"/>
      <c r="DF102" s="904"/>
      <c r="DG102" s="903" t="s">
        <v>590</v>
      </c>
      <c r="DH102" s="865"/>
      <c r="DI102" s="865"/>
      <c r="DJ102" s="865"/>
      <c r="DK102" s="904"/>
      <c r="DL102" s="903" t="s">
        <v>590</v>
      </c>
      <c r="DM102" s="865"/>
      <c r="DN102" s="865"/>
      <c r="DO102" s="865"/>
      <c r="DP102" s="904"/>
      <c r="DQ102" s="903" t="s">
        <v>590</v>
      </c>
      <c r="DR102" s="865"/>
      <c r="DS102" s="865"/>
      <c r="DT102" s="865"/>
      <c r="DU102" s="904"/>
      <c r="DV102" s="802"/>
      <c r="DW102" s="803"/>
      <c r="DX102" s="803"/>
      <c r="DY102" s="803"/>
      <c r="DZ102" s="927"/>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8" t="s">
        <v>426</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9" t="s">
        <v>427</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30" t="s">
        <v>430</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431</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2">
      <c r="A109" s="925" t="s">
        <v>432</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433</v>
      </c>
      <c r="AB109" s="906"/>
      <c r="AC109" s="906"/>
      <c r="AD109" s="906"/>
      <c r="AE109" s="907"/>
      <c r="AF109" s="905" t="s">
        <v>434</v>
      </c>
      <c r="AG109" s="906"/>
      <c r="AH109" s="906"/>
      <c r="AI109" s="906"/>
      <c r="AJ109" s="907"/>
      <c r="AK109" s="905" t="s">
        <v>313</v>
      </c>
      <c r="AL109" s="906"/>
      <c r="AM109" s="906"/>
      <c r="AN109" s="906"/>
      <c r="AO109" s="907"/>
      <c r="AP109" s="905" t="s">
        <v>435</v>
      </c>
      <c r="AQ109" s="906"/>
      <c r="AR109" s="906"/>
      <c r="AS109" s="906"/>
      <c r="AT109" s="908"/>
      <c r="AU109" s="925" t="s">
        <v>432</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433</v>
      </c>
      <c r="BR109" s="906"/>
      <c r="BS109" s="906"/>
      <c r="BT109" s="906"/>
      <c r="BU109" s="907"/>
      <c r="BV109" s="905" t="s">
        <v>434</v>
      </c>
      <c r="BW109" s="906"/>
      <c r="BX109" s="906"/>
      <c r="BY109" s="906"/>
      <c r="BZ109" s="907"/>
      <c r="CA109" s="905" t="s">
        <v>313</v>
      </c>
      <c r="CB109" s="906"/>
      <c r="CC109" s="906"/>
      <c r="CD109" s="906"/>
      <c r="CE109" s="907"/>
      <c r="CF109" s="926" t="s">
        <v>435</v>
      </c>
      <c r="CG109" s="926"/>
      <c r="CH109" s="926"/>
      <c r="CI109" s="926"/>
      <c r="CJ109" s="926"/>
      <c r="CK109" s="905" t="s">
        <v>436</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433</v>
      </c>
      <c r="DH109" s="906"/>
      <c r="DI109" s="906"/>
      <c r="DJ109" s="906"/>
      <c r="DK109" s="907"/>
      <c r="DL109" s="905" t="s">
        <v>434</v>
      </c>
      <c r="DM109" s="906"/>
      <c r="DN109" s="906"/>
      <c r="DO109" s="906"/>
      <c r="DP109" s="907"/>
      <c r="DQ109" s="905" t="s">
        <v>313</v>
      </c>
      <c r="DR109" s="906"/>
      <c r="DS109" s="906"/>
      <c r="DT109" s="906"/>
      <c r="DU109" s="907"/>
      <c r="DV109" s="905" t="s">
        <v>435</v>
      </c>
      <c r="DW109" s="906"/>
      <c r="DX109" s="906"/>
      <c r="DY109" s="906"/>
      <c r="DZ109" s="908"/>
    </row>
    <row r="110" spans="1:131" s="224" customFormat="1" ht="26.25" customHeight="1" x14ac:dyDescent="0.2">
      <c r="A110" s="909" t="s">
        <v>437</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400797</v>
      </c>
      <c r="AB110" s="913"/>
      <c r="AC110" s="913"/>
      <c r="AD110" s="913"/>
      <c r="AE110" s="914"/>
      <c r="AF110" s="915">
        <v>403859</v>
      </c>
      <c r="AG110" s="913"/>
      <c r="AH110" s="913"/>
      <c r="AI110" s="913"/>
      <c r="AJ110" s="914"/>
      <c r="AK110" s="915">
        <v>391732</v>
      </c>
      <c r="AL110" s="913"/>
      <c r="AM110" s="913"/>
      <c r="AN110" s="913"/>
      <c r="AO110" s="914"/>
      <c r="AP110" s="916">
        <v>9.3000000000000007</v>
      </c>
      <c r="AQ110" s="917"/>
      <c r="AR110" s="917"/>
      <c r="AS110" s="917"/>
      <c r="AT110" s="918"/>
      <c r="AU110" s="919" t="s">
        <v>75</v>
      </c>
      <c r="AV110" s="920"/>
      <c r="AW110" s="920"/>
      <c r="AX110" s="920"/>
      <c r="AY110" s="920"/>
      <c r="AZ110" s="942" t="s">
        <v>438</v>
      </c>
      <c r="BA110" s="910"/>
      <c r="BB110" s="910"/>
      <c r="BC110" s="910"/>
      <c r="BD110" s="910"/>
      <c r="BE110" s="910"/>
      <c r="BF110" s="910"/>
      <c r="BG110" s="910"/>
      <c r="BH110" s="910"/>
      <c r="BI110" s="910"/>
      <c r="BJ110" s="910"/>
      <c r="BK110" s="910"/>
      <c r="BL110" s="910"/>
      <c r="BM110" s="910"/>
      <c r="BN110" s="910"/>
      <c r="BO110" s="910"/>
      <c r="BP110" s="911"/>
      <c r="BQ110" s="943">
        <v>3963466</v>
      </c>
      <c r="BR110" s="944"/>
      <c r="BS110" s="944"/>
      <c r="BT110" s="944"/>
      <c r="BU110" s="944"/>
      <c r="BV110" s="944">
        <v>3843027</v>
      </c>
      <c r="BW110" s="944"/>
      <c r="BX110" s="944"/>
      <c r="BY110" s="944"/>
      <c r="BZ110" s="944"/>
      <c r="CA110" s="944">
        <v>3554801</v>
      </c>
      <c r="CB110" s="944"/>
      <c r="CC110" s="944"/>
      <c r="CD110" s="944"/>
      <c r="CE110" s="944"/>
      <c r="CF110" s="957">
        <v>84.1</v>
      </c>
      <c r="CG110" s="958"/>
      <c r="CH110" s="958"/>
      <c r="CI110" s="958"/>
      <c r="CJ110" s="958"/>
      <c r="CK110" s="959" t="s">
        <v>439</v>
      </c>
      <c r="CL110" s="960"/>
      <c r="CM110" s="942" t="s">
        <v>440</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130</v>
      </c>
      <c r="DH110" s="944"/>
      <c r="DI110" s="944"/>
      <c r="DJ110" s="944"/>
      <c r="DK110" s="944"/>
      <c r="DL110" s="944" t="s">
        <v>441</v>
      </c>
      <c r="DM110" s="944"/>
      <c r="DN110" s="944"/>
      <c r="DO110" s="944"/>
      <c r="DP110" s="944"/>
      <c r="DQ110" s="944" t="s">
        <v>130</v>
      </c>
      <c r="DR110" s="944"/>
      <c r="DS110" s="944"/>
      <c r="DT110" s="944"/>
      <c r="DU110" s="944"/>
      <c r="DV110" s="945" t="s">
        <v>130</v>
      </c>
      <c r="DW110" s="945"/>
      <c r="DX110" s="945"/>
      <c r="DY110" s="945"/>
      <c r="DZ110" s="946"/>
    </row>
    <row r="111" spans="1:131" s="224" customFormat="1" ht="26.25" customHeight="1" x14ac:dyDescent="0.2">
      <c r="A111" s="947" t="s">
        <v>442</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441</v>
      </c>
      <c r="AB111" s="951"/>
      <c r="AC111" s="951"/>
      <c r="AD111" s="951"/>
      <c r="AE111" s="952"/>
      <c r="AF111" s="953" t="s">
        <v>130</v>
      </c>
      <c r="AG111" s="951"/>
      <c r="AH111" s="951"/>
      <c r="AI111" s="951"/>
      <c r="AJ111" s="952"/>
      <c r="AK111" s="953" t="s">
        <v>130</v>
      </c>
      <c r="AL111" s="951"/>
      <c r="AM111" s="951"/>
      <c r="AN111" s="951"/>
      <c r="AO111" s="952"/>
      <c r="AP111" s="954" t="s">
        <v>418</v>
      </c>
      <c r="AQ111" s="955"/>
      <c r="AR111" s="955"/>
      <c r="AS111" s="955"/>
      <c r="AT111" s="956"/>
      <c r="AU111" s="921"/>
      <c r="AV111" s="922"/>
      <c r="AW111" s="922"/>
      <c r="AX111" s="922"/>
      <c r="AY111" s="922"/>
      <c r="AZ111" s="935" t="s">
        <v>443</v>
      </c>
      <c r="BA111" s="936"/>
      <c r="BB111" s="936"/>
      <c r="BC111" s="936"/>
      <c r="BD111" s="936"/>
      <c r="BE111" s="936"/>
      <c r="BF111" s="936"/>
      <c r="BG111" s="936"/>
      <c r="BH111" s="936"/>
      <c r="BI111" s="936"/>
      <c r="BJ111" s="936"/>
      <c r="BK111" s="936"/>
      <c r="BL111" s="936"/>
      <c r="BM111" s="936"/>
      <c r="BN111" s="936"/>
      <c r="BO111" s="936"/>
      <c r="BP111" s="937"/>
      <c r="BQ111" s="938" t="s">
        <v>441</v>
      </c>
      <c r="BR111" s="939"/>
      <c r="BS111" s="939"/>
      <c r="BT111" s="939"/>
      <c r="BU111" s="939"/>
      <c r="BV111" s="939" t="s">
        <v>130</v>
      </c>
      <c r="BW111" s="939"/>
      <c r="BX111" s="939"/>
      <c r="BY111" s="939"/>
      <c r="BZ111" s="939"/>
      <c r="CA111" s="939" t="s">
        <v>130</v>
      </c>
      <c r="CB111" s="939"/>
      <c r="CC111" s="939"/>
      <c r="CD111" s="939"/>
      <c r="CE111" s="939"/>
      <c r="CF111" s="933" t="s">
        <v>444</v>
      </c>
      <c r="CG111" s="934"/>
      <c r="CH111" s="934"/>
      <c r="CI111" s="934"/>
      <c r="CJ111" s="934"/>
      <c r="CK111" s="961"/>
      <c r="CL111" s="962"/>
      <c r="CM111" s="935" t="s">
        <v>445</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130</v>
      </c>
      <c r="DH111" s="939"/>
      <c r="DI111" s="939"/>
      <c r="DJ111" s="939"/>
      <c r="DK111" s="939"/>
      <c r="DL111" s="939" t="s">
        <v>444</v>
      </c>
      <c r="DM111" s="939"/>
      <c r="DN111" s="939"/>
      <c r="DO111" s="939"/>
      <c r="DP111" s="939"/>
      <c r="DQ111" s="939" t="s">
        <v>444</v>
      </c>
      <c r="DR111" s="939"/>
      <c r="DS111" s="939"/>
      <c r="DT111" s="939"/>
      <c r="DU111" s="939"/>
      <c r="DV111" s="940" t="s">
        <v>441</v>
      </c>
      <c r="DW111" s="940"/>
      <c r="DX111" s="940"/>
      <c r="DY111" s="940"/>
      <c r="DZ111" s="941"/>
    </row>
    <row r="112" spans="1:131" s="224" customFormat="1" ht="26.25" customHeight="1" x14ac:dyDescent="0.2">
      <c r="A112" s="965" t="s">
        <v>446</v>
      </c>
      <c r="B112" s="966"/>
      <c r="C112" s="936" t="s">
        <v>447</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444</v>
      </c>
      <c r="AB112" s="972"/>
      <c r="AC112" s="972"/>
      <c r="AD112" s="972"/>
      <c r="AE112" s="973"/>
      <c r="AF112" s="974" t="s">
        <v>444</v>
      </c>
      <c r="AG112" s="972"/>
      <c r="AH112" s="972"/>
      <c r="AI112" s="972"/>
      <c r="AJ112" s="973"/>
      <c r="AK112" s="974" t="s">
        <v>130</v>
      </c>
      <c r="AL112" s="972"/>
      <c r="AM112" s="972"/>
      <c r="AN112" s="972"/>
      <c r="AO112" s="973"/>
      <c r="AP112" s="975" t="s">
        <v>130</v>
      </c>
      <c r="AQ112" s="976"/>
      <c r="AR112" s="976"/>
      <c r="AS112" s="976"/>
      <c r="AT112" s="977"/>
      <c r="AU112" s="921"/>
      <c r="AV112" s="922"/>
      <c r="AW112" s="922"/>
      <c r="AX112" s="922"/>
      <c r="AY112" s="922"/>
      <c r="AZ112" s="935" t="s">
        <v>448</v>
      </c>
      <c r="BA112" s="936"/>
      <c r="BB112" s="936"/>
      <c r="BC112" s="936"/>
      <c r="BD112" s="936"/>
      <c r="BE112" s="936"/>
      <c r="BF112" s="936"/>
      <c r="BG112" s="936"/>
      <c r="BH112" s="936"/>
      <c r="BI112" s="936"/>
      <c r="BJ112" s="936"/>
      <c r="BK112" s="936"/>
      <c r="BL112" s="936"/>
      <c r="BM112" s="936"/>
      <c r="BN112" s="936"/>
      <c r="BO112" s="936"/>
      <c r="BP112" s="937"/>
      <c r="BQ112" s="938">
        <v>605556</v>
      </c>
      <c r="BR112" s="939"/>
      <c r="BS112" s="939"/>
      <c r="BT112" s="939"/>
      <c r="BU112" s="939"/>
      <c r="BV112" s="939">
        <v>512674</v>
      </c>
      <c r="BW112" s="939"/>
      <c r="BX112" s="939"/>
      <c r="BY112" s="939"/>
      <c r="BZ112" s="939"/>
      <c r="CA112" s="939">
        <v>440418</v>
      </c>
      <c r="CB112" s="939"/>
      <c r="CC112" s="939"/>
      <c r="CD112" s="939"/>
      <c r="CE112" s="939"/>
      <c r="CF112" s="933">
        <v>10.4</v>
      </c>
      <c r="CG112" s="934"/>
      <c r="CH112" s="934"/>
      <c r="CI112" s="934"/>
      <c r="CJ112" s="934"/>
      <c r="CK112" s="961"/>
      <c r="CL112" s="962"/>
      <c r="CM112" s="935" t="s">
        <v>449</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444</v>
      </c>
      <c r="DH112" s="939"/>
      <c r="DI112" s="939"/>
      <c r="DJ112" s="939"/>
      <c r="DK112" s="939"/>
      <c r="DL112" s="939" t="s">
        <v>130</v>
      </c>
      <c r="DM112" s="939"/>
      <c r="DN112" s="939"/>
      <c r="DO112" s="939"/>
      <c r="DP112" s="939"/>
      <c r="DQ112" s="939" t="s">
        <v>444</v>
      </c>
      <c r="DR112" s="939"/>
      <c r="DS112" s="939"/>
      <c r="DT112" s="939"/>
      <c r="DU112" s="939"/>
      <c r="DV112" s="940" t="s">
        <v>130</v>
      </c>
      <c r="DW112" s="940"/>
      <c r="DX112" s="940"/>
      <c r="DY112" s="940"/>
      <c r="DZ112" s="941"/>
    </row>
    <row r="113" spans="1:130" s="224" customFormat="1" ht="26.25" customHeight="1" x14ac:dyDescent="0.2">
      <c r="A113" s="967"/>
      <c r="B113" s="968"/>
      <c r="C113" s="936" t="s">
        <v>450</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236934</v>
      </c>
      <c r="AB113" s="951"/>
      <c r="AC113" s="951"/>
      <c r="AD113" s="951"/>
      <c r="AE113" s="952"/>
      <c r="AF113" s="953">
        <v>237654</v>
      </c>
      <c r="AG113" s="951"/>
      <c r="AH113" s="951"/>
      <c r="AI113" s="951"/>
      <c r="AJ113" s="952"/>
      <c r="AK113" s="953">
        <v>261367</v>
      </c>
      <c r="AL113" s="951"/>
      <c r="AM113" s="951"/>
      <c r="AN113" s="951"/>
      <c r="AO113" s="952"/>
      <c r="AP113" s="954">
        <v>6.2</v>
      </c>
      <c r="AQ113" s="955"/>
      <c r="AR113" s="955"/>
      <c r="AS113" s="955"/>
      <c r="AT113" s="956"/>
      <c r="AU113" s="921"/>
      <c r="AV113" s="922"/>
      <c r="AW113" s="922"/>
      <c r="AX113" s="922"/>
      <c r="AY113" s="922"/>
      <c r="AZ113" s="935" t="s">
        <v>451</v>
      </c>
      <c r="BA113" s="936"/>
      <c r="BB113" s="936"/>
      <c r="BC113" s="936"/>
      <c r="BD113" s="936"/>
      <c r="BE113" s="936"/>
      <c r="BF113" s="936"/>
      <c r="BG113" s="936"/>
      <c r="BH113" s="936"/>
      <c r="BI113" s="936"/>
      <c r="BJ113" s="936"/>
      <c r="BK113" s="936"/>
      <c r="BL113" s="936"/>
      <c r="BM113" s="936"/>
      <c r="BN113" s="936"/>
      <c r="BO113" s="936"/>
      <c r="BP113" s="937"/>
      <c r="BQ113" s="938">
        <v>214287</v>
      </c>
      <c r="BR113" s="939"/>
      <c r="BS113" s="939"/>
      <c r="BT113" s="939"/>
      <c r="BU113" s="939"/>
      <c r="BV113" s="939">
        <v>216958</v>
      </c>
      <c r="BW113" s="939"/>
      <c r="BX113" s="939"/>
      <c r="BY113" s="939"/>
      <c r="BZ113" s="939"/>
      <c r="CA113" s="939">
        <v>198811</v>
      </c>
      <c r="CB113" s="939"/>
      <c r="CC113" s="939"/>
      <c r="CD113" s="939"/>
      <c r="CE113" s="939"/>
      <c r="CF113" s="933">
        <v>4.7</v>
      </c>
      <c r="CG113" s="934"/>
      <c r="CH113" s="934"/>
      <c r="CI113" s="934"/>
      <c r="CJ113" s="934"/>
      <c r="CK113" s="961"/>
      <c r="CL113" s="962"/>
      <c r="CM113" s="935" t="s">
        <v>452</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444</v>
      </c>
      <c r="DH113" s="972"/>
      <c r="DI113" s="972"/>
      <c r="DJ113" s="972"/>
      <c r="DK113" s="973"/>
      <c r="DL113" s="974" t="s">
        <v>130</v>
      </c>
      <c r="DM113" s="972"/>
      <c r="DN113" s="972"/>
      <c r="DO113" s="972"/>
      <c r="DP113" s="973"/>
      <c r="DQ113" s="974" t="s">
        <v>444</v>
      </c>
      <c r="DR113" s="972"/>
      <c r="DS113" s="972"/>
      <c r="DT113" s="972"/>
      <c r="DU113" s="973"/>
      <c r="DV113" s="975" t="s">
        <v>130</v>
      </c>
      <c r="DW113" s="976"/>
      <c r="DX113" s="976"/>
      <c r="DY113" s="976"/>
      <c r="DZ113" s="977"/>
    </row>
    <row r="114" spans="1:130" s="224" customFormat="1" ht="26.25" customHeight="1" x14ac:dyDescent="0.2">
      <c r="A114" s="967"/>
      <c r="B114" s="968"/>
      <c r="C114" s="936" t="s">
        <v>453</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v>36383</v>
      </c>
      <c r="AB114" s="972"/>
      <c r="AC114" s="972"/>
      <c r="AD114" s="972"/>
      <c r="AE114" s="973"/>
      <c r="AF114" s="974">
        <v>37692</v>
      </c>
      <c r="AG114" s="972"/>
      <c r="AH114" s="972"/>
      <c r="AI114" s="972"/>
      <c r="AJ114" s="973"/>
      <c r="AK114" s="974">
        <v>37240</v>
      </c>
      <c r="AL114" s="972"/>
      <c r="AM114" s="972"/>
      <c r="AN114" s="972"/>
      <c r="AO114" s="973"/>
      <c r="AP114" s="975">
        <v>0.9</v>
      </c>
      <c r="AQ114" s="976"/>
      <c r="AR114" s="976"/>
      <c r="AS114" s="976"/>
      <c r="AT114" s="977"/>
      <c r="AU114" s="921"/>
      <c r="AV114" s="922"/>
      <c r="AW114" s="922"/>
      <c r="AX114" s="922"/>
      <c r="AY114" s="922"/>
      <c r="AZ114" s="935" t="s">
        <v>454</v>
      </c>
      <c r="BA114" s="936"/>
      <c r="BB114" s="936"/>
      <c r="BC114" s="936"/>
      <c r="BD114" s="936"/>
      <c r="BE114" s="936"/>
      <c r="BF114" s="936"/>
      <c r="BG114" s="936"/>
      <c r="BH114" s="936"/>
      <c r="BI114" s="936"/>
      <c r="BJ114" s="936"/>
      <c r="BK114" s="936"/>
      <c r="BL114" s="936"/>
      <c r="BM114" s="936"/>
      <c r="BN114" s="936"/>
      <c r="BO114" s="936"/>
      <c r="BP114" s="937"/>
      <c r="BQ114" s="938">
        <v>922133</v>
      </c>
      <c r="BR114" s="939"/>
      <c r="BS114" s="939"/>
      <c r="BT114" s="939"/>
      <c r="BU114" s="939"/>
      <c r="BV114" s="939">
        <v>868340</v>
      </c>
      <c r="BW114" s="939"/>
      <c r="BX114" s="939"/>
      <c r="BY114" s="939"/>
      <c r="BZ114" s="939"/>
      <c r="CA114" s="939">
        <v>914546</v>
      </c>
      <c r="CB114" s="939"/>
      <c r="CC114" s="939"/>
      <c r="CD114" s="939"/>
      <c r="CE114" s="939"/>
      <c r="CF114" s="933">
        <v>21.6</v>
      </c>
      <c r="CG114" s="934"/>
      <c r="CH114" s="934"/>
      <c r="CI114" s="934"/>
      <c r="CJ114" s="934"/>
      <c r="CK114" s="961"/>
      <c r="CL114" s="962"/>
      <c r="CM114" s="935" t="s">
        <v>455</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130</v>
      </c>
      <c r="DH114" s="972"/>
      <c r="DI114" s="972"/>
      <c r="DJ114" s="972"/>
      <c r="DK114" s="973"/>
      <c r="DL114" s="974" t="s">
        <v>444</v>
      </c>
      <c r="DM114" s="972"/>
      <c r="DN114" s="972"/>
      <c r="DO114" s="972"/>
      <c r="DP114" s="973"/>
      <c r="DQ114" s="974" t="s">
        <v>130</v>
      </c>
      <c r="DR114" s="972"/>
      <c r="DS114" s="972"/>
      <c r="DT114" s="972"/>
      <c r="DU114" s="973"/>
      <c r="DV114" s="975" t="s">
        <v>444</v>
      </c>
      <c r="DW114" s="976"/>
      <c r="DX114" s="976"/>
      <c r="DY114" s="976"/>
      <c r="DZ114" s="977"/>
    </row>
    <row r="115" spans="1:130" s="224" customFormat="1" ht="26.25" customHeight="1" x14ac:dyDescent="0.2">
      <c r="A115" s="967"/>
      <c r="B115" s="968"/>
      <c r="C115" s="936" t="s">
        <v>456</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v>29</v>
      </c>
      <c r="AB115" s="951"/>
      <c r="AC115" s="951"/>
      <c r="AD115" s="951"/>
      <c r="AE115" s="952"/>
      <c r="AF115" s="953">
        <v>21</v>
      </c>
      <c r="AG115" s="951"/>
      <c r="AH115" s="951"/>
      <c r="AI115" s="951"/>
      <c r="AJ115" s="952"/>
      <c r="AK115" s="953">
        <v>12</v>
      </c>
      <c r="AL115" s="951"/>
      <c r="AM115" s="951"/>
      <c r="AN115" s="951"/>
      <c r="AO115" s="952"/>
      <c r="AP115" s="954">
        <v>0</v>
      </c>
      <c r="AQ115" s="955"/>
      <c r="AR115" s="955"/>
      <c r="AS115" s="955"/>
      <c r="AT115" s="956"/>
      <c r="AU115" s="921"/>
      <c r="AV115" s="922"/>
      <c r="AW115" s="922"/>
      <c r="AX115" s="922"/>
      <c r="AY115" s="922"/>
      <c r="AZ115" s="935" t="s">
        <v>457</v>
      </c>
      <c r="BA115" s="936"/>
      <c r="BB115" s="936"/>
      <c r="BC115" s="936"/>
      <c r="BD115" s="936"/>
      <c r="BE115" s="936"/>
      <c r="BF115" s="936"/>
      <c r="BG115" s="936"/>
      <c r="BH115" s="936"/>
      <c r="BI115" s="936"/>
      <c r="BJ115" s="936"/>
      <c r="BK115" s="936"/>
      <c r="BL115" s="936"/>
      <c r="BM115" s="936"/>
      <c r="BN115" s="936"/>
      <c r="BO115" s="936"/>
      <c r="BP115" s="937"/>
      <c r="BQ115" s="938" t="s">
        <v>418</v>
      </c>
      <c r="BR115" s="939"/>
      <c r="BS115" s="939"/>
      <c r="BT115" s="939"/>
      <c r="BU115" s="939"/>
      <c r="BV115" s="939" t="s">
        <v>130</v>
      </c>
      <c r="BW115" s="939"/>
      <c r="BX115" s="939"/>
      <c r="BY115" s="939"/>
      <c r="BZ115" s="939"/>
      <c r="CA115" s="939" t="s">
        <v>130</v>
      </c>
      <c r="CB115" s="939"/>
      <c r="CC115" s="939"/>
      <c r="CD115" s="939"/>
      <c r="CE115" s="939"/>
      <c r="CF115" s="933" t="s">
        <v>444</v>
      </c>
      <c r="CG115" s="934"/>
      <c r="CH115" s="934"/>
      <c r="CI115" s="934"/>
      <c r="CJ115" s="934"/>
      <c r="CK115" s="961"/>
      <c r="CL115" s="962"/>
      <c r="CM115" s="935" t="s">
        <v>458</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444</v>
      </c>
      <c r="DH115" s="972"/>
      <c r="DI115" s="972"/>
      <c r="DJ115" s="972"/>
      <c r="DK115" s="973"/>
      <c r="DL115" s="974" t="s">
        <v>444</v>
      </c>
      <c r="DM115" s="972"/>
      <c r="DN115" s="972"/>
      <c r="DO115" s="972"/>
      <c r="DP115" s="973"/>
      <c r="DQ115" s="974" t="s">
        <v>444</v>
      </c>
      <c r="DR115" s="972"/>
      <c r="DS115" s="972"/>
      <c r="DT115" s="972"/>
      <c r="DU115" s="973"/>
      <c r="DV115" s="975" t="s">
        <v>130</v>
      </c>
      <c r="DW115" s="976"/>
      <c r="DX115" s="976"/>
      <c r="DY115" s="976"/>
      <c r="DZ115" s="977"/>
    </row>
    <row r="116" spans="1:130" s="224" customFormat="1" ht="26.25" customHeight="1" x14ac:dyDescent="0.2">
      <c r="A116" s="969"/>
      <c r="B116" s="970"/>
      <c r="C116" s="978" t="s">
        <v>459</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444</v>
      </c>
      <c r="AB116" s="972"/>
      <c r="AC116" s="972"/>
      <c r="AD116" s="972"/>
      <c r="AE116" s="973"/>
      <c r="AF116" s="974" t="s">
        <v>444</v>
      </c>
      <c r="AG116" s="972"/>
      <c r="AH116" s="972"/>
      <c r="AI116" s="972"/>
      <c r="AJ116" s="973"/>
      <c r="AK116" s="974" t="s">
        <v>130</v>
      </c>
      <c r="AL116" s="972"/>
      <c r="AM116" s="972"/>
      <c r="AN116" s="972"/>
      <c r="AO116" s="973"/>
      <c r="AP116" s="975" t="s">
        <v>444</v>
      </c>
      <c r="AQ116" s="976"/>
      <c r="AR116" s="976"/>
      <c r="AS116" s="976"/>
      <c r="AT116" s="977"/>
      <c r="AU116" s="921"/>
      <c r="AV116" s="922"/>
      <c r="AW116" s="922"/>
      <c r="AX116" s="922"/>
      <c r="AY116" s="922"/>
      <c r="AZ116" s="980" t="s">
        <v>460</v>
      </c>
      <c r="BA116" s="981"/>
      <c r="BB116" s="981"/>
      <c r="BC116" s="981"/>
      <c r="BD116" s="981"/>
      <c r="BE116" s="981"/>
      <c r="BF116" s="981"/>
      <c r="BG116" s="981"/>
      <c r="BH116" s="981"/>
      <c r="BI116" s="981"/>
      <c r="BJ116" s="981"/>
      <c r="BK116" s="981"/>
      <c r="BL116" s="981"/>
      <c r="BM116" s="981"/>
      <c r="BN116" s="981"/>
      <c r="BO116" s="981"/>
      <c r="BP116" s="982"/>
      <c r="BQ116" s="938" t="s">
        <v>418</v>
      </c>
      <c r="BR116" s="939"/>
      <c r="BS116" s="939"/>
      <c r="BT116" s="939"/>
      <c r="BU116" s="939"/>
      <c r="BV116" s="939" t="s">
        <v>444</v>
      </c>
      <c r="BW116" s="939"/>
      <c r="BX116" s="939"/>
      <c r="BY116" s="939"/>
      <c r="BZ116" s="939"/>
      <c r="CA116" s="939" t="s">
        <v>130</v>
      </c>
      <c r="CB116" s="939"/>
      <c r="CC116" s="939"/>
      <c r="CD116" s="939"/>
      <c r="CE116" s="939"/>
      <c r="CF116" s="933" t="s">
        <v>444</v>
      </c>
      <c r="CG116" s="934"/>
      <c r="CH116" s="934"/>
      <c r="CI116" s="934"/>
      <c r="CJ116" s="934"/>
      <c r="CK116" s="961"/>
      <c r="CL116" s="962"/>
      <c r="CM116" s="935" t="s">
        <v>461</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444</v>
      </c>
      <c r="DH116" s="972"/>
      <c r="DI116" s="972"/>
      <c r="DJ116" s="972"/>
      <c r="DK116" s="973"/>
      <c r="DL116" s="974" t="s">
        <v>130</v>
      </c>
      <c r="DM116" s="972"/>
      <c r="DN116" s="972"/>
      <c r="DO116" s="972"/>
      <c r="DP116" s="973"/>
      <c r="DQ116" s="974" t="s">
        <v>418</v>
      </c>
      <c r="DR116" s="972"/>
      <c r="DS116" s="972"/>
      <c r="DT116" s="972"/>
      <c r="DU116" s="973"/>
      <c r="DV116" s="975" t="s">
        <v>444</v>
      </c>
      <c r="DW116" s="976"/>
      <c r="DX116" s="976"/>
      <c r="DY116" s="976"/>
      <c r="DZ116" s="977"/>
    </row>
    <row r="117" spans="1:130" s="224" customFormat="1" ht="26.25" customHeight="1" x14ac:dyDescent="0.2">
      <c r="A117" s="925" t="s">
        <v>192</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462</v>
      </c>
      <c r="Z117" s="907"/>
      <c r="AA117" s="991">
        <v>674143</v>
      </c>
      <c r="AB117" s="992"/>
      <c r="AC117" s="992"/>
      <c r="AD117" s="992"/>
      <c r="AE117" s="993"/>
      <c r="AF117" s="994">
        <v>679226</v>
      </c>
      <c r="AG117" s="992"/>
      <c r="AH117" s="992"/>
      <c r="AI117" s="992"/>
      <c r="AJ117" s="993"/>
      <c r="AK117" s="994">
        <v>690351</v>
      </c>
      <c r="AL117" s="992"/>
      <c r="AM117" s="992"/>
      <c r="AN117" s="992"/>
      <c r="AO117" s="993"/>
      <c r="AP117" s="995"/>
      <c r="AQ117" s="996"/>
      <c r="AR117" s="996"/>
      <c r="AS117" s="996"/>
      <c r="AT117" s="997"/>
      <c r="AU117" s="921"/>
      <c r="AV117" s="922"/>
      <c r="AW117" s="922"/>
      <c r="AX117" s="922"/>
      <c r="AY117" s="922"/>
      <c r="AZ117" s="987" t="s">
        <v>463</v>
      </c>
      <c r="BA117" s="988"/>
      <c r="BB117" s="988"/>
      <c r="BC117" s="988"/>
      <c r="BD117" s="988"/>
      <c r="BE117" s="988"/>
      <c r="BF117" s="988"/>
      <c r="BG117" s="988"/>
      <c r="BH117" s="988"/>
      <c r="BI117" s="988"/>
      <c r="BJ117" s="988"/>
      <c r="BK117" s="988"/>
      <c r="BL117" s="988"/>
      <c r="BM117" s="988"/>
      <c r="BN117" s="988"/>
      <c r="BO117" s="988"/>
      <c r="BP117" s="989"/>
      <c r="BQ117" s="938" t="s">
        <v>130</v>
      </c>
      <c r="BR117" s="939"/>
      <c r="BS117" s="939"/>
      <c r="BT117" s="939"/>
      <c r="BU117" s="939"/>
      <c r="BV117" s="939" t="s">
        <v>130</v>
      </c>
      <c r="BW117" s="939"/>
      <c r="BX117" s="939"/>
      <c r="BY117" s="939"/>
      <c r="BZ117" s="939"/>
      <c r="CA117" s="939" t="s">
        <v>418</v>
      </c>
      <c r="CB117" s="939"/>
      <c r="CC117" s="939"/>
      <c r="CD117" s="939"/>
      <c r="CE117" s="939"/>
      <c r="CF117" s="933" t="s">
        <v>130</v>
      </c>
      <c r="CG117" s="934"/>
      <c r="CH117" s="934"/>
      <c r="CI117" s="934"/>
      <c r="CJ117" s="934"/>
      <c r="CK117" s="961"/>
      <c r="CL117" s="962"/>
      <c r="CM117" s="935" t="s">
        <v>464</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130</v>
      </c>
      <c r="DH117" s="972"/>
      <c r="DI117" s="972"/>
      <c r="DJ117" s="972"/>
      <c r="DK117" s="973"/>
      <c r="DL117" s="974" t="s">
        <v>418</v>
      </c>
      <c r="DM117" s="972"/>
      <c r="DN117" s="972"/>
      <c r="DO117" s="972"/>
      <c r="DP117" s="973"/>
      <c r="DQ117" s="974" t="s">
        <v>130</v>
      </c>
      <c r="DR117" s="972"/>
      <c r="DS117" s="972"/>
      <c r="DT117" s="972"/>
      <c r="DU117" s="973"/>
      <c r="DV117" s="975" t="s">
        <v>130</v>
      </c>
      <c r="DW117" s="976"/>
      <c r="DX117" s="976"/>
      <c r="DY117" s="976"/>
      <c r="DZ117" s="977"/>
    </row>
    <row r="118" spans="1:130" s="224" customFormat="1" ht="26.25" customHeight="1" x14ac:dyDescent="0.2">
      <c r="A118" s="925" t="s">
        <v>436</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433</v>
      </c>
      <c r="AB118" s="906"/>
      <c r="AC118" s="906"/>
      <c r="AD118" s="906"/>
      <c r="AE118" s="907"/>
      <c r="AF118" s="905" t="s">
        <v>434</v>
      </c>
      <c r="AG118" s="906"/>
      <c r="AH118" s="906"/>
      <c r="AI118" s="906"/>
      <c r="AJ118" s="907"/>
      <c r="AK118" s="905" t="s">
        <v>313</v>
      </c>
      <c r="AL118" s="906"/>
      <c r="AM118" s="906"/>
      <c r="AN118" s="906"/>
      <c r="AO118" s="907"/>
      <c r="AP118" s="983" t="s">
        <v>435</v>
      </c>
      <c r="AQ118" s="984"/>
      <c r="AR118" s="984"/>
      <c r="AS118" s="984"/>
      <c r="AT118" s="985"/>
      <c r="AU118" s="921"/>
      <c r="AV118" s="922"/>
      <c r="AW118" s="922"/>
      <c r="AX118" s="922"/>
      <c r="AY118" s="922"/>
      <c r="AZ118" s="986" t="s">
        <v>465</v>
      </c>
      <c r="BA118" s="978"/>
      <c r="BB118" s="978"/>
      <c r="BC118" s="978"/>
      <c r="BD118" s="978"/>
      <c r="BE118" s="978"/>
      <c r="BF118" s="978"/>
      <c r="BG118" s="978"/>
      <c r="BH118" s="978"/>
      <c r="BI118" s="978"/>
      <c r="BJ118" s="978"/>
      <c r="BK118" s="978"/>
      <c r="BL118" s="978"/>
      <c r="BM118" s="978"/>
      <c r="BN118" s="978"/>
      <c r="BO118" s="978"/>
      <c r="BP118" s="979"/>
      <c r="BQ118" s="1012" t="s">
        <v>130</v>
      </c>
      <c r="BR118" s="1013"/>
      <c r="BS118" s="1013"/>
      <c r="BT118" s="1013"/>
      <c r="BU118" s="1013"/>
      <c r="BV118" s="1013" t="s">
        <v>418</v>
      </c>
      <c r="BW118" s="1013"/>
      <c r="BX118" s="1013"/>
      <c r="BY118" s="1013"/>
      <c r="BZ118" s="1013"/>
      <c r="CA118" s="1013" t="s">
        <v>130</v>
      </c>
      <c r="CB118" s="1013"/>
      <c r="CC118" s="1013"/>
      <c r="CD118" s="1013"/>
      <c r="CE118" s="1013"/>
      <c r="CF118" s="933" t="s">
        <v>130</v>
      </c>
      <c r="CG118" s="934"/>
      <c r="CH118" s="934"/>
      <c r="CI118" s="934"/>
      <c r="CJ118" s="934"/>
      <c r="CK118" s="961"/>
      <c r="CL118" s="962"/>
      <c r="CM118" s="935" t="s">
        <v>466</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130</v>
      </c>
      <c r="DH118" s="972"/>
      <c r="DI118" s="972"/>
      <c r="DJ118" s="972"/>
      <c r="DK118" s="973"/>
      <c r="DL118" s="974" t="s">
        <v>130</v>
      </c>
      <c r="DM118" s="972"/>
      <c r="DN118" s="972"/>
      <c r="DO118" s="972"/>
      <c r="DP118" s="973"/>
      <c r="DQ118" s="974" t="s">
        <v>444</v>
      </c>
      <c r="DR118" s="972"/>
      <c r="DS118" s="972"/>
      <c r="DT118" s="972"/>
      <c r="DU118" s="973"/>
      <c r="DV118" s="975" t="s">
        <v>441</v>
      </c>
      <c r="DW118" s="976"/>
      <c r="DX118" s="976"/>
      <c r="DY118" s="976"/>
      <c r="DZ118" s="977"/>
    </row>
    <row r="119" spans="1:130" s="224" customFormat="1" ht="26.25" customHeight="1" x14ac:dyDescent="0.2">
      <c r="A119" s="1070" t="s">
        <v>439</v>
      </c>
      <c r="B119" s="960"/>
      <c r="C119" s="942" t="s">
        <v>440</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130</v>
      </c>
      <c r="AB119" s="913"/>
      <c r="AC119" s="913"/>
      <c r="AD119" s="913"/>
      <c r="AE119" s="914"/>
      <c r="AF119" s="915" t="s">
        <v>130</v>
      </c>
      <c r="AG119" s="913"/>
      <c r="AH119" s="913"/>
      <c r="AI119" s="913"/>
      <c r="AJ119" s="914"/>
      <c r="AK119" s="915" t="s">
        <v>130</v>
      </c>
      <c r="AL119" s="913"/>
      <c r="AM119" s="913"/>
      <c r="AN119" s="913"/>
      <c r="AO119" s="914"/>
      <c r="AP119" s="916" t="s">
        <v>130</v>
      </c>
      <c r="AQ119" s="917"/>
      <c r="AR119" s="917"/>
      <c r="AS119" s="917"/>
      <c r="AT119" s="918"/>
      <c r="AU119" s="923"/>
      <c r="AV119" s="924"/>
      <c r="AW119" s="924"/>
      <c r="AX119" s="924"/>
      <c r="AY119" s="924"/>
      <c r="AZ119" s="245" t="s">
        <v>192</v>
      </c>
      <c r="BA119" s="245"/>
      <c r="BB119" s="245"/>
      <c r="BC119" s="245"/>
      <c r="BD119" s="245"/>
      <c r="BE119" s="245"/>
      <c r="BF119" s="245"/>
      <c r="BG119" s="245"/>
      <c r="BH119" s="245"/>
      <c r="BI119" s="245"/>
      <c r="BJ119" s="245"/>
      <c r="BK119" s="245"/>
      <c r="BL119" s="245"/>
      <c r="BM119" s="245"/>
      <c r="BN119" s="245"/>
      <c r="BO119" s="990" t="s">
        <v>467</v>
      </c>
      <c r="BP119" s="1018"/>
      <c r="BQ119" s="1012">
        <v>5705442</v>
      </c>
      <c r="BR119" s="1013"/>
      <c r="BS119" s="1013"/>
      <c r="BT119" s="1013"/>
      <c r="BU119" s="1013"/>
      <c r="BV119" s="1013">
        <v>5440999</v>
      </c>
      <c r="BW119" s="1013"/>
      <c r="BX119" s="1013"/>
      <c r="BY119" s="1013"/>
      <c r="BZ119" s="1013"/>
      <c r="CA119" s="1013">
        <v>5108576</v>
      </c>
      <c r="CB119" s="1013"/>
      <c r="CC119" s="1013"/>
      <c r="CD119" s="1013"/>
      <c r="CE119" s="1013"/>
      <c r="CF119" s="1014"/>
      <c r="CG119" s="1015"/>
      <c r="CH119" s="1015"/>
      <c r="CI119" s="1015"/>
      <c r="CJ119" s="1016"/>
      <c r="CK119" s="963"/>
      <c r="CL119" s="964"/>
      <c r="CM119" s="986" t="s">
        <v>468</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130</v>
      </c>
      <c r="DH119" s="999"/>
      <c r="DI119" s="999"/>
      <c r="DJ119" s="999"/>
      <c r="DK119" s="1000"/>
      <c r="DL119" s="998" t="s">
        <v>130</v>
      </c>
      <c r="DM119" s="999"/>
      <c r="DN119" s="999"/>
      <c r="DO119" s="999"/>
      <c r="DP119" s="1000"/>
      <c r="DQ119" s="998" t="s">
        <v>130</v>
      </c>
      <c r="DR119" s="999"/>
      <c r="DS119" s="999"/>
      <c r="DT119" s="999"/>
      <c r="DU119" s="1000"/>
      <c r="DV119" s="1001" t="s">
        <v>130</v>
      </c>
      <c r="DW119" s="1002"/>
      <c r="DX119" s="1002"/>
      <c r="DY119" s="1002"/>
      <c r="DZ119" s="1003"/>
    </row>
    <row r="120" spans="1:130" s="224" customFormat="1" ht="26.25" customHeight="1" x14ac:dyDescent="0.2">
      <c r="A120" s="1071"/>
      <c r="B120" s="962"/>
      <c r="C120" s="935" t="s">
        <v>445</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130</v>
      </c>
      <c r="AB120" s="972"/>
      <c r="AC120" s="972"/>
      <c r="AD120" s="972"/>
      <c r="AE120" s="973"/>
      <c r="AF120" s="974" t="s">
        <v>130</v>
      </c>
      <c r="AG120" s="972"/>
      <c r="AH120" s="972"/>
      <c r="AI120" s="972"/>
      <c r="AJ120" s="973"/>
      <c r="AK120" s="974" t="s">
        <v>130</v>
      </c>
      <c r="AL120" s="972"/>
      <c r="AM120" s="972"/>
      <c r="AN120" s="972"/>
      <c r="AO120" s="973"/>
      <c r="AP120" s="975" t="s">
        <v>130</v>
      </c>
      <c r="AQ120" s="976"/>
      <c r="AR120" s="976"/>
      <c r="AS120" s="976"/>
      <c r="AT120" s="977"/>
      <c r="AU120" s="1004" t="s">
        <v>469</v>
      </c>
      <c r="AV120" s="1005"/>
      <c r="AW120" s="1005"/>
      <c r="AX120" s="1005"/>
      <c r="AY120" s="1006"/>
      <c r="AZ120" s="942" t="s">
        <v>470</v>
      </c>
      <c r="BA120" s="910"/>
      <c r="BB120" s="910"/>
      <c r="BC120" s="910"/>
      <c r="BD120" s="910"/>
      <c r="BE120" s="910"/>
      <c r="BF120" s="910"/>
      <c r="BG120" s="910"/>
      <c r="BH120" s="910"/>
      <c r="BI120" s="910"/>
      <c r="BJ120" s="910"/>
      <c r="BK120" s="910"/>
      <c r="BL120" s="910"/>
      <c r="BM120" s="910"/>
      <c r="BN120" s="910"/>
      <c r="BO120" s="910"/>
      <c r="BP120" s="911"/>
      <c r="BQ120" s="943">
        <v>3033501</v>
      </c>
      <c r="BR120" s="944"/>
      <c r="BS120" s="944"/>
      <c r="BT120" s="944"/>
      <c r="BU120" s="944"/>
      <c r="BV120" s="944">
        <v>3643818</v>
      </c>
      <c r="BW120" s="944"/>
      <c r="BX120" s="944"/>
      <c r="BY120" s="944"/>
      <c r="BZ120" s="944"/>
      <c r="CA120" s="944">
        <v>3766771</v>
      </c>
      <c r="CB120" s="944"/>
      <c r="CC120" s="944"/>
      <c r="CD120" s="944"/>
      <c r="CE120" s="944"/>
      <c r="CF120" s="957">
        <v>89.2</v>
      </c>
      <c r="CG120" s="958"/>
      <c r="CH120" s="958"/>
      <c r="CI120" s="958"/>
      <c r="CJ120" s="958"/>
      <c r="CK120" s="1019" t="s">
        <v>471</v>
      </c>
      <c r="CL120" s="1020"/>
      <c r="CM120" s="1020"/>
      <c r="CN120" s="1020"/>
      <c r="CO120" s="1021"/>
      <c r="CP120" s="1027" t="s">
        <v>414</v>
      </c>
      <c r="CQ120" s="1028"/>
      <c r="CR120" s="1028"/>
      <c r="CS120" s="1028"/>
      <c r="CT120" s="1028"/>
      <c r="CU120" s="1028"/>
      <c r="CV120" s="1028"/>
      <c r="CW120" s="1028"/>
      <c r="CX120" s="1028"/>
      <c r="CY120" s="1028"/>
      <c r="CZ120" s="1028"/>
      <c r="DA120" s="1028"/>
      <c r="DB120" s="1028"/>
      <c r="DC120" s="1028"/>
      <c r="DD120" s="1028"/>
      <c r="DE120" s="1028"/>
      <c r="DF120" s="1029"/>
      <c r="DG120" s="943">
        <v>496341</v>
      </c>
      <c r="DH120" s="944"/>
      <c r="DI120" s="944"/>
      <c r="DJ120" s="944"/>
      <c r="DK120" s="944"/>
      <c r="DL120" s="944">
        <v>437065</v>
      </c>
      <c r="DM120" s="944"/>
      <c r="DN120" s="944"/>
      <c r="DO120" s="944"/>
      <c r="DP120" s="944"/>
      <c r="DQ120" s="944">
        <v>392983</v>
      </c>
      <c r="DR120" s="944"/>
      <c r="DS120" s="944"/>
      <c r="DT120" s="944"/>
      <c r="DU120" s="944"/>
      <c r="DV120" s="945">
        <v>9.3000000000000007</v>
      </c>
      <c r="DW120" s="945"/>
      <c r="DX120" s="945"/>
      <c r="DY120" s="945"/>
      <c r="DZ120" s="946"/>
    </row>
    <row r="121" spans="1:130" s="224" customFormat="1" ht="26.25" customHeight="1" x14ac:dyDescent="0.2">
      <c r="A121" s="1071"/>
      <c r="B121" s="962"/>
      <c r="C121" s="987" t="s">
        <v>472</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130</v>
      </c>
      <c r="AB121" s="972"/>
      <c r="AC121" s="972"/>
      <c r="AD121" s="972"/>
      <c r="AE121" s="973"/>
      <c r="AF121" s="974" t="s">
        <v>130</v>
      </c>
      <c r="AG121" s="972"/>
      <c r="AH121" s="972"/>
      <c r="AI121" s="972"/>
      <c r="AJ121" s="973"/>
      <c r="AK121" s="974" t="s">
        <v>130</v>
      </c>
      <c r="AL121" s="972"/>
      <c r="AM121" s="972"/>
      <c r="AN121" s="972"/>
      <c r="AO121" s="973"/>
      <c r="AP121" s="975" t="s">
        <v>130</v>
      </c>
      <c r="AQ121" s="976"/>
      <c r="AR121" s="976"/>
      <c r="AS121" s="976"/>
      <c r="AT121" s="977"/>
      <c r="AU121" s="1007"/>
      <c r="AV121" s="1008"/>
      <c r="AW121" s="1008"/>
      <c r="AX121" s="1008"/>
      <c r="AY121" s="1009"/>
      <c r="AZ121" s="935" t="s">
        <v>473</v>
      </c>
      <c r="BA121" s="936"/>
      <c r="BB121" s="936"/>
      <c r="BC121" s="936"/>
      <c r="BD121" s="936"/>
      <c r="BE121" s="936"/>
      <c r="BF121" s="936"/>
      <c r="BG121" s="936"/>
      <c r="BH121" s="936"/>
      <c r="BI121" s="936"/>
      <c r="BJ121" s="936"/>
      <c r="BK121" s="936"/>
      <c r="BL121" s="936"/>
      <c r="BM121" s="936"/>
      <c r="BN121" s="936"/>
      <c r="BO121" s="936"/>
      <c r="BP121" s="937"/>
      <c r="BQ121" s="938" t="s">
        <v>130</v>
      </c>
      <c r="BR121" s="939"/>
      <c r="BS121" s="939"/>
      <c r="BT121" s="939"/>
      <c r="BU121" s="939"/>
      <c r="BV121" s="939" t="s">
        <v>130</v>
      </c>
      <c r="BW121" s="939"/>
      <c r="BX121" s="939"/>
      <c r="BY121" s="939"/>
      <c r="BZ121" s="939"/>
      <c r="CA121" s="939" t="s">
        <v>130</v>
      </c>
      <c r="CB121" s="939"/>
      <c r="CC121" s="939"/>
      <c r="CD121" s="939"/>
      <c r="CE121" s="939"/>
      <c r="CF121" s="933" t="s">
        <v>130</v>
      </c>
      <c r="CG121" s="934"/>
      <c r="CH121" s="934"/>
      <c r="CI121" s="934"/>
      <c r="CJ121" s="934"/>
      <c r="CK121" s="1022"/>
      <c r="CL121" s="1023"/>
      <c r="CM121" s="1023"/>
      <c r="CN121" s="1023"/>
      <c r="CO121" s="1024"/>
      <c r="CP121" s="1032" t="s">
        <v>413</v>
      </c>
      <c r="CQ121" s="1033"/>
      <c r="CR121" s="1033"/>
      <c r="CS121" s="1033"/>
      <c r="CT121" s="1033"/>
      <c r="CU121" s="1033"/>
      <c r="CV121" s="1033"/>
      <c r="CW121" s="1033"/>
      <c r="CX121" s="1033"/>
      <c r="CY121" s="1033"/>
      <c r="CZ121" s="1033"/>
      <c r="DA121" s="1033"/>
      <c r="DB121" s="1033"/>
      <c r="DC121" s="1033"/>
      <c r="DD121" s="1033"/>
      <c r="DE121" s="1033"/>
      <c r="DF121" s="1034"/>
      <c r="DG121" s="938">
        <v>109215</v>
      </c>
      <c r="DH121" s="939"/>
      <c r="DI121" s="939"/>
      <c r="DJ121" s="939"/>
      <c r="DK121" s="939"/>
      <c r="DL121" s="939">
        <v>75609</v>
      </c>
      <c r="DM121" s="939"/>
      <c r="DN121" s="939"/>
      <c r="DO121" s="939"/>
      <c r="DP121" s="939"/>
      <c r="DQ121" s="939">
        <v>47435</v>
      </c>
      <c r="DR121" s="939"/>
      <c r="DS121" s="939"/>
      <c r="DT121" s="939"/>
      <c r="DU121" s="939"/>
      <c r="DV121" s="940">
        <v>1.1000000000000001</v>
      </c>
      <c r="DW121" s="940"/>
      <c r="DX121" s="940"/>
      <c r="DY121" s="940"/>
      <c r="DZ121" s="941"/>
    </row>
    <row r="122" spans="1:130" s="224" customFormat="1" ht="26.25" customHeight="1" x14ac:dyDescent="0.2">
      <c r="A122" s="1071"/>
      <c r="B122" s="962"/>
      <c r="C122" s="935" t="s">
        <v>455</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444</v>
      </c>
      <c r="AB122" s="972"/>
      <c r="AC122" s="972"/>
      <c r="AD122" s="972"/>
      <c r="AE122" s="973"/>
      <c r="AF122" s="974" t="s">
        <v>130</v>
      </c>
      <c r="AG122" s="972"/>
      <c r="AH122" s="972"/>
      <c r="AI122" s="972"/>
      <c r="AJ122" s="973"/>
      <c r="AK122" s="974" t="s">
        <v>130</v>
      </c>
      <c r="AL122" s="972"/>
      <c r="AM122" s="972"/>
      <c r="AN122" s="972"/>
      <c r="AO122" s="973"/>
      <c r="AP122" s="975" t="s">
        <v>130</v>
      </c>
      <c r="AQ122" s="976"/>
      <c r="AR122" s="976"/>
      <c r="AS122" s="976"/>
      <c r="AT122" s="977"/>
      <c r="AU122" s="1007"/>
      <c r="AV122" s="1008"/>
      <c r="AW122" s="1008"/>
      <c r="AX122" s="1008"/>
      <c r="AY122" s="1009"/>
      <c r="AZ122" s="986" t="s">
        <v>474</v>
      </c>
      <c r="BA122" s="978"/>
      <c r="BB122" s="978"/>
      <c r="BC122" s="978"/>
      <c r="BD122" s="978"/>
      <c r="BE122" s="978"/>
      <c r="BF122" s="978"/>
      <c r="BG122" s="978"/>
      <c r="BH122" s="978"/>
      <c r="BI122" s="978"/>
      <c r="BJ122" s="978"/>
      <c r="BK122" s="978"/>
      <c r="BL122" s="978"/>
      <c r="BM122" s="978"/>
      <c r="BN122" s="978"/>
      <c r="BO122" s="978"/>
      <c r="BP122" s="979"/>
      <c r="BQ122" s="1012">
        <v>4598483</v>
      </c>
      <c r="BR122" s="1013"/>
      <c r="BS122" s="1013"/>
      <c r="BT122" s="1013"/>
      <c r="BU122" s="1013"/>
      <c r="BV122" s="1013">
        <v>4547701</v>
      </c>
      <c r="BW122" s="1013"/>
      <c r="BX122" s="1013"/>
      <c r="BY122" s="1013"/>
      <c r="BZ122" s="1013"/>
      <c r="CA122" s="1013">
        <v>4219250</v>
      </c>
      <c r="CB122" s="1013"/>
      <c r="CC122" s="1013"/>
      <c r="CD122" s="1013"/>
      <c r="CE122" s="1013"/>
      <c r="CF122" s="1030">
        <v>99.9</v>
      </c>
      <c r="CG122" s="1031"/>
      <c r="CH122" s="1031"/>
      <c r="CI122" s="1031"/>
      <c r="CJ122" s="1031"/>
      <c r="CK122" s="1022"/>
      <c r="CL122" s="1023"/>
      <c r="CM122" s="1023"/>
      <c r="CN122" s="1023"/>
      <c r="CO122" s="1024"/>
      <c r="CP122" s="1032" t="s">
        <v>475</v>
      </c>
      <c r="CQ122" s="1033"/>
      <c r="CR122" s="1033"/>
      <c r="CS122" s="1033"/>
      <c r="CT122" s="1033"/>
      <c r="CU122" s="1033"/>
      <c r="CV122" s="1033"/>
      <c r="CW122" s="1033"/>
      <c r="CX122" s="1033"/>
      <c r="CY122" s="1033"/>
      <c r="CZ122" s="1033"/>
      <c r="DA122" s="1033"/>
      <c r="DB122" s="1033"/>
      <c r="DC122" s="1033"/>
      <c r="DD122" s="1033"/>
      <c r="DE122" s="1033"/>
      <c r="DF122" s="1034"/>
      <c r="DG122" s="938" t="s">
        <v>130</v>
      </c>
      <c r="DH122" s="939"/>
      <c r="DI122" s="939"/>
      <c r="DJ122" s="939"/>
      <c r="DK122" s="939"/>
      <c r="DL122" s="939" t="s">
        <v>130</v>
      </c>
      <c r="DM122" s="939"/>
      <c r="DN122" s="939"/>
      <c r="DO122" s="939"/>
      <c r="DP122" s="939"/>
      <c r="DQ122" s="939" t="s">
        <v>130</v>
      </c>
      <c r="DR122" s="939"/>
      <c r="DS122" s="939"/>
      <c r="DT122" s="939"/>
      <c r="DU122" s="939"/>
      <c r="DV122" s="940" t="s">
        <v>130</v>
      </c>
      <c r="DW122" s="940"/>
      <c r="DX122" s="940"/>
      <c r="DY122" s="940"/>
      <c r="DZ122" s="941"/>
    </row>
    <row r="123" spans="1:130" s="224" customFormat="1" ht="26.25" customHeight="1" x14ac:dyDescent="0.2">
      <c r="A123" s="1071"/>
      <c r="B123" s="962"/>
      <c r="C123" s="935" t="s">
        <v>461</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v>29</v>
      </c>
      <c r="AB123" s="972"/>
      <c r="AC123" s="972"/>
      <c r="AD123" s="972"/>
      <c r="AE123" s="973"/>
      <c r="AF123" s="974">
        <v>21</v>
      </c>
      <c r="AG123" s="972"/>
      <c r="AH123" s="972"/>
      <c r="AI123" s="972"/>
      <c r="AJ123" s="973"/>
      <c r="AK123" s="974">
        <v>12</v>
      </c>
      <c r="AL123" s="972"/>
      <c r="AM123" s="972"/>
      <c r="AN123" s="972"/>
      <c r="AO123" s="973"/>
      <c r="AP123" s="975">
        <v>0</v>
      </c>
      <c r="AQ123" s="976"/>
      <c r="AR123" s="976"/>
      <c r="AS123" s="976"/>
      <c r="AT123" s="977"/>
      <c r="AU123" s="1010"/>
      <c r="AV123" s="1011"/>
      <c r="AW123" s="1011"/>
      <c r="AX123" s="1011"/>
      <c r="AY123" s="1011"/>
      <c r="AZ123" s="245" t="s">
        <v>192</v>
      </c>
      <c r="BA123" s="245"/>
      <c r="BB123" s="245"/>
      <c r="BC123" s="245"/>
      <c r="BD123" s="245"/>
      <c r="BE123" s="245"/>
      <c r="BF123" s="245"/>
      <c r="BG123" s="245"/>
      <c r="BH123" s="245"/>
      <c r="BI123" s="245"/>
      <c r="BJ123" s="245"/>
      <c r="BK123" s="245"/>
      <c r="BL123" s="245"/>
      <c r="BM123" s="245"/>
      <c r="BN123" s="245"/>
      <c r="BO123" s="990" t="s">
        <v>476</v>
      </c>
      <c r="BP123" s="1018"/>
      <c r="BQ123" s="1077">
        <v>7631984</v>
      </c>
      <c r="BR123" s="1044"/>
      <c r="BS123" s="1044"/>
      <c r="BT123" s="1044"/>
      <c r="BU123" s="1044"/>
      <c r="BV123" s="1044">
        <v>8191519</v>
      </c>
      <c r="BW123" s="1044"/>
      <c r="BX123" s="1044"/>
      <c r="BY123" s="1044"/>
      <c r="BZ123" s="1044"/>
      <c r="CA123" s="1044">
        <v>7986021</v>
      </c>
      <c r="CB123" s="1044"/>
      <c r="CC123" s="1044"/>
      <c r="CD123" s="1044"/>
      <c r="CE123" s="1044"/>
      <c r="CF123" s="1014"/>
      <c r="CG123" s="1015"/>
      <c r="CH123" s="1015"/>
      <c r="CI123" s="1015"/>
      <c r="CJ123" s="1016"/>
      <c r="CK123" s="1022"/>
      <c r="CL123" s="1023"/>
      <c r="CM123" s="1023"/>
      <c r="CN123" s="1023"/>
      <c r="CO123" s="1024"/>
      <c r="CP123" s="1032" t="s">
        <v>477</v>
      </c>
      <c r="CQ123" s="1033"/>
      <c r="CR123" s="1033"/>
      <c r="CS123" s="1033"/>
      <c r="CT123" s="1033"/>
      <c r="CU123" s="1033"/>
      <c r="CV123" s="1033"/>
      <c r="CW123" s="1033"/>
      <c r="CX123" s="1033"/>
      <c r="CY123" s="1033"/>
      <c r="CZ123" s="1033"/>
      <c r="DA123" s="1033"/>
      <c r="DB123" s="1033"/>
      <c r="DC123" s="1033"/>
      <c r="DD123" s="1033"/>
      <c r="DE123" s="1033"/>
      <c r="DF123" s="1034"/>
      <c r="DG123" s="971" t="s">
        <v>444</v>
      </c>
      <c r="DH123" s="972"/>
      <c r="DI123" s="972"/>
      <c r="DJ123" s="972"/>
      <c r="DK123" s="973"/>
      <c r="DL123" s="974" t="s">
        <v>444</v>
      </c>
      <c r="DM123" s="972"/>
      <c r="DN123" s="972"/>
      <c r="DO123" s="972"/>
      <c r="DP123" s="973"/>
      <c r="DQ123" s="974" t="s">
        <v>444</v>
      </c>
      <c r="DR123" s="972"/>
      <c r="DS123" s="972"/>
      <c r="DT123" s="972"/>
      <c r="DU123" s="973"/>
      <c r="DV123" s="975" t="s">
        <v>444</v>
      </c>
      <c r="DW123" s="976"/>
      <c r="DX123" s="976"/>
      <c r="DY123" s="976"/>
      <c r="DZ123" s="977"/>
    </row>
    <row r="124" spans="1:130" s="224" customFormat="1" ht="26.25" customHeight="1" thickBot="1" x14ac:dyDescent="0.25">
      <c r="A124" s="1071"/>
      <c r="B124" s="962"/>
      <c r="C124" s="935" t="s">
        <v>464</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441</v>
      </c>
      <c r="AB124" s="972"/>
      <c r="AC124" s="972"/>
      <c r="AD124" s="972"/>
      <c r="AE124" s="973"/>
      <c r="AF124" s="974" t="s">
        <v>444</v>
      </c>
      <c r="AG124" s="972"/>
      <c r="AH124" s="972"/>
      <c r="AI124" s="972"/>
      <c r="AJ124" s="973"/>
      <c r="AK124" s="974" t="s">
        <v>444</v>
      </c>
      <c r="AL124" s="972"/>
      <c r="AM124" s="972"/>
      <c r="AN124" s="972"/>
      <c r="AO124" s="973"/>
      <c r="AP124" s="975" t="s">
        <v>444</v>
      </c>
      <c r="AQ124" s="976"/>
      <c r="AR124" s="976"/>
      <c r="AS124" s="976"/>
      <c r="AT124" s="977"/>
      <c r="AU124" s="1073" t="s">
        <v>478</v>
      </c>
      <c r="AV124" s="1074"/>
      <c r="AW124" s="1074"/>
      <c r="AX124" s="1074"/>
      <c r="AY124" s="1074"/>
      <c r="AZ124" s="1074"/>
      <c r="BA124" s="1074"/>
      <c r="BB124" s="1074"/>
      <c r="BC124" s="1074"/>
      <c r="BD124" s="1074"/>
      <c r="BE124" s="1074"/>
      <c r="BF124" s="1074"/>
      <c r="BG124" s="1074"/>
      <c r="BH124" s="1074"/>
      <c r="BI124" s="1074"/>
      <c r="BJ124" s="1074"/>
      <c r="BK124" s="1074"/>
      <c r="BL124" s="1074"/>
      <c r="BM124" s="1074"/>
      <c r="BN124" s="1074"/>
      <c r="BO124" s="1074"/>
      <c r="BP124" s="1075"/>
      <c r="BQ124" s="1076" t="s">
        <v>444</v>
      </c>
      <c r="BR124" s="1040"/>
      <c r="BS124" s="1040"/>
      <c r="BT124" s="1040"/>
      <c r="BU124" s="1040"/>
      <c r="BV124" s="1040" t="s">
        <v>444</v>
      </c>
      <c r="BW124" s="1040"/>
      <c r="BX124" s="1040"/>
      <c r="BY124" s="1040"/>
      <c r="BZ124" s="1040"/>
      <c r="CA124" s="1040" t="s">
        <v>444</v>
      </c>
      <c r="CB124" s="1040"/>
      <c r="CC124" s="1040"/>
      <c r="CD124" s="1040"/>
      <c r="CE124" s="1040"/>
      <c r="CF124" s="1041"/>
      <c r="CG124" s="1042"/>
      <c r="CH124" s="1042"/>
      <c r="CI124" s="1042"/>
      <c r="CJ124" s="1043"/>
      <c r="CK124" s="1025"/>
      <c r="CL124" s="1025"/>
      <c r="CM124" s="1025"/>
      <c r="CN124" s="1025"/>
      <c r="CO124" s="1026"/>
      <c r="CP124" s="1032" t="s">
        <v>479</v>
      </c>
      <c r="CQ124" s="1033"/>
      <c r="CR124" s="1033"/>
      <c r="CS124" s="1033"/>
      <c r="CT124" s="1033"/>
      <c r="CU124" s="1033"/>
      <c r="CV124" s="1033"/>
      <c r="CW124" s="1033"/>
      <c r="CX124" s="1033"/>
      <c r="CY124" s="1033"/>
      <c r="CZ124" s="1033"/>
      <c r="DA124" s="1033"/>
      <c r="DB124" s="1033"/>
      <c r="DC124" s="1033"/>
      <c r="DD124" s="1033"/>
      <c r="DE124" s="1033"/>
      <c r="DF124" s="1034"/>
      <c r="DG124" s="1017" t="s">
        <v>130</v>
      </c>
      <c r="DH124" s="999"/>
      <c r="DI124" s="999"/>
      <c r="DJ124" s="999"/>
      <c r="DK124" s="1000"/>
      <c r="DL124" s="998" t="s">
        <v>130</v>
      </c>
      <c r="DM124" s="999"/>
      <c r="DN124" s="999"/>
      <c r="DO124" s="999"/>
      <c r="DP124" s="1000"/>
      <c r="DQ124" s="998" t="s">
        <v>130</v>
      </c>
      <c r="DR124" s="999"/>
      <c r="DS124" s="999"/>
      <c r="DT124" s="999"/>
      <c r="DU124" s="1000"/>
      <c r="DV124" s="1001" t="s">
        <v>130</v>
      </c>
      <c r="DW124" s="1002"/>
      <c r="DX124" s="1002"/>
      <c r="DY124" s="1002"/>
      <c r="DZ124" s="1003"/>
    </row>
    <row r="125" spans="1:130" s="224" customFormat="1" ht="26.25" customHeight="1" x14ac:dyDescent="0.2">
      <c r="A125" s="1071"/>
      <c r="B125" s="962"/>
      <c r="C125" s="935" t="s">
        <v>466</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130</v>
      </c>
      <c r="AB125" s="972"/>
      <c r="AC125" s="972"/>
      <c r="AD125" s="972"/>
      <c r="AE125" s="973"/>
      <c r="AF125" s="974" t="s">
        <v>130</v>
      </c>
      <c r="AG125" s="972"/>
      <c r="AH125" s="972"/>
      <c r="AI125" s="972"/>
      <c r="AJ125" s="973"/>
      <c r="AK125" s="974" t="s">
        <v>130</v>
      </c>
      <c r="AL125" s="972"/>
      <c r="AM125" s="972"/>
      <c r="AN125" s="972"/>
      <c r="AO125" s="973"/>
      <c r="AP125" s="975" t="s">
        <v>130</v>
      </c>
      <c r="AQ125" s="976"/>
      <c r="AR125" s="976"/>
      <c r="AS125" s="976"/>
      <c r="AT125" s="977"/>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480</v>
      </c>
      <c r="CL125" s="1020"/>
      <c r="CM125" s="1020"/>
      <c r="CN125" s="1020"/>
      <c r="CO125" s="1021"/>
      <c r="CP125" s="942" t="s">
        <v>481</v>
      </c>
      <c r="CQ125" s="910"/>
      <c r="CR125" s="910"/>
      <c r="CS125" s="910"/>
      <c r="CT125" s="910"/>
      <c r="CU125" s="910"/>
      <c r="CV125" s="910"/>
      <c r="CW125" s="910"/>
      <c r="CX125" s="910"/>
      <c r="CY125" s="910"/>
      <c r="CZ125" s="910"/>
      <c r="DA125" s="910"/>
      <c r="DB125" s="910"/>
      <c r="DC125" s="910"/>
      <c r="DD125" s="910"/>
      <c r="DE125" s="910"/>
      <c r="DF125" s="911"/>
      <c r="DG125" s="943" t="s">
        <v>130</v>
      </c>
      <c r="DH125" s="944"/>
      <c r="DI125" s="944"/>
      <c r="DJ125" s="944"/>
      <c r="DK125" s="944"/>
      <c r="DL125" s="944" t="s">
        <v>130</v>
      </c>
      <c r="DM125" s="944"/>
      <c r="DN125" s="944"/>
      <c r="DO125" s="944"/>
      <c r="DP125" s="944"/>
      <c r="DQ125" s="944" t="s">
        <v>130</v>
      </c>
      <c r="DR125" s="944"/>
      <c r="DS125" s="944"/>
      <c r="DT125" s="944"/>
      <c r="DU125" s="944"/>
      <c r="DV125" s="945" t="s">
        <v>444</v>
      </c>
      <c r="DW125" s="945"/>
      <c r="DX125" s="945"/>
      <c r="DY125" s="945"/>
      <c r="DZ125" s="946"/>
    </row>
    <row r="126" spans="1:130" s="224" customFormat="1" ht="26.25" customHeight="1" thickBot="1" x14ac:dyDescent="0.25">
      <c r="A126" s="1071"/>
      <c r="B126" s="962"/>
      <c r="C126" s="935" t="s">
        <v>468</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130</v>
      </c>
      <c r="AB126" s="972"/>
      <c r="AC126" s="972"/>
      <c r="AD126" s="972"/>
      <c r="AE126" s="973"/>
      <c r="AF126" s="974" t="s">
        <v>130</v>
      </c>
      <c r="AG126" s="972"/>
      <c r="AH126" s="972"/>
      <c r="AI126" s="972"/>
      <c r="AJ126" s="973"/>
      <c r="AK126" s="974" t="s">
        <v>130</v>
      </c>
      <c r="AL126" s="972"/>
      <c r="AM126" s="972"/>
      <c r="AN126" s="972"/>
      <c r="AO126" s="973"/>
      <c r="AP126" s="975" t="s">
        <v>130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482</v>
      </c>
      <c r="CQ126" s="936"/>
      <c r="CR126" s="936"/>
      <c r="CS126" s="936"/>
      <c r="CT126" s="936"/>
      <c r="CU126" s="936"/>
      <c r="CV126" s="936"/>
      <c r="CW126" s="936"/>
      <c r="CX126" s="936"/>
      <c r="CY126" s="936"/>
      <c r="CZ126" s="936"/>
      <c r="DA126" s="936"/>
      <c r="DB126" s="936"/>
      <c r="DC126" s="936"/>
      <c r="DD126" s="936"/>
      <c r="DE126" s="936"/>
      <c r="DF126" s="937"/>
      <c r="DG126" s="938" t="s">
        <v>130</v>
      </c>
      <c r="DH126" s="939"/>
      <c r="DI126" s="939"/>
      <c r="DJ126" s="939"/>
      <c r="DK126" s="939"/>
      <c r="DL126" s="939" t="s">
        <v>130</v>
      </c>
      <c r="DM126" s="939"/>
      <c r="DN126" s="939"/>
      <c r="DO126" s="939"/>
      <c r="DP126" s="939"/>
      <c r="DQ126" s="939" t="s">
        <v>130</v>
      </c>
      <c r="DR126" s="939"/>
      <c r="DS126" s="939"/>
      <c r="DT126" s="939"/>
      <c r="DU126" s="939"/>
      <c r="DV126" s="940" t="s">
        <v>130</v>
      </c>
      <c r="DW126" s="940"/>
      <c r="DX126" s="940"/>
      <c r="DY126" s="940"/>
      <c r="DZ126" s="941"/>
    </row>
    <row r="127" spans="1:130" s="224" customFormat="1" ht="26.25" customHeight="1" x14ac:dyDescent="0.2">
      <c r="A127" s="1072"/>
      <c r="B127" s="964"/>
      <c r="C127" s="986" t="s">
        <v>483</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130</v>
      </c>
      <c r="AB127" s="972"/>
      <c r="AC127" s="972"/>
      <c r="AD127" s="972"/>
      <c r="AE127" s="973"/>
      <c r="AF127" s="974" t="s">
        <v>130</v>
      </c>
      <c r="AG127" s="972"/>
      <c r="AH127" s="972"/>
      <c r="AI127" s="972"/>
      <c r="AJ127" s="973"/>
      <c r="AK127" s="974" t="s">
        <v>130</v>
      </c>
      <c r="AL127" s="972"/>
      <c r="AM127" s="972"/>
      <c r="AN127" s="972"/>
      <c r="AO127" s="973"/>
      <c r="AP127" s="975" t="s">
        <v>130</v>
      </c>
      <c r="AQ127" s="976"/>
      <c r="AR127" s="976"/>
      <c r="AS127" s="976"/>
      <c r="AT127" s="977"/>
      <c r="AU127" s="226"/>
      <c r="AV127" s="226"/>
      <c r="AW127" s="226"/>
      <c r="AX127" s="1045" t="s">
        <v>484</v>
      </c>
      <c r="AY127" s="1046"/>
      <c r="AZ127" s="1046"/>
      <c r="BA127" s="1046"/>
      <c r="BB127" s="1046"/>
      <c r="BC127" s="1046"/>
      <c r="BD127" s="1046"/>
      <c r="BE127" s="1047"/>
      <c r="BF127" s="1048" t="s">
        <v>485</v>
      </c>
      <c r="BG127" s="1046"/>
      <c r="BH127" s="1046"/>
      <c r="BI127" s="1046"/>
      <c r="BJ127" s="1046"/>
      <c r="BK127" s="1046"/>
      <c r="BL127" s="1047"/>
      <c r="BM127" s="1048" t="s">
        <v>486</v>
      </c>
      <c r="BN127" s="1046"/>
      <c r="BO127" s="1046"/>
      <c r="BP127" s="1046"/>
      <c r="BQ127" s="1046"/>
      <c r="BR127" s="1046"/>
      <c r="BS127" s="1047"/>
      <c r="BT127" s="1048" t="s">
        <v>487</v>
      </c>
      <c r="BU127" s="1046"/>
      <c r="BV127" s="1046"/>
      <c r="BW127" s="1046"/>
      <c r="BX127" s="1046"/>
      <c r="BY127" s="1046"/>
      <c r="BZ127" s="1069"/>
      <c r="CA127" s="226"/>
      <c r="CB127" s="226"/>
      <c r="CC127" s="226"/>
      <c r="CD127" s="249"/>
      <c r="CE127" s="249"/>
      <c r="CF127" s="249"/>
      <c r="CG127" s="226"/>
      <c r="CH127" s="226"/>
      <c r="CI127" s="226"/>
      <c r="CJ127" s="248"/>
      <c r="CK127" s="1036"/>
      <c r="CL127" s="1023"/>
      <c r="CM127" s="1023"/>
      <c r="CN127" s="1023"/>
      <c r="CO127" s="1024"/>
      <c r="CP127" s="935" t="s">
        <v>488</v>
      </c>
      <c r="CQ127" s="936"/>
      <c r="CR127" s="936"/>
      <c r="CS127" s="936"/>
      <c r="CT127" s="936"/>
      <c r="CU127" s="936"/>
      <c r="CV127" s="936"/>
      <c r="CW127" s="936"/>
      <c r="CX127" s="936"/>
      <c r="CY127" s="936"/>
      <c r="CZ127" s="936"/>
      <c r="DA127" s="936"/>
      <c r="DB127" s="936"/>
      <c r="DC127" s="936"/>
      <c r="DD127" s="936"/>
      <c r="DE127" s="936"/>
      <c r="DF127" s="937"/>
      <c r="DG127" s="938" t="s">
        <v>130</v>
      </c>
      <c r="DH127" s="939"/>
      <c r="DI127" s="939"/>
      <c r="DJ127" s="939"/>
      <c r="DK127" s="939"/>
      <c r="DL127" s="939" t="s">
        <v>130</v>
      </c>
      <c r="DM127" s="939"/>
      <c r="DN127" s="939"/>
      <c r="DO127" s="939"/>
      <c r="DP127" s="939"/>
      <c r="DQ127" s="939" t="s">
        <v>130</v>
      </c>
      <c r="DR127" s="939"/>
      <c r="DS127" s="939"/>
      <c r="DT127" s="939"/>
      <c r="DU127" s="939"/>
      <c r="DV127" s="940" t="s">
        <v>130</v>
      </c>
      <c r="DW127" s="940"/>
      <c r="DX127" s="940"/>
      <c r="DY127" s="940"/>
      <c r="DZ127" s="941"/>
    </row>
    <row r="128" spans="1:130" s="224" customFormat="1" ht="26.25" customHeight="1" thickBot="1" x14ac:dyDescent="0.25">
      <c r="A128" s="1055" t="s">
        <v>489</v>
      </c>
      <c r="B128" s="1056"/>
      <c r="C128" s="1056"/>
      <c r="D128" s="1056"/>
      <c r="E128" s="1056"/>
      <c r="F128" s="1056"/>
      <c r="G128" s="1056"/>
      <c r="H128" s="1056"/>
      <c r="I128" s="1056"/>
      <c r="J128" s="1056"/>
      <c r="K128" s="1056"/>
      <c r="L128" s="1056"/>
      <c r="M128" s="1056"/>
      <c r="N128" s="1056"/>
      <c r="O128" s="1056"/>
      <c r="P128" s="1056"/>
      <c r="Q128" s="1056"/>
      <c r="R128" s="1056"/>
      <c r="S128" s="1056"/>
      <c r="T128" s="1056"/>
      <c r="U128" s="1056"/>
      <c r="V128" s="1056"/>
      <c r="W128" s="1057" t="s">
        <v>490</v>
      </c>
      <c r="X128" s="1057"/>
      <c r="Y128" s="1057"/>
      <c r="Z128" s="1058"/>
      <c r="AA128" s="1059">
        <v>628</v>
      </c>
      <c r="AB128" s="1060"/>
      <c r="AC128" s="1060"/>
      <c r="AD128" s="1060"/>
      <c r="AE128" s="1061"/>
      <c r="AF128" s="1062">
        <v>626</v>
      </c>
      <c r="AG128" s="1060"/>
      <c r="AH128" s="1060"/>
      <c r="AI128" s="1060"/>
      <c r="AJ128" s="1061"/>
      <c r="AK128" s="1062">
        <v>623</v>
      </c>
      <c r="AL128" s="1060"/>
      <c r="AM128" s="1060"/>
      <c r="AN128" s="1060"/>
      <c r="AO128" s="1061"/>
      <c r="AP128" s="1063"/>
      <c r="AQ128" s="1064"/>
      <c r="AR128" s="1064"/>
      <c r="AS128" s="1064"/>
      <c r="AT128" s="1065"/>
      <c r="AU128" s="226"/>
      <c r="AV128" s="226"/>
      <c r="AW128" s="226"/>
      <c r="AX128" s="909" t="s">
        <v>491</v>
      </c>
      <c r="AY128" s="910"/>
      <c r="AZ128" s="910"/>
      <c r="BA128" s="910"/>
      <c r="BB128" s="910"/>
      <c r="BC128" s="910"/>
      <c r="BD128" s="910"/>
      <c r="BE128" s="911"/>
      <c r="BF128" s="1066" t="s">
        <v>492</v>
      </c>
      <c r="BG128" s="1067"/>
      <c r="BH128" s="1067"/>
      <c r="BI128" s="1067"/>
      <c r="BJ128" s="1067"/>
      <c r="BK128" s="1067"/>
      <c r="BL128" s="1068"/>
      <c r="BM128" s="1066">
        <v>15</v>
      </c>
      <c r="BN128" s="1067"/>
      <c r="BO128" s="1067"/>
      <c r="BP128" s="1067"/>
      <c r="BQ128" s="1067"/>
      <c r="BR128" s="1067"/>
      <c r="BS128" s="1068"/>
      <c r="BT128" s="1066">
        <v>20</v>
      </c>
      <c r="BU128" s="1067"/>
      <c r="BV128" s="1067"/>
      <c r="BW128" s="1067"/>
      <c r="BX128" s="1067"/>
      <c r="BY128" s="1067"/>
      <c r="BZ128" s="1089"/>
      <c r="CA128" s="249"/>
      <c r="CB128" s="249"/>
      <c r="CC128" s="249"/>
      <c r="CD128" s="249"/>
      <c r="CE128" s="249"/>
      <c r="CF128" s="249"/>
      <c r="CG128" s="226"/>
      <c r="CH128" s="226"/>
      <c r="CI128" s="226"/>
      <c r="CJ128" s="248"/>
      <c r="CK128" s="1037"/>
      <c r="CL128" s="1038"/>
      <c r="CM128" s="1038"/>
      <c r="CN128" s="1038"/>
      <c r="CO128" s="1039"/>
      <c r="CP128" s="1049" t="s">
        <v>493</v>
      </c>
      <c r="CQ128" s="739"/>
      <c r="CR128" s="739"/>
      <c r="CS128" s="739"/>
      <c r="CT128" s="739"/>
      <c r="CU128" s="739"/>
      <c r="CV128" s="739"/>
      <c r="CW128" s="739"/>
      <c r="CX128" s="739"/>
      <c r="CY128" s="739"/>
      <c r="CZ128" s="739"/>
      <c r="DA128" s="739"/>
      <c r="DB128" s="739"/>
      <c r="DC128" s="739"/>
      <c r="DD128" s="739"/>
      <c r="DE128" s="739"/>
      <c r="DF128" s="1050"/>
      <c r="DG128" s="1051" t="s">
        <v>492</v>
      </c>
      <c r="DH128" s="1052"/>
      <c r="DI128" s="1052"/>
      <c r="DJ128" s="1052"/>
      <c r="DK128" s="1052"/>
      <c r="DL128" s="1052" t="s">
        <v>130</v>
      </c>
      <c r="DM128" s="1052"/>
      <c r="DN128" s="1052"/>
      <c r="DO128" s="1052"/>
      <c r="DP128" s="1052"/>
      <c r="DQ128" s="1052" t="s">
        <v>130</v>
      </c>
      <c r="DR128" s="1052"/>
      <c r="DS128" s="1052"/>
      <c r="DT128" s="1052"/>
      <c r="DU128" s="1052"/>
      <c r="DV128" s="1053" t="s">
        <v>130</v>
      </c>
      <c r="DW128" s="1053"/>
      <c r="DX128" s="1053"/>
      <c r="DY128" s="1053"/>
      <c r="DZ128" s="1054"/>
    </row>
    <row r="129" spans="1:131" s="224" customFormat="1" ht="26.25" customHeight="1" x14ac:dyDescent="0.2">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494</v>
      </c>
      <c r="X129" s="1084"/>
      <c r="Y129" s="1084"/>
      <c r="Z129" s="1085"/>
      <c r="AA129" s="971">
        <v>4553089</v>
      </c>
      <c r="AB129" s="972"/>
      <c r="AC129" s="972"/>
      <c r="AD129" s="972"/>
      <c r="AE129" s="973"/>
      <c r="AF129" s="974">
        <v>4773724</v>
      </c>
      <c r="AG129" s="972"/>
      <c r="AH129" s="972"/>
      <c r="AI129" s="972"/>
      <c r="AJ129" s="973"/>
      <c r="AK129" s="974">
        <v>4662879</v>
      </c>
      <c r="AL129" s="972"/>
      <c r="AM129" s="972"/>
      <c r="AN129" s="972"/>
      <c r="AO129" s="973"/>
      <c r="AP129" s="1086"/>
      <c r="AQ129" s="1087"/>
      <c r="AR129" s="1087"/>
      <c r="AS129" s="1087"/>
      <c r="AT129" s="1088"/>
      <c r="AU129" s="227"/>
      <c r="AV129" s="227"/>
      <c r="AW129" s="227"/>
      <c r="AX129" s="1078" t="s">
        <v>495</v>
      </c>
      <c r="AY129" s="936"/>
      <c r="AZ129" s="936"/>
      <c r="BA129" s="936"/>
      <c r="BB129" s="936"/>
      <c r="BC129" s="936"/>
      <c r="BD129" s="936"/>
      <c r="BE129" s="937"/>
      <c r="BF129" s="1079" t="s">
        <v>130</v>
      </c>
      <c r="BG129" s="1080"/>
      <c r="BH129" s="1080"/>
      <c r="BI129" s="1080"/>
      <c r="BJ129" s="1080"/>
      <c r="BK129" s="1080"/>
      <c r="BL129" s="1081"/>
      <c r="BM129" s="1079">
        <v>20</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47" t="s">
        <v>496</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497</v>
      </c>
      <c r="X130" s="1084"/>
      <c r="Y130" s="1084"/>
      <c r="Z130" s="1085"/>
      <c r="AA130" s="971">
        <v>430414</v>
      </c>
      <c r="AB130" s="972"/>
      <c r="AC130" s="972"/>
      <c r="AD130" s="972"/>
      <c r="AE130" s="973"/>
      <c r="AF130" s="974">
        <v>437255</v>
      </c>
      <c r="AG130" s="972"/>
      <c r="AH130" s="972"/>
      <c r="AI130" s="972"/>
      <c r="AJ130" s="973"/>
      <c r="AK130" s="974">
        <v>438173</v>
      </c>
      <c r="AL130" s="972"/>
      <c r="AM130" s="972"/>
      <c r="AN130" s="972"/>
      <c r="AO130" s="973"/>
      <c r="AP130" s="1086"/>
      <c r="AQ130" s="1087"/>
      <c r="AR130" s="1087"/>
      <c r="AS130" s="1087"/>
      <c r="AT130" s="1088"/>
      <c r="AU130" s="227"/>
      <c r="AV130" s="227"/>
      <c r="AW130" s="227"/>
      <c r="AX130" s="1078" t="s">
        <v>498</v>
      </c>
      <c r="AY130" s="936"/>
      <c r="AZ130" s="936"/>
      <c r="BA130" s="936"/>
      <c r="BB130" s="936"/>
      <c r="BC130" s="936"/>
      <c r="BD130" s="936"/>
      <c r="BE130" s="937"/>
      <c r="BF130" s="1114">
        <v>5.8</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499</v>
      </c>
      <c r="X131" s="1121"/>
      <c r="Y131" s="1121"/>
      <c r="Z131" s="1122"/>
      <c r="AA131" s="1017">
        <v>4122675</v>
      </c>
      <c r="AB131" s="999"/>
      <c r="AC131" s="999"/>
      <c r="AD131" s="999"/>
      <c r="AE131" s="1000"/>
      <c r="AF131" s="998">
        <v>4336469</v>
      </c>
      <c r="AG131" s="999"/>
      <c r="AH131" s="999"/>
      <c r="AI131" s="999"/>
      <c r="AJ131" s="1000"/>
      <c r="AK131" s="998">
        <v>4224706</v>
      </c>
      <c r="AL131" s="999"/>
      <c r="AM131" s="999"/>
      <c r="AN131" s="999"/>
      <c r="AO131" s="1000"/>
      <c r="AP131" s="1123"/>
      <c r="AQ131" s="1124"/>
      <c r="AR131" s="1124"/>
      <c r="AS131" s="1124"/>
      <c r="AT131" s="1125"/>
      <c r="AU131" s="227"/>
      <c r="AV131" s="227"/>
      <c r="AW131" s="227"/>
      <c r="AX131" s="1096" t="s">
        <v>500</v>
      </c>
      <c r="AY131" s="739"/>
      <c r="AZ131" s="739"/>
      <c r="BA131" s="739"/>
      <c r="BB131" s="739"/>
      <c r="BC131" s="739"/>
      <c r="BD131" s="739"/>
      <c r="BE131" s="1050"/>
      <c r="BF131" s="1097" t="s">
        <v>130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103" t="s">
        <v>501</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502</v>
      </c>
      <c r="W132" s="1107"/>
      <c r="X132" s="1107"/>
      <c r="Y132" s="1107"/>
      <c r="Z132" s="1108"/>
      <c r="AA132" s="1109">
        <v>5.89668116</v>
      </c>
      <c r="AB132" s="1110"/>
      <c r="AC132" s="1110"/>
      <c r="AD132" s="1110"/>
      <c r="AE132" s="1111"/>
      <c r="AF132" s="1112">
        <v>5.5654727380000004</v>
      </c>
      <c r="AG132" s="1110"/>
      <c r="AH132" s="1110"/>
      <c r="AI132" s="1110"/>
      <c r="AJ132" s="1111"/>
      <c r="AK132" s="1112">
        <v>5.9543788370000001</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503</v>
      </c>
      <c r="W133" s="1090"/>
      <c r="X133" s="1090"/>
      <c r="Y133" s="1090"/>
      <c r="Z133" s="1091"/>
      <c r="AA133" s="1092">
        <v>5.0999999999999996</v>
      </c>
      <c r="AB133" s="1093"/>
      <c r="AC133" s="1093"/>
      <c r="AD133" s="1093"/>
      <c r="AE133" s="1094"/>
      <c r="AF133" s="1092">
        <v>5.7</v>
      </c>
      <c r="AG133" s="1093"/>
      <c r="AH133" s="1093"/>
      <c r="AI133" s="1093"/>
      <c r="AJ133" s="1094"/>
      <c r="AK133" s="1092">
        <v>5.8</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4sQkWvKgyBcWULixsGA1I7sXczb3elc63OZLcVjzBr6TNlyffoEUSe1n5wqrvbIF6bydG6UNA93RZ7m7mpHYQ==" saltValue="V4nHQYlDjn4TpJ3aj3+4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THHrIkyoLtEhBj7qTLL7VmZ8kisZ0uMv/b/ZLzgiFz7QZdNqE5PnwZUG29z+f10yTohwh7ClQe+7bMHzoj1wA==" saltValue="Cdr+kt95EGEciocc9g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u/42BctHS1dUl/+ENnPfPjyrZwtNxmzcSLkbRFgTVz6X4zXzBDhCEWZ8Jbm8uhzAjhQPtnVvOjCdS50Fp2WQQ==" saltValue="9A4Rk8Y/0Vwz7/GDOIsW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506</v>
      </c>
      <c r="AL6" s="260"/>
      <c r="AM6" s="260"/>
      <c r="AN6" s="260"/>
    </row>
    <row r="7" spans="1:46" ht="13.5" customHeight="1" x14ac:dyDescent="0.2">
      <c r="A7" s="259"/>
      <c r="AK7" s="262"/>
      <c r="AL7" s="263"/>
      <c r="AM7" s="263"/>
      <c r="AN7" s="264"/>
      <c r="AO7" s="1127" t="s">
        <v>507</v>
      </c>
      <c r="AP7" s="265"/>
      <c r="AQ7" s="266" t="s">
        <v>508</v>
      </c>
      <c r="AR7" s="267"/>
    </row>
    <row r="8" spans="1:46" ht="13.2" x14ac:dyDescent="0.2">
      <c r="A8" s="259"/>
      <c r="AK8" s="268"/>
      <c r="AL8" s="269"/>
      <c r="AM8" s="269"/>
      <c r="AN8" s="270"/>
      <c r="AO8" s="1128"/>
      <c r="AP8" s="271" t="s">
        <v>509</v>
      </c>
      <c r="AQ8" s="272" t="s">
        <v>510</v>
      </c>
      <c r="AR8" s="273" t="s">
        <v>511</v>
      </c>
    </row>
    <row r="9" spans="1:46" ht="13.2" x14ac:dyDescent="0.2">
      <c r="A9" s="259"/>
      <c r="AK9" s="1129" t="s">
        <v>512</v>
      </c>
      <c r="AL9" s="1130"/>
      <c r="AM9" s="1130"/>
      <c r="AN9" s="1131"/>
      <c r="AO9" s="274">
        <v>1504467</v>
      </c>
      <c r="AP9" s="274">
        <v>108917</v>
      </c>
      <c r="AQ9" s="275">
        <v>121814</v>
      </c>
      <c r="AR9" s="276">
        <v>-10.6</v>
      </c>
    </row>
    <row r="10" spans="1:46" ht="13.5" customHeight="1" x14ac:dyDescent="0.2">
      <c r="A10" s="259"/>
      <c r="AK10" s="1129" t="s">
        <v>513</v>
      </c>
      <c r="AL10" s="1130"/>
      <c r="AM10" s="1130"/>
      <c r="AN10" s="1131"/>
      <c r="AO10" s="277">
        <v>316341</v>
      </c>
      <c r="AP10" s="277">
        <v>22902</v>
      </c>
      <c r="AQ10" s="278">
        <v>18777</v>
      </c>
      <c r="AR10" s="279">
        <v>22</v>
      </c>
    </row>
    <row r="11" spans="1:46" ht="13.5" customHeight="1" x14ac:dyDescent="0.2">
      <c r="A11" s="259"/>
      <c r="AK11" s="1129" t="s">
        <v>514</v>
      </c>
      <c r="AL11" s="1130"/>
      <c r="AM11" s="1130"/>
      <c r="AN11" s="1131"/>
      <c r="AO11" s="277" t="s">
        <v>515</v>
      </c>
      <c r="AP11" s="277" t="s">
        <v>515</v>
      </c>
      <c r="AQ11" s="278">
        <v>3489</v>
      </c>
      <c r="AR11" s="279" t="s">
        <v>515</v>
      </c>
    </row>
    <row r="12" spans="1:46" ht="13.5" customHeight="1" x14ac:dyDescent="0.2">
      <c r="A12" s="259"/>
      <c r="AK12" s="1129" t="s">
        <v>516</v>
      </c>
      <c r="AL12" s="1130"/>
      <c r="AM12" s="1130"/>
      <c r="AN12" s="1131"/>
      <c r="AO12" s="277" t="s">
        <v>515</v>
      </c>
      <c r="AP12" s="277" t="s">
        <v>515</v>
      </c>
      <c r="AQ12" s="278" t="s">
        <v>515</v>
      </c>
      <c r="AR12" s="279" t="s">
        <v>515</v>
      </c>
    </row>
    <row r="13" spans="1:46" ht="13.5" customHeight="1" x14ac:dyDescent="0.2">
      <c r="A13" s="259"/>
      <c r="AK13" s="1129" t="s">
        <v>517</v>
      </c>
      <c r="AL13" s="1130"/>
      <c r="AM13" s="1130"/>
      <c r="AN13" s="1131"/>
      <c r="AO13" s="277">
        <v>53062</v>
      </c>
      <c r="AP13" s="277">
        <v>3841</v>
      </c>
      <c r="AQ13" s="278">
        <v>6796</v>
      </c>
      <c r="AR13" s="279">
        <v>-43.5</v>
      </c>
    </row>
    <row r="14" spans="1:46" ht="13.5" customHeight="1" x14ac:dyDescent="0.2">
      <c r="A14" s="259"/>
      <c r="AK14" s="1129" t="s">
        <v>518</v>
      </c>
      <c r="AL14" s="1130"/>
      <c r="AM14" s="1130"/>
      <c r="AN14" s="1131"/>
      <c r="AO14" s="277">
        <v>10272</v>
      </c>
      <c r="AP14" s="277">
        <v>744</v>
      </c>
      <c r="AQ14" s="278">
        <v>2572</v>
      </c>
      <c r="AR14" s="279">
        <v>-71.099999999999994</v>
      </c>
    </row>
    <row r="15" spans="1:46" ht="13.5" customHeight="1" x14ac:dyDescent="0.2">
      <c r="A15" s="259"/>
      <c r="AK15" s="1132" t="s">
        <v>519</v>
      </c>
      <c r="AL15" s="1133"/>
      <c r="AM15" s="1133"/>
      <c r="AN15" s="1134"/>
      <c r="AO15" s="277">
        <v>-124593</v>
      </c>
      <c r="AP15" s="277">
        <v>-9020</v>
      </c>
      <c r="AQ15" s="278">
        <v>-9119</v>
      </c>
      <c r="AR15" s="279">
        <v>-1.1000000000000001</v>
      </c>
    </row>
    <row r="16" spans="1:46" ht="13.2" x14ac:dyDescent="0.2">
      <c r="A16" s="259"/>
      <c r="AK16" s="1132" t="s">
        <v>192</v>
      </c>
      <c r="AL16" s="1133"/>
      <c r="AM16" s="1133"/>
      <c r="AN16" s="1134"/>
      <c r="AO16" s="277">
        <v>1759549</v>
      </c>
      <c r="AP16" s="277">
        <v>127384</v>
      </c>
      <c r="AQ16" s="278">
        <v>144330</v>
      </c>
      <c r="AR16" s="279">
        <v>-11.7</v>
      </c>
    </row>
    <row r="17" spans="1:46" ht="13.2" x14ac:dyDescent="0.2">
      <c r="A17" s="259"/>
    </row>
    <row r="18" spans="1:46" ht="13.2" x14ac:dyDescent="0.2">
      <c r="A18" s="259"/>
      <c r="AQ18" s="280"/>
      <c r="AR18" s="280"/>
    </row>
    <row r="19" spans="1:46" ht="13.2" x14ac:dyDescent="0.2">
      <c r="A19" s="259"/>
      <c r="AK19" s="255" t="s">
        <v>520</v>
      </c>
    </row>
    <row r="20" spans="1:46" ht="13.2" x14ac:dyDescent="0.2">
      <c r="A20" s="259"/>
      <c r="AK20" s="281"/>
      <c r="AL20" s="282"/>
      <c r="AM20" s="282"/>
      <c r="AN20" s="283"/>
      <c r="AO20" s="284" t="s">
        <v>521</v>
      </c>
      <c r="AP20" s="285" t="s">
        <v>522</v>
      </c>
      <c r="AQ20" s="286" t="s">
        <v>523</v>
      </c>
      <c r="AR20" s="287"/>
    </row>
    <row r="21" spans="1:46" s="260" customFormat="1" ht="13.2" x14ac:dyDescent="0.2">
      <c r="A21" s="288"/>
      <c r="AK21" s="1135" t="s">
        <v>524</v>
      </c>
      <c r="AL21" s="1136"/>
      <c r="AM21" s="1136"/>
      <c r="AN21" s="1137"/>
      <c r="AO21" s="289">
        <v>12.31</v>
      </c>
      <c r="AP21" s="290">
        <v>12.76</v>
      </c>
      <c r="AQ21" s="291">
        <v>-0.45</v>
      </c>
      <c r="AS21" s="292"/>
      <c r="AT21" s="288"/>
    </row>
    <row r="22" spans="1:46" s="260" customFormat="1" ht="13.2" x14ac:dyDescent="0.2">
      <c r="A22" s="288"/>
      <c r="AK22" s="1135" t="s">
        <v>525</v>
      </c>
      <c r="AL22" s="1136"/>
      <c r="AM22" s="1136"/>
      <c r="AN22" s="1137"/>
      <c r="AO22" s="293">
        <v>99.4</v>
      </c>
      <c r="AP22" s="294">
        <v>95.6</v>
      </c>
      <c r="AQ22" s="295">
        <v>3.8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ht="13.2" x14ac:dyDescent="0.2">
      <c r="A27" s="300"/>
      <c r="AS27" s="255"/>
      <c r="AT27" s="255"/>
    </row>
    <row r="28" spans="1:46" ht="16.2"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528</v>
      </c>
      <c r="AL29" s="260"/>
      <c r="AM29" s="260"/>
      <c r="AN29" s="260"/>
      <c r="AS29" s="302"/>
    </row>
    <row r="30" spans="1:46" ht="13.5" customHeight="1" x14ac:dyDescent="0.2">
      <c r="A30" s="259"/>
      <c r="AK30" s="262"/>
      <c r="AL30" s="263"/>
      <c r="AM30" s="263"/>
      <c r="AN30" s="264"/>
      <c r="AO30" s="1127" t="s">
        <v>507</v>
      </c>
      <c r="AP30" s="265"/>
      <c r="AQ30" s="266" t="s">
        <v>508</v>
      </c>
      <c r="AR30" s="267"/>
    </row>
    <row r="31" spans="1:46" ht="13.2" x14ac:dyDescent="0.2">
      <c r="A31" s="259"/>
      <c r="AK31" s="268"/>
      <c r="AL31" s="269"/>
      <c r="AM31" s="269"/>
      <c r="AN31" s="270"/>
      <c r="AO31" s="1128"/>
      <c r="AP31" s="271" t="s">
        <v>509</v>
      </c>
      <c r="AQ31" s="272" t="s">
        <v>510</v>
      </c>
      <c r="AR31" s="273" t="s">
        <v>511</v>
      </c>
    </row>
    <row r="32" spans="1:46" ht="27" customHeight="1" x14ac:dyDescent="0.2">
      <c r="A32" s="259"/>
      <c r="AK32" s="1143" t="s">
        <v>529</v>
      </c>
      <c r="AL32" s="1144"/>
      <c r="AM32" s="1144"/>
      <c r="AN32" s="1145"/>
      <c r="AO32" s="303">
        <v>391732</v>
      </c>
      <c r="AP32" s="303">
        <v>28360</v>
      </c>
      <c r="AQ32" s="304">
        <v>83451</v>
      </c>
      <c r="AR32" s="305">
        <v>-66</v>
      </c>
    </row>
    <row r="33" spans="1:46" ht="13.5" customHeight="1" x14ac:dyDescent="0.2">
      <c r="A33" s="259"/>
      <c r="AK33" s="1143" t="s">
        <v>530</v>
      </c>
      <c r="AL33" s="1144"/>
      <c r="AM33" s="1144"/>
      <c r="AN33" s="1145"/>
      <c r="AO33" s="303" t="s">
        <v>515</v>
      </c>
      <c r="AP33" s="303" t="s">
        <v>515</v>
      </c>
      <c r="AQ33" s="304" t="s">
        <v>515</v>
      </c>
      <c r="AR33" s="305" t="s">
        <v>515</v>
      </c>
    </row>
    <row r="34" spans="1:46" ht="27" customHeight="1" x14ac:dyDescent="0.2">
      <c r="A34" s="259"/>
      <c r="AK34" s="1143" t="s">
        <v>531</v>
      </c>
      <c r="AL34" s="1144"/>
      <c r="AM34" s="1144"/>
      <c r="AN34" s="1145"/>
      <c r="AO34" s="303" t="s">
        <v>515</v>
      </c>
      <c r="AP34" s="303" t="s">
        <v>515</v>
      </c>
      <c r="AQ34" s="304" t="s">
        <v>515</v>
      </c>
      <c r="AR34" s="305" t="s">
        <v>515</v>
      </c>
    </row>
    <row r="35" spans="1:46" ht="27" customHeight="1" x14ac:dyDescent="0.2">
      <c r="A35" s="259"/>
      <c r="AK35" s="1143" t="s">
        <v>532</v>
      </c>
      <c r="AL35" s="1144"/>
      <c r="AM35" s="1144"/>
      <c r="AN35" s="1145"/>
      <c r="AO35" s="303">
        <v>261367</v>
      </c>
      <c r="AP35" s="303">
        <v>18922</v>
      </c>
      <c r="AQ35" s="304">
        <v>28003</v>
      </c>
      <c r="AR35" s="305">
        <v>-32.4</v>
      </c>
    </row>
    <row r="36" spans="1:46" ht="27" customHeight="1" x14ac:dyDescent="0.2">
      <c r="A36" s="259"/>
      <c r="AK36" s="1143" t="s">
        <v>533</v>
      </c>
      <c r="AL36" s="1144"/>
      <c r="AM36" s="1144"/>
      <c r="AN36" s="1145"/>
      <c r="AO36" s="303">
        <v>37240</v>
      </c>
      <c r="AP36" s="303">
        <v>2696</v>
      </c>
      <c r="AQ36" s="304">
        <v>3357</v>
      </c>
      <c r="AR36" s="305">
        <v>-19.7</v>
      </c>
    </row>
    <row r="37" spans="1:46" ht="13.5" customHeight="1" x14ac:dyDescent="0.2">
      <c r="A37" s="259"/>
      <c r="AK37" s="1143" t="s">
        <v>534</v>
      </c>
      <c r="AL37" s="1144"/>
      <c r="AM37" s="1144"/>
      <c r="AN37" s="1145"/>
      <c r="AO37" s="303">
        <v>12</v>
      </c>
      <c r="AP37" s="303">
        <v>1</v>
      </c>
      <c r="AQ37" s="304">
        <v>824</v>
      </c>
      <c r="AR37" s="305">
        <v>-99.9</v>
      </c>
    </row>
    <row r="38" spans="1:46" ht="27" customHeight="1" x14ac:dyDescent="0.2">
      <c r="A38" s="259"/>
      <c r="AK38" s="1146" t="s">
        <v>535</v>
      </c>
      <c r="AL38" s="1147"/>
      <c r="AM38" s="1147"/>
      <c r="AN38" s="1148"/>
      <c r="AO38" s="306" t="s">
        <v>515</v>
      </c>
      <c r="AP38" s="306" t="s">
        <v>515</v>
      </c>
      <c r="AQ38" s="307">
        <v>11</v>
      </c>
      <c r="AR38" s="295" t="s">
        <v>515</v>
      </c>
      <c r="AS38" s="302"/>
    </row>
    <row r="39" spans="1:46" ht="13.2" x14ac:dyDescent="0.2">
      <c r="A39" s="259"/>
      <c r="AK39" s="1146" t="s">
        <v>536</v>
      </c>
      <c r="AL39" s="1147"/>
      <c r="AM39" s="1147"/>
      <c r="AN39" s="1148"/>
      <c r="AO39" s="303">
        <v>-623</v>
      </c>
      <c r="AP39" s="303">
        <v>-45</v>
      </c>
      <c r="AQ39" s="304">
        <v>-3327</v>
      </c>
      <c r="AR39" s="305">
        <v>-98.6</v>
      </c>
      <c r="AS39" s="302"/>
    </row>
    <row r="40" spans="1:46" ht="27" customHeight="1" x14ac:dyDescent="0.2">
      <c r="A40" s="259"/>
      <c r="AK40" s="1143" t="s">
        <v>537</v>
      </c>
      <c r="AL40" s="1144"/>
      <c r="AM40" s="1144"/>
      <c r="AN40" s="1145"/>
      <c r="AO40" s="303">
        <v>-438173</v>
      </c>
      <c r="AP40" s="303">
        <v>-31722</v>
      </c>
      <c r="AQ40" s="304">
        <v>-75351</v>
      </c>
      <c r="AR40" s="305">
        <v>-57.9</v>
      </c>
      <c r="AS40" s="302"/>
    </row>
    <row r="41" spans="1:46" ht="13.2" x14ac:dyDescent="0.2">
      <c r="A41" s="259"/>
      <c r="AK41" s="1149" t="s">
        <v>305</v>
      </c>
      <c r="AL41" s="1150"/>
      <c r="AM41" s="1150"/>
      <c r="AN41" s="1151"/>
      <c r="AO41" s="303">
        <v>251555</v>
      </c>
      <c r="AP41" s="303">
        <v>18211</v>
      </c>
      <c r="AQ41" s="304">
        <v>36968</v>
      </c>
      <c r="AR41" s="305">
        <v>-50.7</v>
      </c>
      <c r="AS41" s="302"/>
    </row>
    <row r="42" spans="1:46" ht="13.2" x14ac:dyDescent="0.2">
      <c r="A42" s="259"/>
      <c r="AK42" s="308" t="s">
        <v>538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2" x14ac:dyDescent="0.2">
      <c r="A48" s="259"/>
      <c r="AK48" s="313" t="s">
        <v>540</v>
      </c>
      <c r="AL48" s="313"/>
      <c r="AM48" s="313"/>
      <c r="AN48" s="313"/>
      <c r="AO48" s="313"/>
      <c r="AP48" s="313"/>
      <c r="AQ48" s="314"/>
      <c r="AR48" s="313"/>
    </row>
    <row r="49" spans="1:44" ht="13.5" customHeight="1" x14ac:dyDescent="0.2">
      <c r="A49" s="259"/>
      <c r="AK49" s="315"/>
      <c r="AL49" s="316"/>
      <c r="AM49" s="1138" t="s">
        <v>507</v>
      </c>
      <c r="AN49" s="1140" t="s">
        <v>541</v>
      </c>
      <c r="AO49" s="1141"/>
      <c r="AP49" s="1141"/>
      <c r="AQ49" s="1141"/>
      <c r="AR49" s="1142"/>
    </row>
    <row r="50" spans="1:44" ht="13.2" x14ac:dyDescent="0.2">
      <c r="A50" s="259"/>
      <c r="AK50" s="317"/>
      <c r="AL50" s="318"/>
      <c r="AM50" s="1139"/>
      <c r="AN50" s="319" t="s">
        <v>542</v>
      </c>
      <c r="AO50" s="320" t="s">
        <v>543</v>
      </c>
      <c r="AP50" s="321" t="s">
        <v>544</v>
      </c>
      <c r="AQ50" s="322" t="s">
        <v>545</v>
      </c>
      <c r="AR50" s="323" t="s">
        <v>546</v>
      </c>
    </row>
    <row r="51" spans="1:44" ht="13.2" x14ac:dyDescent="0.2">
      <c r="A51" s="259"/>
      <c r="AK51" s="315" t="s">
        <v>547</v>
      </c>
      <c r="AL51" s="316"/>
      <c r="AM51" s="324">
        <v>1484711</v>
      </c>
      <c r="AN51" s="325">
        <v>100939</v>
      </c>
      <c r="AO51" s="326">
        <v>58.5</v>
      </c>
      <c r="AP51" s="327">
        <v>115050</v>
      </c>
      <c r="AQ51" s="328">
        <v>1</v>
      </c>
      <c r="AR51" s="329">
        <v>57.5</v>
      </c>
    </row>
    <row r="52" spans="1:44" ht="13.2" x14ac:dyDescent="0.2">
      <c r="A52" s="259"/>
      <c r="AK52" s="330"/>
      <c r="AL52" s="331" t="s">
        <v>548</v>
      </c>
      <c r="AM52" s="332">
        <v>526454</v>
      </c>
      <c r="AN52" s="333">
        <v>35791</v>
      </c>
      <c r="AO52" s="334">
        <v>6.1</v>
      </c>
      <c r="AP52" s="335">
        <v>53792</v>
      </c>
      <c r="AQ52" s="336">
        <v>1.2</v>
      </c>
      <c r="AR52" s="337">
        <v>4.9000000000000004</v>
      </c>
    </row>
    <row r="53" spans="1:44" ht="13.2" x14ac:dyDescent="0.2">
      <c r="A53" s="259"/>
      <c r="AK53" s="315" t="s">
        <v>549</v>
      </c>
      <c r="AL53" s="316"/>
      <c r="AM53" s="324">
        <v>468553</v>
      </c>
      <c r="AN53" s="325">
        <v>32216</v>
      </c>
      <c r="AO53" s="326">
        <v>-68.099999999999994</v>
      </c>
      <c r="AP53" s="327">
        <v>118252</v>
      </c>
      <c r="AQ53" s="328">
        <v>2.8</v>
      </c>
      <c r="AR53" s="329">
        <v>-70.900000000000006</v>
      </c>
    </row>
    <row r="54" spans="1:44" ht="13.2" x14ac:dyDescent="0.2">
      <c r="A54" s="259"/>
      <c r="AK54" s="330"/>
      <c r="AL54" s="331" t="s">
        <v>548</v>
      </c>
      <c r="AM54" s="332">
        <v>302032</v>
      </c>
      <c r="AN54" s="333">
        <v>20767</v>
      </c>
      <c r="AO54" s="334">
        <v>-42</v>
      </c>
      <c r="AP54" s="335">
        <v>49994</v>
      </c>
      <c r="AQ54" s="336">
        <v>-7.1</v>
      </c>
      <c r="AR54" s="337">
        <v>-34.9</v>
      </c>
    </row>
    <row r="55" spans="1:44" ht="13.2" x14ac:dyDescent="0.2">
      <c r="A55" s="259"/>
      <c r="AK55" s="315" t="s">
        <v>550</v>
      </c>
      <c r="AL55" s="316"/>
      <c r="AM55" s="324">
        <v>491720</v>
      </c>
      <c r="AN55" s="325">
        <v>34178</v>
      </c>
      <c r="AO55" s="326">
        <v>6.1</v>
      </c>
      <c r="AP55" s="327">
        <v>120302</v>
      </c>
      <c r="AQ55" s="328">
        <v>1.7</v>
      </c>
      <c r="AR55" s="329">
        <v>4.4000000000000004</v>
      </c>
    </row>
    <row r="56" spans="1:44" ht="13.2" x14ac:dyDescent="0.2">
      <c r="A56" s="259"/>
      <c r="AK56" s="330"/>
      <c r="AL56" s="331" t="s">
        <v>548</v>
      </c>
      <c r="AM56" s="332">
        <v>265144</v>
      </c>
      <c r="AN56" s="333">
        <v>18429</v>
      </c>
      <c r="AO56" s="334">
        <v>-11.3</v>
      </c>
      <c r="AP56" s="335">
        <v>59328</v>
      </c>
      <c r="AQ56" s="336">
        <v>18.7</v>
      </c>
      <c r="AR56" s="337">
        <v>-30</v>
      </c>
    </row>
    <row r="57" spans="1:44" ht="13.2" x14ac:dyDescent="0.2">
      <c r="A57" s="259"/>
      <c r="AK57" s="315" t="s">
        <v>551</v>
      </c>
      <c r="AL57" s="316"/>
      <c r="AM57" s="324">
        <v>530025</v>
      </c>
      <c r="AN57" s="325">
        <v>37765</v>
      </c>
      <c r="AO57" s="326">
        <v>10.5</v>
      </c>
      <c r="AP57" s="327">
        <v>114841</v>
      </c>
      <c r="AQ57" s="328">
        <v>-4.5</v>
      </c>
      <c r="AR57" s="329">
        <v>15</v>
      </c>
    </row>
    <row r="58" spans="1:44" ht="13.2" x14ac:dyDescent="0.2">
      <c r="A58" s="259"/>
      <c r="AK58" s="330"/>
      <c r="AL58" s="331" t="s">
        <v>548</v>
      </c>
      <c r="AM58" s="332">
        <v>291590</v>
      </c>
      <c r="AN58" s="333">
        <v>20776</v>
      </c>
      <c r="AO58" s="334">
        <v>12.7</v>
      </c>
      <c r="AP58" s="335">
        <v>51589</v>
      </c>
      <c r="AQ58" s="336">
        <v>-13</v>
      </c>
      <c r="AR58" s="337">
        <v>25.7</v>
      </c>
    </row>
    <row r="59" spans="1:44" ht="13.2" x14ac:dyDescent="0.2">
      <c r="A59" s="259"/>
      <c r="AK59" s="315" t="s">
        <v>552</v>
      </c>
      <c r="AL59" s="316"/>
      <c r="AM59" s="324">
        <v>371381</v>
      </c>
      <c r="AN59" s="325">
        <v>26886</v>
      </c>
      <c r="AO59" s="326">
        <v>-28.8</v>
      </c>
      <c r="AP59" s="327">
        <v>124145</v>
      </c>
      <c r="AQ59" s="328">
        <v>8.1</v>
      </c>
      <c r="AR59" s="329">
        <v>-36.9</v>
      </c>
    </row>
    <row r="60" spans="1:44" ht="13.2" x14ac:dyDescent="0.2">
      <c r="A60" s="259"/>
      <c r="AK60" s="330"/>
      <c r="AL60" s="331" t="s">
        <v>548</v>
      </c>
      <c r="AM60" s="332">
        <v>257706</v>
      </c>
      <c r="AN60" s="333">
        <v>18657</v>
      </c>
      <c r="AO60" s="334">
        <v>-10.199999999999999</v>
      </c>
      <c r="AP60" s="335">
        <v>54761</v>
      </c>
      <c r="AQ60" s="336">
        <v>6.1</v>
      </c>
      <c r="AR60" s="337">
        <v>-16.3</v>
      </c>
    </row>
    <row r="61" spans="1:44" ht="13.2" x14ac:dyDescent="0.2">
      <c r="A61" s="259"/>
      <c r="AK61" s="315" t="s">
        <v>553</v>
      </c>
      <c r="AL61" s="338"/>
      <c r="AM61" s="324">
        <v>669278</v>
      </c>
      <c r="AN61" s="325">
        <v>46397</v>
      </c>
      <c r="AO61" s="326">
        <v>-4.4000000000000004</v>
      </c>
      <c r="AP61" s="327">
        <v>118518</v>
      </c>
      <c r="AQ61" s="339">
        <v>1.8</v>
      </c>
      <c r="AR61" s="329">
        <v>-6.2</v>
      </c>
    </row>
    <row r="62" spans="1:44" ht="13.2" x14ac:dyDescent="0.2">
      <c r="A62" s="259"/>
      <c r="AK62" s="330"/>
      <c r="AL62" s="331" t="s">
        <v>548</v>
      </c>
      <c r="AM62" s="332">
        <v>328585</v>
      </c>
      <c r="AN62" s="333">
        <v>22884</v>
      </c>
      <c r="AO62" s="334">
        <v>-8.9</v>
      </c>
      <c r="AP62" s="335">
        <v>53893</v>
      </c>
      <c r="AQ62" s="336">
        <v>1.2</v>
      </c>
      <c r="AR62" s="337">
        <v>-10.1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Ezf/bQKe395ayYXJ+LuRmX1ZHmkHhfP+VxLQm3PsuljPO5CS16XZNVjMIw1jlwWfg3pq7zVRWsyN6g9VTVOQw==" saltValue="AHDaiukdqwYAc8Mkc0JU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Gn7PWPDkMSjXT0yj9GhUgOI3HsAH4xJY1BvbKqu9LDYBWfKvlLjTGkwgIrp5FYYlFM/WMWYyMdYuB/fe0B18bQ==" saltValue="tUrUIIY5SgtsvXhFF/XW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8K9UmOhXr0J5bzebw1Dj/YKIIuBXKYgCVQTKh3AfKl1AC883mx52KRNTtHEKjawn8TxXlBrLIBVuDOhD15pcvg==" saltValue="0PWYisrt7W5OHb6PaCTx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52" t="s">
        <v>3</v>
      </c>
      <c r="D47" s="1152"/>
      <c r="E47" s="1153"/>
      <c r="F47" s="11">
        <v>37.619999999999997</v>
      </c>
      <c r="G47" s="12">
        <v>30.07</v>
      </c>
      <c r="H47" s="12">
        <v>32.81</v>
      </c>
      <c r="I47" s="12">
        <v>44.67</v>
      </c>
      <c r="J47" s="13">
        <v>47.72</v>
      </c>
    </row>
    <row r="48" spans="2:10" ht="57.75" customHeight="1" x14ac:dyDescent="0.2">
      <c r="B48" s="14"/>
      <c r="C48" s="1154" t="s">
        <v>4</v>
      </c>
      <c r="D48" s="1154"/>
      <c r="E48" s="1155"/>
      <c r="F48" s="15">
        <v>9.84</v>
      </c>
      <c r="G48" s="16">
        <v>11.07</v>
      </c>
      <c r="H48" s="16">
        <v>15.37</v>
      </c>
      <c r="I48" s="16">
        <v>12.41</v>
      </c>
      <c r="J48" s="17">
        <v>15.61</v>
      </c>
    </row>
    <row r="49" spans="2:10" ht="57.75" customHeight="1" thickBot="1" x14ac:dyDescent="0.25">
      <c r="B49" s="18"/>
      <c r="C49" s="1156" t="s">
        <v>5</v>
      </c>
      <c r="D49" s="1156"/>
      <c r="E49" s="1157"/>
      <c r="F49" s="19" t="s">
        <v>562</v>
      </c>
      <c r="G49" s="20" t="s">
        <v>563</v>
      </c>
      <c r="H49" s="20">
        <v>9.89</v>
      </c>
      <c r="I49" s="20">
        <v>11.13</v>
      </c>
      <c r="J49" s="21">
        <v>4.8899999999999997</v>
      </c>
    </row>
    <row r="50" spans="2:10" ht="13.2" x14ac:dyDescent="0.2"/>
  </sheetData>
  <sheetProtection algorithmName="SHA-512" hashValue="X2BP/+PuIA5NclUblPsY9F1uva4GoUHM7TEIxSneDxBhlpW1PIwBI+D+PMkR9c/rGbsIKxLCFToZ859DbVzkoA==" saltValue="ivinPCFAI3Phfbb3EC/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62" t="s">
        <v>564</v>
      </c>
      <c r="D34" s="1162"/>
      <c r="E34" s="1163"/>
      <c r="F34" s="32">
        <v>9.7799999999999994</v>
      </c>
      <c r="G34" s="33">
        <v>10.96</v>
      </c>
      <c r="H34" s="33">
        <v>15.25</v>
      </c>
      <c r="I34" s="33">
        <v>12.32</v>
      </c>
      <c r="J34" s="34">
        <v>15.57</v>
      </c>
      <c r="K34" s="22"/>
      <c r="L34" s="22"/>
      <c r="M34" s="22"/>
      <c r="N34" s="22"/>
      <c r="O34" s="22"/>
      <c r="P34" s="22"/>
    </row>
    <row r="35" spans="1:16" ht="39" customHeight="1" x14ac:dyDescent="0.2">
      <c r="A35" s="22"/>
      <c r="B35" s="35"/>
      <c r="C35" s="1158" t="s">
        <v>565</v>
      </c>
      <c r="D35" s="1158"/>
      <c r="E35" s="1159"/>
      <c r="F35" s="36">
        <v>4.74</v>
      </c>
      <c r="G35" s="37">
        <v>1.07</v>
      </c>
      <c r="H35" s="37">
        <v>11.5</v>
      </c>
      <c r="I35" s="37">
        <v>7.94</v>
      </c>
      <c r="J35" s="38">
        <v>8.1</v>
      </c>
      <c r="K35" s="22"/>
      <c r="L35" s="22"/>
      <c r="M35" s="22"/>
      <c r="N35" s="22"/>
      <c r="O35" s="22"/>
      <c r="P35" s="22"/>
    </row>
    <row r="36" spans="1:16" ht="39" customHeight="1" x14ac:dyDescent="0.2">
      <c r="A36" s="22"/>
      <c r="B36" s="35"/>
      <c r="C36" s="1158" t="s">
        <v>566</v>
      </c>
      <c r="D36" s="1158"/>
      <c r="E36" s="1159"/>
      <c r="F36" s="36">
        <v>8.82</v>
      </c>
      <c r="G36" s="37">
        <v>8.5399999999999991</v>
      </c>
      <c r="H36" s="37">
        <v>7.76</v>
      </c>
      <c r="I36" s="37">
        <v>7.02</v>
      </c>
      <c r="J36" s="38">
        <v>6.28</v>
      </c>
      <c r="K36" s="22"/>
      <c r="L36" s="22"/>
      <c r="M36" s="22"/>
      <c r="N36" s="22"/>
      <c r="O36" s="22"/>
      <c r="P36" s="22"/>
    </row>
    <row r="37" spans="1:16" ht="39" customHeight="1" x14ac:dyDescent="0.2">
      <c r="A37" s="22"/>
      <c r="B37" s="35"/>
      <c r="C37" s="1158" t="s">
        <v>567</v>
      </c>
      <c r="D37" s="1158"/>
      <c r="E37" s="1159"/>
      <c r="F37" s="36">
        <v>2.13</v>
      </c>
      <c r="G37" s="37">
        <v>1.66</v>
      </c>
      <c r="H37" s="37">
        <v>1.7</v>
      </c>
      <c r="I37" s="37">
        <v>2.11</v>
      </c>
      <c r="J37" s="38">
        <v>2.52</v>
      </c>
      <c r="K37" s="22"/>
      <c r="L37" s="22"/>
      <c r="M37" s="22"/>
      <c r="N37" s="22"/>
      <c r="O37" s="22"/>
      <c r="P37" s="22"/>
    </row>
    <row r="38" spans="1:16" ht="39" customHeight="1" x14ac:dyDescent="0.2">
      <c r="A38" s="22"/>
      <c r="B38" s="35"/>
      <c r="C38" s="1158" t="s">
        <v>568</v>
      </c>
      <c r="D38" s="1158"/>
      <c r="E38" s="1159"/>
      <c r="F38" s="36">
        <v>5.29</v>
      </c>
      <c r="G38" s="37">
        <v>1.65</v>
      </c>
      <c r="H38" s="37">
        <v>1.1599999999999999</v>
      </c>
      <c r="I38" s="37">
        <v>2.11</v>
      </c>
      <c r="J38" s="38">
        <v>2.2999999999999998</v>
      </c>
      <c r="K38" s="22"/>
      <c r="L38" s="22"/>
      <c r="M38" s="22"/>
      <c r="N38" s="22"/>
      <c r="O38" s="22"/>
      <c r="P38" s="22"/>
    </row>
    <row r="39" spans="1:16" ht="39" customHeight="1" x14ac:dyDescent="0.2">
      <c r="A39" s="22"/>
      <c r="B39" s="35"/>
      <c r="C39" s="1158" t="s">
        <v>569</v>
      </c>
      <c r="D39" s="1158"/>
      <c r="E39" s="1159"/>
      <c r="F39" s="36">
        <v>0.14000000000000001</v>
      </c>
      <c r="G39" s="37">
        <v>0.18</v>
      </c>
      <c r="H39" s="37">
        <v>0.1</v>
      </c>
      <c r="I39" s="37">
        <v>0.13</v>
      </c>
      <c r="J39" s="38">
        <v>0.19</v>
      </c>
      <c r="K39" s="22"/>
      <c r="L39" s="22"/>
      <c r="M39" s="22"/>
      <c r="N39" s="22"/>
      <c r="O39" s="22"/>
      <c r="P39" s="22"/>
    </row>
    <row r="40" spans="1:16" ht="39" customHeight="1" x14ac:dyDescent="0.2">
      <c r="A40" s="22"/>
      <c r="B40" s="35"/>
      <c r="C40" s="1158" t="s">
        <v>570</v>
      </c>
      <c r="D40" s="1158"/>
      <c r="E40" s="1159"/>
      <c r="F40" s="36">
        <v>0.06</v>
      </c>
      <c r="G40" s="37">
        <v>0.1</v>
      </c>
      <c r="H40" s="37">
        <v>0.11</v>
      </c>
      <c r="I40" s="37">
        <v>0.09</v>
      </c>
      <c r="J40" s="38">
        <v>0.03</v>
      </c>
      <c r="K40" s="22"/>
      <c r="L40" s="22"/>
      <c r="M40" s="22"/>
      <c r="N40" s="22"/>
      <c r="O40" s="22"/>
      <c r="P40" s="22"/>
    </row>
    <row r="41" spans="1:16" ht="39" customHeight="1" x14ac:dyDescent="0.2">
      <c r="A41" s="22"/>
      <c r="B41" s="35"/>
      <c r="C41" s="1158" t="s">
        <v>571</v>
      </c>
      <c r="D41" s="1158"/>
      <c r="E41" s="1159"/>
      <c r="F41" s="36">
        <v>0.02</v>
      </c>
      <c r="G41" s="37">
        <v>0.03</v>
      </c>
      <c r="H41" s="37">
        <v>0.01</v>
      </c>
      <c r="I41" s="37">
        <v>0.02</v>
      </c>
      <c r="J41" s="38">
        <v>0.03</v>
      </c>
      <c r="K41" s="22"/>
      <c r="L41" s="22"/>
      <c r="M41" s="22"/>
      <c r="N41" s="22"/>
      <c r="O41" s="22"/>
      <c r="P41" s="22"/>
    </row>
    <row r="42" spans="1:16" ht="39" customHeight="1" x14ac:dyDescent="0.2">
      <c r="A42" s="22"/>
      <c r="B42" s="39"/>
      <c r="C42" s="1158" t="s">
        <v>572</v>
      </c>
      <c r="D42" s="1158"/>
      <c r="E42" s="1159"/>
      <c r="F42" s="36" t="s">
        <v>515</v>
      </c>
      <c r="G42" s="37" t="s">
        <v>515</v>
      </c>
      <c r="H42" s="37" t="s">
        <v>515</v>
      </c>
      <c r="I42" s="37" t="s">
        <v>515</v>
      </c>
      <c r="J42" s="38" t="s">
        <v>515</v>
      </c>
      <c r="K42" s="22"/>
      <c r="L42" s="22"/>
      <c r="M42" s="22"/>
      <c r="N42" s="22"/>
      <c r="O42" s="22"/>
      <c r="P42" s="22"/>
    </row>
    <row r="43" spans="1:16" ht="39" customHeight="1" thickBot="1" x14ac:dyDescent="0.25">
      <c r="A43" s="22"/>
      <c r="B43" s="40"/>
      <c r="C43" s="1160" t="s">
        <v>573</v>
      </c>
      <c r="D43" s="1160"/>
      <c r="E43" s="1161"/>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Sh3a88ajfzP/8uVMWcv2sQ+MaEulUBiBuNYYr1VcGGJ6tku1ngEDo2iRMFO38aFc/zRgfMw5VFMWTVaey2tNg==" saltValue="MmHs4vQdM4EaDIC4YAP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4" t="s">
        <v>11</v>
      </c>
      <c r="C45" s="1165"/>
      <c r="D45" s="56"/>
      <c r="E45" s="1170" t="s">
        <v>12</v>
      </c>
      <c r="F45" s="1170"/>
      <c r="G45" s="1170"/>
      <c r="H45" s="1170"/>
      <c r="I45" s="1170"/>
      <c r="J45" s="1171"/>
      <c r="K45" s="57">
        <v>303</v>
      </c>
      <c r="L45" s="58">
        <v>371</v>
      </c>
      <c r="M45" s="58">
        <v>401</v>
      </c>
      <c r="N45" s="58">
        <v>404</v>
      </c>
      <c r="O45" s="59">
        <v>392</v>
      </c>
      <c r="P45" s="46"/>
      <c r="Q45" s="46"/>
      <c r="R45" s="46"/>
      <c r="S45" s="46"/>
      <c r="T45" s="46"/>
      <c r="U45" s="46"/>
    </row>
    <row r="46" spans="1:21" ht="30.75" customHeight="1" x14ac:dyDescent="0.2">
      <c r="A46" s="46"/>
      <c r="B46" s="1166"/>
      <c r="C46" s="1167"/>
      <c r="D46" s="60"/>
      <c r="E46" s="1172" t="s">
        <v>13</v>
      </c>
      <c r="F46" s="1172"/>
      <c r="G46" s="1172"/>
      <c r="H46" s="1172"/>
      <c r="I46" s="1172"/>
      <c r="J46" s="1173"/>
      <c r="K46" s="61" t="s">
        <v>515</v>
      </c>
      <c r="L46" s="62" t="s">
        <v>515</v>
      </c>
      <c r="M46" s="62" t="s">
        <v>515</v>
      </c>
      <c r="N46" s="62" t="s">
        <v>515</v>
      </c>
      <c r="O46" s="63" t="s">
        <v>515</v>
      </c>
      <c r="P46" s="46"/>
      <c r="Q46" s="46"/>
      <c r="R46" s="46"/>
      <c r="S46" s="46"/>
      <c r="T46" s="46"/>
      <c r="U46" s="46"/>
    </row>
    <row r="47" spans="1:21" ht="30.75" customHeight="1" x14ac:dyDescent="0.2">
      <c r="A47" s="46"/>
      <c r="B47" s="1166"/>
      <c r="C47" s="1167"/>
      <c r="D47" s="60"/>
      <c r="E47" s="1172" t="s">
        <v>14</v>
      </c>
      <c r="F47" s="1172"/>
      <c r="G47" s="1172"/>
      <c r="H47" s="1172"/>
      <c r="I47" s="1172"/>
      <c r="J47" s="1173"/>
      <c r="K47" s="61" t="s">
        <v>515</v>
      </c>
      <c r="L47" s="62" t="s">
        <v>515</v>
      </c>
      <c r="M47" s="62" t="s">
        <v>515</v>
      </c>
      <c r="N47" s="62" t="s">
        <v>515</v>
      </c>
      <c r="O47" s="63" t="s">
        <v>515</v>
      </c>
      <c r="P47" s="46"/>
      <c r="Q47" s="46"/>
      <c r="R47" s="46"/>
      <c r="S47" s="46"/>
      <c r="T47" s="46"/>
      <c r="U47" s="46"/>
    </row>
    <row r="48" spans="1:21" ht="30.75" customHeight="1" x14ac:dyDescent="0.2">
      <c r="A48" s="46"/>
      <c r="B48" s="1166"/>
      <c r="C48" s="1167"/>
      <c r="D48" s="60"/>
      <c r="E48" s="1172" t="s">
        <v>15</v>
      </c>
      <c r="F48" s="1172"/>
      <c r="G48" s="1172"/>
      <c r="H48" s="1172"/>
      <c r="I48" s="1172"/>
      <c r="J48" s="1173"/>
      <c r="K48" s="61">
        <v>203</v>
      </c>
      <c r="L48" s="62">
        <v>218</v>
      </c>
      <c r="M48" s="62">
        <v>237</v>
      </c>
      <c r="N48" s="62">
        <v>238</v>
      </c>
      <c r="O48" s="63">
        <v>261</v>
      </c>
      <c r="P48" s="46"/>
      <c r="Q48" s="46"/>
      <c r="R48" s="46"/>
      <c r="S48" s="46"/>
      <c r="T48" s="46"/>
      <c r="U48" s="46"/>
    </row>
    <row r="49" spans="1:21" ht="30.75" customHeight="1" x14ac:dyDescent="0.2">
      <c r="A49" s="46"/>
      <c r="B49" s="1166"/>
      <c r="C49" s="1167"/>
      <c r="D49" s="60"/>
      <c r="E49" s="1172" t="s">
        <v>16</v>
      </c>
      <c r="F49" s="1172"/>
      <c r="G49" s="1172"/>
      <c r="H49" s="1172"/>
      <c r="I49" s="1172"/>
      <c r="J49" s="1173"/>
      <c r="K49" s="61">
        <v>66</v>
      </c>
      <c r="L49" s="62">
        <v>67</v>
      </c>
      <c r="M49" s="62">
        <v>36</v>
      </c>
      <c r="N49" s="62">
        <v>38</v>
      </c>
      <c r="O49" s="63">
        <v>37</v>
      </c>
      <c r="P49" s="46"/>
      <c r="Q49" s="46"/>
      <c r="R49" s="46"/>
      <c r="S49" s="46"/>
      <c r="T49" s="46"/>
      <c r="U49" s="46"/>
    </row>
    <row r="50" spans="1:21" ht="30.75" customHeight="1" x14ac:dyDescent="0.2">
      <c r="A50" s="46"/>
      <c r="B50" s="1166"/>
      <c r="C50" s="1167"/>
      <c r="D50" s="60"/>
      <c r="E50" s="1172" t="s">
        <v>17</v>
      </c>
      <c r="F50" s="1172"/>
      <c r="G50" s="1172"/>
      <c r="H50" s="1172"/>
      <c r="I50" s="1172"/>
      <c r="J50" s="1173"/>
      <c r="K50" s="61">
        <v>0</v>
      </c>
      <c r="L50" s="62">
        <v>0</v>
      </c>
      <c r="M50" s="62">
        <v>0</v>
      </c>
      <c r="N50" s="62">
        <v>0</v>
      </c>
      <c r="O50" s="63">
        <v>0</v>
      </c>
      <c r="P50" s="46"/>
      <c r="Q50" s="46"/>
      <c r="R50" s="46"/>
      <c r="S50" s="46"/>
      <c r="T50" s="46"/>
      <c r="U50" s="46"/>
    </row>
    <row r="51" spans="1:21" ht="30.75" customHeight="1" x14ac:dyDescent="0.2">
      <c r="A51" s="46"/>
      <c r="B51" s="1168"/>
      <c r="C51" s="1169"/>
      <c r="D51" s="64"/>
      <c r="E51" s="1172" t="s">
        <v>18</v>
      </c>
      <c r="F51" s="1172"/>
      <c r="G51" s="1172"/>
      <c r="H51" s="1172"/>
      <c r="I51" s="1172"/>
      <c r="J51" s="1173"/>
      <c r="K51" s="61" t="s">
        <v>515</v>
      </c>
      <c r="L51" s="62" t="s">
        <v>515</v>
      </c>
      <c r="M51" s="62" t="s">
        <v>515</v>
      </c>
      <c r="N51" s="62" t="s">
        <v>515</v>
      </c>
      <c r="O51" s="63" t="s">
        <v>515</v>
      </c>
      <c r="P51" s="46"/>
      <c r="Q51" s="46"/>
      <c r="R51" s="46"/>
      <c r="S51" s="46"/>
      <c r="T51" s="46"/>
      <c r="U51" s="46"/>
    </row>
    <row r="52" spans="1:21" ht="30.75" customHeight="1" x14ac:dyDescent="0.2">
      <c r="A52" s="46"/>
      <c r="B52" s="1174" t="s">
        <v>19</v>
      </c>
      <c r="C52" s="1175"/>
      <c r="D52" s="64"/>
      <c r="E52" s="1172" t="s">
        <v>20</v>
      </c>
      <c r="F52" s="1172"/>
      <c r="G52" s="1172"/>
      <c r="H52" s="1172"/>
      <c r="I52" s="1172"/>
      <c r="J52" s="1173"/>
      <c r="K52" s="61">
        <v>432</v>
      </c>
      <c r="L52" s="62">
        <v>432</v>
      </c>
      <c r="M52" s="62">
        <v>432</v>
      </c>
      <c r="N52" s="62">
        <v>438</v>
      </c>
      <c r="O52" s="63">
        <v>439</v>
      </c>
      <c r="P52" s="46"/>
      <c r="Q52" s="46"/>
      <c r="R52" s="46"/>
      <c r="S52" s="46"/>
      <c r="T52" s="46"/>
      <c r="U52" s="46"/>
    </row>
    <row r="53" spans="1:21" ht="30.75" customHeight="1" thickBot="1" x14ac:dyDescent="0.25">
      <c r="A53" s="46"/>
      <c r="B53" s="1176" t="s">
        <v>21</v>
      </c>
      <c r="C53" s="1177"/>
      <c r="D53" s="65"/>
      <c r="E53" s="1178" t="s">
        <v>22</v>
      </c>
      <c r="F53" s="1178"/>
      <c r="G53" s="1178"/>
      <c r="H53" s="1178"/>
      <c r="I53" s="1178"/>
      <c r="J53" s="1179"/>
      <c r="K53" s="66">
        <v>140</v>
      </c>
      <c r="L53" s="67">
        <v>224</v>
      </c>
      <c r="M53" s="67">
        <v>242</v>
      </c>
      <c r="N53" s="67">
        <v>242</v>
      </c>
      <c r="O53" s="68">
        <v>251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80" t="s">
        <v>26</v>
      </c>
      <c r="C58" s="1181"/>
      <c r="D58" s="1186" t="s">
        <v>27</v>
      </c>
      <c r="E58" s="1187"/>
      <c r="F58" s="1187"/>
      <c r="G58" s="1187"/>
      <c r="H58" s="1187"/>
      <c r="I58" s="1187"/>
      <c r="J58" s="1188"/>
      <c r="K58" s="81" t="s">
        <v>515</v>
      </c>
      <c r="L58" s="82" t="s">
        <v>515</v>
      </c>
      <c r="M58" s="82" t="s">
        <v>515</v>
      </c>
      <c r="N58" s="82" t="s">
        <v>515</v>
      </c>
      <c r="O58" s="83" t="s">
        <v>515</v>
      </c>
    </row>
    <row r="59" spans="1:21" ht="31.5" customHeight="1" x14ac:dyDescent="0.2">
      <c r="B59" s="1182"/>
      <c r="C59" s="1183"/>
      <c r="D59" s="1189" t="s">
        <v>28</v>
      </c>
      <c r="E59" s="1190"/>
      <c r="F59" s="1190"/>
      <c r="G59" s="1190"/>
      <c r="H59" s="1190"/>
      <c r="I59" s="1190"/>
      <c r="J59" s="1191"/>
      <c r="K59" s="84" t="s">
        <v>515</v>
      </c>
      <c r="L59" s="85" t="s">
        <v>515</v>
      </c>
      <c r="M59" s="85" t="s">
        <v>515</v>
      </c>
      <c r="N59" s="85" t="s">
        <v>515</v>
      </c>
      <c r="O59" s="86" t="s">
        <v>515</v>
      </c>
    </row>
    <row r="60" spans="1:21" ht="31.5" customHeight="1" thickBot="1" x14ac:dyDescent="0.25">
      <c r="B60" s="1184"/>
      <c r="C60" s="1185"/>
      <c r="D60" s="1192" t="s">
        <v>29</v>
      </c>
      <c r="E60" s="1193"/>
      <c r="F60" s="1193"/>
      <c r="G60" s="1193"/>
      <c r="H60" s="1193"/>
      <c r="I60" s="1193"/>
      <c r="J60" s="1194"/>
      <c r="K60" s="87" t="s">
        <v>515</v>
      </c>
      <c r="L60" s="88" t="s">
        <v>515</v>
      </c>
      <c r="M60" s="88" t="s">
        <v>515</v>
      </c>
      <c r="N60" s="88" t="s">
        <v>515</v>
      </c>
      <c r="O60" s="89" t="s">
        <v>515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UAEfz19h2g0y6WX5OufF2RuOIRafh8xLUTg43/vEEGKZ5bXIxxhahnd3OvNValz6O2HtjNg9iWhsGCuhvHbjQ==" saltValue="DTU0zRzT5UV1RVtJaUMo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95" t="s">
        <v>32</v>
      </c>
      <c r="C41" s="1196"/>
      <c r="D41" s="103"/>
      <c r="E41" s="1201" t="s">
        <v>33</v>
      </c>
      <c r="F41" s="1201"/>
      <c r="G41" s="1201"/>
      <c r="H41" s="1202"/>
      <c r="I41" s="342">
        <v>4177</v>
      </c>
      <c r="J41" s="343">
        <v>4038</v>
      </c>
      <c r="K41" s="343">
        <v>3963</v>
      </c>
      <c r="L41" s="343">
        <v>3843</v>
      </c>
      <c r="M41" s="344">
        <v>3555</v>
      </c>
    </row>
    <row r="42" spans="2:13" ht="27.75" customHeight="1" x14ac:dyDescent="0.2">
      <c r="B42" s="1197"/>
      <c r="C42" s="1198"/>
      <c r="D42" s="104"/>
      <c r="E42" s="1203" t="s">
        <v>34</v>
      </c>
      <c r="F42" s="1203"/>
      <c r="G42" s="1203"/>
      <c r="H42" s="1204"/>
      <c r="I42" s="345" t="s">
        <v>515</v>
      </c>
      <c r="J42" s="346" t="s">
        <v>515</v>
      </c>
      <c r="K42" s="346" t="s">
        <v>515</v>
      </c>
      <c r="L42" s="346" t="s">
        <v>515</v>
      </c>
      <c r="M42" s="347" t="s">
        <v>515</v>
      </c>
    </row>
    <row r="43" spans="2:13" ht="27.75" customHeight="1" x14ac:dyDescent="0.2">
      <c r="B43" s="1197"/>
      <c r="C43" s="1198"/>
      <c r="D43" s="104"/>
      <c r="E43" s="1203" t="s">
        <v>35</v>
      </c>
      <c r="F43" s="1203"/>
      <c r="G43" s="1203"/>
      <c r="H43" s="1204"/>
      <c r="I43" s="345">
        <v>2196</v>
      </c>
      <c r="J43" s="346">
        <v>1952</v>
      </c>
      <c r="K43" s="346">
        <v>606</v>
      </c>
      <c r="L43" s="346">
        <v>513</v>
      </c>
      <c r="M43" s="347">
        <v>440</v>
      </c>
    </row>
    <row r="44" spans="2:13" ht="27.75" customHeight="1" x14ac:dyDescent="0.2">
      <c r="B44" s="1197"/>
      <c r="C44" s="1198"/>
      <c r="D44" s="104"/>
      <c r="E44" s="1203" t="s">
        <v>36</v>
      </c>
      <c r="F44" s="1203"/>
      <c r="G44" s="1203"/>
      <c r="H44" s="1204"/>
      <c r="I44" s="345">
        <v>219</v>
      </c>
      <c r="J44" s="346">
        <v>194</v>
      </c>
      <c r="K44" s="346">
        <v>214</v>
      </c>
      <c r="L44" s="346">
        <v>217</v>
      </c>
      <c r="M44" s="347">
        <v>199</v>
      </c>
    </row>
    <row r="45" spans="2:13" ht="27.75" customHeight="1" x14ac:dyDescent="0.2">
      <c r="B45" s="1197"/>
      <c r="C45" s="1198"/>
      <c r="D45" s="104"/>
      <c r="E45" s="1203" t="s">
        <v>37</v>
      </c>
      <c r="F45" s="1203"/>
      <c r="G45" s="1203"/>
      <c r="H45" s="1204"/>
      <c r="I45" s="345">
        <v>1031</v>
      </c>
      <c r="J45" s="346">
        <v>933</v>
      </c>
      <c r="K45" s="346">
        <v>922</v>
      </c>
      <c r="L45" s="346">
        <v>868</v>
      </c>
      <c r="M45" s="347">
        <v>915</v>
      </c>
    </row>
    <row r="46" spans="2:13" ht="27.75" customHeight="1" x14ac:dyDescent="0.2">
      <c r="B46" s="1197"/>
      <c r="C46" s="1198"/>
      <c r="D46" s="105"/>
      <c r="E46" s="1203" t="s">
        <v>38</v>
      </c>
      <c r="F46" s="1203"/>
      <c r="G46" s="1203"/>
      <c r="H46" s="1204"/>
      <c r="I46" s="345" t="s">
        <v>515</v>
      </c>
      <c r="J46" s="346" t="s">
        <v>515</v>
      </c>
      <c r="K46" s="346" t="s">
        <v>515</v>
      </c>
      <c r="L46" s="346" t="s">
        <v>515</v>
      </c>
      <c r="M46" s="347" t="s">
        <v>515</v>
      </c>
    </row>
    <row r="47" spans="2:13" ht="27.75" customHeight="1" x14ac:dyDescent="0.2">
      <c r="B47" s="1197"/>
      <c r="C47" s="1198"/>
      <c r="D47" s="106"/>
      <c r="E47" s="1205" t="s">
        <v>39</v>
      </c>
      <c r="F47" s="1206"/>
      <c r="G47" s="1206"/>
      <c r="H47" s="1207"/>
      <c r="I47" s="345" t="s">
        <v>515</v>
      </c>
      <c r="J47" s="346" t="s">
        <v>515</v>
      </c>
      <c r="K47" s="346" t="s">
        <v>515</v>
      </c>
      <c r="L47" s="346" t="s">
        <v>515</v>
      </c>
      <c r="M47" s="347" t="s">
        <v>515</v>
      </c>
    </row>
    <row r="48" spans="2:13" ht="27.75" customHeight="1" x14ac:dyDescent="0.2">
      <c r="B48" s="1197"/>
      <c r="C48" s="1198"/>
      <c r="D48" s="104"/>
      <c r="E48" s="1203" t="s">
        <v>40</v>
      </c>
      <c r="F48" s="1203"/>
      <c r="G48" s="1203"/>
      <c r="H48" s="1204"/>
      <c r="I48" s="345" t="s">
        <v>515</v>
      </c>
      <c r="J48" s="346" t="s">
        <v>515</v>
      </c>
      <c r="K48" s="346" t="s">
        <v>515</v>
      </c>
      <c r="L48" s="346" t="s">
        <v>515</v>
      </c>
      <c r="M48" s="347" t="s">
        <v>515</v>
      </c>
    </row>
    <row r="49" spans="2:13" ht="27.75" customHeight="1" x14ac:dyDescent="0.2">
      <c r="B49" s="1199"/>
      <c r="C49" s="1200"/>
      <c r="D49" s="104"/>
      <c r="E49" s="1203" t="s">
        <v>41</v>
      </c>
      <c r="F49" s="1203"/>
      <c r="G49" s="1203"/>
      <c r="H49" s="1204"/>
      <c r="I49" s="345" t="s">
        <v>515</v>
      </c>
      <c r="J49" s="346" t="s">
        <v>515</v>
      </c>
      <c r="K49" s="346" t="s">
        <v>515</v>
      </c>
      <c r="L49" s="346" t="s">
        <v>515</v>
      </c>
      <c r="M49" s="347" t="s">
        <v>515</v>
      </c>
    </row>
    <row r="50" spans="2:13" ht="27.75" customHeight="1" x14ac:dyDescent="0.2">
      <c r="B50" s="1208" t="s">
        <v>42</v>
      </c>
      <c r="C50" s="1209"/>
      <c r="D50" s="107"/>
      <c r="E50" s="1203" t="s">
        <v>43</v>
      </c>
      <c r="F50" s="1203"/>
      <c r="G50" s="1203"/>
      <c r="H50" s="1204"/>
      <c r="I50" s="345">
        <v>2929</v>
      </c>
      <c r="J50" s="346">
        <v>2770</v>
      </c>
      <c r="K50" s="346">
        <v>3034</v>
      </c>
      <c r="L50" s="346">
        <v>3644</v>
      </c>
      <c r="M50" s="347">
        <v>3767</v>
      </c>
    </row>
    <row r="51" spans="2:13" ht="27.75" customHeight="1" x14ac:dyDescent="0.2">
      <c r="B51" s="1197"/>
      <c r="C51" s="1198"/>
      <c r="D51" s="104"/>
      <c r="E51" s="1203" t="s">
        <v>44</v>
      </c>
      <c r="F51" s="1203"/>
      <c r="G51" s="1203"/>
      <c r="H51" s="1204"/>
      <c r="I51" s="345" t="s">
        <v>515</v>
      </c>
      <c r="J51" s="346" t="s">
        <v>515</v>
      </c>
      <c r="K51" s="346" t="s">
        <v>515</v>
      </c>
      <c r="L51" s="346" t="s">
        <v>515</v>
      </c>
      <c r="M51" s="347" t="s">
        <v>515</v>
      </c>
    </row>
    <row r="52" spans="2:13" ht="27.75" customHeight="1" x14ac:dyDescent="0.2">
      <c r="B52" s="1199"/>
      <c r="C52" s="1200"/>
      <c r="D52" s="104"/>
      <c r="E52" s="1203" t="s">
        <v>45</v>
      </c>
      <c r="F52" s="1203"/>
      <c r="G52" s="1203"/>
      <c r="H52" s="1204"/>
      <c r="I52" s="345">
        <v>4793</v>
      </c>
      <c r="J52" s="346">
        <v>4650</v>
      </c>
      <c r="K52" s="346">
        <v>4598</v>
      </c>
      <c r="L52" s="346">
        <v>4548</v>
      </c>
      <c r="M52" s="347">
        <v>4219</v>
      </c>
    </row>
    <row r="53" spans="2:13" ht="27.75" customHeight="1" thickBot="1" x14ac:dyDescent="0.25">
      <c r="B53" s="1210" t="s">
        <v>46</v>
      </c>
      <c r="C53" s="1211"/>
      <c r="D53" s="108"/>
      <c r="E53" s="1212" t="s">
        <v>47</v>
      </c>
      <c r="F53" s="1212"/>
      <c r="G53" s="1212"/>
      <c r="H53" s="1213"/>
      <c r="I53" s="348">
        <v>-98</v>
      </c>
      <c r="J53" s="349">
        <v>-303</v>
      </c>
      <c r="K53" s="349">
        <v>-1927</v>
      </c>
      <c r="L53" s="349">
        <v>-2751</v>
      </c>
      <c r="M53" s="350">
        <v>-2877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xRvmP0EnbBVqt/VlD5YAQbuqePmFnjanbtM2/jqojeXmUYcnbGW19/WMUS9iMWE3lJ85AUEhbI0WPr+COMAiw==" saltValue="ncZyCo5llBs0F4cTSJz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559</v>
      </c>
      <c r="G54" s="117" t="s">
        <v>560</v>
      </c>
      <c r="H54" s="118" t="s">
        <v>561</v>
      </c>
    </row>
    <row r="55" spans="2:8" ht="52.5" customHeight="1" x14ac:dyDescent="0.2">
      <c r="B55" s="119"/>
      <c r="C55" s="1222" t="s">
        <v>50</v>
      </c>
      <c r="D55" s="1222"/>
      <c r="E55" s="1223"/>
      <c r="F55" s="120">
        <v>1494</v>
      </c>
      <c r="G55" s="120">
        <v>2133</v>
      </c>
      <c r="H55" s="121">
        <v>2225</v>
      </c>
    </row>
    <row r="56" spans="2:8" ht="52.5" customHeight="1" x14ac:dyDescent="0.2">
      <c r="B56" s="122"/>
      <c r="C56" s="1224" t="s">
        <v>51</v>
      </c>
      <c r="D56" s="1224"/>
      <c r="E56" s="1225"/>
      <c r="F56" s="123">
        <v>356</v>
      </c>
      <c r="G56" s="123">
        <v>356</v>
      </c>
      <c r="H56" s="124">
        <v>356</v>
      </c>
    </row>
    <row r="57" spans="2:8" ht="53.25" customHeight="1" x14ac:dyDescent="0.2">
      <c r="B57" s="122"/>
      <c r="C57" s="1226" t="s">
        <v>52</v>
      </c>
      <c r="D57" s="1226"/>
      <c r="E57" s="1227"/>
      <c r="F57" s="125">
        <v>731</v>
      </c>
      <c r="G57" s="125">
        <v>771</v>
      </c>
      <c r="H57" s="126">
        <v>804</v>
      </c>
    </row>
    <row r="58" spans="2:8" ht="45.75" customHeight="1" x14ac:dyDescent="0.2">
      <c r="B58" s="127"/>
      <c r="C58" s="1214" t="s">
        <v>592</v>
      </c>
      <c r="D58" s="1215"/>
      <c r="E58" s="1216"/>
      <c r="F58" s="128">
        <v>250</v>
      </c>
      <c r="G58" s="128">
        <v>243</v>
      </c>
      <c r="H58" s="129">
        <v>262</v>
      </c>
    </row>
    <row r="59" spans="2:8" ht="45.75" customHeight="1" x14ac:dyDescent="0.2">
      <c r="B59" s="127"/>
      <c r="C59" s="1214" t="s">
        <v>593</v>
      </c>
      <c r="D59" s="1215"/>
      <c r="E59" s="1216"/>
      <c r="F59" s="128">
        <v>100</v>
      </c>
      <c r="G59" s="128">
        <v>150</v>
      </c>
      <c r="H59" s="129">
        <v>150</v>
      </c>
    </row>
    <row r="60" spans="2:8" ht="45.75" customHeight="1" x14ac:dyDescent="0.2">
      <c r="B60" s="127"/>
      <c r="C60" s="1214" t="s">
        <v>594</v>
      </c>
      <c r="D60" s="1215"/>
      <c r="E60" s="1216"/>
      <c r="F60" s="128">
        <v>121</v>
      </c>
      <c r="G60" s="128">
        <v>101</v>
      </c>
      <c r="H60" s="129">
        <v>85</v>
      </c>
    </row>
    <row r="61" spans="2:8" ht="45.75" customHeight="1" x14ac:dyDescent="0.2">
      <c r="B61" s="127"/>
      <c r="C61" s="1214" t="s">
        <v>595</v>
      </c>
      <c r="D61" s="1215"/>
      <c r="E61" s="1216"/>
      <c r="F61" s="128">
        <v>64</v>
      </c>
      <c r="G61" s="128">
        <v>100</v>
      </c>
      <c r="H61" s="129">
        <v>73</v>
      </c>
    </row>
    <row r="62" spans="2:8" ht="45.75" customHeight="1" thickBot="1" x14ac:dyDescent="0.25">
      <c r="B62" s="130"/>
      <c r="C62" s="1217" t="s">
        <v>596</v>
      </c>
      <c r="D62" s="1218"/>
      <c r="E62" s="1219"/>
      <c r="F62" s="131">
        <v>101</v>
      </c>
      <c r="G62" s="131">
        <v>86</v>
      </c>
      <c r="H62" s="132">
        <v>62</v>
      </c>
    </row>
    <row r="63" spans="2:8" ht="52.5" customHeight="1" thickBot="1" x14ac:dyDescent="0.25">
      <c r="B63" s="133"/>
      <c r="C63" s="1220" t="s">
        <v>53</v>
      </c>
      <c r="D63" s="1220"/>
      <c r="E63" s="1221"/>
      <c r="F63" s="134">
        <v>2581</v>
      </c>
      <c r="G63" s="134">
        <v>3260</v>
      </c>
      <c r="H63" s="135">
        <v>3385</v>
      </c>
    </row>
    <row r="64" spans="2:8" ht="13.2" x14ac:dyDescent="0.2"/>
  </sheetData>
  <sheetProtection algorithmName="SHA-512" hashValue="KWB0+a57rY3gqzwtvO0Genx1TO67K94NpCsVyTODGmPt4SEceuYpKggI5nXxzU0KFC7lWN86HEp7IJPukAndTA==" saltValue="cUUujRC7PzoDQtkRU9yu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C0E7-4764-4A42-AFE6-F32BBA3E1F38}">
  <sheetPr codeName="Sheet10">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351"/>
      <c r="B1" s="352"/>
      <c r="DD1" s="255"/>
      <c r="DE1" s="255"/>
    </row>
    <row r="2" spans="1:109" ht="25.5" customHeight="1" x14ac:dyDescent="0.2">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2">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ht="13.2" x14ac:dyDescent="0.2">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ht="13.2" x14ac:dyDescent="0.2">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ht="13.2" x14ac:dyDescent="0.2">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ht="13.2" x14ac:dyDescent="0.2">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ht="13.2" x14ac:dyDescent="0.2">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ht="13.2" x14ac:dyDescent="0.2">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ht="13.2" x14ac:dyDescent="0.2">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ht="13.2" x14ac:dyDescent="0.2">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ht="13.2" x14ac:dyDescent="0.2">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ht="13.2" x14ac:dyDescent="0.2">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ht="13.2" x14ac:dyDescent="0.2">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ht="13.2" x14ac:dyDescent="0.2">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ht="13.2" x14ac:dyDescent="0.2">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ht="13.2" x14ac:dyDescent="0.2">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ht="13.2" x14ac:dyDescent="0.2">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ht="13.2" x14ac:dyDescent="0.2">
      <c r="DD19" s="255"/>
      <c r="DE19" s="255"/>
    </row>
    <row r="20" spans="1:109" ht="13.2" x14ac:dyDescent="0.2">
      <c r="DD20" s="255"/>
      <c r="DE20" s="255"/>
    </row>
    <row r="21" spans="1:109" ht="17.25" customHeight="1" x14ac:dyDescent="0.2">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356"/>
      <c r="DD40" s="356"/>
      <c r="DE40" s="255"/>
    </row>
    <row r="41" spans="2:109" ht="16.2" x14ac:dyDescent="0.2">
      <c r="B41" s="256" t="s">
        <v>597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357"/>
      <c r="I42" s="358"/>
      <c r="J42" s="358"/>
      <c r="K42" s="358"/>
      <c r="AM42" s="357"/>
      <c r="AN42" s="357" t="s">
        <v>598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2">
      <c r="B43" s="259"/>
      <c r="AN43" s="1240" t="s">
        <v>599</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2"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2"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2"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2"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2" x14ac:dyDescent="0.2">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ht="13.2" x14ac:dyDescent="0.2">
      <c r="B49" s="259"/>
      <c r="AN49" s="255" t="s">
        <v>600</v>
      </c>
    </row>
    <row r="50" spans="1:109" ht="13.2" x14ac:dyDescent="0.2">
      <c r="B50" s="259"/>
      <c r="G50" s="1234"/>
      <c r="H50" s="1234"/>
      <c r="I50" s="1234"/>
      <c r="J50" s="1234"/>
      <c r="K50" s="360"/>
      <c r="L50" s="360"/>
      <c r="M50" s="361"/>
      <c r="N50" s="361"/>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33" t="s">
        <v>557</v>
      </c>
      <c r="BQ50" s="1233"/>
      <c r="BR50" s="1233"/>
      <c r="BS50" s="1233"/>
      <c r="BT50" s="1233"/>
      <c r="BU50" s="1233"/>
      <c r="BV50" s="1233"/>
      <c r="BW50" s="1233"/>
      <c r="BX50" s="1233" t="s">
        <v>558</v>
      </c>
      <c r="BY50" s="1233"/>
      <c r="BZ50" s="1233"/>
      <c r="CA50" s="1233"/>
      <c r="CB50" s="1233"/>
      <c r="CC50" s="1233"/>
      <c r="CD50" s="1233"/>
      <c r="CE50" s="1233"/>
      <c r="CF50" s="1233" t="s">
        <v>559</v>
      </c>
      <c r="CG50" s="1233"/>
      <c r="CH50" s="1233"/>
      <c r="CI50" s="1233"/>
      <c r="CJ50" s="1233"/>
      <c r="CK50" s="1233"/>
      <c r="CL50" s="1233"/>
      <c r="CM50" s="1233"/>
      <c r="CN50" s="1233" t="s">
        <v>560</v>
      </c>
      <c r="CO50" s="1233"/>
      <c r="CP50" s="1233"/>
      <c r="CQ50" s="1233"/>
      <c r="CR50" s="1233"/>
      <c r="CS50" s="1233"/>
      <c r="CT50" s="1233"/>
      <c r="CU50" s="1233"/>
      <c r="CV50" s="1233" t="s">
        <v>561</v>
      </c>
      <c r="CW50" s="1233"/>
      <c r="CX50" s="1233"/>
      <c r="CY50" s="1233"/>
      <c r="CZ50" s="1233"/>
      <c r="DA50" s="1233"/>
      <c r="DB50" s="1233"/>
      <c r="DC50" s="1233"/>
    </row>
    <row r="51" spans="1:109" ht="13.5" customHeight="1" x14ac:dyDescent="0.2">
      <c r="B51" s="259"/>
      <c r="G51" s="1236"/>
      <c r="H51" s="1236"/>
      <c r="I51" s="1249"/>
      <c r="J51" s="1249"/>
      <c r="K51" s="1235"/>
      <c r="L51" s="1235"/>
      <c r="M51" s="1235"/>
      <c r="N51" s="1235"/>
      <c r="AM51" s="359"/>
      <c r="AN51" s="1231" t="s">
        <v>601</v>
      </c>
      <c r="AO51" s="1231"/>
      <c r="AP51" s="1231"/>
      <c r="AQ51" s="1231"/>
      <c r="AR51" s="1231"/>
      <c r="AS51" s="1231"/>
      <c r="AT51" s="1231"/>
      <c r="AU51" s="1231"/>
      <c r="AV51" s="1231"/>
      <c r="AW51" s="1231"/>
      <c r="AX51" s="1231"/>
      <c r="AY51" s="1231"/>
      <c r="AZ51" s="1231"/>
      <c r="BA51" s="1231"/>
      <c r="BB51" s="1231" t="s">
        <v>602</v>
      </c>
      <c r="BC51" s="1231"/>
      <c r="BD51" s="1231"/>
      <c r="BE51" s="1231"/>
      <c r="BF51" s="1231"/>
      <c r="BG51" s="1231"/>
      <c r="BH51" s="1231"/>
      <c r="BI51" s="1231"/>
      <c r="BJ51" s="1231"/>
      <c r="BK51" s="1231"/>
      <c r="BL51" s="1231"/>
      <c r="BM51" s="1231"/>
      <c r="BN51" s="1231"/>
      <c r="BO51" s="1231"/>
      <c r="BP51" s="1228"/>
      <c r="BQ51" s="1228"/>
      <c r="BR51" s="1228"/>
      <c r="BS51" s="1228"/>
      <c r="BT51" s="1228"/>
      <c r="BU51" s="1228"/>
      <c r="BV51" s="1228"/>
      <c r="BW51" s="1228"/>
      <c r="BX51" s="1228"/>
      <c r="BY51" s="1228"/>
      <c r="BZ51" s="1228"/>
      <c r="CA51" s="1228"/>
      <c r="CB51" s="1228"/>
      <c r="CC51" s="1228"/>
      <c r="CD51" s="1228"/>
      <c r="CE51" s="1228"/>
      <c r="CF51" s="1228"/>
      <c r="CG51" s="1228"/>
      <c r="CH51" s="1228"/>
      <c r="CI51" s="1228"/>
      <c r="CJ51" s="1228"/>
      <c r="CK51" s="1228"/>
      <c r="CL51" s="1228"/>
      <c r="CM51" s="1228"/>
      <c r="CN51" s="1228"/>
      <c r="CO51" s="1228"/>
      <c r="CP51" s="1228"/>
      <c r="CQ51" s="1228"/>
      <c r="CR51" s="1228"/>
      <c r="CS51" s="1228"/>
      <c r="CT51" s="1228"/>
      <c r="CU51" s="1228"/>
      <c r="CV51" s="1228"/>
      <c r="CW51" s="1228"/>
      <c r="CX51" s="1228"/>
      <c r="CY51" s="1228"/>
      <c r="CZ51" s="1228"/>
      <c r="DA51" s="1228"/>
      <c r="DB51" s="1228"/>
      <c r="DC51" s="1228"/>
    </row>
    <row r="52" spans="1:109" ht="13.2" x14ac:dyDescent="0.2">
      <c r="B52" s="259"/>
      <c r="G52" s="1236"/>
      <c r="H52" s="1236"/>
      <c r="I52" s="1249"/>
      <c r="J52" s="1249"/>
      <c r="K52" s="1235"/>
      <c r="L52" s="1235"/>
      <c r="M52" s="1235"/>
      <c r="N52" s="1235"/>
      <c r="AM52" s="359"/>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28"/>
      <c r="BQ52" s="1228"/>
      <c r="BR52" s="1228"/>
      <c r="BS52" s="1228"/>
      <c r="BT52" s="1228"/>
      <c r="BU52" s="1228"/>
      <c r="BV52" s="1228"/>
      <c r="BW52" s="1228"/>
      <c r="BX52" s="1228"/>
      <c r="BY52" s="1228"/>
      <c r="BZ52" s="1228"/>
      <c r="CA52" s="1228"/>
      <c r="CB52" s="1228"/>
      <c r="CC52" s="1228"/>
      <c r="CD52" s="1228"/>
      <c r="CE52" s="1228"/>
      <c r="CF52" s="1228"/>
      <c r="CG52" s="1228"/>
      <c r="CH52" s="1228"/>
      <c r="CI52" s="1228"/>
      <c r="CJ52" s="1228"/>
      <c r="CK52" s="1228"/>
      <c r="CL52" s="1228"/>
      <c r="CM52" s="1228"/>
      <c r="CN52" s="1228"/>
      <c r="CO52" s="1228"/>
      <c r="CP52" s="1228"/>
      <c r="CQ52" s="1228"/>
      <c r="CR52" s="1228"/>
      <c r="CS52" s="1228"/>
      <c r="CT52" s="1228"/>
      <c r="CU52" s="1228"/>
      <c r="CV52" s="1228"/>
      <c r="CW52" s="1228"/>
      <c r="CX52" s="1228"/>
      <c r="CY52" s="1228"/>
      <c r="CZ52" s="1228"/>
      <c r="DA52" s="1228"/>
      <c r="DB52" s="1228"/>
      <c r="DC52" s="1228"/>
    </row>
    <row r="53" spans="1:109" ht="13.2" x14ac:dyDescent="0.2">
      <c r="A53" s="358"/>
      <c r="B53" s="259"/>
      <c r="G53" s="1236"/>
      <c r="H53" s="1236"/>
      <c r="I53" s="1234"/>
      <c r="J53" s="1234"/>
      <c r="K53" s="1235"/>
      <c r="L53" s="1235"/>
      <c r="M53" s="1235"/>
      <c r="N53" s="1235"/>
      <c r="AM53" s="359"/>
      <c r="AN53" s="1231"/>
      <c r="AO53" s="1231"/>
      <c r="AP53" s="1231"/>
      <c r="AQ53" s="1231"/>
      <c r="AR53" s="1231"/>
      <c r="AS53" s="1231"/>
      <c r="AT53" s="1231"/>
      <c r="AU53" s="1231"/>
      <c r="AV53" s="1231"/>
      <c r="AW53" s="1231"/>
      <c r="AX53" s="1231"/>
      <c r="AY53" s="1231"/>
      <c r="AZ53" s="1231"/>
      <c r="BA53" s="1231"/>
      <c r="BB53" s="1231" t="s">
        <v>603</v>
      </c>
      <c r="BC53" s="1231"/>
      <c r="BD53" s="1231"/>
      <c r="BE53" s="1231"/>
      <c r="BF53" s="1231"/>
      <c r="BG53" s="1231"/>
      <c r="BH53" s="1231"/>
      <c r="BI53" s="1231"/>
      <c r="BJ53" s="1231"/>
      <c r="BK53" s="1231"/>
      <c r="BL53" s="1231"/>
      <c r="BM53" s="1231"/>
      <c r="BN53" s="1231"/>
      <c r="BO53" s="1231"/>
      <c r="BP53" s="1228">
        <v>62.4</v>
      </c>
      <c r="BQ53" s="1228"/>
      <c r="BR53" s="1228"/>
      <c r="BS53" s="1228"/>
      <c r="BT53" s="1228"/>
      <c r="BU53" s="1228"/>
      <c r="BV53" s="1228"/>
      <c r="BW53" s="1228"/>
      <c r="BX53" s="1228">
        <v>64.2</v>
      </c>
      <c r="BY53" s="1228"/>
      <c r="BZ53" s="1228"/>
      <c r="CA53" s="1228"/>
      <c r="CB53" s="1228"/>
      <c r="CC53" s="1228"/>
      <c r="CD53" s="1228"/>
      <c r="CE53" s="1228"/>
      <c r="CF53" s="1228">
        <v>66.099999999999994</v>
      </c>
      <c r="CG53" s="1228"/>
      <c r="CH53" s="1228"/>
      <c r="CI53" s="1228"/>
      <c r="CJ53" s="1228"/>
      <c r="CK53" s="1228"/>
      <c r="CL53" s="1228"/>
      <c r="CM53" s="1228"/>
      <c r="CN53" s="1228">
        <v>67.8</v>
      </c>
      <c r="CO53" s="1228"/>
      <c r="CP53" s="1228"/>
      <c r="CQ53" s="1228"/>
      <c r="CR53" s="1228"/>
      <c r="CS53" s="1228"/>
      <c r="CT53" s="1228"/>
      <c r="CU53" s="1228"/>
      <c r="CV53" s="1228">
        <v>69.7</v>
      </c>
      <c r="CW53" s="1228"/>
      <c r="CX53" s="1228"/>
      <c r="CY53" s="1228"/>
      <c r="CZ53" s="1228"/>
      <c r="DA53" s="1228"/>
      <c r="DB53" s="1228"/>
      <c r="DC53" s="1228"/>
    </row>
    <row r="54" spans="1:109" ht="13.2" x14ac:dyDescent="0.2">
      <c r="A54" s="358"/>
      <c r="B54" s="259"/>
      <c r="G54" s="1236"/>
      <c r="H54" s="1236"/>
      <c r="I54" s="1234"/>
      <c r="J54" s="1234"/>
      <c r="K54" s="1235"/>
      <c r="L54" s="1235"/>
      <c r="M54" s="1235"/>
      <c r="N54" s="1235"/>
      <c r="AM54" s="359"/>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28"/>
      <c r="BQ54" s="1228"/>
      <c r="BR54" s="1228"/>
      <c r="BS54" s="1228"/>
      <c r="BT54" s="1228"/>
      <c r="BU54" s="1228"/>
      <c r="BV54" s="1228"/>
      <c r="BW54" s="1228"/>
      <c r="BX54" s="1228"/>
      <c r="BY54" s="1228"/>
      <c r="BZ54" s="1228"/>
      <c r="CA54" s="1228"/>
      <c r="CB54" s="1228"/>
      <c r="CC54" s="1228"/>
      <c r="CD54" s="1228"/>
      <c r="CE54" s="1228"/>
      <c r="CF54" s="1228"/>
      <c r="CG54" s="1228"/>
      <c r="CH54" s="1228"/>
      <c r="CI54" s="1228"/>
      <c r="CJ54" s="1228"/>
      <c r="CK54" s="1228"/>
      <c r="CL54" s="1228"/>
      <c r="CM54" s="1228"/>
      <c r="CN54" s="1228"/>
      <c r="CO54" s="1228"/>
      <c r="CP54" s="1228"/>
      <c r="CQ54" s="1228"/>
      <c r="CR54" s="1228"/>
      <c r="CS54" s="1228"/>
      <c r="CT54" s="1228"/>
      <c r="CU54" s="1228"/>
      <c r="CV54" s="1228"/>
      <c r="CW54" s="1228"/>
      <c r="CX54" s="1228"/>
      <c r="CY54" s="1228"/>
      <c r="CZ54" s="1228"/>
      <c r="DA54" s="1228"/>
      <c r="DB54" s="1228"/>
      <c r="DC54" s="1228"/>
    </row>
    <row r="55" spans="1:109" ht="13.2" x14ac:dyDescent="0.2">
      <c r="A55" s="358"/>
      <c r="B55" s="259"/>
      <c r="G55" s="1234"/>
      <c r="H55" s="1234"/>
      <c r="I55" s="1234"/>
      <c r="J55" s="1234"/>
      <c r="K55" s="1235"/>
      <c r="L55" s="1235"/>
      <c r="M55" s="1235"/>
      <c r="N55" s="1235"/>
      <c r="AN55" s="1233" t="s">
        <v>604</v>
      </c>
      <c r="AO55" s="1233"/>
      <c r="AP55" s="1233"/>
      <c r="AQ55" s="1233"/>
      <c r="AR55" s="1233"/>
      <c r="AS55" s="1233"/>
      <c r="AT55" s="1233"/>
      <c r="AU55" s="1233"/>
      <c r="AV55" s="1233"/>
      <c r="AW55" s="1233"/>
      <c r="AX55" s="1233"/>
      <c r="AY55" s="1233"/>
      <c r="AZ55" s="1233"/>
      <c r="BA55" s="1233"/>
      <c r="BB55" s="1231" t="s">
        <v>602</v>
      </c>
      <c r="BC55" s="1231"/>
      <c r="BD55" s="1231"/>
      <c r="BE55" s="1231"/>
      <c r="BF55" s="1231"/>
      <c r="BG55" s="1231"/>
      <c r="BH55" s="1231"/>
      <c r="BI55" s="1231"/>
      <c r="BJ55" s="1231"/>
      <c r="BK55" s="1231"/>
      <c r="BL55" s="1231"/>
      <c r="BM55" s="1231"/>
      <c r="BN55" s="1231"/>
      <c r="BO55" s="1231"/>
      <c r="BP55" s="1228">
        <v>48.4</v>
      </c>
      <c r="BQ55" s="1228"/>
      <c r="BR55" s="1228"/>
      <c r="BS55" s="1228"/>
      <c r="BT55" s="1228"/>
      <c r="BU55" s="1228"/>
      <c r="BV55" s="1228"/>
      <c r="BW55" s="1228"/>
      <c r="BX55" s="1228">
        <v>43</v>
      </c>
      <c r="BY55" s="1228"/>
      <c r="BZ55" s="1228"/>
      <c r="CA55" s="1228"/>
      <c r="CB55" s="1228"/>
      <c r="CC55" s="1228"/>
      <c r="CD55" s="1228"/>
      <c r="CE55" s="1228"/>
      <c r="CF55" s="1228">
        <v>32.4</v>
      </c>
      <c r="CG55" s="1228"/>
      <c r="CH55" s="1228"/>
      <c r="CI55" s="1228"/>
      <c r="CJ55" s="1228"/>
      <c r="CK55" s="1228"/>
      <c r="CL55" s="1228"/>
      <c r="CM55" s="1228"/>
      <c r="CN55" s="1228">
        <v>20</v>
      </c>
      <c r="CO55" s="1228"/>
      <c r="CP55" s="1228"/>
      <c r="CQ55" s="1228"/>
      <c r="CR55" s="1228"/>
      <c r="CS55" s="1228"/>
      <c r="CT55" s="1228"/>
      <c r="CU55" s="1228"/>
      <c r="CV55" s="1228">
        <v>7.4</v>
      </c>
      <c r="CW55" s="1228"/>
      <c r="CX55" s="1228"/>
      <c r="CY55" s="1228"/>
      <c r="CZ55" s="1228"/>
      <c r="DA55" s="1228"/>
      <c r="DB55" s="1228"/>
      <c r="DC55" s="1228"/>
    </row>
    <row r="56" spans="1:109" ht="13.2" x14ac:dyDescent="0.2">
      <c r="A56" s="358"/>
      <c r="B56" s="259"/>
      <c r="G56" s="1234"/>
      <c r="H56" s="1234"/>
      <c r="I56" s="1234"/>
      <c r="J56" s="1234"/>
      <c r="K56" s="1235"/>
      <c r="L56" s="1235"/>
      <c r="M56" s="1235"/>
      <c r="N56" s="1235"/>
      <c r="AN56" s="1233"/>
      <c r="AO56" s="1233"/>
      <c r="AP56" s="1233"/>
      <c r="AQ56" s="1233"/>
      <c r="AR56" s="1233"/>
      <c r="AS56" s="1233"/>
      <c r="AT56" s="1233"/>
      <c r="AU56" s="1233"/>
      <c r="AV56" s="1233"/>
      <c r="AW56" s="1233"/>
      <c r="AX56" s="1233"/>
      <c r="AY56" s="1233"/>
      <c r="AZ56" s="1233"/>
      <c r="BA56" s="1233"/>
      <c r="BB56" s="1231"/>
      <c r="BC56" s="1231"/>
      <c r="BD56" s="1231"/>
      <c r="BE56" s="1231"/>
      <c r="BF56" s="1231"/>
      <c r="BG56" s="1231"/>
      <c r="BH56" s="1231"/>
      <c r="BI56" s="1231"/>
      <c r="BJ56" s="1231"/>
      <c r="BK56" s="1231"/>
      <c r="BL56" s="1231"/>
      <c r="BM56" s="1231"/>
      <c r="BN56" s="1231"/>
      <c r="BO56" s="1231"/>
      <c r="BP56" s="1228"/>
      <c r="BQ56" s="1228"/>
      <c r="BR56" s="1228"/>
      <c r="BS56" s="1228"/>
      <c r="BT56" s="1228"/>
      <c r="BU56" s="1228"/>
      <c r="BV56" s="1228"/>
      <c r="BW56" s="1228"/>
      <c r="BX56" s="1228"/>
      <c r="BY56" s="1228"/>
      <c r="BZ56" s="1228"/>
      <c r="CA56" s="1228"/>
      <c r="CB56" s="1228"/>
      <c r="CC56" s="1228"/>
      <c r="CD56" s="1228"/>
      <c r="CE56" s="1228"/>
      <c r="CF56" s="1228"/>
      <c r="CG56" s="1228"/>
      <c r="CH56" s="1228"/>
      <c r="CI56" s="1228"/>
      <c r="CJ56" s="1228"/>
      <c r="CK56" s="1228"/>
      <c r="CL56" s="1228"/>
      <c r="CM56" s="1228"/>
      <c r="CN56" s="1228"/>
      <c r="CO56" s="1228"/>
      <c r="CP56" s="1228"/>
      <c r="CQ56" s="1228"/>
      <c r="CR56" s="1228"/>
      <c r="CS56" s="1228"/>
      <c r="CT56" s="1228"/>
      <c r="CU56" s="1228"/>
      <c r="CV56" s="1228"/>
      <c r="CW56" s="1228"/>
      <c r="CX56" s="1228"/>
      <c r="CY56" s="1228"/>
      <c r="CZ56" s="1228"/>
      <c r="DA56" s="1228"/>
      <c r="DB56" s="1228"/>
      <c r="DC56" s="1228"/>
    </row>
    <row r="57" spans="1:109" s="358" customFormat="1" ht="13.2" x14ac:dyDescent="0.2">
      <c r="B57" s="362"/>
      <c r="G57" s="1234"/>
      <c r="H57" s="1234"/>
      <c r="I57" s="1229"/>
      <c r="J57" s="1229"/>
      <c r="K57" s="1235"/>
      <c r="L57" s="1235"/>
      <c r="M57" s="1235"/>
      <c r="N57" s="1235"/>
      <c r="AM57" s="255"/>
      <c r="AN57" s="1233"/>
      <c r="AO57" s="1233"/>
      <c r="AP57" s="1233"/>
      <c r="AQ57" s="1233"/>
      <c r="AR57" s="1233"/>
      <c r="AS57" s="1233"/>
      <c r="AT57" s="1233"/>
      <c r="AU57" s="1233"/>
      <c r="AV57" s="1233"/>
      <c r="AW57" s="1233"/>
      <c r="AX57" s="1233"/>
      <c r="AY57" s="1233"/>
      <c r="AZ57" s="1233"/>
      <c r="BA57" s="1233"/>
      <c r="BB57" s="1231" t="s">
        <v>603</v>
      </c>
      <c r="BC57" s="1231"/>
      <c r="BD57" s="1231"/>
      <c r="BE57" s="1231"/>
      <c r="BF57" s="1231"/>
      <c r="BG57" s="1231"/>
      <c r="BH57" s="1231"/>
      <c r="BI57" s="1231"/>
      <c r="BJ57" s="1231"/>
      <c r="BK57" s="1231"/>
      <c r="BL57" s="1231"/>
      <c r="BM57" s="1231"/>
      <c r="BN57" s="1231"/>
      <c r="BO57" s="1231"/>
      <c r="BP57" s="1228">
        <v>61.8</v>
      </c>
      <c r="BQ57" s="1228"/>
      <c r="BR57" s="1228"/>
      <c r="BS57" s="1228"/>
      <c r="BT57" s="1228"/>
      <c r="BU57" s="1228"/>
      <c r="BV57" s="1228"/>
      <c r="BW57" s="1228"/>
      <c r="BX57" s="1228">
        <v>62.8</v>
      </c>
      <c r="BY57" s="1228"/>
      <c r="BZ57" s="1228"/>
      <c r="CA57" s="1228"/>
      <c r="CB57" s="1228"/>
      <c r="CC57" s="1228"/>
      <c r="CD57" s="1228"/>
      <c r="CE57" s="1228"/>
      <c r="CF57" s="1228">
        <v>64.2</v>
      </c>
      <c r="CG57" s="1228"/>
      <c r="CH57" s="1228"/>
      <c r="CI57" s="1228"/>
      <c r="CJ57" s="1228"/>
      <c r="CK57" s="1228"/>
      <c r="CL57" s="1228"/>
      <c r="CM57" s="1228"/>
      <c r="CN57" s="1228">
        <v>67</v>
      </c>
      <c r="CO57" s="1228"/>
      <c r="CP57" s="1228"/>
      <c r="CQ57" s="1228"/>
      <c r="CR57" s="1228"/>
      <c r="CS57" s="1228"/>
      <c r="CT57" s="1228"/>
      <c r="CU57" s="1228"/>
      <c r="CV57" s="1228">
        <v>67.8</v>
      </c>
      <c r="CW57" s="1228"/>
      <c r="CX57" s="1228"/>
      <c r="CY57" s="1228"/>
      <c r="CZ57" s="1228"/>
      <c r="DA57" s="1228"/>
      <c r="DB57" s="1228"/>
      <c r="DC57" s="1228"/>
      <c r="DD57" s="363"/>
      <c r="DE57" s="362"/>
    </row>
    <row r="58" spans="1:109" s="358" customFormat="1" ht="13.2" x14ac:dyDescent="0.2">
      <c r="A58" s="255"/>
      <c r="B58" s="362"/>
      <c r="G58" s="1234"/>
      <c r="H58" s="1234"/>
      <c r="I58" s="1229"/>
      <c r="J58" s="1229"/>
      <c r="K58" s="1235"/>
      <c r="L58" s="1235"/>
      <c r="M58" s="1235"/>
      <c r="N58" s="1235"/>
      <c r="AM58" s="255"/>
      <c r="AN58" s="1233"/>
      <c r="AO58" s="1233"/>
      <c r="AP58" s="1233"/>
      <c r="AQ58" s="1233"/>
      <c r="AR58" s="1233"/>
      <c r="AS58" s="1233"/>
      <c r="AT58" s="1233"/>
      <c r="AU58" s="1233"/>
      <c r="AV58" s="1233"/>
      <c r="AW58" s="1233"/>
      <c r="AX58" s="1233"/>
      <c r="AY58" s="1233"/>
      <c r="AZ58" s="1233"/>
      <c r="BA58" s="1233"/>
      <c r="BB58" s="1231"/>
      <c r="BC58" s="1231"/>
      <c r="BD58" s="1231"/>
      <c r="BE58" s="1231"/>
      <c r="BF58" s="1231"/>
      <c r="BG58" s="1231"/>
      <c r="BH58" s="1231"/>
      <c r="BI58" s="1231"/>
      <c r="BJ58" s="1231"/>
      <c r="BK58" s="1231"/>
      <c r="BL58" s="1231"/>
      <c r="BM58" s="1231"/>
      <c r="BN58" s="1231"/>
      <c r="BO58" s="1231"/>
      <c r="BP58" s="1228"/>
      <c r="BQ58" s="1228"/>
      <c r="BR58" s="1228"/>
      <c r="BS58" s="1228"/>
      <c r="BT58" s="1228"/>
      <c r="BU58" s="1228"/>
      <c r="BV58" s="1228"/>
      <c r="BW58" s="1228"/>
      <c r="BX58" s="1228"/>
      <c r="BY58" s="1228"/>
      <c r="BZ58" s="1228"/>
      <c r="CA58" s="1228"/>
      <c r="CB58" s="1228"/>
      <c r="CC58" s="1228"/>
      <c r="CD58" s="1228"/>
      <c r="CE58" s="1228"/>
      <c r="CF58" s="1228"/>
      <c r="CG58" s="1228"/>
      <c r="CH58" s="1228"/>
      <c r="CI58" s="1228"/>
      <c r="CJ58" s="1228"/>
      <c r="CK58" s="1228"/>
      <c r="CL58" s="1228"/>
      <c r="CM58" s="1228"/>
      <c r="CN58" s="1228"/>
      <c r="CO58" s="1228"/>
      <c r="CP58" s="1228"/>
      <c r="CQ58" s="1228"/>
      <c r="CR58" s="1228"/>
      <c r="CS58" s="1228"/>
      <c r="CT58" s="1228"/>
      <c r="CU58" s="1228"/>
      <c r="CV58" s="1228"/>
      <c r="CW58" s="1228"/>
      <c r="CX58" s="1228"/>
      <c r="CY58" s="1228"/>
      <c r="CZ58" s="1228"/>
      <c r="DA58" s="1228"/>
      <c r="DB58" s="1228"/>
      <c r="DC58" s="1228"/>
      <c r="DD58" s="363"/>
      <c r="DE58" s="362"/>
    </row>
    <row r="59" spans="1:109" s="358" customFormat="1" ht="13.2" x14ac:dyDescent="0.2">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ht="13.2" x14ac:dyDescent="0.2">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ht="13.2" x14ac:dyDescent="0.2">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ht="13.2" x14ac:dyDescent="0.2">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6.2" x14ac:dyDescent="0.2">
      <c r="B63" s="312" t="s">
        <v>605</v>
      </c>
    </row>
    <row r="64" spans="1:109" ht="13.2" x14ac:dyDescent="0.2">
      <c r="B64" s="259"/>
      <c r="G64" s="357"/>
      <c r="I64" s="369"/>
      <c r="J64" s="369"/>
      <c r="K64" s="369"/>
      <c r="L64" s="369"/>
      <c r="M64" s="369"/>
      <c r="N64" s="370"/>
      <c r="AM64" s="357"/>
      <c r="AN64" s="357" t="s">
        <v>598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ht="13.2" x14ac:dyDescent="0.2">
      <c r="B65" s="259"/>
      <c r="AN65" s="1240" t="s">
        <v>606</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2"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2"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2"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2"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2" x14ac:dyDescent="0.2">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ht="13.2" x14ac:dyDescent="0.2">
      <c r="B71" s="259"/>
      <c r="G71" s="374"/>
      <c r="I71" s="375"/>
      <c r="J71" s="372"/>
      <c r="K71" s="372"/>
      <c r="L71" s="373"/>
      <c r="M71" s="372"/>
      <c r="N71" s="373"/>
      <c r="AM71" s="374"/>
      <c r="AN71" s="255" t="s">
        <v>600</v>
      </c>
    </row>
    <row r="72" spans="2:107" ht="13.2" x14ac:dyDescent="0.2">
      <c r="B72" s="259"/>
      <c r="G72" s="1234"/>
      <c r="H72" s="1234"/>
      <c r="I72" s="1234"/>
      <c r="J72" s="1234"/>
      <c r="K72" s="360"/>
      <c r="L72" s="360"/>
      <c r="M72" s="361"/>
      <c r="N72" s="361"/>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33" t="s">
        <v>557</v>
      </c>
      <c r="BQ72" s="1233"/>
      <c r="BR72" s="1233"/>
      <c r="BS72" s="1233"/>
      <c r="BT72" s="1233"/>
      <c r="BU72" s="1233"/>
      <c r="BV72" s="1233"/>
      <c r="BW72" s="1233"/>
      <c r="BX72" s="1233" t="s">
        <v>558</v>
      </c>
      <c r="BY72" s="1233"/>
      <c r="BZ72" s="1233"/>
      <c r="CA72" s="1233"/>
      <c r="CB72" s="1233"/>
      <c r="CC72" s="1233"/>
      <c r="CD72" s="1233"/>
      <c r="CE72" s="1233"/>
      <c r="CF72" s="1233" t="s">
        <v>559</v>
      </c>
      <c r="CG72" s="1233"/>
      <c r="CH72" s="1233"/>
      <c r="CI72" s="1233"/>
      <c r="CJ72" s="1233"/>
      <c r="CK72" s="1233"/>
      <c r="CL72" s="1233"/>
      <c r="CM72" s="1233"/>
      <c r="CN72" s="1233" t="s">
        <v>560</v>
      </c>
      <c r="CO72" s="1233"/>
      <c r="CP72" s="1233"/>
      <c r="CQ72" s="1233"/>
      <c r="CR72" s="1233"/>
      <c r="CS72" s="1233"/>
      <c r="CT72" s="1233"/>
      <c r="CU72" s="1233"/>
      <c r="CV72" s="1233" t="s">
        <v>561</v>
      </c>
      <c r="CW72" s="1233"/>
      <c r="CX72" s="1233"/>
      <c r="CY72" s="1233"/>
      <c r="CZ72" s="1233"/>
      <c r="DA72" s="1233"/>
      <c r="DB72" s="1233"/>
      <c r="DC72" s="1233"/>
    </row>
    <row r="73" spans="2:107" ht="13.2" x14ac:dyDescent="0.2">
      <c r="B73" s="259"/>
      <c r="G73" s="1236"/>
      <c r="H73" s="1236"/>
      <c r="I73" s="1236"/>
      <c r="J73" s="1236"/>
      <c r="K73" s="1232"/>
      <c r="L73" s="1232"/>
      <c r="M73" s="1232"/>
      <c r="N73" s="1232"/>
      <c r="AM73" s="359"/>
      <c r="AN73" s="1231" t="s">
        <v>601</v>
      </c>
      <c r="AO73" s="1231"/>
      <c r="AP73" s="1231"/>
      <c r="AQ73" s="1231"/>
      <c r="AR73" s="1231"/>
      <c r="AS73" s="1231"/>
      <c r="AT73" s="1231"/>
      <c r="AU73" s="1231"/>
      <c r="AV73" s="1231"/>
      <c r="AW73" s="1231"/>
      <c r="AX73" s="1231"/>
      <c r="AY73" s="1231"/>
      <c r="AZ73" s="1231"/>
      <c r="BA73" s="1231"/>
      <c r="BB73" s="1231" t="s">
        <v>602</v>
      </c>
      <c r="BC73" s="1231"/>
      <c r="BD73" s="1231"/>
      <c r="BE73" s="1231"/>
      <c r="BF73" s="1231"/>
      <c r="BG73" s="1231"/>
      <c r="BH73" s="1231"/>
      <c r="BI73" s="1231"/>
      <c r="BJ73" s="1231"/>
      <c r="BK73" s="1231"/>
      <c r="BL73" s="1231"/>
      <c r="BM73" s="1231"/>
      <c r="BN73" s="1231"/>
      <c r="BO73" s="1231"/>
      <c r="BP73" s="1228"/>
      <c r="BQ73" s="1228"/>
      <c r="BR73" s="1228"/>
      <c r="BS73" s="1228"/>
      <c r="BT73" s="1228"/>
      <c r="BU73" s="1228"/>
      <c r="BV73" s="1228"/>
      <c r="BW73" s="1228"/>
      <c r="BX73" s="1228"/>
      <c r="BY73" s="1228"/>
      <c r="BZ73" s="1228"/>
      <c r="CA73" s="1228"/>
      <c r="CB73" s="1228"/>
      <c r="CC73" s="1228"/>
      <c r="CD73" s="1228"/>
      <c r="CE73" s="1228"/>
      <c r="CF73" s="1228"/>
      <c r="CG73" s="1228"/>
      <c r="CH73" s="1228"/>
      <c r="CI73" s="1228"/>
      <c r="CJ73" s="1228"/>
      <c r="CK73" s="1228"/>
      <c r="CL73" s="1228"/>
      <c r="CM73" s="1228"/>
      <c r="CN73" s="1228"/>
      <c r="CO73" s="1228"/>
      <c r="CP73" s="1228"/>
      <c r="CQ73" s="1228"/>
      <c r="CR73" s="1228"/>
      <c r="CS73" s="1228"/>
      <c r="CT73" s="1228"/>
      <c r="CU73" s="1228"/>
      <c r="CV73" s="1228"/>
      <c r="CW73" s="1228"/>
      <c r="CX73" s="1228"/>
      <c r="CY73" s="1228"/>
      <c r="CZ73" s="1228"/>
      <c r="DA73" s="1228"/>
      <c r="DB73" s="1228"/>
      <c r="DC73" s="1228"/>
    </row>
    <row r="74" spans="2:107" ht="13.2" x14ac:dyDescent="0.2">
      <c r="B74" s="259"/>
      <c r="G74" s="1236"/>
      <c r="H74" s="1236"/>
      <c r="I74" s="1236"/>
      <c r="J74" s="1236"/>
      <c r="K74" s="1232"/>
      <c r="L74" s="1232"/>
      <c r="M74" s="1232"/>
      <c r="N74" s="1232"/>
      <c r="AM74" s="359"/>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28"/>
      <c r="BQ74" s="1228"/>
      <c r="BR74" s="1228"/>
      <c r="BS74" s="1228"/>
      <c r="BT74" s="1228"/>
      <c r="BU74" s="1228"/>
      <c r="BV74" s="1228"/>
      <c r="BW74" s="1228"/>
      <c r="BX74" s="1228"/>
      <c r="BY74" s="1228"/>
      <c r="BZ74" s="1228"/>
      <c r="CA74" s="1228"/>
      <c r="CB74" s="1228"/>
      <c r="CC74" s="1228"/>
      <c r="CD74" s="1228"/>
      <c r="CE74" s="1228"/>
      <c r="CF74" s="1228"/>
      <c r="CG74" s="1228"/>
      <c r="CH74" s="1228"/>
      <c r="CI74" s="1228"/>
      <c r="CJ74" s="1228"/>
      <c r="CK74" s="1228"/>
      <c r="CL74" s="1228"/>
      <c r="CM74" s="1228"/>
      <c r="CN74" s="1228"/>
      <c r="CO74" s="1228"/>
      <c r="CP74" s="1228"/>
      <c r="CQ74" s="1228"/>
      <c r="CR74" s="1228"/>
      <c r="CS74" s="1228"/>
      <c r="CT74" s="1228"/>
      <c r="CU74" s="1228"/>
      <c r="CV74" s="1228"/>
      <c r="CW74" s="1228"/>
      <c r="CX74" s="1228"/>
      <c r="CY74" s="1228"/>
      <c r="CZ74" s="1228"/>
      <c r="DA74" s="1228"/>
      <c r="DB74" s="1228"/>
      <c r="DC74" s="1228"/>
    </row>
    <row r="75" spans="2:107" ht="13.2" x14ac:dyDescent="0.2">
      <c r="B75" s="259"/>
      <c r="G75" s="1236"/>
      <c r="H75" s="1236"/>
      <c r="I75" s="1234"/>
      <c r="J75" s="1234"/>
      <c r="K75" s="1235"/>
      <c r="L75" s="1235"/>
      <c r="M75" s="1235"/>
      <c r="N75" s="1235"/>
      <c r="AM75" s="359"/>
      <c r="AN75" s="1231"/>
      <c r="AO75" s="1231"/>
      <c r="AP75" s="1231"/>
      <c r="AQ75" s="1231"/>
      <c r="AR75" s="1231"/>
      <c r="AS75" s="1231"/>
      <c r="AT75" s="1231"/>
      <c r="AU75" s="1231"/>
      <c r="AV75" s="1231"/>
      <c r="AW75" s="1231"/>
      <c r="AX75" s="1231"/>
      <c r="AY75" s="1231"/>
      <c r="AZ75" s="1231"/>
      <c r="BA75" s="1231"/>
      <c r="BB75" s="1231" t="s">
        <v>607</v>
      </c>
      <c r="BC75" s="1231"/>
      <c r="BD75" s="1231"/>
      <c r="BE75" s="1231"/>
      <c r="BF75" s="1231"/>
      <c r="BG75" s="1231"/>
      <c r="BH75" s="1231"/>
      <c r="BI75" s="1231"/>
      <c r="BJ75" s="1231"/>
      <c r="BK75" s="1231"/>
      <c r="BL75" s="1231"/>
      <c r="BM75" s="1231"/>
      <c r="BN75" s="1231"/>
      <c r="BO75" s="1231"/>
      <c r="BP75" s="1228">
        <v>3.5</v>
      </c>
      <c r="BQ75" s="1228"/>
      <c r="BR75" s="1228"/>
      <c r="BS75" s="1228"/>
      <c r="BT75" s="1228"/>
      <c r="BU75" s="1228"/>
      <c r="BV75" s="1228"/>
      <c r="BW75" s="1228"/>
      <c r="BX75" s="1228">
        <v>4.5</v>
      </c>
      <c r="BY75" s="1228"/>
      <c r="BZ75" s="1228"/>
      <c r="CA75" s="1228"/>
      <c r="CB75" s="1228"/>
      <c r="CC75" s="1228"/>
      <c r="CD75" s="1228"/>
      <c r="CE75" s="1228"/>
      <c r="CF75" s="1228">
        <v>5.0999999999999996</v>
      </c>
      <c r="CG75" s="1228"/>
      <c r="CH75" s="1228"/>
      <c r="CI75" s="1228"/>
      <c r="CJ75" s="1228"/>
      <c r="CK75" s="1228"/>
      <c r="CL75" s="1228"/>
      <c r="CM75" s="1228"/>
      <c r="CN75" s="1228">
        <v>5.7</v>
      </c>
      <c r="CO75" s="1228"/>
      <c r="CP75" s="1228"/>
      <c r="CQ75" s="1228"/>
      <c r="CR75" s="1228"/>
      <c r="CS75" s="1228"/>
      <c r="CT75" s="1228"/>
      <c r="CU75" s="1228"/>
      <c r="CV75" s="1228">
        <v>5.8</v>
      </c>
      <c r="CW75" s="1228"/>
      <c r="CX75" s="1228"/>
      <c r="CY75" s="1228"/>
      <c r="CZ75" s="1228"/>
      <c r="DA75" s="1228"/>
      <c r="DB75" s="1228"/>
      <c r="DC75" s="1228"/>
    </row>
    <row r="76" spans="2:107" ht="13.2" x14ac:dyDescent="0.2">
      <c r="B76" s="259"/>
      <c r="G76" s="1236"/>
      <c r="H76" s="1236"/>
      <c r="I76" s="1234"/>
      <c r="J76" s="1234"/>
      <c r="K76" s="1235"/>
      <c r="L76" s="1235"/>
      <c r="M76" s="1235"/>
      <c r="N76" s="1235"/>
      <c r="AM76" s="359"/>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28"/>
      <c r="BQ76" s="1228"/>
      <c r="BR76" s="1228"/>
      <c r="BS76" s="1228"/>
      <c r="BT76" s="1228"/>
      <c r="BU76" s="1228"/>
      <c r="BV76" s="1228"/>
      <c r="BW76" s="1228"/>
      <c r="BX76" s="1228"/>
      <c r="BY76" s="1228"/>
      <c r="BZ76" s="1228"/>
      <c r="CA76" s="1228"/>
      <c r="CB76" s="1228"/>
      <c r="CC76" s="1228"/>
      <c r="CD76" s="1228"/>
      <c r="CE76" s="1228"/>
      <c r="CF76" s="1228"/>
      <c r="CG76" s="1228"/>
      <c r="CH76" s="1228"/>
      <c r="CI76" s="1228"/>
      <c r="CJ76" s="1228"/>
      <c r="CK76" s="1228"/>
      <c r="CL76" s="1228"/>
      <c r="CM76" s="1228"/>
      <c r="CN76" s="1228"/>
      <c r="CO76" s="1228"/>
      <c r="CP76" s="1228"/>
      <c r="CQ76" s="1228"/>
      <c r="CR76" s="1228"/>
      <c r="CS76" s="1228"/>
      <c r="CT76" s="1228"/>
      <c r="CU76" s="1228"/>
      <c r="CV76" s="1228"/>
      <c r="CW76" s="1228"/>
      <c r="CX76" s="1228"/>
      <c r="CY76" s="1228"/>
      <c r="CZ76" s="1228"/>
      <c r="DA76" s="1228"/>
      <c r="DB76" s="1228"/>
      <c r="DC76" s="1228"/>
    </row>
    <row r="77" spans="2:107" ht="13.2" x14ac:dyDescent="0.2">
      <c r="B77" s="259"/>
      <c r="G77" s="1234"/>
      <c r="H77" s="1234"/>
      <c r="I77" s="1234"/>
      <c r="J77" s="1234"/>
      <c r="K77" s="1232"/>
      <c r="L77" s="1232"/>
      <c r="M77" s="1232"/>
      <c r="N77" s="1232"/>
      <c r="AN77" s="1233" t="s">
        <v>604</v>
      </c>
      <c r="AO77" s="1233"/>
      <c r="AP77" s="1233"/>
      <c r="AQ77" s="1233"/>
      <c r="AR77" s="1233"/>
      <c r="AS77" s="1233"/>
      <c r="AT77" s="1233"/>
      <c r="AU77" s="1233"/>
      <c r="AV77" s="1233"/>
      <c r="AW77" s="1233"/>
      <c r="AX77" s="1233"/>
      <c r="AY77" s="1233"/>
      <c r="AZ77" s="1233"/>
      <c r="BA77" s="1233"/>
      <c r="BB77" s="1231" t="s">
        <v>602</v>
      </c>
      <c r="BC77" s="1231"/>
      <c r="BD77" s="1231"/>
      <c r="BE77" s="1231"/>
      <c r="BF77" s="1231"/>
      <c r="BG77" s="1231"/>
      <c r="BH77" s="1231"/>
      <c r="BI77" s="1231"/>
      <c r="BJ77" s="1231"/>
      <c r="BK77" s="1231"/>
      <c r="BL77" s="1231"/>
      <c r="BM77" s="1231"/>
      <c r="BN77" s="1231"/>
      <c r="BO77" s="1231"/>
      <c r="BP77" s="1228">
        <v>48.4</v>
      </c>
      <c r="BQ77" s="1228"/>
      <c r="BR77" s="1228"/>
      <c r="BS77" s="1228"/>
      <c r="BT77" s="1228"/>
      <c r="BU77" s="1228"/>
      <c r="BV77" s="1228"/>
      <c r="BW77" s="1228"/>
      <c r="BX77" s="1228">
        <v>43</v>
      </c>
      <c r="BY77" s="1228"/>
      <c r="BZ77" s="1228"/>
      <c r="CA77" s="1228"/>
      <c r="CB77" s="1228"/>
      <c r="CC77" s="1228"/>
      <c r="CD77" s="1228"/>
      <c r="CE77" s="1228"/>
      <c r="CF77" s="1228">
        <v>32.4</v>
      </c>
      <c r="CG77" s="1228"/>
      <c r="CH77" s="1228"/>
      <c r="CI77" s="1228"/>
      <c r="CJ77" s="1228"/>
      <c r="CK77" s="1228"/>
      <c r="CL77" s="1228"/>
      <c r="CM77" s="1228"/>
      <c r="CN77" s="1228">
        <v>20</v>
      </c>
      <c r="CO77" s="1228"/>
      <c r="CP77" s="1228"/>
      <c r="CQ77" s="1228"/>
      <c r="CR77" s="1228"/>
      <c r="CS77" s="1228"/>
      <c r="CT77" s="1228"/>
      <c r="CU77" s="1228"/>
      <c r="CV77" s="1228">
        <v>7.4</v>
      </c>
      <c r="CW77" s="1228"/>
      <c r="CX77" s="1228"/>
      <c r="CY77" s="1228"/>
      <c r="CZ77" s="1228"/>
      <c r="DA77" s="1228"/>
      <c r="DB77" s="1228"/>
      <c r="DC77" s="1228"/>
    </row>
    <row r="78" spans="2:107" ht="13.2" x14ac:dyDescent="0.2">
      <c r="B78" s="259"/>
      <c r="G78" s="1234"/>
      <c r="H78" s="1234"/>
      <c r="I78" s="1234"/>
      <c r="J78" s="1234"/>
      <c r="K78" s="1232"/>
      <c r="L78" s="1232"/>
      <c r="M78" s="1232"/>
      <c r="N78" s="1232"/>
      <c r="AN78" s="1233"/>
      <c r="AO78" s="1233"/>
      <c r="AP78" s="1233"/>
      <c r="AQ78" s="1233"/>
      <c r="AR78" s="1233"/>
      <c r="AS78" s="1233"/>
      <c r="AT78" s="1233"/>
      <c r="AU78" s="1233"/>
      <c r="AV78" s="1233"/>
      <c r="AW78" s="1233"/>
      <c r="AX78" s="1233"/>
      <c r="AY78" s="1233"/>
      <c r="AZ78" s="1233"/>
      <c r="BA78" s="1233"/>
      <c r="BB78" s="1231"/>
      <c r="BC78" s="1231"/>
      <c r="BD78" s="1231"/>
      <c r="BE78" s="1231"/>
      <c r="BF78" s="1231"/>
      <c r="BG78" s="1231"/>
      <c r="BH78" s="1231"/>
      <c r="BI78" s="1231"/>
      <c r="BJ78" s="1231"/>
      <c r="BK78" s="1231"/>
      <c r="BL78" s="1231"/>
      <c r="BM78" s="1231"/>
      <c r="BN78" s="1231"/>
      <c r="BO78" s="1231"/>
      <c r="BP78" s="1228"/>
      <c r="BQ78" s="1228"/>
      <c r="BR78" s="1228"/>
      <c r="BS78" s="1228"/>
      <c r="BT78" s="1228"/>
      <c r="BU78" s="1228"/>
      <c r="BV78" s="1228"/>
      <c r="BW78" s="1228"/>
      <c r="BX78" s="1228"/>
      <c r="BY78" s="1228"/>
      <c r="BZ78" s="1228"/>
      <c r="CA78" s="1228"/>
      <c r="CB78" s="1228"/>
      <c r="CC78" s="1228"/>
      <c r="CD78" s="1228"/>
      <c r="CE78" s="1228"/>
      <c r="CF78" s="1228"/>
      <c r="CG78" s="1228"/>
      <c r="CH78" s="1228"/>
      <c r="CI78" s="1228"/>
      <c r="CJ78" s="1228"/>
      <c r="CK78" s="1228"/>
      <c r="CL78" s="1228"/>
      <c r="CM78" s="1228"/>
      <c r="CN78" s="1228"/>
      <c r="CO78" s="1228"/>
      <c r="CP78" s="1228"/>
      <c r="CQ78" s="1228"/>
      <c r="CR78" s="1228"/>
      <c r="CS78" s="1228"/>
      <c r="CT78" s="1228"/>
      <c r="CU78" s="1228"/>
      <c r="CV78" s="1228"/>
      <c r="CW78" s="1228"/>
      <c r="CX78" s="1228"/>
      <c r="CY78" s="1228"/>
      <c r="CZ78" s="1228"/>
      <c r="DA78" s="1228"/>
      <c r="DB78" s="1228"/>
      <c r="DC78" s="1228"/>
    </row>
    <row r="79" spans="2:107" ht="13.2" x14ac:dyDescent="0.2">
      <c r="B79" s="259"/>
      <c r="G79" s="1234"/>
      <c r="H79" s="1234"/>
      <c r="I79" s="1229"/>
      <c r="J79" s="1229"/>
      <c r="K79" s="1230"/>
      <c r="L79" s="1230"/>
      <c r="M79" s="1230"/>
      <c r="N79" s="1230"/>
      <c r="AN79" s="1233"/>
      <c r="AO79" s="1233"/>
      <c r="AP79" s="1233"/>
      <c r="AQ79" s="1233"/>
      <c r="AR79" s="1233"/>
      <c r="AS79" s="1233"/>
      <c r="AT79" s="1233"/>
      <c r="AU79" s="1233"/>
      <c r="AV79" s="1233"/>
      <c r="AW79" s="1233"/>
      <c r="AX79" s="1233"/>
      <c r="AY79" s="1233"/>
      <c r="AZ79" s="1233"/>
      <c r="BA79" s="1233"/>
      <c r="BB79" s="1231" t="s">
        <v>607</v>
      </c>
      <c r="BC79" s="1231"/>
      <c r="BD79" s="1231"/>
      <c r="BE79" s="1231"/>
      <c r="BF79" s="1231"/>
      <c r="BG79" s="1231"/>
      <c r="BH79" s="1231"/>
      <c r="BI79" s="1231"/>
      <c r="BJ79" s="1231"/>
      <c r="BK79" s="1231"/>
      <c r="BL79" s="1231"/>
      <c r="BM79" s="1231"/>
      <c r="BN79" s="1231"/>
      <c r="BO79" s="1231"/>
      <c r="BP79" s="1228">
        <v>9.9</v>
      </c>
      <c r="BQ79" s="1228"/>
      <c r="BR79" s="1228"/>
      <c r="BS79" s="1228"/>
      <c r="BT79" s="1228"/>
      <c r="BU79" s="1228"/>
      <c r="BV79" s="1228"/>
      <c r="BW79" s="1228"/>
      <c r="BX79" s="1228">
        <v>9.9</v>
      </c>
      <c r="BY79" s="1228"/>
      <c r="BZ79" s="1228"/>
      <c r="CA79" s="1228"/>
      <c r="CB79" s="1228"/>
      <c r="CC79" s="1228"/>
      <c r="CD79" s="1228"/>
      <c r="CE79" s="1228"/>
      <c r="CF79" s="1228">
        <v>9.5</v>
      </c>
      <c r="CG79" s="1228"/>
      <c r="CH79" s="1228"/>
      <c r="CI79" s="1228"/>
      <c r="CJ79" s="1228"/>
      <c r="CK79" s="1228"/>
      <c r="CL79" s="1228"/>
      <c r="CM79" s="1228"/>
      <c r="CN79" s="1228">
        <v>9.5</v>
      </c>
      <c r="CO79" s="1228"/>
      <c r="CP79" s="1228"/>
      <c r="CQ79" s="1228"/>
      <c r="CR79" s="1228"/>
      <c r="CS79" s="1228"/>
      <c r="CT79" s="1228"/>
      <c r="CU79" s="1228"/>
      <c r="CV79" s="1228">
        <v>9.4</v>
      </c>
      <c r="CW79" s="1228"/>
      <c r="CX79" s="1228"/>
      <c r="CY79" s="1228"/>
      <c r="CZ79" s="1228"/>
      <c r="DA79" s="1228"/>
      <c r="DB79" s="1228"/>
      <c r="DC79" s="1228"/>
    </row>
    <row r="80" spans="2:107" ht="13.2" x14ac:dyDescent="0.2">
      <c r="B80" s="259"/>
      <c r="G80" s="1234"/>
      <c r="H80" s="1234"/>
      <c r="I80" s="1229"/>
      <c r="J80" s="1229"/>
      <c r="K80" s="1230"/>
      <c r="L80" s="1230"/>
      <c r="M80" s="1230"/>
      <c r="N80" s="1230"/>
      <c r="AN80" s="1233"/>
      <c r="AO80" s="1233"/>
      <c r="AP80" s="1233"/>
      <c r="AQ80" s="1233"/>
      <c r="AR80" s="1233"/>
      <c r="AS80" s="1233"/>
      <c r="AT80" s="1233"/>
      <c r="AU80" s="1233"/>
      <c r="AV80" s="1233"/>
      <c r="AW80" s="1233"/>
      <c r="AX80" s="1233"/>
      <c r="AY80" s="1233"/>
      <c r="AZ80" s="1233"/>
      <c r="BA80" s="1233"/>
      <c r="BB80" s="1231"/>
      <c r="BC80" s="1231"/>
      <c r="BD80" s="1231"/>
      <c r="BE80" s="1231"/>
      <c r="BF80" s="1231"/>
      <c r="BG80" s="1231"/>
      <c r="BH80" s="1231"/>
      <c r="BI80" s="1231"/>
      <c r="BJ80" s="1231"/>
      <c r="BK80" s="1231"/>
      <c r="BL80" s="1231"/>
      <c r="BM80" s="1231"/>
      <c r="BN80" s="1231"/>
      <c r="BO80" s="1231"/>
      <c r="BP80" s="1228"/>
      <c r="BQ80" s="1228"/>
      <c r="BR80" s="1228"/>
      <c r="BS80" s="1228"/>
      <c r="BT80" s="1228"/>
      <c r="BU80" s="1228"/>
      <c r="BV80" s="1228"/>
      <c r="BW80" s="1228"/>
      <c r="BX80" s="1228"/>
      <c r="BY80" s="1228"/>
      <c r="BZ80" s="1228"/>
      <c r="CA80" s="1228"/>
      <c r="CB80" s="1228"/>
      <c r="CC80" s="1228"/>
      <c r="CD80" s="1228"/>
      <c r="CE80" s="1228"/>
      <c r="CF80" s="1228"/>
      <c r="CG80" s="1228"/>
      <c r="CH80" s="1228"/>
      <c r="CI80" s="1228"/>
      <c r="CJ80" s="1228"/>
      <c r="CK80" s="1228"/>
      <c r="CL80" s="1228"/>
      <c r="CM80" s="1228"/>
      <c r="CN80" s="1228"/>
      <c r="CO80" s="1228"/>
      <c r="CP80" s="1228"/>
      <c r="CQ80" s="1228"/>
      <c r="CR80" s="1228"/>
      <c r="CS80" s="1228"/>
      <c r="CT80" s="1228"/>
      <c r="CU80" s="1228"/>
      <c r="CV80" s="1228"/>
      <c r="CW80" s="1228"/>
      <c r="CX80" s="1228"/>
      <c r="CY80" s="1228"/>
      <c r="CZ80" s="1228"/>
      <c r="DA80" s="1228"/>
      <c r="DB80" s="1228"/>
      <c r="DC80" s="1228"/>
    </row>
    <row r="81" spans="2:109" ht="13.2" x14ac:dyDescent="0.2">
      <c r="B81" s="259"/>
    </row>
    <row r="82" spans="2:109" ht="16.2" x14ac:dyDescent="0.2">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whJ0B8Bhu4v5V7jRvZ82x2gyfR2JvBSHifbLxzlLhkrhFnIXKIcpUr/OZZhJpQlQAwpD8w+6Z1PDwD5O1vo7dQ==" saltValue="f1V5zGfgfNjWp4pz6DI6v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4753B-73C4-4ABC-B3D6-768050DD6DC9}">
  <sheetPr codeName="Sheet11">
    <pageSetUpPr fitToPage="1"/>
  </sheetPr>
  <dimension ref="A1:DR125"/>
  <sheetViews>
    <sheetView showGridLines="0" zoomScaleNormal="100" zoomScaleSheetLayoutView="70" workbookViewId="0">
      <selection activeCell="AD29" sqref="AD2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amvp9lnGeah2BWAL4GvYknTifRVIOpL/+sjMweeT9rPF7ykEJz2DYFbv6/4OwRvrZl6bvsnw9uR+hXSnzbvP1g==" saltValue="RaivETpuqKvITCDht+rt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E388-0496-493F-818C-EB7E383BB356}">
  <sheetPr codeName="Sheet12">
    <pageSetUpPr fitToPage="1"/>
  </sheetPr>
  <dimension ref="A1:DR125"/>
  <sheetViews>
    <sheetView showGridLines="0" zoomScaleNormal="100" zoomScaleSheetLayoutView="55" workbookViewId="0">
      <selection activeCell="BK27" sqref="BK27"/>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KgThQdDtPlde8dZ9Y3rMOUUBF2z+PQDDX8M1UXMb33h8oHSAA5k3nQDZOfQpMqv3Vvzv0yO7ikt50N3BQnenYQ==" saltValue="AebF2EpGjYpPWvmVKkkwH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100939</v>
      </c>
      <c r="E3" s="154"/>
      <c r="F3" s="155">
        <v>115050</v>
      </c>
      <c r="G3" s="156"/>
      <c r="H3" s="157"/>
    </row>
    <row r="4" spans="1:8" x14ac:dyDescent="0.2">
      <c r="A4" s="158"/>
      <c r="B4" s="159"/>
      <c r="C4" s="160"/>
      <c r="D4" s="161">
        <v>35791</v>
      </c>
      <c r="E4" s="162"/>
      <c r="F4" s="163">
        <v>53792</v>
      </c>
      <c r="G4" s="164"/>
      <c r="H4" s="165"/>
    </row>
    <row r="5" spans="1:8" x14ac:dyDescent="0.2">
      <c r="A5" s="146" t="s">
        <v>549</v>
      </c>
      <c r="B5" s="151"/>
      <c r="C5" s="152"/>
      <c r="D5" s="153">
        <v>32216</v>
      </c>
      <c r="E5" s="154"/>
      <c r="F5" s="155">
        <v>118252</v>
      </c>
      <c r="G5" s="156"/>
      <c r="H5" s="157"/>
    </row>
    <row r="6" spans="1:8" x14ac:dyDescent="0.2">
      <c r="A6" s="158"/>
      <c r="B6" s="159"/>
      <c r="C6" s="160"/>
      <c r="D6" s="161">
        <v>20767</v>
      </c>
      <c r="E6" s="162"/>
      <c r="F6" s="163">
        <v>49994</v>
      </c>
      <c r="G6" s="164"/>
      <c r="H6" s="165"/>
    </row>
    <row r="7" spans="1:8" x14ac:dyDescent="0.2">
      <c r="A7" s="146" t="s">
        <v>550</v>
      </c>
      <c r="B7" s="151"/>
      <c r="C7" s="152"/>
      <c r="D7" s="153">
        <v>34178</v>
      </c>
      <c r="E7" s="154"/>
      <c r="F7" s="155">
        <v>120302</v>
      </c>
      <c r="G7" s="156"/>
      <c r="H7" s="157"/>
    </row>
    <row r="8" spans="1:8" x14ac:dyDescent="0.2">
      <c r="A8" s="158"/>
      <c r="B8" s="159"/>
      <c r="C8" s="160"/>
      <c r="D8" s="161">
        <v>18429</v>
      </c>
      <c r="E8" s="162"/>
      <c r="F8" s="163">
        <v>59328</v>
      </c>
      <c r="G8" s="164"/>
      <c r="H8" s="165"/>
    </row>
    <row r="9" spans="1:8" x14ac:dyDescent="0.2">
      <c r="A9" s="146" t="s">
        <v>551</v>
      </c>
      <c r="B9" s="151"/>
      <c r="C9" s="152"/>
      <c r="D9" s="153">
        <v>37765</v>
      </c>
      <c r="E9" s="154"/>
      <c r="F9" s="155">
        <v>114841</v>
      </c>
      <c r="G9" s="156"/>
      <c r="H9" s="157"/>
    </row>
    <row r="10" spans="1:8" x14ac:dyDescent="0.2">
      <c r="A10" s="158"/>
      <c r="B10" s="159"/>
      <c r="C10" s="160"/>
      <c r="D10" s="161">
        <v>20776</v>
      </c>
      <c r="E10" s="162"/>
      <c r="F10" s="163">
        <v>51589</v>
      </c>
      <c r="G10" s="164"/>
      <c r="H10" s="165"/>
    </row>
    <row r="11" spans="1:8" x14ac:dyDescent="0.2">
      <c r="A11" s="146" t="s">
        <v>552</v>
      </c>
      <c r="B11" s="151"/>
      <c r="C11" s="152"/>
      <c r="D11" s="153">
        <v>26886</v>
      </c>
      <c r="E11" s="154"/>
      <c r="F11" s="155">
        <v>124145</v>
      </c>
      <c r="G11" s="156"/>
      <c r="H11" s="157"/>
    </row>
    <row r="12" spans="1:8" x14ac:dyDescent="0.2">
      <c r="A12" s="158"/>
      <c r="B12" s="159"/>
      <c r="C12" s="166"/>
      <c r="D12" s="161">
        <v>18657</v>
      </c>
      <c r="E12" s="162"/>
      <c r="F12" s="163">
        <v>54761</v>
      </c>
      <c r="G12" s="164"/>
      <c r="H12" s="165"/>
    </row>
    <row r="13" spans="1:8" x14ac:dyDescent="0.2">
      <c r="A13" s="146"/>
      <c r="B13" s="151"/>
      <c r="C13" s="152"/>
      <c r="D13" s="153">
        <v>46397</v>
      </c>
      <c r="E13" s="154"/>
      <c r="F13" s="155">
        <v>118518</v>
      </c>
      <c r="G13" s="167"/>
      <c r="H13" s="157"/>
    </row>
    <row r="14" spans="1:8" x14ac:dyDescent="0.2">
      <c r="A14" s="158"/>
      <c r="B14" s="159"/>
      <c r="C14" s="160"/>
      <c r="D14" s="161">
        <v>22884</v>
      </c>
      <c r="E14" s="162"/>
      <c r="F14" s="163">
        <v>53893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9.84</v>
      </c>
      <c r="C19" s="168">
        <f>ROUND(VALUE(SUBSTITUTE(実質収支比率等に係る経年分析!G$48,"▲","-")),2)</f>
        <v>11.07</v>
      </c>
      <c r="D19" s="168">
        <f>ROUND(VALUE(SUBSTITUTE(実質収支比率等に係る経年分析!H$48,"▲","-")),2)</f>
        <v>15.37</v>
      </c>
      <c r="E19" s="168">
        <f>ROUND(VALUE(SUBSTITUTE(実質収支比率等に係る経年分析!I$48,"▲","-")),2)</f>
        <v>12.41</v>
      </c>
      <c r="F19" s="168">
        <f>ROUND(VALUE(SUBSTITUTE(実質収支比率等に係る経年分析!J$48,"▲","-")),2)</f>
        <v>15.61</v>
      </c>
    </row>
    <row r="20" spans="1:11" x14ac:dyDescent="0.2">
      <c r="A20" s="168" t="s">
        <v>57</v>
      </c>
      <c r="B20" s="168">
        <f>ROUND(VALUE(SUBSTITUTE(実質収支比率等に係る経年分析!F$47,"▲","-")),2)</f>
        <v>37.619999999999997</v>
      </c>
      <c r="C20" s="168">
        <f>ROUND(VALUE(SUBSTITUTE(実質収支比率等に係る経年分析!G$47,"▲","-")),2)</f>
        <v>30.07</v>
      </c>
      <c r="D20" s="168">
        <f>ROUND(VALUE(SUBSTITUTE(実質収支比率等に係る経年分析!H$47,"▲","-")),2)</f>
        <v>32.81</v>
      </c>
      <c r="E20" s="168">
        <f>ROUND(VALUE(SUBSTITUTE(実質収支比率等に係る経年分析!I$47,"▲","-")),2)</f>
        <v>44.67</v>
      </c>
      <c r="F20" s="168">
        <f>ROUND(VALUE(SUBSTITUTE(実質収支比率等に係る経年分析!J$47,"▲","-")),2)</f>
        <v>47.72</v>
      </c>
    </row>
    <row r="21" spans="1:11" x14ac:dyDescent="0.2">
      <c r="A21" s="168" t="s">
        <v>58</v>
      </c>
      <c r="B21" s="168">
        <f>IF(ISNUMBER(VALUE(SUBSTITUTE(実質収支比率等に係る経年分析!F$49,"▲","-"))),ROUND(VALUE(SUBSTITUTE(実質収支比率等に係る経年分析!F$49,"▲","-")),2),NA())</f>
        <v>-7.73</v>
      </c>
      <c r="C21" s="168">
        <f>IF(ISNUMBER(VALUE(SUBSTITUTE(実質収支比率等に係る経年分析!G$49,"▲","-"))),ROUND(VALUE(SUBSTITUTE(実質収支比率等に係る経年分析!G$49,"▲","-")),2),NA())</f>
        <v>-7.11</v>
      </c>
      <c r="D21" s="168">
        <f>IF(ISNUMBER(VALUE(SUBSTITUTE(実質収支比率等に係る経年分析!H$49,"▲","-"))),ROUND(VALUE(SUBSTITUTE(実質収支比率等に係る経年分析!H$49,"▲","-")),2),NA())</f>
        <v>9.89</v>
      </c>
      <c r="E21" s="168">
        <f>IF(ISNUMBER(VALUE(SUBSTITUTE(実質収支比率等に係る経年分析!I$49,"▲","-"))),ROUND(VALUE(SUBSTITUTE(実質収支比率等に係る経年分析!I$49,"▲","-")),2),NA())</f>
        <v>11.13</v>
      </c>
      <c r="F21" s="168">
        <f>IF(ISNUMBER(VALUE(SUBSTITUTE(実質収支比率等に係る経年分析!J$49,"▲","-"))),ROUND(VALUE(SUBSTITUTE(実質収支比率等に係る経年分析!J$49,"▲","-")),2),NA())</f>
        <v>4.8899999999999997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学校給食センター事業特別会計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5.29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1.1599999999999999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2.2999999999999998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2.52</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8.5399999999999991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6.28</v>
      </c>
    </row>
    <row r="35" spans="1:16" x14ac:dyDescent="0.2">
      <c r="A35" s="169" t="str">
        <f>IF(連結実質赤字比率に係る赤字・黒字の構成分析!C$35="",NA(),連結実質赤字比率に係る赤字・黒字の構成分析!C$35)</f>
        <v>国保多古中央病院事業会計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12.32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15.57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432</v>
      </c>
      <c r="E42" s="170"/>
      <c r="F42" s="170"/>
      <c r="G42" s="170">
        <f>'実質公債費比率（分子）の構造'!L$52</f>
        <v>432</v>
      </c>
      <c r="H42" s="170"/>
      <c r="I42" s="170"/>
      <c r="J42" s="170">
        <f>'実質公債費比率（分子）の構造'!M$52</f>
        <v>432</v>
      </c>
      <c r="K42" s="170"/>
      <c r="L42" s="170"/>
      <c r="M42" s="170">
        <f>'実質公債費比率（分子）の構造'!N$52</f>
        <v>438</v>
      </c>
      <c r="N42" s="170"/>
      <c r="O42" s="170"/>
      <c r="P42" s="170">
        <f>'実質公債費比率（分子）の構造'!O$52</f>
        <v>439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66</v>
      </c>
      <c r="C45" s="170"/>
      <c r="D45" s="170"/>
      <c r="E45" s="170">
        <f>'実質公債費比率（分子）の構造'!L$49</f>
        <v>67</v>
      </c>
      <c r="F45" s="170"/>
      <c r="G45" s="170"/>
      <c r="H45" s="170">
        <f>'実質公債費比率（分子）の構造'!M$49</f>
        <v>36</v>
      </c>
      <c r="I45" s="170"/>
      <c r="J45" s="170"/>
      <c r="K45" s="170">
        <f>'実質公債費比率（分子）の構造'!N$49</f>
        <v>38</v>
      </c>
      <c r="L45" s="170"/>
      <c r="M45" s="170"/>
      <c r="N45" s="170">
        <f>'実質公債費比率（分子）の構造'!O$49</f>
        <v>37</v>
      </c>
      <c r="O45" s="170"/>
      <c r="P45" s="170"/>
    </row>
    <row r="46" spans="1:16" x14ac:dyDescent="0.2">
      <c r="A46" s="170" t="s">
        <v>69</v>
      </c>
      <c r="B46" s="170">
        <f>'実質公債費比率（分子）の構造'!K$48</f>
        <v>203</v>
      </c>
      <c r="C46" s="170"/>
      <c r="D46" s="170"/>
      <c r="E46" s="170">
        <f>'実質公債費比率（分子）の構造'!L$48</f>
        <v>218</v>
      </c>
      <c r="F46" s="170"/>
      <c r="G46" s="170"/>
      <c r="H46" s="170">
        <f>'実質公債費比率（分子）の構造'!M$48</f>
        <v>237</v>
      </c>
      <c r="I46" s="170"/>
      <c r="J46" s="170"/>
      <c r="K46" s="170">
        <f>'実質公債費比率（分子）の構造'!N$48</f>
        <v>238</v>
      </c>
      <c r="L46" s="170"/>
      <c r="M46" s="170"/>
      <c r="N46" s="170">
        <f>'実質公債費比率（分子）の構造'!O$48</f>
        <v>261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303</v>
      </c>
      <c r="C49" s="170"/>
      <c r="D49" s="170"/>
      <c r="E49" s="170">
        <f>'実質公債費比率（分子）の構造'!L$45</f>
        <v>371</v>
      </c>
      <c r="F49" s="170"/>
      <c r="G49" s="170"/>
      <c r="H49" s="170">
        <f>'実質公債費比率（分子）の構造'!M$45</f>
        <v>401</v>
      </c>
      <c r="I49" s="170"/>
      <c r="J49" s="170"/>
      <c r="K49" s="170">
        <f>'実質公債費比率（分子）の構造'!N$45</f>
        <v>404</v>
      </c>
      <c r="L49" s="170"/>
      <c r="M49" s="170"/>
      <c r="N49" s="170">
        <f>'実質公債費比率（分子）の構造'!O$45</f>
        <v>392</v>
      </c>
      <c r="O49" s="170"/>
      <c r="P49" s="170"/>
    </row>
    <row r="50" spans="1:16" x14ac:dyDescent="0.2">
      <c r="A50" s="170" t="s">
        <v>73</v>
      </c>
      <c r="B50" s="170" t="e">
        <f>NA()</f>
        <v>#N/A</v>
      </c>
      <c r="C50" s="170">
        <f>IF(ISNUMBER('実質公債費比率（分子）の構造'!K$53),'実質公債費比率（分子）の構造'!K$53,NA())</f>
        <v>140</v>
      </c>
      <c r="D50" s="170" t="e">
        <f>NA()</f>
        <v>#N/A</v>
      </c>
      <c r="E50" s="170" t="e">
        <f>NA()</f>
        <v>#N/A</v>
      </c>
      <c r="F50" s="170">
        <f>IF(ISNUMBER('実質公債費比率（分子）の構造'!L$53),'実質公債費比率（分子）の構造'!L$53,NA())</f>
        <v>224</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242</v>
      </c>
      <c r="M50" s="170" t="e">
        <f>NA()</f>
        <v>#N/A</v>
      </c>
      <c r="N50" s="170" t="e">
        <f>NA()</f>
        <v>#N/A</v>
      </c>
      <c r="O50" s="170">
        <f>IF(ISNUMBER('実質公債費比率（分子）の構造'!O$53),'実質公債費比率（分子）の構造'!O$53,NA())</f>
        <v>251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4793</v>
      </c>
      <c r="E56" s="169"/>
      <c r="F56" s="169"/>
      <c r="G56" s="169">
        <f>'将来負担比率（分子）の構造'!J$52</f>
        <v>4650</v>
      </c>
      <c r="H56" s="169"/>
      <c r="I56" s="169"/>
      <c r="J56" s="169">
        <f>'将来負担比率（分子）の構造'!K$52</f>
        <v>4598</v>
      </c>
      <c r="K56" s="169"/>
      <c r="L56" s="169"/>
      <c r="M56" s="169">
        <f>'将来負担比率（分子）の構造'!L$52</f>
        <v>4548</v>
      </c>
      <c r="N56" s="169"/>
      <c r="O56" s="169"/>
      <c r="P56" s="169">
        <f>'将来負担比率（分子）の構造'!M$52</f>
        <v>4219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2929</v>
      </c>
      <c r="E58" s="169"/>
      <c r="F58" s="169"/>
      <c r="G58" s="169">
        <f>'将来負担比率（分子）の構造'!J$50</f>
        <v>2770</v>
      </c>
      <c r="H58" s="169"/>
      <c r="I58" s="169"/>
      <c r="J58" s="169">
        <f>'将来負担比率（分子）の構造'!K$50</f>
        <v>3034</v>
      </c>
      <c r="K58" s="169"/>
      <c r="L58" s="169"/>
      <c r="M58" s="169">
        <f>'将来負担比率（分子）の構造'!L$50</f>
        <v>3644</v>
      </c>
      <c r="N58" s="169"/>
      <c r="O58" s="169"/>
      <c r="P58" s="169">
        <f>'将来負担比率（分子）の構造'!M$50</f>
        <v>3767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1031</v>
      </c>
      <c r="C62" s="169"/>
      <c r="D62" s="169"/>
      <c r="E62" s="169">
        <f>'将来負担比率（分子）の構造'!J$45</f>
        <v>933</v>
      </c>
      <c r="F62" s="169"/>
      <c r="G62" s="169"/>
      <c r="H62" s="169">
        <f>'将来負担比率（分子）の構造'!K$45</f>
        <v>922</v>
      </c>
      <c r="I62" s="169"/>
      <c r="J62" s="169"/>
      <c r="K62" s="169">
        <f>'将来負担比率（分子）の構造'!L$45</f>
        <v>868</v>
      </c>
      <c r="L62" s="169"/>
      <c r="M62" s="169"/>
      <c r="N62" s="169">
        <f>'将来負担比率（分子）の構造'!M$45</f>
        <v>915</v>
      </c>
      <c r="O62" s="169"/>
      <c r="P62" s="169"/>
    </row>
    <row r="63" spans="1:16" x14ac:dyDescent="0.2">
      <c r="A63" s="169" t="s">
        <v>36</v>
      </c>
      <c r="B63" s="169">
        <f>'将来負担比率（分子）の構造'!I$44</f>
        <v>219</v>
      </c>
      <c r="C63" s="169"/>
      <c r="D63" s="169"/>
      <c r="E63" s="169">
        <f>'将来負担比率（分子）の構造'!J$44</f>
        <v>194</v>
      </c>
      <c r="F63" s="169"/>
      <c r="G63" s="169"/>
      <c r="H63" s="169">
        <f>'将来負担比率（分子）の構造'!K$44</f>
        <v>214</v>
      </c>
      <c r="I63" s="169"/>
      <c r="J63" s="169"/>
      <c r="K63" s="169">
        <f>'将来負担比率（分子）の構造'!L$44</f>
        <v>217</v>
      </c>
      <c r="L63" s="169"/>
      <c r="M63" s="169"/>
      <c r="N63" s="169">
        <f>'将来負担比率（分子）の構造'!M$44</f>
        <v>199</v>
      </c>
      <c r="O63" s="169"/>
      <c r="P63" s="169"/>
    </row>
    <row r="64" spans="1:16" x14ac:dyDescent="0.2">
      <c r="A64" s="169" t="s">
        <v>35</v>
      </c>
      <c r="B64" s="169">
        <f>'将来負担比率（分子）の構造'!I$43</f>
        <v>2196</v>
      </c>
      <c r="C64" s="169"/>
      <c r="D64" s="169"/>
      <c r="E64" s="169">
        <f>'将来負担比率（分子）の構造'!J$43</f>
        <v>1952</v>
      </c>
      <c r="F64" s="169"/>
      <c r="G64" s="169"/>
      <c r="H64" s="169">
        <f>'将来負担比率（分子）の構造'!K$43</f>
        <v>606</v>
      </c>
      <c r="I64" s="169"/>
      <c r="J64" s="169"/>
      <c r="K64" s="169">
        <f>'将来負担比率（分子）の構造'!L$43</f>
        <v>513</v>
      </c>
      <c r="L64" s="169"/>
      <c r="M64" s="169"/>
      <c r="N64" s="169">
        <f>'将来負担比率（分子）の構造'!M$43</f>
        <v>440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4177</v>
      </c>
      <c r="C66" s="169"/>
      <c r="D66" s="169"/>
      <c r="E66" s="169">
        <f>'将来負担比率（分子）の構造'!J$41</f>
        <v>4038</v>
      </c>
      <c r="F66" s="169"/>
      <c r="G66" s="169"/>
      <c r="H66" s="169">
        <f>'将来負担比率（分子）の構造'!K$41</f>
        <v>3963</v>
      </c>
      <c r="I66" s="169"/>
      <c r="J66" s="169"/>
      <c r="K66" s="169">
        <f>'将来負担比率（分子）の構造'!L$41</f>
        <v>3843</v>
      </c>
      <c r="L66" s="169"/>
      <c r="M66" s="169"/>
      <c r="N66" s="169">
        <f>'将来負担比率（分子）の構造'!M$41</f>
        <v>3555</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1494</v>
      </c>
      <c r="C72" s="173">
        <f>基金残高に係る経年分析!G55</f>
        <v>2133</v>
      </c>
      <c r="D72" s="173">
        <f>基金残高に係る経年分析!H55</f>
        <v>2225</v>
      </c>
    </row>
    <row r="73" spans="1:16" x14ac:dyDescent="0.2">
      <c r="A73" s="172" t="s">
        <v>80</v>
      </c>
      <c r="B73" s="173">
        <f>基金残高に係る経年分析!F56</f>
        <v>356</v>
      </c>
      <c r="C73" s="173">
        <f>基金残高に係る経年分析!G56</f>
        <v>356</v>
      </c>
      <c r="D73" s="173">
        <f>基金残高に係る経年分析!H56</f>
        <v>356</v>
      </c>
    </row>
    <row r="74" spans="1:16" x14ac:dyDescent="0.2">
      <c r="A74" s="172" t="s">
        <v>81</v>
      </c>
      <c r="B74" s="173">
        <f>基金残高に係る経年分析!F57</f>
        <v>731</v>
      </c>
      <c r="C74" s="173">
        <f>基金残高に係る経年分析!G57</f>
        <v>771</v>
      </c>
      <c r="D74" s="173">
        <f>基金残高に係る経年分析!H57</f>
        <v>804</v>
      </c>
    </row>
  </sheetData>
  <sheetProtection algorithmName="SHA-512" hashValue="g05d4+cQGWPfucJpWc95nZqU8lCe0HMuah/ochcHNq4FhJEFRm1iFVGufIiiawU0Wr6VG1lA69dXJ+mTkwIU4w==" saltValue="0biXKIxksdTncjmeA086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2024-03-25T08:50:39Z</cp:lastPrinted>
  <dcterms:created xsi:type="dcterms:W3CDTF">2024-03-14T01:53:01Z</dcterms:created>
  <dcterms:modified xsi:type="dcterms:W3CDTF">2024-11-14T01:06:35Z</dcterms:modified>
  <cp:category/>
</cp:coreProperties>
</file>