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_財政係(260401~)\10 地方公会計\分析調査等\20200911〆_1346平成30年度財政状況資料集における財務書類に関する調査（分析欄等）について（照会）\03_町→県\"/>
    </mc:Choice>
  </mc:AlternateContent>
  <bookViews>
    <workbookView xWindow="0" yWindow="0" windowWidth="20490" windowHeight="75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<sst xmlns="http://schemas.openxmlformats.org/spreadsheetml/2006/main" count="1171" uniqueCount="594">
  <si>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</si>
  <si>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</si>
  <si>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</si>
  <si>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</si>
  <si>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</si>
  <si>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</si>
  <si>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</si>
  <si>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</si>
  <si>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</si>
  <si>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</si>
  <si>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</si>
  <si>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</si>
  <si>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</si>
  <si>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</si>
  <si>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</si>
  <si>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</si>
  <si>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</si>
  <si>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</si>
  <si>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</si>
  <si>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</si>
  <si>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</si>
  <si>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</si>
  <si>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</si>
  <si>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</si>
  <si>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</si>
  <si>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</si>
  <si>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</si>
  <si>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</si>
  <si>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</si>
  <si>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</si>
  <si>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</si>
  <si>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</si>
  <si>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</si>
  <si>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</si>
  <si>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</si>
  <si>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</si>
  <si>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</si>
  <si>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</si>
  <si>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</si>
  <si>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</si>
  <si>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</si>
  <si>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</si>
  <si>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</si>
  <si>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</si>
  <si>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</si>
  <si>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</si>
  <si>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</si>
  <si>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</si>
  <si>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</si>
  <si>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</si>
  <si>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</si>
  <si>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</si>
  <si>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</si>
  <si>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</si>
  <si>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</si>
  <si>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</si>
  <si>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</si>
  <si>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</si>
  <si>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</si>
  <si>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</si>
  <si>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</si>
  <si>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</si>
  <si>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</si>
  <si>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</si>
  <si>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</si>
  <si>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</si>
  <si>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</si>
  <si>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</si>
  <si>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</si>
  <si>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</si>
  <si>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</si>
  <si>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</si>
  <si>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</si>
  <si>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</si>
  <si>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</si>
  <si>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</si>
  <si>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</si>
  <si>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</si>
  <si>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</si>
  <si>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</si>
  <si>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</si>
  <si>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</si>
  <si>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</si>
  <si>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</si>
  <si>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</si>
  <si>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</si>
  <si>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</si>
  <si>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</si>
  <si>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</si>
  <si>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</si>
  <si>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</si>
  <si>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</si>
  <si>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</si>
  <si>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</si>
  <si>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</si>
  <si>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</si>
  <si>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</si>
  <si>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神崎町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</si>
  <si>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</si>
  <si>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</si>
  <si>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</si>
  <si>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</si>
  <si>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</si>
  <si>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</si>
  <si>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</si>
  <si>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</si>
  <si>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</si>
  <si>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</si>
  <si>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</si>
  <si>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</si>
  <si>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</si>
  <si>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</si>
  <si>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</si>
  <si>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</si>
  <si>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</si>
  <si>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</si>
  <si>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</si>
  <si>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</si>
  <si>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</si>
  <si>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</si>
  <si>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</si>
  <si>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</si>
  <si>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-5.0</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</si>
  <si>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</si>
  <si>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</si>
  <si>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</si>
  <si>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</si>
  <si>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</si>
  <si>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</si>
  <si>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</si>
  <si>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</si>
  <si>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</si>
  <si>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</si>
  <si>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</si>
  <si>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</si>
  <si>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</si>
  <si>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</si>
  <si>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</si>
  <si>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</si>
  <si>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</si>
  <si>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</si>
  <si>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</si>
  <si>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</si>
  <si>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</si>
  <si>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</si>
  <si>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</si>
  <si>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</si>
  <si>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</si>
  <si>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</si>
  <si>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4"/>
  </si>
  <si>
    <t>うち日本人(％)</t>
    <phoneticPr fontId="5"/>
  </si>
  <si>
    <t>-1.6</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</si>
  <si>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</si>
  <si>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</si>
  <si>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</si>
  <si>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</si>
  <si>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</si>
  <si>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</si>
  <si>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</si>
  <si>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</si>
  <si>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</si>
  <si>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</si>
  <si>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</si>
  <si>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</si>
  <si>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</si>
  <si>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</si>
  <si>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</si>
  <si>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</si>
  <si>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</si>
  <si>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</si>
  <si>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</si>
  <si>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</si>
  <si>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</si>
  <si>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</si>
  <si>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</si>
  <si>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</si>
  <si>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</si>
  <si>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</si>
  <si>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</si>
  <si>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</si>
  <si>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</si>
  <si>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</si>
  <si>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</si>
  <si>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</si>
  <si>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</si>
  <si>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</si>
  <si>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</si>
  <si>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</si>
  <si>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</si>
  <si>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</si>
  <si>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</si>
  <si>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</si>
  <si>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</si>
  <si>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</si>
  <si>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</si>
  <si>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</si>
  <si>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</si>
  <si>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</si>
  <si>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</si>
  <si>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</si>
  <si>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</si>
  <si>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</si>
  <si>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</si>
  <si>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</si>
  <si>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</si>
  <si>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</si>
  <si>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</si>
  <si>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</si>
  <si>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</si>
  <si>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</si>
  <si>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千葉県神崎町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</si>
  <si>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</si>
  <si>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</si>
  <si>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</si>
  <si>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</si>
  <si>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</si>
  <si>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</si>
  <si>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</si>
  <si>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</si>
  <si>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</si>
  <si>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</si>
  <si>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</si>
  <si>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</si>
  <si>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</si>
  <si>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</si>
  <si>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</si>
  <si>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</si>
  <si>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</si>
  <si>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</si>
  <si>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</si>
  <si>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</si>
  <si>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</si>
  <si>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</si>
  <si>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</si>
  <si>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</si>
  <si>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</si>
  <si>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</si>
  <si>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</si>
  <si>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</si>
  <si>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</si>
  <si>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</si>
  <si>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</si>
  <si>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</si>
  <si>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</si>
  <si>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</si>
  <si>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</si>
  <si>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</si>
  <si>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</si>
  <si>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</si>
  <si>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</si>
  <si>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</si>
  <si>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</si>
  <si>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</si>
  <si>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</si>
  <si>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</si>
  <si>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</si>
  <si>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</si>
  <si>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</si>
  <si>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</si>
  <si>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</si>
  <si>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</si>
  <si>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</si>
  <si>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</si>
  <si>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</si>
  <si>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</si>
  <si>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</si>
  <si>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</si>
  <si>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</si>
  <si>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</si>
  <si>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</si>
  <si>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</si>
  <si>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</si>
  <si>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</si>
  <si>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</si>
  <si>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</si>
  <si>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</si>
  <si>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</si>
  <si>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</si>
  <si>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</si>
  <si>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</si>
  <si>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</si>
  <si>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</si>
  <si>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</si>
  <si>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</si>
  <si>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</si>
  <si>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</si>
  <si>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</si>
  <si>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</si>
  <si>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</si>
  <si>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</si>
  <si>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</si>
  <si>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</si>
  <si>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</si>
  <si>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</si>
  <si>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</si>
  <si>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</si>
  <si>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</si>
  <si>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</si>
  <si>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</si>
  <si>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</si>
  <si>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</si>
  <si>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</si>
  <si>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</si>
  <si>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</si>
  <si>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</si>
  <si>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</si>
  <si>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</si>
  <si>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</si>
  <si>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</si>
  <si>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</si>
  <si>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</si>
  <si>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</si>
  <si>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</si>
  <si>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</si>
  <si>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</si>
  <si>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</si>
  <si>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t>
    <phoneticPr fontId="5"/>
  </si>
  <si>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</si>
  <si>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</si>
  <si>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</si>
  <si>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</si>
  <si>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</si>
  <si>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</si>
  <si>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</si>
  <si>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</si>
  <si>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</si>
  <si>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</si>
  <si>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上水道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</si>
  <si>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</si>
  <si>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</si>
  <si>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</si>
  <si>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工業用水道</t>
    <phoneticPr fontId="5"/>
  </si>
  <si>
    <t>加入世帯数(世帯)</t>
  </si>
  <si>
    <t>　　うち一部事務組合負担金</t>
    <phoneticPr fontId="5"/>
  </si>
  <si>
    <t>歳入合計</t>
    <phoneticPr fontId="5"/>
  </si>
  <si>
    <t>交通</t>
    <phoneticPr fontId="5"/>
  </si>
  <si>
    <t>被保険者数(人)</t>
  </si>
  <si>
    <t>　繰出金</t>
    <phoneticPr fontId="5"/>
  </si>
  <si>
    <t>電気</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</si>
  <si>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</si>
  <si>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</si>
  <si>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</si>
  <si>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</si>
  <si>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</si>
  <si>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</si>
  <si>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</si>
  <si>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</si>
  <si>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</si>
  <si>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</si>
  <si>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</si>
  <si>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</si>
  <si>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</si>
  <si>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</si>
  <si>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</si>
  <si>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</si>
  <si>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</si>
  <si>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</si>
  <si>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</si>
  <si>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</si>
  <si>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</si>
  <si>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</si>
  <si>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千葉県神崎町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</si>
  <si>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</si>
  <si>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</si>
  <si>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</si>
  <si>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</si>
  <si>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</si>
  <si>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</si>
  <si>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</si>
  <si>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</si>
  <si>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</si>
  <si>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</si>
  <si>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</si>
  <si>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</si>
  <si>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</si>
  <si>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</si>
  <si>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</si>
  <si>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</si>
  <si>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</si>
  <si>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</si>
  <si>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</si>
  <si>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</si>
  <si>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</si>
  <si>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</si>
  <si>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</si>
  <si>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</si>
  <si>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</si>
  <si>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</si>
  <si>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</si>
  <si>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</si>
  <si>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</si>
  <si>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</si>
  <si>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</si>
  <si>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</si>
  <si>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</si>
  <si>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</si>
  <si>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</si>
  <si>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</si>
  <si>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</si>
  <si>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</si>
  <si>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</si>
  <si>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</si>
  <si>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</si>
  <si>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</si>
  <si>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</si>
  <si>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</si>
  <si>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</si>
  <si>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</si>
  <si>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</si>
  <si>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</si>
  <si>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</si>
  <si>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</si>
  <si>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</si>
  <si>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</si>
  <si>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</si>
  <si>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</si>
  <si>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</si>
  <si>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</si>
  <si>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</si>
  <si>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</si>
  <si>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</si>
  <si>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</si>
  <si>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</si>
  <si>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</si>
  <si>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</si>
  <si>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</si>
  <si>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</si>
  <si>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</si>
  <si>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</si>
  <si>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</si>
  <si>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</si>
  <si>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</si>
  <si>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</si>
  <si>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</si>
  <si>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</si>
  <si>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</si>
  <si>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</si>
  <si>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</si>
  <si>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</si>
  <si>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</si>
  <si>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</si>
  <si>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</si>
  <si>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</si>
  <si>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</si>
  <si>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</si>
  <si>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</si>
  <si>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</si>
  <si>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</si>
  <si>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</si>
  <si>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</si>
  <si>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</si>
  <si>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</si>
  <si>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</si>
  <si>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</si>
  <si>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</si>
  <si>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</si>
  <si>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</si>
  <si>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</si>
  <si>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</si>
  <si>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</si>
  <si>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</si>
  <si>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</si>
  <si>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</si>
  <si>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</si>
  <si>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</si>
  <si>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</si>
  <si>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</si>
  <si>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</si>
  <si>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</si>
  <si>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</si>
  <si>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</si>
  <si>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</si>
  <si>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</si>
  <si>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</si>
  <si>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</si>
  <si>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</si>
  <si>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</si>
  <si>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</si>
  <si>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</si>
  <si>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</si>
  <si>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</si>
  <si>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</si>
  <si>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</si>
  <si>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</si>
  <si>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</si>
  <si>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</si>
  <si>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</si>
  <si>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</si>
  <si>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</si>
  <si>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</si>
  <si>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</si>
  <si>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</si>
  <si>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</si>
  <si>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</si>
  <si>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</si>
  <si>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</si>
  <si>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</si>
  <si>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</si>
  <si>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</si>
  <si>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</si>
  <si>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</si>
  <si>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</si>
  <si>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</si>
  <si>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</si>
  <si>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</si>
  <si>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</si>
  <si>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</si>
  <si>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</si>
  <si>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</si>
  <si>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</si>
  <si>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</si>
  <si>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</si>
  <si>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</si>
  <si>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</si>
  <si>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</si>
  <si>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</si>
  <si>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</si>
  <si>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</si>
  <si>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</si>
  <si>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</si>
  <si>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</si>
  <si>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</si>
  <si>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</si>
  <si>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</si>
  <si>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</si>
  <si>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</si>
  <si>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</si>
  <si>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</si>
  <si>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</si>
  <si>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</si>
  <si>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</si>
  <si>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</si>
  <si>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</si>
  <si>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</si>
  <si>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</si>
  <si>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</si>
  <si>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</si>
  <si>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</si>
  <si>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</si>
  <si>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</si>
  <si>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</si>
  <si>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</si>
  <si>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</si>
  <si>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</si>
  <si>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</si>
  <si>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</si>
  <si>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21.02</t>
  </si>
  <si>
    <t>▲ 2.87</t>
  </si>
  <si>
    <t>水道事業会計</t>
  </si>
  <si>
    <t>一般会計</t>
  </si>
  <si>
    <t>国民健康保険事業特別会計</t>
  </si>
  <si>
    <t>介護保険事業特別会計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</si>
  <si>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</si>
  <si>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</si>
  <si>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</si>
  <si>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</si>
  <si>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</si>
  <si>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</si>
  <si>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</si>
  <si>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</si>
  <si>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</si>
  <si>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千葉県市町村総合事務組合（一般会計）</t>
    <phoneticPr fontId="2"/>
  </si>
  <si>
    <t>千葉県市町村総合事務組合（千葉県自治会館管理運営特別会計）</t>
    <phoneticPr fontId="2"/>
  </si>
  <si>
    <t>千葉県市町村総合事務組合（千葉県自治研修センター特別会計）</t>
    <phoneticPr fontId="2"/>
  </si>
  <si>
    <t>-</t>
    <phoneticPr fontId="2"/>
  </si>
  <si>
    <t>千葉県市町村総合事務組合（千葉県市町村交通災害共済特別会計）</t>
    <phoneticPr fontId="2"/>
  </si>
  <si>
    <t>香取広域市町村圏事務組合（一般会計）</t>
    <phoneticPr fontId="2"/>
  </si>
  <si>
    <t>千葉県後期高齢者医療広域連合（一般会計）</t>
    <phoneticPr fontId="2"/>
  </si>
  <si>
    <t>千葉県後期高齢者医療広域連合（後期高齢者医療特別会計）</t>
    <phoneticPr fontId="2"/>
  </si>
  <si>
    <t>-</t>
    <phoneticPr fontId="2"/>
  </si>
  <si>
    <t>発酵の里</t>
    <phoneticPr fontId="2"/>
  </si>
  <si>
    <t>－</t>
    <phoneticPr fontId="2"/>
  </si>
  <si>
    <t>－</t>
    <phoneticPr fontId="2"/>
  </si>
  <si>
    <t>－</t>
    <phoneticPr fontId="2"/>
  </si>
  <si>
    <t>公共施設整備基金</t>
    <phoneticPr fontId="2"/>
  </si>
  <si>
    <t>地域振興基金</t>
    <phoneticPr fontId="2"/>
  </si>
  <si>
    <t>自然と人とふれあいの緑基金</t>
    <phoneticPr fontId="2"/>
  </si>
  <si>
    <t>まちづくり基金</t>
    <phoneticPr fontId="2"/>
  </si>
  <si>
    <t>人材育成基金</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</si>
  <si>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</si>
  <si>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</si>
  <si>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</si>
  <si>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</si>
  <si>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町債の新規発行を抑制してきたことや財政調整基金の積み増しが進んだことにより、将来負担比率がマイナスとなっており、一定の健全性が確保できている。一方、有形固定資産減価償却率では、施設の老朽化の度合いが類似団体平均並み進んでいることを示している。今後は、今まで積み立ててきた財政調整基金などを活用しながら、公共施設の老朽化対策に積極的に取り組んで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</si>
  <si>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</si>
  <si>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</si>
  <si>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</si>
  <si>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</si>
  <si>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</si>
  <si>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</si>
  <si>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マイナス、実質公債費比率は増加したものの類似団体と比較すると低い水準となっている。これは、交付税措置のある地方債を除き、町債の新規発行を極力控えてきたことによるものである。今後も引き続き、町債残高を注視しながら、地方債に依存しない財政運営を実践していく。</t>
    <rPh sb="21" eb="23">
      <t>ゾウカ</t>
    </rPh>
    <rPh sb="28" eb="30">
      <t>ルイジ</t>
    </rPh>
    <rPh sb="30" eb="32">
      <t>ダンタイ</t>
    </rPh>
    <rPh sb="33" eb="35">
      <t>ヒカク</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</si>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</sst>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119685</c:v>
                </c:pt>
                <c:pt idx="1">
                  <c:v>109920</c:v>
                </c:pt>
                <c:pt idx="2">
                  <c:v>168868</c:v>
                </c:pt>
                <c:pt idx="3">
                  <c:v>202870</c:v>
                </c:pt>
                <c:pt idx="4">
                  <c:v>167497</c:v>
                </c:pt>
              </c:numCache>
            </c:numRef>
          </c:val>
          <c:smooth val="0"/>
          <c:extLst>
            <c:ext xmlns:c16="http://schemas.microsoft.com/office/drawing/2014/chart" uri="{C3380CC4-5D6E-409C-BE32-E72D297353CC}">
              <c16:uniqueId val="{00000000-18DE-461F-9F4E-F61B758B5CE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138716</c:v>
                </c:pt>
                <c:pt idx="1">
                  <c:v>84977</c:v>
                </c:pt>
                <c:pt idx="2">
                  <c:v>62920</c:v>
                </c:pt>
                <c:pt idx="3">
                  <c:v>41465</c:v>
                </c:pt>
                <c:pt idx="4">
                  <c:v>34496</c:v>
                </c:pt>
              </c:numCache>
            </c:numRef>
          </c:val>
          <c:smooth val="0"/>
          <c:extLst>
            <c:ext xmlns:c16="http://schemas.microsoft.com/office/drawing/2014/chart" uri="{C3380CC4-5D6E-409C-BE32-E72D297353CC}">
              <c16:uniqueId val="{00000001-18DE-461F-9F4E-F61B758B5CE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7.8</c:v>
                </c:pt>
                <c:pt idx="1">
                  <c:v>12.98</c:v>
                </c:pt>
                <c:pt idx="2">
                  <c:v>12.05</c:v>
                </c:pt>
                <c:pt idx="3">
                  <c:v>8.75</c:v>
                </c:pt>
                <c:pt idx="4">
                  <c:v>7.32</c:v>
                </c:pt>
              </c:numCache>
            </c:numRef>
          </c:val>
          <c:extLst>
            <c:ext xmlns:c16="http://schemas.microsoft.com/office/drawing/2014/chart" uri="{C3380CC4-5D6E-409C-BE32-E72D297353CC}">
              <c16:uniqueId val="{00000000-3DA5-4FA3-94CE-F7DC04EE531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55.01</c:v>
                </c:pt>
                <c:pt idx="1">
                  <c:v>60.35</c:v>
                </c:pt>
                <c:pt idx="2">
                  <c:v>66.62</c:v>
                </c:pt>
                <c:pt idx="3">
                  <c:v>76.66</c:v>
                </c:pt>
                <c:pt idx="4">
                  <c:v>74.3</c:v>
                </c:pt>
              </c:numCache>
            </c:numRef>
          </c:val>
          <c:extLst>
            <c:ext xmlns:c16="http://schemas.microsoft.com/office/drawing/2014/chart" uri="{C3380CC4-5D6E-409C-BE32-E72D297353CC}">
              <c16:uniqueId val="{00000001-3DA5-4FA3-94CE-F7DC04EE531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-21.02</c:v>
                </c:pt>
                <c:pt idx="1">
                  <c:v>12.86</c:v>
                </c:pt>
                <c:pt idx="2">
                  <c:v>2.73</c:v>
                </c:pt>
                <c:pt idx="3">
                  <c:v>6.46</c:v>
                </c:pt>
                <c:pt idx="4">
                  <c:v>-2.87</c:v>
                </c:pt>
              </c:numCache>
            </c:numRef>
          </c:val>
          <c:smooth val="0"/>
          <c:extLst>
            <c:ext xmlns:c16="http://schemas.microsoft.com/office/drawing/2014/chart" uri="{C3380CC4-5D6E-409C-BE32-E72D297353CC}">
              <c16:uniqueId val="{00000002-3DA5-4FA3-94CE-F7DC04EE531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A9A-405C-A043-72D57A192B6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A9A-405C-A043-72D57A192B6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A9A-405C-A043-72D57A192B63}"/>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AA9A-405C-A043-72D57A192B63}"/>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AA9A-405C-A043-72D57A192B63}"/>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5-AA9A-405C-A043-72D57A192B63}"/>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0.42</c:v>
                </c:pt>
                <c:pt idx="2">
                  <c:v>#N/A</c:v>
                </c:pt>
                <c:pt idx="3">
                  <c:v>0.24</c:v>
                </c:pt>
                <c:pt idx="4">
                  <c:v>#N/A</c:v>
                </c:pt>
                <c:pt idx="5">
                  <c:v>1.46</c:v>
                </c:pt>
                <c:pt idx="6">
                  <c:v>#N/A</c:v>
                </c:pt>
                <c:pt idx="7">
                  <c:v>0.05</c:v>
                </c:pt>
                <c:pt idx="8">
                  <c:v>#N/A</c:v>
                </c:pt>
                <c:pt idx="9">
                  <c:v>0.51</c:v>
                </c:pt>
              </c:numCache>
            </c:numRef>
          </c:val>
          <c:extLst>
            <c:ext xmlns:c16="http://schemas.microsoft.com/office/drawing/2014/chart" uri="{C3380CC4-5D6E-409C-BE32-E72D297353CC}">
              <c16:uniqueId val="{00000006-AA9A-405C-A043-72D57A192B63}"/>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4.1500000000000004</c:v>
                </c:pt>
                <c:pt idx="2">
                  <c:v>#N/A</c:v>
                </c:pt>
                <c:pt idx="3">
                  <c:v>4.3</c:v>
                </c:pt>
                <c:pt idx="4">
                  <c:v>#N/A</c:v>
                </c:pt>
                <c:pt idx="5">
                  <c:v>5.14</c:v>
                </c:pt>
                <c:pt idx="6">
                  <c:v>#N/A</c:v>
                </c:pt>
                <c:pt idx="7">
                  <c:v>3.48</c:v>
                </c:pt>
                <c:pt idx="8">
                  <c:v>#N/A</c:v>
                </c:pt>
                <c:pt idx="9">
                  <c:v>2.5499999999999998</c:v>
                </c:pt>
              </c:numCache>
            </c:numRef>
          </c:val>
          <c:extLst>
            <c:ext xmlns:c16="http://schemas.microsoft.com/office/drawing/2014/chart" uri="{C3380CC4-5D6E-409C-BE32-E72D297353CC}">
              <c16:uniqueId val="{00000007-AA9A-405C-A043-72D57A192B6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7.8</c:v>
                </c:pt>
                <c:pt idx="2">
                  <c:v>#N/A</c:v>
                </c:pt>
                <c:pt idx="3">
                  <c:v>12.98</c:v>
                </c:pt>
                <c:pt idx="4">
                  <c:v>#N/A</c:v>
                </c:pt>
                <c:pt idx="5">
                  <c:v>12.05</c:v>
                </c:pt>
                <c:pt idx="6">
                  <c:v>#N/A</c:v>
                </c:pt>
                <c:pt idx="7">
                  <c:v>8.74</c:v>
                </c:pt>
                <c:pt idx="8">
                  <c:v>#N/A</c:v>
                </c:pt>
                <c:pt idx="9">
                  <c:v>7.35</c:v>
                </c:pt>
              </c:numCache>
            </c:numRef>
          </c:val>
          <c:extLst>
            <c:ext xmlns:c16="http://schemas.microsoft.com/office/drawing/2014/chart" uri="{C3380CC4-5D6E-409C-BE32-E72D297353CC}">
              <c16:uniqueId val="{00000008-AA9A-405C-A043-72D57A192B6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5.12</c:v>
                </c:pt>
                <c:pt idx="2">
                  <c:v>#N/A</c:v>
                </c:pt>
                <c:pt idx="3">
                  <c:v>6.08</c:v>
                </c:pt>
                <c:pt idx="4">
                  <c:v>#N/A</c:v>
                </c:pt>
                <c:pt idx="5">
                  <c:v>7.56</c:v>
                </c:pt>
                <c:pt idx="6">
                  <c:v>#N/A</c:v>
                </c:pt>
                <c:pt idx="7">
                  <c:v>9.0399999999999991</c:v>
                </c:pt>
                <c:pt idx="8">
                  <c:v>#N/A</c:v>
                </c:pt>
                <c:pt idx="9">
                  <c:v>10.34</c:v>
                </c:pt>
              </c:numCache>
            </c:numRef>
          </c:val>
          <c:extLst>
            <c:ext xmlns:c16="http://schemas.microsoft.com/office/drawing/2014/chart" uri="{C3380CC4-5D6E-409C-BE32-E72D297353CC}">
              <c16:uniqueId val="{00000009-AA9A-405C-A043-72D57A192B6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268</c:v>
                </c:pt>
                <c:pt idx="5">
                  <c:v>248</c:v>
                </c:pt>
                <c:pt idx="8">
                  <c:v>200</c:v>
                </c:pt>
                <c:pt idx="11">
                  <c:v>200</c:v>
                </c:pt>
                <c:pt idx="14">
                  <c:v>198</c:v>
                </c:pt>
              </c:numCache>
            </c:numRef>
          </c:val>
          <c:extLst>
            <c:ext xmlns:c16="http://schemas.microsoft.com/office/drawing/2014/chart" uri="{C3380CC4-5D6E-409C-BE32-E72D297353CC}">
              <c16:uniqueId val="{00000000-622C-4AFD-BAA3-48A2CB47B05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22C-4AFD-BAA3-48A2CB47B05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22C-4AFD-BAA3-48A2CB47B05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22</c:v>
                </c:pt>
                <c:pt idx="3">
                  <c:v>22</c:v>
                </c:pt>
                <c:pt idx="6">
                  <c:v>30</c:v>
                </c:pt>
                <c:pt idx="9">
                  <c:v>36</c:v>
                </c:pt>
                <c:pt idx="12">
                  <c:v>39</c:v>
                </c:pt>
              </c:numCache>
            </c:numRef>
          </c:val>
          <c:extLst>
            <c:ext xmlns:c16="http://schemas.microsoft.com/office/drawing/2014/chart" uri="{C3380CC4-5D6E-409C-BE32-E72D297353CC}">
              <c16:uniqueId val="{00000003-622C-4AFD-BAA3-48A2CB47B05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9</c:v>
                </c:pt>
                <c:pt idx="3">
                  <c:v>10</c:v>
                </c:pt>
                <c:pt idx="6">
                  <c:v>11</c:v>
                </c:pt>
                <c:pt idx="9">
                  <c:v>10</c:v>
                </c:pt>
                <c:pt idx="12">
                  <c:v>9</c:v>
                </c:pt>
              </c:numCache>
            </c:numRef>
          </c:val>
          <c:extLst>
            <c:ext xmlns:c16="http://schemas.microsoft.com/office/drawing/2014/chart" uri="{C3380CC4-5D6E-409C-BE32-E72D297353CC}">
              <c16:uniqueId val="{00000004-622C-4AFD-BAA3-48A2CB47B05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22C-4AFD-BAA3-48A2CB47B05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22C-4AFD-BAA3-48A2CB47B05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247</c:v>
                </c:pt>
                <c:pt idx="3">
                  <c:v>234</c:v>
                </c:pt>
                <c:pt idx="6">
                  <c:v>228</c:v>
                </c:pt>
                <c:pt idx="9">
                  <c:v>222</c:v>
                </c:pt>
                <c:pt idx="12">
                  <c:v>231</c:v>
                </c:pt>
              </c:numCache>
            </c:numRef>
          </c:val>
          <c:extLst>
            <c:ext xmlns:c16="http://schemas.microsoft.com/office/drawing/2014/chart" uri="{C3380CC4-5D6E-409C-BE32-E72D297353CC}">
              <c16:uniqueId val="{00000007-622C-4AFD-BAA3-48A2CB47B05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10</c:v>
                </c:pt>
                <c:pt idx="2">
                  <c:v>#N/A</c:v>
                </c:pt>
                <c:pt idx="3">
                  <c:v>#N/A</c:v>
                </c:pt>
                <c:pt idx="4">
                  <c:v>18</c:v>
                </c:pt>
                <c:pt idx="5">
                  <c:v>#N/A</c:v>
                </c:pt>
                <c:pt idx="6">
                  <c:v>#N/A</c:v>
                </c:pt>
                <c:pt idx="7">
                  <c:v>69</c:v>
                </c:pt>
                <c:pt idx="8">
                  <c:v>#N/A</c:v>
                </c:pt>
                <c:pt idx="9">
                  <c:v>#N/A</c:v>
                </c:pt>
                <c:pt idx="10">
                  <c:v>68</c:v>
                </c:pt>
                <c:pt idx="11">
                  <c:v>#N/A</c:v>
                </c:pt>
                <c:pt idx="12">
                  <c:v>#N/A</c:v>
                </c:pt>
                <c:pt idx="13">
                  <c:v>81</c:v>
                </c:pt>
                <c:pt idx="14">
                  <c:v>#N/A</c:v>
                </c:pt>
              </c:numCache>
            </c:numRef>
          </c:val>
          <c:smooth val="0"/>
          <c:extLst>
            <c:ext xmlns:c16="http://schemas.microsoft.com/office/drawing/2014/chart" uri="{C3380CC4-5D6E-409C-BE32-E72D297353CC}">
              <c16:uniqueId val="{00000008-622C-4AFD-BAA3-48A2CB47B05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2263</c:v>
                </c:pt>
                <c:pt idx="5">
                  <c:v>2242</c:v>
                </c:pt>
                <c:pt idx="8">
                  <c:v>2179</c:v>
                </c:pt>
                <c:pt idx="11">
                  <c:v>2096</c:v>
                </c:pt>
                <c:pt idx="14">
                  <c:v>2009</c:v>
                </c:pt>
              </c:numCache>
            </c:numRef>
          </c:val>
          <c:extLst>
            <c:ext xmlns:c16="http://schemas.microsoft.com/office/drawing/2014/chart" uri="{C3380CC4-5D6E-409C-BE32-E72D297353CC}">
              <c16:uniqueId val="{00000000-50EE-4724-A823-FB3A168A9CB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50EE-4724-A823-FB3A168A9CB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1362</c:v>
                </c:pt>
                <c:pt idx="5">
                  <c:v>1503</c:v>
                </c:pt>
                <c:pt idx="8">
                  <c:v>1575</c:v>
                </c:pt>
                <c:pt idx="11">
                  <c:v>1804</c:v>
                </c:pt>
                <c:pt idx="14">
                  <c:v>1944</c:v>
                </c:pt>
              </c:numCache>
            </c:numRef>
          </c:val>
          <c:extLst>
            <c:ext xmlns:c16="http://schemas.microsoft.com/office/drawing/2014/chart" uri="{C3380CC4-5D6E-409C-BE32-E72D297353CC}">
              <c16:uniqueId val="{00000002-50EE-4724-A823-FB3A168A9CB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0EE-4724-A823-FB3A168A9CB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0EE-4724-A823-FB3A168A9CB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0EE-4724-A823-FB3A168A9CB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764</c:v>
                </c:pt>
                <c:pt idx="3">
                  <c:v>353</c:v>
                </c:pt>
                <c:pt idx="6">
                  <c:v>668</c:v>
                </c:pt>
                <c:pt idx="9">
                  <c:v>634</c:v>
                </c:pt>
                <c:pt idx="12">
                  <c:v>753</c:v>
                </c:pt>
              </c:numCache>
            </c:numRef>
          </c:val>
          <c:extLst>
            <c:ext xmlns:c16="http://schemas.microsoft.com/office/drawing/2014/chart" uri="{C3380CC4-5D6E-409C-BE32-E72D297353CC}">
              <c16:uniqueId val="{00000006-50EE-4724-A823-FB3A168A9CB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204</c:v>
                </c:pt>
                <c:pt idx="3">
                  <c:v>238</c:v>
                </c:pt>
                <c:pt idx="6">
                  <c:v>211</c:v>
                </c:pt>
                <c:pt idx="9">
                  <c:v>177</c:v>
                </c:pt>
                <c:pt idx="12">
                  <c:v>139</c:v>
                </c:pt>
              </c:numCache>
            </c:numRef>
          </c:val>
          <c:extLst>
            <c:ext xmlns:c16="http://schemas.microsoft.com/office/drawing/2014/chart" uri="{C3380CC4-5D6E-409C-BE32-E72D297353CC}">
              <c16:uniqueId val="{00000007-50EE-4724-A823-FB3A168A9CB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87</c:v>
                </c:pt>
                <c:pt idx="3">
                  <c:v>76</c:v>
                </c:pt>
                <c:pt idx="6">
                  <c:v>86</c:v>
                </c:pt>
                <c:pt idx="9">
                  <c:v>77</c:v>
                </c:pt>
                <c:pt idx="12">
                  <c:v>0</c:v>
                </c:pt>
              </c:numCache>
            </c:numRef>
          </c:val>
          <c:extLst>
            <c:ext xmlns:c16="http://schemas.microsoft.com/office/drawing/2014/chart" uri="{C3380CC4-5D6E-409C-BE32-E72D297353CC}">
              <c16:uniqueId val="{00000008-50EE-4724-A823-FB3A168A9CB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0EE-4724-A823-FB3A168A9CB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2470</c:v>
                </c:pt>
                <c:pt idx="3">
                  <c:v>2456</c:v>
                </c:pt>
                <c:pt idx="6">
                  <c:v>2387</c:v>
                </c:pt>
                <c:pt idx="9">
                  <c:v>2299</c:v>
                </c:pt>
                <c:pt idx="12">
                  <c:v>2185</c:v>
                </c:pt>
              </c:numCache>
            </c:numRef>
          </c:val>
          <c:extLst>
            <c:ext xmlns:c16="http://schemas.microsoft.com/office/drawing/2014/chart" uri="{C3380CC4-5D6E-409C-BE32-E72D297353CC}">
              <c16:uniqueId val="{0000000A-50EE-4724-A823-FB3A168A9CB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0EE-4724-A823-FB3A168A9CB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1242</c:v>
                </c:pt>
                <c:pt idx="1">
                  <c:v>1425</c:v>
                </c:pt>
                <c:pt idx="2">
                  <c:v>1396</c:v>
                </c:pt>
              </c:numCache>
            </c:numRef>
          </c:val>
          <c:extLst>
            <c:ext xmlns:c16="http://schemas.microsoft.com/office/drawing/2014/chart" uri="{C3380CC4-5D6E-409C-BE32-E72D297353CC}">
              <c16:uniqueId val="{00000000-D5BC-4D29-80E3-0171DF6580C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51</c:v>
                </c:pt>
                <c:pt idx="1">
                  <c:v>51</c:v>
                </c:pt>
                <c:pt idx="2">
                  <c:v>51</c:v>
                </c:pt>
              </c:numCache>
            </c:numRef>
          </c:val>
          <c:extLst>
            <c:ext xmlns:c16="http://schemas.microsoft.com/office/drawing/2014/chart" uri="{C3380CC4-5D6E-409C-BE32-E72D297353CC}">
              <c16:uniqueId val="{00000001-D5BC-4D29-80E3-0171DF6580C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71</c:v>
                </c:pt>
                <c:pt idx="1">
                  <c:v>69</c:v>
                </c:pt>
                <c:pt idx="2">
                  <c:v>198</c:v>
                </c:pt>
              </c:numCache>
            </c:numRef>
          </c:val>
          <c:extLst>
            <c:ext xmlns:c16="http://schemas.microsoft.com/office/drawing/2014/chart" uri="{C3380CC4-5D6E-409C-BE32-E72D297353CC}">
              <c16:uniqueId val="{00000002-D5BC-4D29-80E3-0171DF6580C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{4F272FF7-EE91-49DC-B3E5-5AF81DEADD0F}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BAE6-4B03-9BA2-80A0D58654A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{AD92803E-F16E-47B3-9FAF-F4B429DFB1AA}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AE6-4B03-9BA2-80A0D58654A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{001CBCF3-6AD3-41F6-BBBB-248F2B7D43F3}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AE6-4B03-9BA2-80A0D58654A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{B8612B63-592E-42C8-B65A-865726FC19B9}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AE6-4B03-9BA2-80A0D58654A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{E6D9F3A5-08F2-4AAE-86AF-E1188A0BBDDC}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AE6-4B03-9BA2-80A0D58654AA}"/>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{019228F0-AF13-4F9C-80B3-B696DBD5F661}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BAE6-4B03-9BA2-80A0D58654AA}"/>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{77DE0B32-D347-478D-9EE6-AC648B8F40F5}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BAE6-4B03-9BA2-80A0D58654AA}"/>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{C4D5D282-5B82-4C1E-A425-802CF853C846}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BAE6-4B03-9BA2-80A0D58654AA}"/>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{CBE9A998-4999-4FC4-B00D-E029A5311B6E}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BAE6-4B03-9BA2-80A0D58654A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52.2</c:v>
                </c:pt>
                <c:pt idx="16">
                  <c:v>52.6</c:v>
                </c:pt>
                <c:pt idx="24">
                  <c:v>54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BAE6-4B03-9BA2-80A0D58654A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{48BF2EA1-803B-4D09-9125-FACD612E8B03}</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BAE6-4B03-9BA2-80A0D58654A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{2210F2A9-759F-4B3C-B189-94ED7901B75C}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AE6-4B03-9BA2-80A0D58654A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{A966CAC6-8246-478E-BBF0-4C412DF5569B}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AE6-4B03-9BA2-80A0D58654A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{35189113-9960-4B3E-8C38-58C7D7E095F1}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AE6-4B03-9BA2-80A0D58654A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{3AA40579-8919-4C7A-AA78-B6F95309B884}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AE6-4B03-9BA2-80A0D58654AA}"/>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{A3D684EE-A07E-4101-A58C-61CFA32A36E5}</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BAE6-4B03-9BA2-80A0D58654AA}"/>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{FDDA0016-7403-4D15-A2EE-BE4F0664B7F7}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BAE6-4B03-9BA2-80A0D58654AA}"/>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{AEDD3172-5616-4050-AEF1-49C5F90FB464}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BAE6-4B03-9BA2-80A0D58654AA}"/>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{3CCB3EBA-999F-4886-8D11-A8FCDF6D0992}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BAE6-4B03-9BA2-80A0D58654A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57.2</c:v>
                </c:pt>
                <c:pt idx="16">
                  <c:v>56.3</c:v>
                </c:pt>
                <c:pt idx="24">
                  <c:v>58.3</c:v>
                </c:pt>
              </c:numCache>
            </c:numRef>
          </c:xVal>
          <c:yVal>
            <c:numRef>
              <c:f>公会計指標分析・財政指標組合せ分析表!$BP$55:$DC$55</c:f>
              <c:numCache>
                <c:formatCode>#,##0.0;"▲ "#,##0.0</c:formatCode>
                <c:ptCount val="40"/>
                <c:pt idx="8">
                  <c:v>27</c:v>
                </c:pt>
                <c:pt idx="16">
                  <c:v>0</c:v>
                </c:pt>
                <c:pt idx="24">
                  <c:v>0</c:v>
                </c:pt>
              </c:numCache>
            </c:numRef>
          </c:yVal>
          <c:smooth val="0"/>
          <c:extLst>
            <c:ext xmlns:c16="http://schemas.microsoft.com/office/drawing/2014/chart" uri="{C3380CC4-5D6E-409C-BE32-E72D297353CC}">
              <c16:uniqueId val="{00000013-BAE6-4B03-9BA2-80A0D58654AA}"/>
            </c:ext>
          </c:extLst>
        </c:ser>
        <c:dLbls>
          <c:showLegendKey val="0"/>
          <c:showVal val="1"/>
          <c:showCatName val="0"/>
          <c:showSerName val="0"/>
          <c:showPercent val="0"/>
          <c:showBubbleSize val="0"/>
        </c:dLbls>
        <c:axId val="46179840"/>
        <c:axId val="46181760"/>
      </c:scatterChart>
      <c:valAx>
        <c:axId val="46179840"/>
        <c:scaling>
          <c:orientation val="minMax"/>
          <c:max val="58.5"/>
          <c:min val="56.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2"/>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4"/>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{60FDD084-35BC-42E4-9ECF-FF28CEBB17CD}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89BE-4CBC-B0E1-F48866EC469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{D72B2D3D-B68A-4DD2-B426-7EB230415B66}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9BE-4CBC-B0E1-F48866EC469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{5D4DBAD1-043F-4D85-8560-4C64C20E664E}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9BE-4CBC-B0E1-F48866EC469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{D9139696-D0CF-4D81-8800-97E7D5448412}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9BE-4CBC-B0E1-F48866EC469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{E91AC6C6-0D78-4829-8A1B-A7B1425B084D}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9BE-4CBC-B0E1-F48866EC4692}"/>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{83DB2A1D-F887-4590-8F0C-9E6F9C451912}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89BE-4CBC-B0E1-F48866EC4692}"/>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{DFB64BBD-8D4A-4A50-81B7-92D5A41A23A4}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89BE-4CBC-B0E1-F48866EC4692}"/>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{79EEDF58-960A-4497-B8CA-E9E2EAD0CAF2}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89BE-4CBC-B0E1-F48866EC4692}"/>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{41EF4909-8FA6-443E-9EDE-C776E04F6EE2}</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89BE-4CBC-B0E1-F48866EC469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2.7</c:v>
                </c:pt>
                <c:pt idx="8">
                  <c:v>0.9</c:v>
                </c:pt>
                <c:pt idx="16">
                  <c:v>1.9</c:v>
                </c:pt>
                <c:pt idx="24">
                  <c:v>3</c:v>
                </c:pt>
                <c:pt idx="32">
                  <c:v>4.3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89BE-4CBC-B0E1-F48866EC469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{9343645B-5FB7-4743-91A1-220300C76550}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89BE-4CBC-B0E1-F48866EC469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{EA6A4D6D-EFF6-4A12-AE33-983E89F0CAEA}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9BE-4CBC-B0E1-F48866EC469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{E060113D-15EC-4F91-AFD8-0894E4B60D5A}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9BE-4CBC-B0E1-F48866EC469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{909F5F6D-3F1A-4A91-86A4-D1216B7B7FFE}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9BE-4CBC-B0E1-F48866EC469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{7F1A2831-9819-488A-8E33-CD5306FCED60}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9BE-4CBC-B0E1-F48866EC4692}"/>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{12E6AE4F-7009-496D-BD6A-3AA35EDDAFA8}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89BE-4CBC-B0E1-F48866EC4692}"/>
                </c:ext>
              </c:extLst>
            </c:dLbl>
            <c:dLbl>
              <c:idx val="16"/>
              <c:layout>
                <c:manualLayout>
                  <c:x val="-4.5160355153971293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{582D0997-C712-4FD6-A586-60082F920970}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89BE-4CBC-B0E1-F48866EC4692}"/>
                </c:ext>
              </c:extLst>
            </c:dLbl>
            <c:dLbl>
              <c:idx val="24"/>
              <c:layout>
                <c:manualLayout>
                  <c:x val="-1.82356280842499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{7609D98B-073D-42AA-985C-EE12C9C07966}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89BE-4CBC-B0E1-F48866EC4692}"/>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{A3933708-E777-448D-BDEF-296968D01628}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89BE-4CBC-B0E1-F48866EC469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8.6999999999999993</c:v>
                </c:pt>
                <c:pt idx="16">
                  <c:v>8.5</c:v>
                </c:pt>
                <c:pt idx="24">
                  <c:v>8.5</c:v>
                </c:pt>
                <c:pt idx="32">
                  <c:v>8.6</c:v>
                </c:pt>
              </c:numCache>
            </c:numRef>
          </c:xVal>
          <c:yVal>
            <c:numRef>
              <c:f>公会計指標分析・財政指標組合せ分析表!$BP$77:$DC$77</c:f>
              <c:numCache>
                <c:formatCode>#,##0.0;"▲ "#,##0.0</c:formatCode>
                <c:ptCount val="40"/>
                <c:pt idx="0">
                  <c:v>17.899999999999999</c:v>
                </c:pt>
                <c:pt idx="8">
                  <c:v>27</c:v>
                </c:pt>
                <c:pt idx="16">
                  <c:v>0</c:v>
                </c:pt>
                <c:pt idx="24">
                  <c:v>0</c:v>
                </c:pt>
                <c:pt idx="32">
                  <c:v>0</c:v>
                </c:pt>
              </c:numCache>
            </c:numRef>
          </c:yVal>
          <c:smooth val="0"/>
          <c:extLst>
            <c:ext xmlns:c16="http://schemas.microsoft.com/office/drawing/2014/chart" uri="{C3380CC4-5D6E-409C-BE32-E72D297353CC}">
              <c16:uniqueId val="{00000013-89BE-4CBC-B0E1-F48866EC4692}"/>
            </c:ext>
          </c:extLst>
        </c:ser>
        <c:dLbls>
          <c:showLegendKey val="0"/>
          <c:showVal val="1"/>
          <c:showCatName val="0"/>
          <c:showSerName val="0"/>
          <c:showPercent val="0"/>
          <c:showBubbleSize val="0"/>
        </c:dLbls>
        <c:axId val="84219776"/>
        <c:axId val="84234240"/>
      </c:scatterChart>
      <c:valAx>
        <c:axId val="84219776"/>
        <c:scaling>
          <c:orientation val="minMax"/>
          <c:max val="9.6"/>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2"/>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4"/>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千葉県神崎町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大規模事業（道の駅整備事業）の元金償還が開始したことによる元利償還金の増加や一部事務組合の廃棄物処理施設改修工事等に係る元利償還金の負担額の増加により実質公債費比率の分子が増加した。</a:t>
          </a:r>
        </a:p>
        <a:p>
          <a:r>
            <a:rPr kumimoji="1" lang="ja-JP" altLang="en-US" sz="1400">
              <a:latin typeface="ＭＳ ゴシック" pitchFamily="49" charset="-128"/>
              <a:ea typeface="ＭＳ ゴシック" pitchFamily="49" charset="-128"/>
            </a:rPr>
            <a:t>　地方債借入額と償還額のバランスを注視しながら、健全な財政運営に努めていく。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千葉県神崎町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地方債に依存しない財政運営に努めていることにより、地方債現在高の減少と充当可能財源である財政調整基金の積増しが概ね順調に進み、平成２５年度以降は充当可能財源が地方債残高を上回っている。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千葉県神崎町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財政調整基金は大規模事業へ充当するため取崩しを行い減少したが、特定目的基金（公共施設整備基金）を新設し、決算剰余金の処分として１２８百万円積立てたことにより、基金全体としては増加した。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基金の使途の明確化を図るため、財政調整基金を取崩して特定目的基金に積立てていくことを予定している。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公共施設等の整備及び修繕等。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地域における福祉活動の促進、快適な生活環境の形成等。</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自然と人とふれあいの緑基金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自然と人のふれあいを通じた、うるおいのある人間味あふれる豊かなまちづくりの推進。</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道の駅及び周辺施設整備、商工観光振興、その他まちづくりに要する経費。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人材育成基金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国際化時代に向かい諸外国との交流、国際性豊かな視野の広い人材及びまちづくり担い手の育成。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決算剰余金を積立てたことによる増加。</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老人福祉施設管理事業への充当による減少。</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自然とふれあいの基金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緑事業（緑化保全に関する事業）への充当による減少。</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道の駅の株主配当金を積立てたことによる増加。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当面は現状維持。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町道整備事業等への充当による減少。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９年度までは決算剰余金を財政調整基金に積立てていたが、基金の使途の明確化を図るため、特定目的基金へ積立てていくことを予定している。ただし、災害等への備えのため、過去の実績を踏まえ、８億円程度を目処に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基金利子の積立てを行った。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当面は現状維持をする。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2411075" y="939165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3706475" y="939165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5001875" y="939165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11156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24110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37064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50018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62972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0756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4516100" y="190500"/>
          <a:ext cx="33591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4512925" y="215900"/>
          <a:ext cx="334327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4538325" y="241300"/>
          <a:ext cx="328612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千葉県神崎町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2122150"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2147550"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2172950" y="241300"/>
          <a:ext cx="2178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2545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55245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68592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6,123
6,007
19.90
2,790,269
2,636,863
137,468
1,878,607
2,185,330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281940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11480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583247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696595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11480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589597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9445625"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9658350"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9658350" y="1219200"/>
          <a:ext cx="1133475"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9658350" y="1562100"/>
          <a:ext cx="125095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955357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955357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959802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9518650" y="1562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959802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9518650" y="1943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098550" y="4254500"/>
          <a:ext cx="36131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719439" y="4624642"/>
          <a:ext cx="1466496"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5" name="正方形/長方形 44"/>
        <xdr:cNvSpPr/>
      </xdr:nvSpPr>
      <xdr:spPr>
        <a:xfrm>
          <a:off x="3440562" y="4607971"/>
          <a:ext cx="39915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46609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46609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59563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59563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73787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73787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098550" y="4953000"/>
          <a:ext cx="361315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4949825"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4949825"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4997450"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をやや下回る率となっており、概ね平均的な水準である。なお、公共施設の老朽化対策では、平成２８年度に策定した公共施設等総合管理計画において、学校施設などが集中して更新時期を迎えるために巨額の財源不足となることから、施設更新に頼ることなく、既存の施設を可能な限り早期に修繕していくことで劣化進行を防ぐことを基本とした長寿命化を進めていく。</a:t>
          </a: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0795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098550" y="71120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8" name="テキスト ボックス 57"/>
        <xdr:cNvSpPr txBox="1"/>
      </xdr:nvSpPr>
      <xdr:spPr>
        <a:xfrm>
          <a:off x="7841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9" name="直線コネクタ 58"/>
        <xdr:cNvCxnSpPr/>
      </xdr:nvCxnSpPr>
      <xdr:spPr>
        <a:xfrm>
          <a:off x="1098550" y="66802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0" name="テキスト ボックス 59"/>
        <xdr:cNvSpPr txBox="1"/>
      </xdr:nvSpPr>
      <xdr:spPr>
        <a:xfrm>
          <a:off x="75185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1" name="直線コネクタ 60"/>
        <xdr:cNvCxnSpPr/>
      </xdr:nvCxnSpPr>
      <xdr:spPr>
        <a:xfrm>
          <a:off x="1098550" y="62484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2" name="テキスト ボックス 61"/>
        <xdr:cNvSpPr txBox="1"/>
      </xdr:nvSpPr>
      <xdr:spPr>
        <a:xfrm>
          <a:off x="75185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3" name="直線コネクタ 62"/>
        <xdr:cNvCxnSpPr/>
      </xdr:nvCxnSpPr>
      <xdr:spPr>
        <a:xfrm>
          <a:off x="1098550" y="58166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4" name="テキスト ボックス 63"/>
        <xdr:cNvSpPr txBox="1"/>
      </xdr:nvSpPr>
      <xdr:spPr>
        <a:xfrm>
          <a:off x="75185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5" name="直線コネクタ 64"/>
        <xdr:cNvCxnSpPr/>
      </xdr:nvCxnSpPr>
      <xdr:spPr>
        <a:xfrm>
          <a:off x="1098550" y="53848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6" name="テキスト ボックス 65"/>
        <xdr:cNvSpPr txBox="1"/>
      </xdr:nvSpPr>
      <xdr:spPr>
        <a:xfrm>
          <a:off x="75185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xdr:cNvCxnSpPr/>
      </xdr:nvCxnSpPr>
      <xdr:spPr>
        <a:xfrm>
          <a:off x="1098550" y="49530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8" name="テキスト ボックス 67"/>
        <xdr:cNvSpPr txBox="1"/>
      </xdr:nvSpPr>
      <xdr:spPr>
        <a:xfrm>
          <a:off x="710086"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xdr:cNvSpPr/>
      </xdr:nvSpPr>
      <xdr:spPr>
        <a:xfrm>
          <a:off x="1098550" y="4953000"/>
          <a:ext cx="361315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26035</xdr:rowOff>
    </xdr:from>
    <xdr:to>
      <xdr:col>23</xdr:col>
      <xdr:colOff>85090</xdr:colOff>
      <xdr:row>33</xdr:row>
      <xdr:rowOff>65151</xdr:rowOff>
    </xdr:to>
    <xdr:cxnSp macro="">
      <xdr:nvCxnSpPr>
        <xdr:cNvPr id="70" name="直線コネクタ 69"/>
        <xdr:cNvCxnSpPr/>
      </xdr:nvCxnSpPr>
      <xdr:spPr>
        <a:xfrm flipV="1">
          <a:off x="4074795" y="5255260"/>
          <a:ext cx="1270" cy="1239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68978</xdr:rowOff>
    </xdr:from>
    <xdr:ext cx="405111" cy="259045"/>
    <xdr:sp macro="" textlink="">
      <xdr:nvSpPr>
        <xdr:cNvPr id="71" name="有形固定資産減価償却率最小値テキスト"/>
        <xdr:cNvSpPr txBox="1"/>
      </xdr:nvSpPr>
      <xdr:spPr>
        <a:xfrm>
          <a:off x="4127500" y="6498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65151</xdr:rowOff>
    </xdr:from>
    <xdr:to>
      <xdr:col>23</xdr:col>
      <xdr:colOff>174625</xdr:colOff>
      <xdr:row>33</xdr:row>
      <xdr:rowOff>65151</xdr:rowOff>
    </xdr:to>
    <xdr:cxnSp macro="">
      <xdr:nvCxnSpPr>
        <xdr:cNvPr id="72" name="直線コネクタ 71"/>
        <xdr:cNvCxnSpPr/>
      </xdr:nvCxnSpPr>
      <xdr:spPr>
        <a:xfrm>
          <a:off x="3987800" y="649452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144162</xdr:rowOff>
    </xdr:from>
    <xdr:ext cx="405111" cy="259045"/>
    <xdr:sp macro="" textlink="">
      <xdr:nvSpPr>
        <xdr:cNvPr id="73" name="有形固定資産減価償却率最大値テキスト"/>
        <xdr:cNvSpPr txBox="1"/>
      </xdr:nvSpPr>
      <xdr:spPr>
        <a:xfrm>
          <a:off x="4127500" y="503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26035</xdr:rowOff>
    </xdr:from>
    <xdr:to>
      <xdr:col>23</xdr:col>
      <xdr:colOff>174625</xdr:colOff>
      <xdr:row>26</xdr:row>
      <xdr:rowOff>26035</xdr:rowOff>
    </xdr:to>
    <xdr:cxnSp macro="">
      <xdr:nvCxnSpPr>
        <xdr:cNvPr id="74" name="直線コネクタ 73"/>
        <xdr:cNvCxnSpPr/>
      </xdr:nvCxnSpPr>
      <xdr:spPr>
        <a:xfrm>
          <a:off x="3987800" y="525526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22242</xdr:rowOff>
    </xdr:from>
    <xdr:ext cx="405111" cy="259045"/>
    <xdr:sp macro="" textlink="">
      <xdr:nvSpPr>
        <xdr:cNvPr id="75" name="有形固定資産減価償却率平均値テキスト"/>
        <xdr:cNvSpPr txBox="1"/>
      </xdr:nvSpPr>
      <xdr:spPr>
        <a:xfrm>
          <a:off x="4127500" y="5765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43815</xdr:rowOff>
    </xdr:from>
    <xdr:to>
      <xdr:col>23</xdr:col>
      <xdr:colOff>136525</xdr:colOff>
      <xdr:row>29</xdr:row>
      <xdr:rowOff>145415</xdr:rowOff>
    </xdr:to>
    <xdr:sp macro="" textlink="">
      <xdr:nvSpPr>
        <xdr:cNvPr id="76" name="フローチャート: 判断 75"/>
        <xdr:cNvSpPr/>
      </xdr:nvSpPr>
      <xdr:spPr>
        <a:xfrm>
          <a:off x="40259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58928</xdr:rowOff>
    </xdr:from>
    <xdr:to>
      <xdr:col>19</xdr:col>
      <xdr:colOff>187325</xdr:colOff>
      <xdr:row>29</xdr:row>
      <xdr:rowOff>160528</xdr:rowOff>
    </xdr:to>
    <xdr:sp macro="" textlink="">
      <xdr:nvSpPr>
        <xdr:cNvPr id="77" name="フローチャート: 判断 76"/>
        <xdr:cNvSpPr/>
      </xdr:nvSpPr>
      <xdr:spPr>
        <a:xfrm>
          <a:off x="3429000" y="580250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102108</xdr:rowOff>
    </xdr:from>
    <xdr:to>
      <xdr:col>15</xdr:col>
      <xdr:colOff>187325</xdr:colOff>
      <xdr:row>30</xdr:row>
      <xdr:rowOff>32258</xdr:rowOff>
    </xdr:to>
    <xdr:sp macro="" textlink="">
      <xdr:nvSpPr>
        <xdr:cNvPr id="78" name="フローチャート: 判断 77"/>
        <xdr:cNvSpPr/>
      </xdr:nvSpPr>
      <xdr:spPr>
        <a:xfrm>
          <a:off x="2781300" y="584568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82677</xdr:rowOff>
    </xdr:from>
    <xdr:to>
      <xdr:col>11</xdr:col>
      <xdr:colOff>187325</xdr:colOff>
      <xdr:row>30</xdr:row>
      <xdr:rowOff>12827</xdr:rowOff>
    </xdr:to>
    <xdr:sp macro="" textlink="">
      <xdr:nvSpPr>
        <xdr:cNvPr id="79" name="フローチャート: 判断 78"/>
        <xdr:cNvSpPr/>
      </xdr:nvSpPr>
      <xdr:spPr>
        <a:xfrm>
          <a:off x="2133600" y="582625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39274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3305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26828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0351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3874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151765</xdr:rowOff>
    </xdr:from>
    <xdr:to>
      <xdr:col>19</xdr:col>
      <xdr:colOff>187325</xdr:colOff>
      <xdr:row>30</xdr:row>
      <xdr:rowOff>81915</xdr:rowOff>
    </xdr:to>
    <xdr:sp macro="" textlink="">
      <xdr:nvSpPr>
        <xdr:cNvPr id="85" name="楕円 84"/>
        <xdr:cNvSpPr/>
      </xdr:nvSpPr>
      <xdr:spPr>
        <a:xfrm>
          <a:off x="3429000" y="589534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10541</xdr:rowOff>
    </xdr:from>
    <xdr:to>
      <xdr:col>15</xdr:col>
      <xdr:colOff>187325</xdr:colOff>
      <xdr:row>30</xdr:row>
      <xdr:rowOff>112141</xdr:rowOff>
    </xdr:to>
    <xdr:sp macro="" textlink="">
      <xdr:nvSpPr>
        <xdr:cNvPr id="86" name="楕円 85"/>
        <xdr:cNvSpPr/>
      </xdr:nvSpPr>
      <xdr:spPr>
        <a:xfrm>
          <a:off x="2781300" y="592556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31115</xdr:rowOff>
    </xdr:from>
    <xdr:to>
      <xdr:col>19</xdr:col>
      <xdr:colOff>136525</xdr:colOff>
      <xdr:row>30</xdr:row>
      <xdr:rowOff>61341</xdr:rowOff>
    </xdr:to>
    <xdr:cxnSp macro="">
      <xdr:nvCxnSpPr>
        <xdr:cNvPr id="87" name="直線コネクタ 86"/>
        <xdr:cNvCxnSpPr/>
      </xdr:nvCxnSpPr>
      <xdr:spPr>
        <a:xfrm flipV="1">
          <a:off x="2832100" y="5946140"/>
          <a:ext cx="6477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19177</xdr:rowOff>
    </xdr:from>
    <xdr:to>
      <xdr:col>11</xdr:col>
      <xdr:colOff>187325</xdr:colOff>
      <xdr:row>30</xdr:row>
      <xdr:rowOff>120777</xdr:rowOff>
    </xdr:to>
    <xdr:sp macro="" textlink="">
      <xdr:nvSpPr>
        <xdr:cNvPr id="88" name="楕円 87"/>
        <xdr:cNvSpPr/>
      </xdr:nvSpPr>
      <xdr:spPr>
        <a:xfrm>
          <a:off x="2133600" y="593420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61341</xdr:rowOff>
    </xdr:from>
    <xdr:to>
      <xdr:col>15</xdr:col>
      <xdr:colOff>136525</xdr:colOff>
      <xdr:row>30</xdr:row>
      <xdr:rowOff>69977</xdr:rowOff>
    </xdr:to>
    <xdr:cxnSp macro="">
      <xdr:nvCxnSpPr>
        <xdr:cNvPr id="89" name="直線コネクタ 88"/>
        <xdr:cNvCxnSpPr/>
      </xdr:nvCxnSpPr>
      <xdr:spPr>
        <a:xfrm flipV="1">
          <a:off x="2184400" y="5976366"/>
          <a:ext cx="6477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5605</xdr:rowOff>
    </xdr:from>
    <xdr:ext cx="405111" cy="259045"/>
    <xdr:sp macro="" textlink="">
      <xdr:nvSpPr>
        <xdr:cNvPr id="90" name="n_1aveValue有形固定資産減価償却率"/>
        <xdr:cNvSpPr txBox="1"/>
      </xdr:nvSpPr>
      <xdr:spPr>
        <a:xfrm>
          <a:off x="3293119" y="557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48785</xdr:rowOff>
    </xdr:from>
    <xdr:ext cx="405111" cy="259045"/>
    <xdr:sp macro="" textlink="">
      <xdr:nvSpPr>
        <xdr:cNvPr id="91" name="n_2aveValue有形固定資産減価償却率"/>
        <xdr:cNvSpPr txBox="1"/>
      </xdr:nvSpPr>
      <xdr:spPr>
        <a:xfrm>
          <a:off x="2658119" y="562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29354</xdr:rowOff>
    </xdr:from>
    <xdr:ext cx="405111" cy="259045"/>
    <xdr:sp macro="" textlink="">
      <xdr:nvSpPr>
        <xdr:cNvPr id="92" name="n_3aveValue有形固定資産減価償却率"/>
        <xdr:cNvSpPr txBox="1"/>
      </xdr:nvSpPr>
      <xdr:spPr>
        <a:xfrm>
          <a:off x="2010419" y="5601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73042</xdr:rowOff>
    </xdr:from>
    <xdr:ext cx="405111" cy="259045"/>
    <xdr:sp macro="" textlink="">
      <xdr:nvSpPr>
        <xdr:cNvPr id="93" name="n_1mainValue有形固定資産減価償却率"/>
        <xdr:cNvSpPr txBox="1"/>
      </xdr:nvSpPr>
      <xdr:spPr>
        <a:xfrm>
          <a:off x="3293119" y="598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103268</xdr:rowOff>
    </xdr:from>
    <xdr:ext cx="405111" cy="259045"/>
    <xdr:sp macro="" textlink="">
      <xdr:nvSpPr>
        <xdr:cNvPr id="94" name="n_2mainValue有形固定資産減価償却率"/>
        <xdr:cNvSpPr txBox="1"/>
      </xdr:nvSpPr>
      <xdr:spPr>
        <a:xfrm>
          <a:off x="2658119" y="6018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111904</xdr:rowOff>
    </xdr:from>
    <xdr:ext cx="405111" cy="259045"/>
    <xdr:sp macro="" textlink="">
      <xdr:nvSpPr>
        <xdr:cNvPr id="95" name="n_3mainValue有形固定資産減価償却率"/>
        <xdr:cNvSpPr txBox="1"/>
      </xdr:nvSpPr>
      <xdr:spPr>
        <a:xfrm>
          <a:off x="2010419" y="6026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9645650" y="4254500"/>
          <a:ext cx="35845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xdr:cNvSpPr/>
      </xdr:nvSpPr>
      <xdr:spPr>
        <a:xfrm>
          <a:off x="10544443" y="4624642"/>
          <a:ext cx="891639"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xdr:cNvSpPr/>
      </xdr:nvSpPr>
      <xdr:spPr>
        <a:xfrm>
          <a:off x="11760740" y="4607971"/>
          <a:ext cx="81489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[ 261.6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32080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32080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45034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45034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5897225"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5897225"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9645650" y="4953000"/>
          <a:ext cx="3584575"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3468350"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3468350"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3544550"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を下回る比率となっており、町債の新規発行を抑制してきたことや財政調整基金の積み増しが進んだことにより、一定の健全性が確保できている結果である。今後も引き続き、地方債に依存しない財政運営を実践していく。</a:t>
          </a: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960755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9645650" y="7112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1" name="直線コネクタ 110"/>
        <xdr:cNvCxnSpPr/>
      </xdr:nvCxnSpPr>
      <xdr:spPr>
        <a:xfrm>
          <a:off x="9645650" y="6803572"/>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2" name="テキスト ボックス 111"/>
        <xdr:cNvSpPr txBox="1"/>
      </xdr:nvSpPr>
      <xdr:spPr>
        <a:xfrm>
          <a:off x="93312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3" name="直線コネクタ 112"/>
        <xdr:cNvCxnSpPr/>
      </xdr:nvCxnSpPr>
      <xdr:spPr>
        <a:xfrm>
          <a:off x="9645650" y="6495143"/>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4" name="テキスト ボックス 113"/>
        <xdr:cNvSpPr txBox="1"/>
      </xdr:nvSpPr>
      <xdr:spPr>
        <a:xfrm>
          <a:off x="92286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5" name="直線コネクタ 114"/>
        <xdr:cNvCxnSpPr/>
      </xdr:nvCxnSpPr>
      <xdr:spPr>
        <a:xfrm>
          <a:off x="9645650" y="6186714"/>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6" name="テキスト ボックス 115"/>
        <xdr:cNvSpPr txBox="1"/>
      </xdr:nvSpPr>
      <xdr:spPr>
        <a:xfrm>
          <a:off x="92286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7" name="直線コネクタ 116"/>
        <xdr:cNvCxnSpPr/>
      </xdr:nvCxnSpPr>
      <xdr:spPr>
        <a:xfrm>
          <a:off x="9645650" y="5878286"/>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8" name="テキスト ボックス 117"/>
        <xdr:cNvSpPr txBox="1"/>
      </xdr:nvSpPr>
      <xdr:spPr>
        <a:xfrm>
          <a:off x="92286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9" name="直線コネクタ 118"/>
        <xdr:cNvCxnSpPr/>
      </xdr:nvCxnSpPr>
      <xdr:spPr>
        <a:xfrm>
          <a:off x="9645650" y="5569857"/>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0" name="テキスト ボックス 119"/>
        <xdr:cNvSpPr txBox="1"/>
      </xdr:nvSpPr>
      <xdr:spPr>
        <a:xfrm>
          <a:off x="92286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1" name="直線コネクタ 120"/>
        <xdr:cNvCxnSpPr/>
      </xdr:nvCxnSpPr>
      <xdr:spPr>
        <a:xfrm>
          <a:off x="9645650" y="5261428"/>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22" name="テキスト ボックス 121"/>
        <xdr:cNvSpPr txBox="1"/>
      </xdr:nvSpPr>
      <xdr:spPr>
        <a:xfrm>
          <a:off x="917552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9645650" y="4953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4" name="テキスト ボックス 123"/>
        <xdr:cNvSpPr txBox="1"/>
      </xdr:nvSpPr>
      <xdr:spPr>
        <a:xfrm>
          <a:off x="917552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9645650" y="4953000"/>
          <a:ext cx="3584575"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87104</xdr:rowOff>
    </xdr:from>
    <xdr:to>
      <xdr:col>76</xdr:col>
      <xdr:colOff>21589</xdr:colOff>
      <xdr:row>35</xdr:row>
      <xdr:rowOff>31297</xdr:rowOff>
    </xdr:to>
    <xdr:cxnSp macro="">
      <xdr:nvCxnSpPr>
        <xdr:cNvPr id="126" name="直線コネクタ 125"/>
        <xdr:cNvCxnSpPr/>
      </xdr:nvCxnSpPr>
      <xdr:spPr>
        <a:xfrm flipV="1">
          <a:off x="12593320" y="5316329"/>
          <a:ext cx="1269" cy="1487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7" name="債務償還比率最小値テキスト"/>
        <xdr:cNvSpPr txBox="1"/>
      </xdr:nvSpPr>
      <xdr:spPr>
        <a:xfrm>
          <a:off x="12646025"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8" name="直線コネクタ 127"/>
        <xdr:cNvCxnSpPr/>
      </xdr:nvCxnSpPr>
      <xdr:spPr>
        <a:xfrm>
          <a:off x="12534900" y="680357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33781</xdr:rowOff>
    </xdr:from>
    <xdr:ext cx="469744" cy="259045"/>
    <xdr:sp macro="" textlink="">
      <xdr:nvSpPr>
        <xdr:cNvPr id="129" name="債務償還比率最大値テキスト"/>
        <xdr:cNvSpPr txBox="1"/>
      </xdr:nvSpPr>
      <xdr:spPr>
        <a:xfrm>
          <a:off x="12646025" y="509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87104</xdr:rowOff>
    </xdr:from>
    <xdr:to>
      <xdr:col>76</xdr:col>
      <xdr:colOff>111125</xdr:colOff>
      <xdr:row>26</xdr:row>
      <xdr:rowOff>87104</xdr:rowOff>
    </xdr:to>
    <xdr:cxnSp macro="">
      <xdr:nvCxnSpPr>
        <xdr:cNvPr id="130" name="直線コネクタ 129"/>
        <xdr:cNvCxnSpPr/>
      </xdr:nvCxnSpPr>
      <xdr:spPr>
        <a:xfrm>
          <a:off x="12534900" y="531632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45946</xdr:rowOff>
    </xdr:from>
    <xdr:ext cx="469744" cy="259045"/>
    <xdr:sp macro="" textlink="">
      <xdr:nvSpPr>
        <xdr:cNvPr id="131" name="債務償還比率平均値テキスト"/>
        <xdr:cNvSpPr txBox="1"/>
      </xdr:nvSpPr>
      <xdr:spPr>
        <a:xfrm>
          <a:off x="12646025" y="59609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23069</xdr:rowOff>
    </xdr:from>
    <xdr:to>
      <xdr:col>76</xdr:col>
      <xdr:colOff>73025</xdr:colOff>
      <xdr:row>31</xdr:row>
      <xdr:rowOff>124669</xdr:rowOff>
    </xdr:to>
    <xdr:sp macro="" textlink="">
      <xdr:nvSpPr>
        <xdr:cNvPr id="132" name="フローチャート: 判断 131"/>
        <xdr:cNvSpPr/>
      </xdr:nvSpPr>
      <xdr:spPr>
        <a:xfrm>
          <a:off x="12573000" y="610954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34943</xdr:rowOff>
    </xdr:from>
    <xdr:to>
      <xdr:col>72</xdr:col>
      <xdr:colOff>123825</xdr:colOff>
      <xdr:row>31</xdr:row>
      <xdr:rowOff>136543</xdr:rowOff>
    </xdr:to>
    <xdr:sp macro="" textlink="">
      <xdr:nvSpPr>
        <xdr:cNvPr id="133" name="フローチャート: 判断 132"/>
        <xdr:cNvSpPr/>
      </xdr:nvSpPr>
      <xdr:spPr>
        <a:xfrm>
          <a:off x="11947525" y="61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xdr:cNvSpPr txBox="1"/>
      </xdr:nvSpPr>
      <xdr:spPr>
        <a:xfrm>
          <a:off x="124460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xdr:cNvSpPr txBox="1"/>
      </xdr:nvSpPr>
      <xdr:spPr>
        <a:xfrm>
          <a:off x="118491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xdr:cNvSpPr txBox="1"/>
      </xdr:nvSpPr>
      <xdr:spPr>
        <a:xfrm>
          <a:off x="112014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xdr:cNvSpPr txBox="1"/>
      </xdr:nvSpPr>
      <xdr:spPr>
        <a:xfrm>
          <a:off x="10553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xdr:cNvSpPr txBox="1"/>
      </xdr:nvSpPr>
      <xdr:spPr>
        <a:xfrm>
          <a:off x="99060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91422</xdr:rowOff>
    </xdr:from>
    <xdr:to>
      <xdr:col>76</xdr:col>
      <xdr:colOff>73025</xdr:colOff>
      <xdr:row>33</xdr:row>
      <xdr:rowOff>21572</xdr:rowOff>
    </xdr:to>
    <xdr:sp macro="" textlink="">
      <xdr:nvSpPr>
        <xdr:cNvPr id="139" name="楕円 138"/>
        <xdr:cNvSpPr/>
      </xdr:nvSpPr>
      <xdr:spPr>
        <a:xfrm>
          <a:off x="12573000" y="634934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69849</xdr:rowOff>
    </xdr:from>
    <xdr:ext cx="469744" cy="259045"/>
    <xdr:sp macro="" textlink="">
      <xdr:nvSpPr>
        <xdr:cNvPr id="140" name="債務償還比率該当値テキスト"/>
        <xdr:cNvSpPr txBox="1"/>
      </xdr:nvSpPr>
      <xdr:spPr>
        <a:xfrm>
          <a:off x="12646025" y="6327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3366</xdr:rowOff>
    </xdr:from>
    <xdr:to>
      <xdr:col>72</xdr:col>
      <xdr:colOff>123825</xdr:colOff>
      <xdr:row>32</xdr:row>
      <xdr:rowOff>104966</xdr:rowOff>
    </xdr:to>
    <xdr:sp macro="" textlink="">
      <xdr:nvSpPr>
        <xdr:cNvPr id="141" name="楕円 140"/>
        <xdr:cNvSpPr/>
      </xdr:nvSpPr>
      <xdr:spPr>
        <a:xfrm>
          <a:off x="11947525" y="626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54166</xdr:rowOff>
    </xdr:from>
    <xdr:to>
      <xdr:col>76</xdr:col>
      <xdr:colOff>22225</xdr:colOff>
      <xdr:row>32</xdr:row>
      <xdr:rowOff>142222</xdr:rowOff>
    </xdr:to>
    <xdr:cxnSp macro="">
      <xdr:nvCxnSpPr>
        <xdr:cNvPr id="142" name="直線コネクタ 141"/>
        <xdr:cNvCxnSpPr/>
      </xdr:nvCxnSpPr>
      <xdr:spPr>
        <a:xfrm>
          <a:off x="11998325" y="6312091"/>
          <a:ext cx="596900" cy="8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153070</xdr:rowOff>
    </xdr:from>
    <xdr:ext cx="469744" cy="259045"/>
    <xdr:sp macro="" textlink="">
      <xdr:nvSpPr>
        <xdr:cNvPr id="143" name="n_1aveValue債務償還比率"/>
        <xdr:cNvSpPr txBox="1"/>
      </xdr:nvSpPr>
      <xdr:spPr>
        <a:xfrm>
          <a:off x="11779327" y="5896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96093</xdr:rowOff>
    </xdr:from>
    <xdr:ext cx="469744" cy="259045"/>
    <xdr:sp macro="" textlink="">
      <xdr:nvSpPr>
        <xdr:cNvPr id="144" name="n_1mainValue債務償還比率"/>
        <xdr:cNvSpPr txBox="1"/>
      </xdr:nvSpPr>
      <xdr:spPr>
        <a:xfrm>
          <a:off x="11779327" y="6354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5" name="正方形/長方形 144"/>
        <xdr:cNvSpPr/>
      </xdr:nvSpPr>
      <xdr:spPr>
        <a:xfrm>
          <a:off x="1098550" y="800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6" name="正方形/長方形 145"/>
        <xdr:cNvSpPr/>
      </xdr:nvSpPr>
      <xdr:spPr>
        <a:xfrm>
          <a:off x="1098550" y="1181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7" name="テキスト ボックス 146"/>
        <xdr:cNvSpPr txBox="1"/>
      </xdr:nvSpPr>
      <xdr:spPr>
        <a:xfrm>
          <a:off x="8001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8" name="テキスト ボックス 147"/>
        <xdr:cNvSpPr txBox="1"/>
      </xdr:nvSpPr>
      <xdr:spPr>
        <a:xfrm>
          <a:off x="59563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9" name="テキスト ボックス 148"/>
        <xdr:cNvSpPr txBox="1"/>
      </xdr:nvSpPr>
      <xdr:spPr>
        <a:xfrm>
          <a:off x="8001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0" name="テキスト ボックス 149"/>
        <xdr:cNvSpPr txBox="1"/>
      </xdr:nvSpPr>
      <xdr:spPr>
        <a:xfrm>
          <a:off x="59563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千葉県神崎町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6,123
6,007
19.90
2,790,269
2,636,863
137,468
1,878,607
2,185,330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11822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1277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36591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47700" y="723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208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47700" y="685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208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47700" y="647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208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47700" y="609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208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47700" y="571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66246"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662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129540</xdr:rowOff>
    </xdr:from>
    <xdr:to>
      <xdr:col>24</xdr:col>
      <xdr:colOff>62865</xdr:colOff>
      <xdr:row>42</xdr:row>
      <xdr:rowOff>9525</xdr:rowOff>
    </xdr:to>
    <xdr:cxnSp macro="">
      <xdr:nvCxnSpPr>
        <xdr:cNvPr id="56" name="直線コネクタ 55"/>
        <xdr:cNvCxnSpPr/>
      </xdr:nvCxnSpPr>
      <xdr:spPr>
        <a:xfrm flipV="1">
          <a:off x="3949065" y="5787390"/>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13352</xdr:rowOff>
    </xdr:from>
    <xdr:ext cx="405111" cy="259045"/>
    <xdr:sp macro="" textlink="">
      <xdr:nvSpPr>
        <xdr:cNvPr id="57" name="【道路】&#10;有形固定資産減価償却率最小値テキスト"/>
        <xdr:cNvSpPr txBox="1"/>
      </xdr:nvSpPr>
      <xdr:spPr>
        <a:xfrm>
          <a:off x="3987800" y="721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xdr:rowOff>
    </xdr:from>
    <xdr:to>
      <xdr:col>24</xdr:col>
      <xdr:colOff>152400</xdr:colOff>
      <xdr:row>42</xdr:row>
      <xdr:rowOff>9525</xdr:rowOff>
    </xdr:to>
    <xdr:cxnSp macro="">
      <xdr:nvCxnSpPr>
        <xdr:cNvPr id="58" name="直線コネクタ 57"/>
        <xdr:cNvCxnSpPr/>
      </xdr:nvCxnSpPr>
      <xdr:spPr>
        <a:xfrm>
          <a:off x="3889375" y="721042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76217</xdr:rowOff>
    </xdr:from>
    <xdr:ext cx="405111" cy="259045"/>
    <xdr:sp macro="" textlink="">
      <xdr:nvSpPr>
        <xdr:cNvPr id="59" name="【道路】&#10;有形固定資産減価償却率最大値テキスト"/>
        <xdr:cNvSpPr txBox="1"/>
      </xdr:nvSpPr>
      <xdr:spPr>
        <a:xfrm>
          <a:off x="3987800"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129540</xdr:rowOff>
    </xdr:from>
    <xdr:to>
      <xdr:col>24</xdr:col>
      <xdr:colOff>152400</xdr:colOff>
      <xdr:row>33</xdr:row>
      <xdr:rowOff>129540</xdr:rowOff>
    </xdr:to>
    <xdr:cxnSp macro="">
      <xdr:nvCxnSpPr>
        <xdr:cNvPr id="60" name="直線コネクタ 59"/>
        <xdr:cNvCxnSpPr/>
      </xdr:nvCxnSpPr>
      <xdr:spPr>
        <a:xfrm>
          <a:off x="3889375" y="578739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62882</xdr:rowOff>
    </xdr:from>
    <xdr:ext cx="405111" cy="259045"/>
    <xdr:sp macro="" textlink="">
      <xdr:nvSpPr>
        <xdr:cNvPr id="61" name="【道路】&#10;有形固定資産減価償却率平均値テキスト"/>
        <xdr:cNvSpPr txBox="1"/>
      </xdr:nvSpPr>
      <xdr:spPr>
        <a:xfrm>
          <a:off x="3987800" y="6406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84455</xdr:rowOff>
    </xdr:from>
    <xdr:to>
      <xdr:col>24</xdr:col>
      <xdr:colOff>114300</xdr:colOff>
      <xdr:row>38</xdr:row>
      <xdr:rowOff>14605</xdr:rowOff>
    </xdr:to>
    <xdr:sp macro="" textlink="">
      <xdr:nvSpPr>
        <xdr:cNvPr id="62" name="フローチャート: 判断 61"/>
        <xdr:cNvSpPr/>
      </xdr:nvSpPr>
      <xdr:spPr>
        <a:xfrm>
          <a:off x="38989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3" name="フローチャート: 判断 62"/>
        <xdr:cNvSpPr/>
      </xdr:nvSpPr>
      <xdr:spPr>
        <a:xfrm>
          <a:off x="3203575" y="645668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139700</xdr:rowOff>
    </xdr:from>
    <xdr:to>
      <xdr:col>15</xdr:col>
      <xdr:colOff>101600</xdr:colOff>
      <xdr:row>38</xdr:row>
      <xdr:rowOff>69850</xdr:rowOff>
    </xdr:to>
    <xdr:sp macro="" textlink="">
      <xdr:nvSpPr>
        <xdr:cNvPr id="64" name="フローチャート: 判断 63"/>
        <xdr:cNvSpPr/>
      </xdr:nvSpPr>
      <xdr:spPr>
        <a:xfrm>
          <a:off x="2428875"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78740</xdr:rowOff>
    </xdr:from>
    <xdr:to>
      <xdr:col>10</xdr:col>
      <xdr:colOff>165100</xdr:colOff>
      <xdr:row>38</xdr:row>
      <xdr:rowOff>8890</xdr:rowOff>
    </xdr:to>
    <xdr:sp macro="" textlink="">
      <xdr:nvSpPr>
        <xdr:cNvPr id="65" name="フローチャート: 判断 64"/>
        <xdr:cNvSpPr/>
      </xdr:nvSpPr>
      <xdr:spPr>
        <a:xfrm>
          <a:off x="168275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78740</xdr:rowOff>
    </xdr:from>
    <xdr:to>
      <xdr:col>20</xdr:col>
      <xdr:colOff>38100</xdr:colOff>
      <xdr:row>41</xdr:row>
      <xdr:rowOff>8890</xdr:rowOff>
    </xdr:to>
    <xdr:sp macro="" textlink="">
      <xdr:nvSpPr>
        <xdr:cNvPr id="71" name="楕円 70"/>
        <xdr:cNvSpPr/>
      </xdr:nvSpPr>
      <xdr:spPr>
        <a:xfrm>
          <a:off x="3203575" y="693674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41</xdr:row>
      <xdr:rowOff>2540</xdr:rowOff>
    </xdr:from>
    <xdr:to>
      <xdr:col>15</xdr:col>
      <xdr:colOff>101600</xdr:colOff>
      <xdr:row>41</xdr:row>
      <xdr:rowOff>104140</xdr:rowOff>
    </xdr:to>
    <xdr:sp macro="" textlink="">
      <xdr:nvSpPr>
        <xdr:cNvPr id="72" name="楕円 71"/>
        <xdr:cNvSpPr/>
      </xdr:nvSpPr>
      <xdr:spPr>
        <a:xfrm>
          <a:off x="2428875" y="703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129540</xdr:rowOff>
    </xdr:from>
    <xdr:to>
      <xdr:col>19</xdr:col>
      <xdr:colOff>177800</xdr:colOff>
      <xdr:row>41</xdr:row>
      <xdr:rowOff>53340</xdr:rowOff>
    </xdr:to>
    <xdr:cxnSp macro="">
      <xdr:nvCxnSpPr>
        <xdr:cNvPr id="73" name="直線コネクタ 72"/>
        <xdr:cNvCxnSpPr/>
      </xdr:nvCxnSpPr>
      <xdr:spPr>
        <a:xfrm flipV="1">
          <a:off x="2479675" y="6987540"/>
          <a:ext cx="75565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118745</xdr:rowOff>
    </xdr:from>
    <xdr:to>
      <xdr:col>10</xdr:col>
      <xdr:colOff>165100</xdr:colOff>
      <xdr:row>41</xdr:row>
      <xdr:rowOff>48895</xdr:rowOff>
    </xdr:to>
    <xdr:sp macro="" textlink="">
      <xdr:nvSpPr>
        <xdr:cNvPr id="74" name="楕円 73"/>
        <xdr:cNvSpPr/>
      </xdr:nvSpPr>
      <xdr:spPr>
        <a:xfrm>
          <a:off x="1682750" y="697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169545</xdr:rowOff>
    </xdr:from>
    <xdr:to>
      <xdr:col>15</xdr:col>
      <xdr:colOff>50800</xdr:colOff>
      <xdr:row>41</xdr:row>
      <xdr:rowOff>53340</xdr:rowOff>
    </xdr:to>
    <xdr:cxnSp macro="">
      <xdr:nvCxnSpPr>
        <xdr:cNvPr id="75" name="直線コネクタ 74"/>
        <xdr:cNvCxnSpPr/>
      </xdr:nvCxnSpPr>
      <xdr:spPr>
        <a:xfrm>
          <a:off x="1733550" y="7027545"/>
          <a:ext cx="746125"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59707</xdr:rowOff>
    </xdr:from>
    <xdr:ext cx="405111" cy="259045"/>
    <xdr:sp macro="" textlink="">
      <xdr:nvSpPr>
        <xdr:cNvPr id="76" name="n_1aveValue【道路】&#10;有形固定資産減価償却率"/>
        <xdr:cNvSpPr txBox="1"/>
      </xdr:nvSpPr>
      <xdr:spPr>
        <a:xfrm>
          <a:off x="306769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86377</xdr:rowOff>
    </xdr:from>
    <xdr:ext cx="405111" cy="259045"/>
    <xdr:sp macro="" textlink="">
      <xdr:nvSpPr>
        <xdr:cNvPr id="77" name="n_2aveValue【道路】&#10;有形固定資産減価償却率"/>
        <xdr:cNvSpPr txBox="1"/>
      </xdr:nvSpPr>
      <xdr:spPr>
        <a:xfrm>
          <a:off x="230569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25417</xdr:rowOff>
    </xdr:from>
    <xdr:ext cx="405111" cy="259045"/>
    <xdr:sp macro="" textlink="">
      <xdr:nvSpPr>
        <xdr:cNvPr id="78" name="n_3aveValue【道路】&#10;有形固定資産減価償却率"/>
        <xdr:cNvSpPr txBox="1"/>
      </xdr:nvSpPr>
      <xdr:spPr>
        <a:xfrm>
          <a:off x="1559569"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17</xdr:rowOff>
    </xdr:from>
    <xdr:ext cx="405111" cy="259045"/>
    <xdr:sp macro="" textlink="">
      <xdr:nvSpPr>
        <xdr:cNvPr id="79" name="n_1mainValue【道路】&#10;有形固定資産減価償却率"/>
        <xdr:cNvSpPr txBox="1"/>
      </xdr:nvSpPr>
      <xdr:spPr>
        <a:xfrm>
          <a:off x="3067694" y="702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95267</xdr:rowOff>
    </xdr:from>
    <xdr:ext cx="405111" cy="259045"/>
    <xdr:sp macro="" textlink="">
      <xdr:nvSpPr>
        <xdr:cNvPr id="80" name="n_2mainValue【道路】&#10;有形固定資産減価償却率"/>
        <xdr:cNvSpPr txBox="1"/>
      </xdr:nvSpPr>
      <xdr:spPr>
        <a:xfrm>
          <a:off x="2305694" y="712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40022</xdr:rowOff>
    </xdr:from>
    <xdr:ext cx="405111" cy="259045"/>
    <xdr:sp macro="" textlink="">
      <xdr:nvSpPr>
        <xdr:cNvPr id="81" name="n_3mainValue【道路】&#10;有形固定資産減価償却率"/>
        <xdr:cNvSpPr txBox="1"/>
      </xdr:nvSpPr>
      <xdr:spPr>
        <a:xfrm>
          <a:off x="1559569" y="706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559435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5632450" y="723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52224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5632450" y="685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5" name="テキスト ボックス 94"/>
        <xdr:cNvSpPr txBox="1"/>
      </xdr:nvSpPr>
      <xdr:spPr>
        <a:xfrm>
          <a:off x="5122756"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5632450" y="647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7" name="テキスト ボックス 96"/>
        <xdr:cNvSpPr txBox="1"/>
      </xdr:nvSpPr>
      <xdr:spPr>
        <a:xfrm>
          <a:off x="5122756"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5632450" y="609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9" name="テキスト ボックス 98"/>
        <xdr:cNvSpPr txBox="1"/>
      </xdr:nvSpPr>
      <xdr:spPr>
        <a:xfrm>
          <a:off x="5122756"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5632450" y="571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1" name="テキスト ボックス 100"/>
        <xdr:cNvSpPr txBox="1"/>
      </xdr:nvSpPr>
      <xdr:spPr>
        <a:xfrm>
          <a:off x="5122756"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xdr:cNvSpPr txBox="1"/>
      </xdr:nvSpPr>
      <xdr:spPr>
        <a:xfrm>
          <a:off x="5122756"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100314</xdr:rowOff>
    </xdr:from>
    <xdr:to>
      <xdr:col>54</xdr:col>
      <xdr:colOff>189865</xdr:colOff>
      <xdr:row>42</xdr:row>
      <xdr:rowOff>29078</xdr:rowOff>
    </xdr:to>
    <xdr:cxnSp macro="">
      <xdr:nvCxnSpPr>
        <xdr:cNvPr id="105" name="直線コネクタ 104"/>
        <xdr:cNvCxnSpPr/>
      </xdr:nvCxnSpPr>
      <xdr:spPr>
        <a:xfrm flipV="1">
          <a:off x="8905240" y="5758164"/>
          <a:ext cx="0" cy="147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32905</xdr:rowOff>
    </xdr:from>
    <xdr:ext cx="469744" cy="259045"/>
    <xdr:sp macro="" textlink="">
      <xdr:nvSpPr>
        <xdr:cNvPr id="106" name="【道路】&#10;一人当たり延長最小値テキスト"/>
        <xdr:cNvSpPr txBox="1"/>
      </xdr:nvSpPr>
      <xdr:spPr>
        <a:xfrm>
          <a:off x="8943975" y="7233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29078</xdr:rowOff>
    </xdr:from>
    <xdr:to>
      <xdr:col>55</xdr:col>
      <xdr:colOff>88900</xdr:colOff>
      <xdr:row>42</xdr:row>
      <xdr:rowOff>29078</xdr:rowOff>
    </xdr:to>
    <xdr:cxnSp macro="">
      <xdr:nvCxnSpPr>
        <xdr:cNvPr id="107" name="直線コネクタ 106"/>
        <xdr:cNvCxnSpPr/>
      </xdr:nvCxnSpPr>
      <xdr:spPr>
        <a:xfrm>
          <a:off x="8845550" y="722997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46991</xdr:rowOff>
    </xdr:from>
    <xdr:ext cx="599010" cy="259045"/>
    <xdr:sp macro="" textlink="">
      <xdr:nvSpPr>
        <xdr:cNvPr id="108" name="【道路】&#10;一人当たり延長最大値テキスト"/>
        <xdr:cNvSpPr txBox="1"/>
      </xdr:nvSpPr>
      <xdr:spPr>
        <a:xfrm>
          <a:off x="8943975" y="5533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100314</xdr:rowOff>
    </xdr:from>
    <xdr:to>
      <xdr:col>55</xdr:col>
      <xdr:colOff>88900</xdr:colOff>
      <xdr:row>33</xdr:row>
      <xdr:rowOff>100314</xdr:rowOff>
    </xdr:to>
    <xdr:cxnSp macro="">
      <xdr:nvCxnSpPr>
        <xdr:cNvPr id="109" name="直線コネクタ 108"/>
        <xdr:cNvCxnSpPr/>
      </xdr:nvCxnSpPr>
      <xdr:spPr>
        <a:xfrm>
          <a:off x="8845550" y="575816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85902</xdr:rowOff>
    </xdr:from>
    <xdr:ext cx="534377" cy="259045"/>
    <xdr:sp macro="" textlink="">
      <xdr:nvSpPr>
        <xdr:cNvPr id="110" name="【道路】&#10;一人当たり延長平均値テキスト"/>
        <xdr:cNvSpPr txBox="1"/>
      </xdr:nvSpPr>
      <xdr:spPr>
        <a:xfrm>
          <a:off x="8943975" y="69439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107475</xdr:rowOff>
    </xdr:from>
    <xdr:to>
      <xdr:col>55</xdr:col>
      <xdr:colOff>50800</xdr:colOff>
      <xdr:row>41</xdr:row>
      <xdr:rowOff>37625</xdr:rowOff>
    </xdr:to>
    <xdr:sp macro="" textlink="">
      <xdr:nvSpPr>
        <xdr:cNvPr id="111" name="フローチャート: 判断 110"/>
        <xdr:cNvSpPr/>
      </xdr:nvSpPr>
      <xdr:spPr>
        <a:xfrm>
          <a:off x="8883650" y="696547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111323</xdr:rowOff>
    </xdr:from>
    <xdr:to>
      <xdr:col>50</xdr:col>
      <xdr:colOff>165100</xdr:colOff>
      <xdr:row>41</xdr:row>
      <xdr:rowOff>41473</xdr:rowOff>
    </xdr:to>
    <xdr:sp macro="" textlink="">
      <xdr:nvSpPr>
        <xdr:cNvPr id="112" name="フローチャート: 判断 111"/>
        <xdr:cNvSpPr/>
      </xdr:nvSpPr>
      <xdr:spPr>
        <a:xfrm>
          <a:off x="8159750" y="696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104972</xdr:rowOff>
    </xdr:from>
    <xdr:to>
      <xdr:col>46</xdr:col>
      <xdr:colOff>38100</xdr:colOff>
      <xdr:row>41</xdr:row>
      <xdr:rowOff>35122</xdr:rowOff>
    </xdr:to>
    <xdr:sp macro="" textlink="">
      <xdr:nvSpPr>
        <xdr:cNvPr id="113" name="フローチャート: 判断 112"/>
        <xdr:cNvSpPr/>
      </xdr:nvSpPr>
      <xdr:spPr>
        <a:xfrm>
          <a:off x="7413625" y="696297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59606</xdr:rowOff>
    </xdr:from>
    <xdr:to>
      <xdr:col>41</xdr:col>
      <xdr:colOff>101600</xdr:colOff>
      <xdr:row>41</xdr:row>
      <xdr:rowOff>161206</xdr:rowOff>
    </xdr:to>
    <xdr:sp macro="" textlink="">
      <xdr:nvSpPr>
        <xdr:cNvPr id="114" name="フローチャート: 判断 113"/>
        <xdr:cNvSpPr/>
      </xdr:nvSpPr>
      <xdr:spPr>
        <a:xfrm>
          <a:off x="6638925" y="70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96563</xdr:rowOff>
    </xdr:from>
    <xdr:to>
      <xdr:col>50</xdr:col>
      <xdr:colOff>165100</xdr:colOff>
      <xdr:row>42</xdr:row>
      <xdr:rowOff>26713</xdr:rowOff>
    </xdr:to>
    <xdr:sp macro="" textlink="">
      <xdr:nvSpPr>
        <xdr:cNvPr id="120" name="楕円 119"/>
        <xdr:cNvSpPr/>
      </xdr:nvSpPr>
      <xdr:spPr>
        <a:xfrm>
          <a:off x="8159750" y="712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97634</xdr:rowOff>
    </xdr:from>
    <xdr:to>
      <xdr:col>46</xdr:col>
      <xdr:colOff>38100</xdr:colOff>
      <xdr:row>42</xdr:row>
      <xdr:rowOff>27784</xdr:rowOff>
    </xdr:to>
    <xdr:sp macro="" textlink="">
      <xdr:nvSpPr>
        <xdr:cNvPr id="121" name="楕円 120"/>
        <xdr:cNvSpPr/>
      </xdr:nvSpPr>
      <xdr:spPr>
        <a:xfrm>
          <a:off x="7413625" y="712708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147363</xdr:rowOff>
    </xdr:from>
    <xdr:to>
      <xdr:col>50</xdr:col>
      <xdr:colOff>114300</xdr:colOff>
      <xdr:row>41</xdr:row>
      <xdr:rowOff>148434</xdr:rowOff>
    </xdr:to>
    <xdr:cxnSp macro="">
      <xdr:nvCxnSpPr>
        <xdr:cNvPr id="122" name="直線コネクタ 121"/>
        <xdr:cNvCxnSpPr/>
      </xdr:nvCxnSpPr>
      <xdr:spPr>
        <a:xfrm flipV="1">
          <a:off x="7445375" y="7176813"/>
          <a:ext cx="765175" cy="1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98262</xdr:rowOff>
    </xdr:from>
    <xdr:to>
      <xdr:col>41</xdr:col>
      <xdr:colOff>101600</xdr:colOff>
      <xdr:row>42</xdr:row>
      <xdr:rowOff>28412</xdr:rowOff>
    </xdr:to>
    <xdr:sp macro="" textlink="">
      <xdr:nvSpPr>
        <xdr:cNvPr id="123" name="楕円 122"/>
        <xdr:cNvSpPr/>
      </xdr:nvSpPr>
      <xdr:spPr>
        <a:xfrm>
          <a:off x="6638925" y="712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148434</xdr:rowOff>
    </xdr:from>
    <xdr:to>
      <xdr:col>45</xdr:col>
      <xdr:colOff>177800</xdr:colOff>
      <xdr:row>41</xdr:row>
      <xdr:rowOff>149062</xdr:rowOff>
    </xdr:to>
    <xdr:cxnSp macro="">
      <xdr:nvCxnSpPr>
        <xdr:cNvPr id="124" name="直線コネクタ 123"/>
        <xdr:cNvCxnSpPr/>
      </xdr:nvCxnSpPr>
      <xdr:spPr>
        <a:xfrm flipV="1">
          <a:off x="6689725" y="7177884"/>
          <a:ext cx="755650" cy="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58000</xdr:rowOff>
    </xdr:from>
    <xdr:ext cx="534377" cy="259045"/>
    <xdr:sp macro="" textlink="">
      <xdr:nvSpPr>
        <xdr:cNvPr id="125" name="n_1aveValue【道路】&#10;一人当たり延長"/>
        <xdr:cNvSpPr txBox="1"/>
      </xdr:nvSpPr>
      <xdr:spPr>
        <a:xfrm>
          <a:off x="7959236" y="674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51649</xdr:rowOff>
    </xdr:from>
    <xdr:ext cx="534377" cy="259045"/>
    <xdr:sp macro="" textlink="">
      <xdr:nvSpPr>
        <xdr:cNvPr id="126" name="n_2aveValue【道路】&#10;一人当たり延長"/>
        <xdr:cNvSpPr txBox="1"/>
      </xdr:nvSpPr>
      <xdr:spPr>
        <a:xfrm>
          <a:off x="7225811" y="67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6283</xdr:rowOff>
    </xdr:from>
    <xdr:ext cx="534377" cy="259045"/>
    <xdr:sp macro="" textlink="">
      <xdr:nvSpPr>
        <xdr:cNvPr id="127" name="n_3aveValue【道路】&#10;一人当たり延長"/>
        <xdr:cNvSpPr txBox="1"/>
      </xdr:nvSpPr>
      <xdr:spPr>
        <a:xfrm>
          <a:off x="6479686" y="686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17840</xdr:rowOff>
    </xdr:from>
    <xdr:ext cx="534377" cy="259045"/>
    <xdr:sp macro="" textlink="">
      <xdr:nvSpPr>
        <xdr:cNvPr id="128" name="n_1mainValue【道路】&#10;一人当たり延長"/>
        <xdr:cNvSpPr txBox="1"/>
      </xdr:nvSpPr>
      <xdr:spPr>
        <a:xfrm>
          <a:off x="7959236" y="721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18911</xdr:rowOff>
    </xdr:from>
    <xdr:ext cx="534377" cy="259045"/>
    <xdr:sp macro="" textlink="">
      <xdr:nvSpPr>
        <xdr:cNvPr id="129" name="n_2mainValue【道路】&#10;一人当たり延長"/>
        <xdr:cNvSpPr txBox="1"/>
      </xdr:nvSpPr>
      <xdr:spPr>
        <a:xfrm>
          <a:off x="7225811" y="721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19539</xdr:rowOff>
    </xdr:from>
    <xdr:ext cx="534377" cy="259045"/>
    <xdr:sp macro="" textlink="">
      <xdr:nvSpPr>
        <xdr:cNvPr id="130" name="n_3mainValue【道路】&#10;一人当たり延長"/>
        <xdr:cNvSpPr txBox="1"/>
      </xdr:nvSpPr>
      <xdr:spPr>
        <a:xfrm>
          <a:off x="6479686" y="722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1" name="直線コネクタ 140"/>
        <xdr:cNvCxnSpPr/>
      </xdr:nvCxnSpPr>
      <xdr:spPr>
        <a:xfrm>
          <a:off x="647700" y="1110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2" name="テキスト ボックス 141"/>
        <xdr:cNvSpPr txBox="1"/>
      </xdr:nvSpPr>
      <xdr:spPr>
        <a:xfrm>
          <a:off x="36591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3" name="直線コネクタ 142"/>
        <xdr:cNvCxnSpPr/>
      </xdr:nvCxnSpPr>
      <xdr:spPr>
        <a:xfrm>
          <a:off x="647700" y="1077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4" name="テキスト ボックス 143"/>
        <xdr:cNvSpPr txBox="1"/>
      </xdr:nvSpPr>
      <xdr:spPr>
        <a:xfrm>
          <a:off x="3208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5" name="直線コネクタ 144"/>
        <xdr:cNvCxnSpPr/>
      </xdr:nvCxnSpPr>
      <xdr:spPr>
        <a:xfrm>
          <a:off x="647700" y="1045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6" name="テキスト ボックス 145"/>
        <xdr:cNvSpPr txBox="1"/>
      </xdr:nvSpPr>
      <xdr:spPr>
        <a:xfrm>
          <a:off x="3208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7" name="直線コネクタ 146"/>
        <xdr:cNvCxnSpPr/>
      </xdr:nvCxnSpPr>
      <xdr:spPr>
        <a:xfrm>
          <a:off x="647700" y="1012371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8" name="テキスト ボックス 147"/>
        <xdr:cNvSpPr txBox="1"/>
      </xdr:nvSpPr>
      <xdr:spPr>
        <a:xfrm>
          <a:off x="3208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9" name="直線コネクタ 148"/>
        <xdr:cNvCxnSpPr/>
      </xdr:nvCxnSpPr>
      <xdr:spPr>
        <a:xfrm>
          <a:off x="647700" y="979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0" name="テキスト ボックス 149"/>
        <xdr:cNvSpPr txBox="1"/>
      </xdr:nvSpPr>
      <xdr:spPr>
        <a:xfrm>
          <a:off x="3208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1" name="直線コネクタ 150"/>
        <xdr:cNvCxnSpPr/>
      </xdr:nvCxnSpPr>
      <xdr:spPr>
        <a:xfrm>
          <a:off x="647700" y="947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2" name="テキスト ボックス 151"/>
        <xdr:cNvSpPr txBox="1"/>
      </xdr:nvSpPr>
      <xdr:spPr>
        <a:xfrm>
          <a:off x="266246"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662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橋りょう・トンネル】&#10;有形固定資産減価償却率グラフ枠"/>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128996</xdr:rowOff>
    </xdr:from>
    <xdr:to>
      <xdr:col>24</xdr:col>
      <xdr:colOff>62865</xdr:colOff>
      <xdr:row>64</xdr:row>
      <xdr:rowOff>127363</xdr:rowOff>
    </xdr:to>
    <xdr:cxnSp macro="">
      <xdr:nvCxnSpPr>
        <xdr:cNvPr id="156" name="直線コネクタ 155"/>
        <xdr:cNvCxnSpPr/>
      </xdr:nvCxnSpPr>
      <xdr:spPr>
        <a:xfrm flipV="1">
          <a:off x="3949065" y="9558746"/>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131190</xdr:rowOff>
    </xdr:from>
    <xdr:ext cx="340478" cy="259045"/>
    <xdr:sp macro="" textlink="">
      <xdr:nvSpPr>
        <xdr:cNvPr id="157" name="【橋りょう・トンネル】&#10;有形固定資産減価償却率最小値テキスト"/>
        <xdr:cNvSpPr txBox="1"/>
      </xdr:nvSpPr>
      <xdr:spPr>
        <a:xfrm>
          <a:off x="3987800" y="1110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127363</xdr:rowOff>
    </xdr:from>
    <xdr:to>
      <xdr:col>24</xdr:col>
      <xdr:colOff>152400</xdr:colOff>
      <xdr:row>64</xdr:row>
      <xdr:rowOff>127363</xdr:rowOff>
    </xdr:to>
    <xdr:cxnSp macro="">
      <xdr:nvCxnSpPr>
        <xdr:cNvPr id="158" name="直線コネクタ 157"/>
        <xdr:cNvCxnSpPr/>
      </xdr:nvCxnSpPr>
      <xdr:spPr>
        <a:xfrm>
          <a:off x="3889375" y="1110016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75673</xdr:rowOff>
    </xdr:from>
    <xdr:ext cx="405111" cy="259045"/>
    <xdr:sp macro="" textlink="">
      <xdr:nvSpPr>
        <xdr:cNvPr id="159" name="【橋りょう・トンネル】&#10;有形固定資産減価償却率最大値テキスト"/>
        <xdr:cNvSpPr txBox="1"/>
      </xdr:nvSpPr>
      <xdr:spPr>
        <a:xfrm>
          <a:off x="3987800" y="9333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128996</xdr:rowOff>
    </xdr:from>
    <xdr:to>
      <xdr:col>24</xdr:col>
      <xdr:colOff>152400</xdr:colOff>
      <xdr:row>55</xdr:row>
      <xdr:rowOff>128996</xdr:rowOff>
    </xdr:to>
    <xdr:cxnSp macro="">
      <xdr:nvCxnSpPr>
        <xdr:cNvPr id="160" name="直線コネクタ 159"/>
        <xdr:cNvCxnSpPr/>
      </xdr:nvCxnSpPr>
      <xdr:spPr>
        <a:xfrm>
          <a:off x="3889375" y="955874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15801</xdr:rowOff>
    </xdr:from>
    <xdr:ext cx="405111" cy="259045"/>
    <xdr:sp macro="" textlink="">
      <xdr:nvSpPr>
        <xdr:cNvPr id="161" name="【橋りょう・トンネル】&#10;有形固定資産減価償却率平均値テキスト"/>
        <xdr:cNvSpPr txBox="1"/>
      </xdr:nvSpPr>
      <xdr:spPr>
        <a:xfrm>
          <a:off x="3987800" y="10131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37374</xdr:rowOff>
    </xdr:from>
    <xdr:to>
      <xdr:col>24</xdr:col>
      <xdr:colOff>114300</xdr:colOff>
      <xdr:row>59</xdr:row>
      <xdr:rowOff>138974</xdr:rowOff>
    </xdr:to>
    <xdr:sp macro="" textlink="">
      <xdr:nvSpPr>
        <xdr:cNvPr id="162" name="フローチャート: 判断 161"/>
        <xdr:cNvSpPr/>
      </xdr:nvSpPr>
      <xdr:spPr>
        <a:xfrm>
          <a:off x="38989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47172</xdr:rowOff>
    </xdr:from>
    <xdr:to>
      <xdr:col>20</xdr:col>
      <xdr:colOff>38100</xdr:colOff>
      <xdr:row>59</xdr:row>
      <xdr:rowOff>148772</xdr:rowOff>
    </xdr:to>
    <xdr:sp macro="" textlink="">
      <xdr:nvSpPr>
        <xdr:cNvPr id="163" name="フローチャート: 判断 162"/>
        <xdr:cNvSpPr/>
      </xdr:nvSpPr>
      <xdr:spPr>
        <a:xfrm>
          <a:off x="3203575" y="1016272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87993</xdr:rowOff>
    </xdr:from>
    <xdr:to>
      <xdr:col>15</xdr:col>
      <xdr:colOff>101600</xdr:colOff>
      <xdr:row>60</xdr:row>
      <xdr:rowOff>18143</xdr:rowOff>
    </xdr:to>
    <xdr:sp macro="" textlink="">
      <xdr:nvSpPr>
        <xdr:cNvPr id="164" name="フローチャート: 判断 163"/>
        <xdr:cNvSpPr/>
      </xdr:nvSpPr>
      <xdr:spPr>
        <a:xfrm>
          <a:off x="2428875"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76563</xdr:rowOff>
    </xdr:from>
    <xdr:to>
      <xdr:col>10</xdr:col>
      <xdr:colOff>165100</xdr:colOff>
      <xdr:row>59</xdr:row>
      <xdr:rowOff>6713</xdr:rowOff>
    </xdr:to>
    <xdr:sp macro="" textlink="">
      <xdr:nvSpPr>
        <xdr:cNvPr id="165" name="フローチャート: 判断 164"/>
        <xdr:cNvSpPr/>
      </xdr:nvSpPr>
      <xdr:spPr>
        <a:xfrm>
          <a:off x="168275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21046</xdr:rowOff>
    </xdr:from>
    <xdr:to>
      <xdr:col>20</xdr:col>
      <xdr:colOff>38100</xdr:colOff>
      <xdr:row>59</xdr:row>
      <xdr:rowOff>122646</xdr:rowOff>
    </xdr:to>
    <xdr:sp macro="" textlink="">
      <xdr:nvSpPr>
        <xdr:cNvPr id="171" name="楕円 170"/>
        <xdr:cNvSpPr/>
      </xdr:nvSpPr>
      <xdr:spPr>
        <a:xfrm>
          <a:off x="3203575" y="1013659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21046</xdr:rowOff>
    </xdr:from>
    <xdr:to>
      <xdr:col>15</xdr:col>
      <xdr:colOff>101600</xdr:colOff>
      <xdr:row>59</xdr:row>
      <xdr:rowOff>122646</xdr:rowOff>
    </xdr:to>
    <xdr:sp macro="" textlink="">
      <xdr:nvSpPr>
        <xdr:cNvPr id="172" name="楕円 171"/>
        <xdr:cNvSpPr/>
      </xdr:nvSpPr>
      <xdr:spPr>
        <a:xfrm>
          <a:off x="2428875" y="101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71846</xdr:rowOff>
    </xdr:from>
    <xdr:to>
      <xdr:col>19</xdr:col>
      <xdr:colOff>177800</xdr:colOff>
      <xdr:row>59</xdr:row>
      <xdr:rowOff>71846</xdr:rowOff>
    </xdr:to>
    <xdr:cxnSp macro="">
      <xdr:nvCxnSpPr>
        <xdr:cNvPr id="173" name="直線コネクタ 172"/>
        <xdr:cNvCxnSpPr/>
      </xdr:nvCxnSpPr>
      <xdr:spPr>
        <a:xfrm>
          <a:off x="2479675" y="10187396"/>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48804</xdr:rowOff>
    </xdr:from>
    <xdr:to>
      <xdr:col>10</xdr:col>
      <xdr:colOff>165100</xdr:colOff>
      <xdr:row>59</xdr:row>
      <xdr:rowOff>150404</xdr:rowOff>
    </xdr:to>
    <xdr:sp macro="" textlink="">
      <xdr:nvSpPr>
        <xdr:cNvPr id="174" name="楕円 173"/>
        <xdr:cNvSpPr/>
      </xdr:nvSpPr>
      <xdr:spPr>
        <a:xfrm>
          <a:off x="1682750" y="1016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71846</xdr:rowOff>
    </xdr:from>
    <xdr:to>
      <xdr:col>15</xdr:col>
      <xdr:colOff>50800</xdr:colOff>
      <xdr:row>59</xdr:row>
      <xdr:rowOff>99604</xdr:rowOff>
    </xdr:to>
    <xdr:cxnSp macro="">
      <xdr:nvCxnSpPr>
        <xdr:cNvPr id="175" name="直線コネクタ 174"/>
        <xdr:cNvCxnSpPr/>
      </xdr:nvCxnSpPr>
      <xdr:spPr>
        <a:xfrm flipV="1">
          <a:off x="1733550" y="10187396"/>
          <a:ext cx="746125"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139899</xdr:rowOff>
    </xdr:from>
    <xdr:ext cx="405111" cy="259045"/>
    <xdr:sp macro="" textlink="">
      <xdr:nvSpPr>
        <xdr:cNvPr id="176" name="n_1aveValue【橋りょう・トンネル】&#10;有形固定資産減価償却率"/>
        <xdr:cNvSpPr txBox="1"/>
      </xdr:nvSpPr>
      <xdr:spPr>
        <a:xfrm>
          <a:off x="3067694" y="1025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9270</xdr:rowOff>
    </xdr:from>
    <xdr:ext cx="405111" cy="259045"/>
    <xdr:sp macro="" textlink="">
      <xdr:nvSpPr>
        <xdr:cNvPr id="177" name="n_2aveValue【橋りょう・トンネル】&#10;有形固定資産減価償却率"/>
        <xdr:cNvSpPr txBox="1"/>
      </xdr:nvSpPr>
      <xdr:spPr>
        <a:xfrm>
          <a:off x="230569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23240</xdr:rowOff>
    </xdr:from>
    <xdr:ext cx="405111" cy="259045"/>
    <xdr:sp macro="" textlink="">
      <xdr:nvSpPr>
        <xdr:cNvPr id="178" name="n_3aveValue【橋りょう・トンネル】&#10;有形固定資産減価償却率"/>
        <xdr:cNvSpPr txBox="1"/>
      </xdr:nvSpPr>
      <xdr:spPr>
        <a:xfrm>
          <a:off x="1559569"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139173</xdr:rowOff>
    </xdr:from>
    <xdr:ext cx="405111" cy="259045"/>
    <xdr:sp macro="" textlink="">
      <xdr:nvSpPr>
        <xdr:cNvPr id="179" name="n_1mainValue【橋りょう・トンネル】&#10;有形固定資産減価償却率"/>
        <xdr:cNvSpPr txBox="1"/>
      </xdr:nvSpPr>
      <xdr:spPr>
        <a:xfrm>
          <a:off x="3067694" y="991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139173</xdr:rowOff>
    </xdr:from>
    <xdr:ext cx="405111" cy="259045"/>
    <xdr:sp macro="" textlink="">
      <xdr:nvSpPr>
        <xdr:cNvPr id="180" name="n_2mainValue【橋りょう・トンネル】&#10;有形固定資産減価償却率"/>
        <xdr:cNvSpPr txBox="1"/>
      </xdr:nvSpPr>
      <xdr:spPr>
        <a:xfrm>
          <a:off x="2305694" y="991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141531</xdr:rowOff>
    </xdr:from>
    <xdr:ext cx="405111" cy="259045"/>
    <xdr:sp macro="" textlink="">
      <xdr:nvSpPr>
        <xdr:cNvPr id="181" name="n_3mainValue【橋りょう・トンネル】&#10;有形固定資産減価償却率"/>
        <xdr:cNvSpPr txBox="1"/>
      </xdr:nvSpPr>
      <xdr:spPr>
        <a:xfrm>
          <a:off x="1559569" y="1025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2" name="直線コネクタ 191"/>
        <xdr:cNvCxnSpPr/>
      </xdr:nvCxnSpPr>
      <xdr:spPr>
        <a:xfrm>
          <a:off x="5632450" y="1097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3" name="テキスト ボックス 192"/>
        <xdr:cNvSpPr txBox="1"/>
      </xdr:nvSpPr>
      <xdr:spPr>
        <a:xfrm>
          <a:off x="5412239"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4" name="直線コネクタ 193"/>
        <xdr:cNvCxnSpPr/>
      </xdr:nvCxnSpPr>
      <xdr:spPr>
        <a:xfrm>
          <a:off x="5632450" y="1051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95" name="テキスト ボックス 194"/>
        <xdr:cNvSpPr txBox="1"/>
      </xdr:nvSpPr>
      <xdr:spPr>
        <a:xfrm>
          <a:off x="5032603"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6" name="直線コネクタ 195"/>
        <xdr:cNvCxnSpPr/>
      </xdr:nvCxnSpPr>
      <xdr:spPr>
        <a:xfrm>
          <a:off x="5632450" y="1005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7" name="テキスト ボックス 196"/>
        <xdr:cNvSpPr txBox="1"/>
      </xdr:nvSpPr>
      <xdr:spPr>
        <a:xfrm>
          <a:off x="5032603"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8" name="直線コネクタ 197"/>
        <xdr:cNvCxnSpPr/>
      </xdr:nvCxnSpPr>
      <xdr:spPr>
        <a:xfrm>
          <a:off x="5632450" y="960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9" name="テキスト ボックス 198"/>
        <xdr:cNvSpPr txBox="1"/>
      </xdr:nvSpPr>
      <xdr:spPr>
        <a:xfrm>
          <a:off x="5032603"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1" name="テキスト ボックス 200"/>
        <xdr:cNvSpPr txBox="1"/>
      </xdr:nvSpPr>
      <xdr:spPr>
        <a:xfrm>
          <a:off x="5032603"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橋りょう・トンネル】&#10;一人当たり有形固定資産（償却資産）額グラフ枠"/>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117087</xdr:rowOff>
    </xdr:from>
    <xdr:to>
      <xdr:col>54</xdr:col>
      <xdr:colOff>189865</xdr:colOff>
      <xdr:row>63</xdr:row>
      <xdr:rowOff>166447</xdr:rowOff>
    </xdr:to>
    <xdr:cxnSp macro="">
      <xdr:nvCxnSpPr>
        <xdr:cNvPr id="203" name="直線コネクタ 202"/>
        <xdr:cNvCxnSpPr/>
      </xdr:nvCxnSpPr>
      <xdr:spPr>
        <a:xfrm flipV="1">
          <a:off x="8905240" y="9546837"/>
          <a:ext cx="0" cy="1420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170274</xdr:rowOff>
    </xdr:from>
    <xdr:ext cx="534377" cy="259045"/>
    <xdr:sp macro="" textlink="">
      <xdr:nvSpPr>
        <xdr:cNvPr id="204" name="【橋りょう・トンネル】&#10;一人当たり有形固定資産（償却資産）額最小値テキスト"/>
        <xdr:cNvSpPr txBox="1"/>
      </xdr:nvSpPr>
      <xdr:spPr>
        <a:xfrm>
          <a:off x="8943975" y="1097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166447</xdr:rowOff>
    </xdr:from>
    <xdr:to>
      <xdr:col>55</xdr:col>
      <xdr:colOff>88900</xdr:colOff>
      <xdr:row>63</xdr:row>
      <xdr:rowOff>166447</xdr:rowOff>
    </xdr:to>
    <xdr:cxnSp macro="">
      <xdr:nvCxnSpPr>
        <xdr:cNvPr id="205" name="直線コネクタ 204"/>
        <xdr:cNvCxnSpPr/>
      </xdr:nvCxnSpPr>
      <xdr:spPr>
        <a:xfrm>
          <a:off x="8845550" y="1096779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63764</xdr:rowOff>
    </xdr:from>
    <xdr:ext cx="690189" cy="259045"/>
    <xdr:sp macro="" textlink="">
      <xdr:nvSpPr>
        <xdr:cNvPr id="206" name="【橋りょう・トンネル】&#10;一人当たり有形固定資産（償却資産）額最大値テキスト"/>
        <xdr:cNvSpPr txBox="1"/>
      </xdr:nvSpPr>
      <xdr:spPr>
        <a:xfrm>
          <a:off x="8943975" y="93220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117087</xdr:rowOff>
    </xdr:from>
    <xdr:to>
      <xdr:col>55</xdr:col>
      <xdr:colOff>88900</xdr:colOff>
      <xdr:row>55</xdr:row>
      <xdr:rowOff>117087</xdr:rowOff>
    </xdr:to>
    <xdr:cxnSp macro="">
      <xdr:nvCxnSpPr>
        <xdr:cNvPr id="207" name="直線コネクタ 206"/>
        <xdr:cNvCxnSpPr/>
      </xdr:nvCxnSpPr>
      <xdr:spPr>
        <a:xfrm>
          <a:off x="8845550" y="954683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71354</xdr:rowOff>
    </xdr:from>
    <xdr:ext cx="599010" cy="259045"/>
    <xdr:sp macro="" textlink="">
      <xdr:nvSpPr>
        <xdr:cNvPr id="208" name="【橋りょう・トンネル】&#10;一人当たり有形固定資産（償却資産）額平均値テキスト"/>
        <xdr:cNvSpPr txBox="1"/>
      </xdr:nvSpPr>
      <xdr:spPr>
        <a:xfrm>
          <a:off x="8943975" y="105298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92927</xdr:rowOff>
    </xdr:from>
    <xdr:to>
      <xdr:col>55</xdr:col>
      <xdr:colOff>50800</xdr:colOff>
      <xdr:row>62</xdr:row>
      <xdr:rowOff>23077</xdr:rowOff>
    </xdr:to>
    <xdr:sp macro="" textlink="">
      <xdr:nvSpPr>
        <xdr:cNvPr id="209" name="フローチャート: 判断 208"/>
        <xdr:cNvSpPr/>
      </xdr:nvSpPr>
      <xdr:spPr>
        <a:xfrm>
          <a:off x="8883650" y="1055137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123388</xdr:rowOff>
    </xdr:from>
    <xdr:to>
      <xdr:col>50</xdr:col>
      <xdr:colOff>165100</xdr:colOff>
      <xdr:row>62</xdr:row>
      <xdr:rowOff>53538</xdr:rowOff>
    </xdr:to>
    <xdr:sp macro="" textlink="">
      <xdr:nvSpPr>
        <xdr:cNvPr id="210" name="フローチャート: 判断 209"/>
        <xdr:cNvSpPr/>
      </xdr:nvSpPr>
      <xdr:spPr>
        <a:xfrm>
          <a:off x="8159750" y="1058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131798</xdr:rowOff>
    </xdr:from>
    <xdr:to>
      <xdr:col>46</xdr:col>
      <xdr:colOff>38100</xdr:colOff>
      <xdr:row>62</xdr:row>
      <xdr:rowOff>61948</xdr:rowOff>
    </xdr:to>
    <xdr:sp macro="" textlink="">
      <xdr:nvSpPr>
        <xdr:cNvPr id="211" name="フローチャート: 判断 210"/>
        <xdr:cNvSpPr/>
      </xdr:nvSpPr>
      <xdr:spPr>
        <a:xfrm>
          <a:off x="7413625" y="1059024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95832</xdr:rowOff>
    </xdr:from>
    <xdr:to>
      <xdr:col>41</xdr:col>
      <xdr:colOff>101600</xdr:colOff>
      <xdr:row>63</xdr:row>
      <xdr:rowOff>25982</xdr:rowOff>
    </xdr:to>
    <xdr:sp macro="" textlink="">
      <xdr:nvSpPr>
        <xdr:cNvPr id="212" name="フローチャート: 判断 211"/>
        <xdr:cNvSpPr/>
      </xdr:nvSpPr>
      <xdr:spPr>
        <a:xfrm>
          <a:off x="6638925" y="10725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3" name="テキスト ボックス 212"/>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92725</xdr:rowOff>
    </xdr:from>
    <xdr:to>
      <xdr:col>50</xdr:col>
      <xdr:colOff>165100</xdr:colOff>
      <xdr:row>64</xdr:row>
      <xdr:rowOff>22875</xdr:rowOff>
    </xdr:to>
    <xdr:sp macro="" textlink="">
      <xdr:nvSpPr>
        <xdr:cNvPr id="218" name="楕円 217"/>
        <xdr:cNvSpPr/>
      </xdr:nvSpPr>
      <xdr:spPr>
        <a:xfrm>
          <a:off x="8159750" y="1089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93701</xdr:rowOff>
    </xdr:from>
    <xdr:to>
      <xdr:col>46</xdr:col>
      <xdr:colOff>38100</xdr:colOff>
      <xdr:row>64</xdr:row>
      <xdr:rowOff>23851</xdr:rowOff>
    </xdr:to>
    <xdr:sp macro="" textlink="">
      <xdr:nvSpPr>
        <xdr:cNvPr id="219" name="楕円 218"/>
        <xdr:cNvSpPr/>
      </xdr:nvSpPr>
      <xdr:spPr>
        <a:xfrm>
          <a:off x="7413625" y="1089505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143525</xdr:rowOff>
    </xdr:from>
    <xdr:to>
      <xdr:col>50</xdr:col>
      <xdr:colOff>114300</xdr:colOff>
      <xdr:row>63</xdr:row>
      <xdr:rowOff>144501</xdr:rowOff>
    </xdr:to>
    <xdr:cxnSp macro="">
      <xdr:nvCxnSpPr>
        <xdr:cNvPr id="220" name="直線コネクタ 219"/>
        <xdr:cNvCxnSpPr/>
      </xdr:nvCxnSpPr>
      <xdr:spPr>
        <a:xfrm flipV="1">
          <a:off x="7445375" y="10944875"/>
          <a:ext cx="765175" cy="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93978</xdr:rowOff>
    </xdr:from>
    <xdr:to>
      <xdr:col>41</xdr:col>
      <xdr:colOff>101600</xdr:colOff>
      <xdr:row>64</xdr:row>
      <xdr:rowOff>24128</xdr:rowOff>
    </xdr:to>
    <xdr:sp macro="" textlink="">
      <xdr:nvSpPr>
        <xdr:cNvPr id="221" name="楕円 220"/>
        <xdr:cNvSpPr/>
      </xdr:nvSpPr>
      <xdr:spPr>
        <a:xfrm>
          <a:off x="6638925" y="1089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144501</xdr:rowOff>
    </xdr:from>
    <xdr:to>
      <xdr:col>45</xdr:col>
      <xdr:colOff>177800</xdr:colOff>
      <xdr:row>63</xdr:row>
      <xdr:rowOff>144778</xdr:rowOff>
    </xdr:to>
    <xdr:cxnSp macro="">
      <xdr:nvCxnSpPr>
        <xdr:cNvPr id="222" name="直線コネクタ 221"/>
        <xdr:cNvCxnSpPr/>
      </xdr:nvCxnSpPr>
      <xdr:spPr>
        <a:xfrm flipV="1">
          <a:off x="6689725" y="10945851"/>
          <a:ext cx="755650" cy="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70065</xdr:rowOff>
    </xdr:from>
    <xdr:ext cx="599010" cy="259045"/>
    <xdr:sp macro="" textlink="">
      <xdr:nvSpPr>
        <xdr:cNvPr id="223" name="n_1aveValue【橋りょう・トンネル】&#10;一人当たり有形固定資産（償却資産）額"/>
        <xdr:cNvSpPr txBox="1"/>
      </xdr:nvSpPr>
      <xdr:spPr>
        <a:xfrm>
          <a:off x="7936445" y="10357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78475</xdr:rowOff>
    </xdr:from>
    <xdr:ext cx="599010" cy="259045"/>
    <xdr:sp macro="" textlink="">
      <xdr:nvSpPr>
        <xdr:cNvPr id="224" name="n_2aveValue【橋りょう・トンネル】&#10;一人当たり有形固定資産（償却資産）額"/>
        <xdr:cNvSpPr txBox="1"/>
      </xdr:nvSpPr>
      <xdr:spPr>
        <a:xfrm>
          <a:off x="7193495" y="10365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42509</xdr:rowOff>
    </xdr:from>
    <xdr:ext cx="599010" cy="259045"/>
    <xdr:sp macro="" textlink="">
      <xdr:nvSpPr>
        <xdr:cNvPr id="225" name="n_3aveValue【橋りょう・トンネル】&#10;一人当たり有形固定資産（償却資産）額"/>
        <xdr:cNvSpPr txBox="1"/>
      </xdr:nvSpPr>
      <xdr:spPr>
        <a:xfrm>
          <a:off x="6447370" y="10500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14002</xdr:rowOff>
    </xdr:from>
    <xdr:ext cx="534377" cy="259045"/>
    <xdr:sp macro="" textlink="">
      <xdr:nvSpPr>
        <xdr:cNvPr id="226" name="n_1mainValue【橋りょう・トンネル】&#10;一人当たり有形固定資産（償却資産）額"/>
        <xdr:cNvSpPr txBox="1"/>
      </xdr:nvSpPr>
      <xdr:spPr>
        <a:xfrm>
          <a:off x="7959236" y="10986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14978</xdr:rowOff>
    </xdr:from>
    <xdr:ext cx="534377" cy="259045"/>
    <xdr:sp macro="" textlink="">
      <xdr:nvSpPr>
        <xdr:cNvPr id="227" name="n_2mainValue【橋りょう・トンネル】&#10;一人当たり有形固定資産（償却資産）額"/>
        <xdr:cNvSpPr txBox="1"/>
      </xdr:nvSpPr>
      <xdr:spPr>
        <a:xfrm>
          <a:off x="7225811" y="1098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15255</xdr:rowOff>
    </xdr:from>
    <xdr:ext cx="534377" cy="259045"/>
    <xdr:sp macro="" textlink="">
      <xdr:nvSpPr>
        <xdr:cNvPr id="228" name="n_3mainValue【橋りょう・トンネル】&#10;一人当たり有形固定資産（償却資産）額"/>
        <xdr:cNvSpPr txBox="1"/>
      </xdr:nvSpPr>
      <xdr:spPr>
        <a:xfrm>
          <a:off x="6479686" y="10988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9" name="テキスト ボックス 238"/>
        <xdr:cNvSpPr txBox="1"/>
      </xdr:nvSpPr>
      <xdr:spPr>
        <a:xfrm>
          <a:off x="36591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0" name="直線コネクタ 239"/>
        <xdr:cNvCxnSpPr/>
      </xdr:nvCxnSpPr>
      <xdr:spPr>
        <a:xfrm>
          <a:off x="6477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1" name="テキスト ボックス 240"/>
        <xdr:cNvSpPr txBox="1"/>
      </xdr:nvSpPr>
      <xdr:spPr>
        <a:xfrm>
          <a:off x="3208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2" name="直線コネクタ 241"/>
        <xdr:cNvCxnSpPr/>
      </xdr:nvCxnSpPr>
      <xdr:spPr>
        <a:xfrm>
          <a:off x="6477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3" name="テキスト ボックス 242"/>
        <xdr:cNvSpPr txBox="1"/>
      </xdr:nvSpPr>
      <xdr:spPr>
        <a:xfrm>
          <a:off x="3208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4" name="直線コネクタ 243"/>
        <xdr:cNvCxnSpPr/>
      </xdr:nvCxnSpPr>
      <xdr:spPr>
        <a:xfrm>
          <a:off x="6477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5" name="テキスト ボックス 244"/>
        <xdr:cNvSpPr txBox="1"/>
      </xdr:nvSpPr>
      <xdr:spPr>
        <a:xfrm>
          <a:off x="3208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6" name="直線コネクタ 245"/>
        <xdr:cNvCxnSpPr/>
      </xdr:nvCxnSpPr>
      <xdr:spPr>
        <a:xfrm>
          <a:off x="6477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7" name="テキスト ボックス 246"/>
        <xdr:cNvSpPr txBox="1"/>
      </xdr:nvSpPr>
      <xdr:spPr>
        <a:xfrm>
          <a:off x="3208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8" name="直線コネクタ 247"/>
        <xdr:cNvCxnSpPr/>
      </xdr:nvCxnSpPr>
      <xdr:spPr>
        <a:xfrm>
          <a:off x="6477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9" name="テキスト ボックス 248"/>
        <xdr:cNvSpPr txBox="1"/>
      </xdr:nvSpPr>
      <xdr:spPr>
        <a:xfrm>
          <a:off x="26624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xdr:cNvSpPr txBox="1"/>
      </xdr:nvSpPr>
      <xdr:spPr>
        <a:xfrm>
          <a:off x="2662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公営住宅】&#10;有形固定資産減価償却率グラフ枠"/>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85</xdr:row>
      <xdr:rowOff>45720</xdr:rowOff>
    </xdr:to>
    <xdr:cxnSp macro="">
      <xdr:nvCxnSpPr>
        <xdr:cNvPr id="253" name="直線コネクタ 252"/>
        <xdr:cNvCxnSpPr/>
      </xdr:nvCxnSpPr>
      <xdr:spPr>
        <a:xfrm flipV="1">
          <a:off x="3949065" y="1334452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49547</xdr:rowOff>
    </xdr:from>
    <xdr:ext cx="405111" cy="259045"/>
    <xdr:sp macro="" textlink="">
      <xdr:nvSpPr>
        <xdr:cNvPr id="254" name="【公営住宅】&#10;有形固定資産減価償却率最小値テキスト"/>
        <xdr:cNvSpPr txBox="1"/>
      </xdr:nvSpPr>
      <xdr:spPr>
        <a:xfrm>
          <a:off x="3987800" y="1462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45720</xdr:rowOff>
    </xdr:from>
    <xdr:to>
      <xdr:col>24</xdr:col>
      <xdr:colOff>152400</xdr:colOff>
      <xdr:row>85</xdr:row>
      <xdr:rowOff>45720</xdr:rowOff>
    </xdr:to>
    <xdr:cxnSp macro="">
      <xdr:nvCxnSpPr>
        <xdr:cNvPr id="255" name="直線コネクタ 254"/>
        <xdr:cNvCxnSpPr/>
      </xdr:nvCxnSpPr>
      <xdr:spPr>
        <a:xfrm>
          <a:off x="3889375" y="1461897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56" name="【公営住宅】&#10;有形固定資産減価償却率最大値テキスト"/>
        <xdr:cNvSpPr txBox="1"/>
      </xdr:nvSpPr>
      <xdr:spPr>
        <a:xfrm>
          <a:off x="39878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57" name="直線コネクタ 256"/>
        <xdr:cNvCxnSpPr/>
      </xdr:nvCxnSpPr>
      <xdr:spPr>
        <a:xfrm>
          <a:off x="3889375" y="1334452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59072</xdr:rowOff>
    </xdr:from>
    <xdr:ext cx="405111" cy="259045"/>
    <xdr:sp macro="" textlink="">
      <xdr:nvSpPr>
        <xdr:cNvPr id="258" name="【公営住宅】&#10;有形固定資産減価償却率平均値テキスト"/>
        <xdr:cNvSpPr txBox="1"/>
      </xdr:nvSpPr>
      <xdr:spPr>
        <a:xfrm>
          <a:off x="3987800" y="13946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59" name="フローチャート: 判断 258"/>
        <xdr:cNvSpPr/>
      </xdr:nvSpPr>
      <xdr:spPr>
        <a:xfrm>
          <a:off x="38989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60" name="フローチャート: 判断 259"/>
        <xdr:cNvSpPr/>
      </xdr:nvSpPr>
      <xdr:spPr>
        <a:xfrm>
          <a:off x="3203575" y="1398714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109220</xdr:rowOff>
    </xdr:from>
    <xdr:to>
      <xdr:col>15</xdr:col>
      <xdr:colOff>101600</xdr:colOff>
      <xdr:row>82</xdr:row>
      <xdr:rowOff>39370</xdr:rowOff>
    </xdr:to>
    <xdr:sp macro="" textlink="">
      <xdr:nvSpPr>
        <xdr:cNvPr id="261" name="フローチャート: 判断 260"/>
        <xdr:cNvSpPr/>
      </xdr:nvSpPr>
      <xdr:spPr>
        <a:xfrm>
          <a:off x="2428875"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151130</xdr:rowOff>
    </xdr:from>
    <xdr:to>
      <xdr:col>10</xdr:col>
      <xdr:colOff>165100</xdr:colOff>
      <xdr:row>81</xdr:row>
      <xdr:rowOff>81280</xdr:rowOff>
    </xdr:to>
    <xdr:sp macro="" textlink="">
      <xdr:nvSpPr>
        <xdr:cNvPr id="262" name="フローチャート: 判断 261"/>
        <xdr:cNvSpPr/>
      </xdr:nvSpPr>
      <xdr:spPr>
        <a:xfrm>
          <a:off x="1682750" y="1386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82550</xdr:rowOff>
    </xdr:from>
    <xdr:to>
      <xdr:col>20</xdr:col>
      <xdr:colOff>38100</xdr:colOff>
      <xdr:row>78</xdr:row>
      <xdr:rowOff>12700</xdr:rowOff>
    </xdr:to>
    <xdr:sp macro="" textlink="">
      <xdr:nvSpPr>
        <xdr:cNvPr id="268" name="楕円 267"/>
        <xdr:cNvSpPr/>
      </xdr:nvSpPr>
      <xdr:spPr>
        <a:xfrm>
          <a:off x="3203575" y="132842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77</xdr:row>
      <xdr:rowOff>82550</xdr:rowOff>
    </xdr:from>
    <xdr:to>
      <xdr:col>15</xdr:col>
      <xdr:colOff>101600</xdr:colOff>
      <xdr:row>78</xdr:row>
      <xdr:rowOff>12700</xdr:rowOff>
    </xdr:to>
    <xdr:sp macro="" textlink="">
      <xdr:nvSpPr>
        <xdr:cNvPr id="269" name="楕円 268"/>
        <xdr:cNvSpPr/>
      </xdr:nvSpPr>
      <xdr:spPr>
        <a:xfrm>
          <a:off x="2428875"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133350</xdr:rowOff>
    </xdr:from>
    <xdr:to>
      <xdr:col>19</xdr:col>
      <xdr:colOff>177800</xdr:colOff>
      <xdr:row>77</xdr:row>
      <xdr:rowOff>133350</xdr:rowOff>
    </xdr:to>
    <xdr:cxnSp macro="">
      <xdr:nvCxnSpPr>
        <xdr:cNvPr id="270" name="直線コネクタ 269"/>
        <xdr:cNvCxnSpPr/>
      </xdr:nvCxnSpPr>
      <xdr:spPr>
        <a:xfrm>
          <a:off x="2479675" y="13335000"/>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82550</xdr:rowOff>
    </xdr:from>
    <xdr:to>
      <xdr:col>10</xdr:col>
      <xdr:colOff>165100</xdr:colOff>
      <xdr:row>78</xdr:row>
      <xdr:rowOff>12700</xdr:rowOff>
    </xdr:to>
    <xdr:sp macro="" textlink="">
      <xdr:nvSpPr>
        <xdr:cNvPr id="271" name="楕円 270"/>
        <xdr:cNvSpPr/>
      </xdr:nvSpPr>
      <xdr:spPr>
        <a:xfrm>
          <a:off x="168275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133350</xdr:rowOff>
    </xdr:from>
    <xdr:to>
      <xdr:col>15</xdr:col>
      <xdr:colOff>50800</xdr:colOff>
      <xdr:row>77</xdr:row>
      <xdr:rowOff>133350</xdr:rowOff>
    </xdr:to>
    <xdr:cxnSp macro="">
      <xdr:nvCxnSpPr>
        <xdr:cNvPr id="272" name="直線コネクタ 271"/>
        <xdr:cNvCxnSpPr/>
      </xdr:nvCxnSpPr>
      <xdr:spPr>
        <a:xfrm>
          <a:off x="1733550" y="13335000"/>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20972</xdr:rowOff>
    </xdr:from>
    <xdr:ext cx="405111" cy="259045"/>
    <xdr:sp macro="" textlink="">
      <xdr:nvSpPr>
        <xdr:cNvPr id="273" name="n_1aveValue【公営住宅】&#10;有形固定資産減価償却率"/>
        <xdr:cNvSpPr txBox="1"/>
      </xdr:nvSpPr>
      <xdr:spPr>
        <a:xfrm>
          <a:off x="3067694" y="1407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30497</xdr:rowOff>
    </xdr:from>
    <xdr:ext cx="405111" cy="259045"/>
    <xdr:sp macro="" textlink="">
      <xdr:nvSpPr>
        <xdr:cNvPr id="274" name="n_2aveValue【公営住宅】&#10;有形固定資産減価償却率"/>
        <xdr:cNvSpPr txBox="1"/>
      </xdr:nvSpPr>
      <xdr:spPr>
        <a:xfrm>
          <a:off x="2305694" y="1408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72407</xdr:rowOff>
    </xdr:from>
    <xdr:ext cx="405111" cy="259045"/>
    <xdr:sp macro="" textlink="">
      <xdr:nvSpPr>
        <xdr:cNvPr id="275" name="n_3aveValue【公営住宅】&#10;有形固定資産減価償却率"/>
        <xdr:cNvSpPr txBox="1"/>
      </xdr:nvSpPr>
      <xdr:spPr>
        <a:xfrm>
          <a:off x="1559569" y="1395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76</xdr:row>
      <xdr:rowOff>29227</xdr:rowOff>
    </xdr:from>
    <xdr:ext cx="469744" cy="259045"/>
    <xdr:sp macro="" textlink="">
      <xdr:nvSpPr>
        <xdr:cNvPr id="276" name="n_1mainValue【公営住宅】&#10;有形固定資産減価償却率"/>
        <xdr:cNvSpPr txBox="1"/>
      </xdr:nvSpPr>
      <xdr:spPr>
        <a:xfrm>
          <a:off x="303537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76</xdr:row>
      <xdr:rowOff>29227</xdr:rowOff>
    </xdr:from>
    <xdr:ext cx="469744" cy="259045"/>
    <xdr:sp macro="" textlink="">
      <xdr:nvSpPr>
        <xdr:cNvPr id="277" name="n_2mainValue【公営住宅】&#10;有形固定資産減価償却率"/>
        <xdr:cNvSpPr txBox="1"/>
      </xdr:nvSpPr>
      <xdr:spPr>
        <a:xfrm>
          <a:off x="227337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76</xdr:row>
      <xdr:rowOff>29227</xdr:rowOff>
    </xdr:from>
    <xdr:ext cx="469744" cy="259045"/>
    <xdr:sp macro="" textlink="">
      <xdr:nvSpPr>
        <xdr:cNvPr id="278" name="n_3mainValue【公営住宅】&#10;有形固定資産減価償却率"/>
        <xdr:cNvSpPr txBox="1"/>
      </xdr:nvSpPr>
      <xdr:spPr>
        <a:xfrm>
          <a:off x="1527252"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9" name="直線コネクタ 288"/>
        <xdr:cNvCxnSpPr/>
      </xdr:nvCxnSpPr>
      <xdr:spPr>
        <a:xfrm>
          <a:off x="5632450" y="1485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0" name="テキスト ボックス 289"/>
        <xdr:cNvSpPr txBox="1"/>
      </xdr:nvSpPr>
      <xdr:spPr>
        <a:xfrm>
          <a:off x="52224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1" name="直線コネクタ 290"/>
        <xdr:cNvCxnSpPr/>
      </xdr:nvCxnSpPr>
      <xdr:spPr>
        <a:xfrm>
          <a:off x="5632450" y="1447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2" name="テキスト ボックス 291"/>
        <xdr:cNvSpPr txBox="1"/>
      </xdr:nvSpPr>
      <xdr:spPr>
        <a:xfrm>
          <a:off x="52224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3" name="直線コネクタ 292"/>
        <xdr:cNvCxnSpPr/>
      </xdr:nvCxnSpPr>
      <xdr:spPr>
        <a:xfrm>
          <a:off x="5632450" y="1409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4" name="テキスト ボックス 293"/>
        <xdr:cNvSpPr txBox="1"/>
      </xdr:nvSpPr>
      <xdr:spPr>
        <a:xfrm>
          <a:off x="52224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5" name="直線コネクタ 294"/>
        <xdr:cNvCxnSpPr/>
      </xdr:nvCxnSpPr>
      <xdr:spPr>
        <a:xfrm>
          <a:off x="5632450" y="1371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6" name="テキスト ボックス 295"/>
        <xdr:cNvSpPr txBox="1"/>
      </xdr:nvSpPr>
      <xdr:spPr>
        <a:xfrm>
          <a:off x="52224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7" name="直線コネクタ 296"/>
        <xdr:cNvCxnSpPr/>
      </xdr:nvCxnSpPr>
      <xdr:spPr>
        <a:xfrm>
          <a:off x="5632450" y="1333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8" name="テキスト ボックス 297"/>
        <xdr:cNvSpPr txBox="1"/>
      </xdr:nvSpPr>
      <xdr:spPr>
        <a:xfrm>
          <a:off x="52224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0" name="テキスト ボックス 299"/>
        <xdr:cNvSpPr txBox="1"/>
      </xdr:nvSpPr>
      <xdr:spPr>
        <a:xfrm>
          <a:off x="517735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公営住宅】&#10;一人当たり面積グラフ枠"/>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44005</xdr:rowOff>
    </xdr:from>
    <xdr:to>
      <xdr:col>54</xdr:col>
      <xdr:colOff>189865</xdr:colOff>
      <xdr:row>86</xdr:row>
      <xdr:rowOff>73913</xdr:rowOff>
    </xdr:to>
    <xdr:cxnSp macro="">
      <xdr:nvCxnSpPr>
        <xdr:cNvPr id="302" name="直線コネクタ 301"/>
        <xdr:cNvCxnSpPr/>
      </xdr:nvCxnSpPr>
      <xdr:spPr>
        <a:xfrm flipV="1">
          <a:off x="8905240" y="13417105"/>
          <a:ext cx="0" cy="1401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77740</xdr:rowOff>
    </xdr:from>
    <xdr:ext cx="469744" cy="259045"/>
    <xdr:sp macro="" textlink="">
      <xdr:nvSpPr>
        <xdr:cNvPr id="303" name="【公営住宅】&#10;一人当たり面積最小値テキスト"/>
        <xdr:cNvSpPr txBox="1"/>
      </xdr:nvSpPr>
      <xdr:spPr>
        <a:xfrm>
          <a:off x="8943975" y="1482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73913</xdr:rowOff>
    </xdr:from>
    <xdr:to>
      <xdr:col>55</xdr:col>
      <xdr:colOff>88900</xdr:colOff>
      <xdr:row>86</xdr:row>
      <xdr:rowOff>73913</xdr:rowOff>
    </xdr:to>
    <xdr:cxnSp macro="">
      <xdr:nvCxnSpPr>
        <xdr:cNvPr id="304" name="直線コネクタ 303"/>
        <xdr:cNvCxnSpPr/>
      </xdr:nvCxnSpPr>
      <xdr:spPr>
        <a:xfrm>
          <a:off x="8845550" y="1481861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162132</xdr:rowOff>
    </xdr:from>
    <xdr:ext cx="469744" cy="259045"/>
    <xdr:sp macro="" textlink="">
      <xdr:nvSpPr>
        <xdr:cNvPr id="305" name="【公営住宅】&#10;一人当たり面積最大値テキスト"/>
        <xdr:cNvSpPr txBox="1"/>
      </xdr:nvSpPr>
      <xdr:spPr>
        <a:xfrm>
          <a:off x="8943975" y="1319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44005</xdr:rowOff>
    </xdr:from>
    <xdr:to>
      <xdr:col>55</xdr:col>
      <xdr:colOff>88900</xdr:colOff>
      <xdr:row>78</xdr:row>
      <xdr:rowOff>44005</xdr:rowOff>
    </xdr:to>
    <xdr:cxnSp macro="">
      <xdr:nvCxnSpPr>
        <xdr:cNvPr id="306" name="直線コネクタ 305"/>
        <xdr:cNvCxnSpPr/>
      </xdr:nvCxnSpPr>
      <xdr:spPr>
        <a:xfrm>
          <a:off x="8845550" y="1341710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81360</xdr:rowOff>
    </xdr:from>
    <xdr:ext cx="469744" cy="259045"/>
    <xdr:sp macro="" textlink="">
      <xdr:nvSpPr>
        <xdr:cNvPr id="307" name="【公営住宅】&#10;一人当たり面積平均値テキスト"/>
        <xdr:cNvSpPr txBox="1"/>
      </xdr:nvSpPr>
      <xdr:spPr>
        <a:xfrm>
          <a:off x="8943975" y="14311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102933</xdr:rowOff>
    </xdr:from>
    <xdr:to>
      <xdr:col>55</xdr:col>
      <xdr:colOff>50800</xdr:colOff>
      <xdr:row>84</xdr:row>
      <xdr:rowOff>33083</xdr:rowOff>
    </xdr:to>
    <xdr:sp macro="" textlink="">
      <xdr:nvSpPr>
        <xdr:cNvPr id="308" name="フローチャート: 判断 307"/>
        <xdr:cNvSpPr/>
      </xdr:nvSpPr>
      <xdr:spPr>
        <a:xfrm>
          <a:off x="8883650" y="1433328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50736</xdr:rowOff>
    </xdr:from>
    <xdr:to>
      <xdr:col>50</xdr:col>
      <xdr:colOff>165100</xdr:colOff>
      <xdr:row>83</xdr:row>
      <xdr:rowOff>152336</xdr:rowOff>
    </xdr:to>
    <xdr:sp macro="" textlink="">
      <xdr:nvSpPr>
        <xdr:cNvPr id="309" name="フローチャート: 判断 308"/>
        <xdr:cNvSpPr/>
      </xdr:nvSpPr>
      <xdr:spPr>
        <a:xfrm>
          <a:off x="8159750" y="1428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106744</xdr:rowOff>
    </xdr:from>
    <xdr:to>
      <xdr:col>46</xdr:col>
      <xdr:colOff>38100</xdr:colOff>
      <xdr:row>84</xdr:row>
      <xdr:rowOff>36894</xdr:rowOff>
    </xdr:to>
    <xdr:sp macro="" textlink="">
      <xdr:nvSpPr>
        <xdr:cNvPr id="310" name="フローチャート: 判断 309"/>
        <xdr:cNvSpPr/>
      </xdr:nvSpPr>
      <xdr:spPr>
        <a:xfrm>
          <a:off x="7413625" y="1433709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151892</xdr:rowOff>
    </xdr:from>
    <xdr:to>
      <xdr:col>41</xdr:col>
      <xdr:colOff>101600</xdr:colOff>
      <xdr:row>85</xdr:row>
      <xdr:rowOff>82042</xdr:rowOff>
    </xdr:to>
    <xdr:sp macro="" textlink="">
      <xdr:nvSpPr>
        <xdr:cNvPr id="311" name="フローチャート: 判断 310"/>
        <xdr:cNvSpPr/>
      </xdr:nvSpPr>
      <xdr:spPr>
        <a:xfrm>
          <a:off x="6638925"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39497</xdr:rowOff>
    </xdr:from>
    <xdr:to>
      <xdr:col>50</xdr:col>
      <xdr:colOff>165100</xdr:colOff>
      <xdr:row>86</xdr:row>
      <xdr:rowOff>141097</xdr:rowOff>
    </xdr:to>
    <xdr:sp macro="" textlink="">
      <xdr:nvSpPr>
        <xdr:cNvPr id="317" name="楕円 316"/>
        <xdr:cNvSpPr/>
      </xdr:nvSpPr>
      <xdr:spPr>
        <a:xfrm>
          <a:off x="8159750" y="1478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39688</xdr:rowOff>
    </xdr:from>
    <xdr:to>
      <xdr:col>46</xdr:col>
      <xdr:colOff>38100</xdr:colOff>
      <xdr:row>86</xdr:row>
      <xdr:rowOff>141288</xdr:rowOff>
    </xdr:to>
    <xdr:sp macro="" textlink="">
      <xdr:nvSpPr>
        <xdr:cNvPr id="318" name="楕円 317"/>
        <xdr:cNvSpPr/>
      </xdr:nvSpPr>
      <xdr:spPr>
        <a:xfrm>
          <a:off x="7413625" y="1478438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90297</xdr:rowOff>
    </xdr:from>
    <xdr:to>
      <xdr:col>50</xdr:col>
      <xdr:colOff>114300</xdr:colOff>
      <xdr:row>86</xdr:row>
      <xdr:rowOff>90488</xdr:rowOff>
    </xdr:to>
    <xdr:cxnSp macro="">
      <xdr:nvCxnSpPr>
        <xdr:cNvPr id="319" name="直線コネクタ 318"/>
        <xdr:cNvCxnSpPr/>
      </xdr:nvCxnSpPr>
      <xdr:spPr>
        <a:xfrm flipV="1">
          <a:off x="7445375" y="14834997"/>
          <a:ext cx="765175"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39878</xdr:rowOff>
    </xdr:from>
    <xdr:to>
      <xdr:col>41</xdr:col>
      <xdr:colOff>101600</xdr:colOff>
      <xdr:row>86</xdr:row>
      <xdr:rowOff>141478</xdr:rowOff>
    </xdr:to>
    <xdr:sp macro="" textlink="">
      <xdr:nvSpPr>
        <xdr:cNvPr id="320" name="楕円 319"/>
        <xdr:cNvSpPr/>
      </xdr:nvSpPr>
      <xdr:spPr>
        <a:xfrm>
          <a:off x="6638925" y="1478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90488</xdr:rowOff>
    </xdr:from>
    <xdr:to>
      <xdr:col>45</xdr:col>
      <xdr:colOff>177800</xdr:colOff>
      <xdr:row>86</xdr:row>
      <xdr:rowOff>90678</xdr:rowOff>
    </xdr:to>
    <xdr:cxnSp macro="">
      <xdr:nvCxnSpPr>
        <xdr:cNvPr id="321" name="直線コネクタ 320"/>
        <xdr:cNvCxnSpPr/>
      </xdr:nvCxnSpPr>
      <xdr:spPr>
        <a:xfrm flipV="1">
          <a:off x="6689725" y="14835188"/>
          <a:ext cx="75565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168863</xdr:rowOff>
    </xdr:from>
    <xdr:ext cx="469744" cy="259045"/>
    <xdr:sp macro="" textlink="">
      <xdr:nvSpPr>
        <xdr:cNvPr id="322" name="n_1aveValue【公営住宅】&#10;一人当たり面積"/>
        <xdr:cNvSpPr txBox="1"/>
      </xdr:nvSpPr>
      <xdr:spPr>
        <a:xfrm>
          <a:off x="7991552" y="1405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53421</xdr:rowOff>
    </xdr:from>
    <xdr:ext cx="469744" cy="259045"/>
    <xdr:sp macro="" textlink="">
      <xdr:nvSpPr>
        <xdr:cNvPr id="323" name="n_2aveValue【公営住宅】&#10;一人当たり面積"/>
        <xdr:cNvSpPr txBox="1"/>
      </xdr:nvSpPr>
      <xdr:spPr>
        <a:xfrm>
          <a:off x="7258127" y="1411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98569</xdr:rowOff>
    </xdr:from>
    <xdr:ext cx="469744" cy="259045"/>
    <xdr:sp macro="" textlink="">
      <xdr:nvSpPr>
        <xdr:cNvPr id="324" name="n_3aveValue【公営住宅】&#10;一人当たり面積"/>
        <xdr:cNvSpPr txBox="1"/>
      </xdr:nvSpPr>
      <xdr:spPr>
        <a:xfrm>
          <a:off x="6483427" y="1432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132224</xdr:rowOff>
    </xdr:from>
    <xdr:ext cx="469744" cy="259045"/>
    <xdr:sp macro="" textlink="">
      <xdr:nvSpPr>
        <xdr:cNvPr id="325" name="n_1mainValue【公営住宅】&#10;一人当たり面積"/>
        <xdr:cNvSpPr txBox="1"/>
      </xdr:nvSpPr>
      <xdr:spPr>
        <a:xfrm>
          <a:off x="7991552" y="14876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132415</xdr:rowOff>
    </xdr:from>
    <xdr:ext cx="469744" cy="259045"/>
    <xdr:sp macro="" textlink="">
      <xdr:nvSpPr>
        <xdr:cNvPr id="326" name="n_2mainValue【公営住宅】&#10;一人当たり面積"/>
        <xdr:cNvSpPr txBox="1"/>
      </xdr:nvSpPr>
      <xdr:spPr>
        <a:xfrm>
          <a:off x="7258127" y="14877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132605</xdr:rowOff>
    </xdr:from>
    <xdr:ext cx="469744" cy="259045"/>
    <xdr:sp macro="" textlink="">
      <xdr:nvSpPr>
        <xdr:cNvPr id="327" name="n_3mainValue【公営住宅】&#10;一人当たり面積"/>
        <xdr:cNvSpPr txBox="1"/>
      </xdr:nvSpPr>
      <xdr:spPr>
        <a:xfrm>
          <a:off x="6483427" y="14877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9" name="正方形/長方形 328"/>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0" name="正方形/長方形 329"/>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1" name="正方形/長方形 330"/>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2" name="正方形/長方形 331"/>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3" name="正方形/長方形 332"/>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4" name="正方形/長方形 333"/>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xdr:cNvSpPr/>
      </xdr:nvSpPr>
      <xdr:spPr>
        <a:xfrm>
          <a:off x="647700" y="1676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6" name="正方形/長方形 335"/>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7" name="正方形/長方形 336"/>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8" name="正方形/長方形 337"/>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9" name="正方形/長方形 338"/>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0" name="正方形/長方形 339"/>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1" name="正方形/長方形 340"/>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2" name="正方形/長方形 341"/>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3" name="正方形/長方形 342"/>
        <xdr:cNvSpPr/>
      </xdr:nvSpPr>
      <xdr:spPr>
        <a:xfrm>
          <a:off x="5632450" y="1676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4" name="正方形/長方形 343"/>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5" name="正方形/長方形 344"/>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6" name="正方形/長方形 345"/>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7" name="正方形/長方形 346"/>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8" name="正方形/長方形 347"/>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9" name="正方形/長方形 348"/>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0" name="正方形/長方形 349"/>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1" name="正方形/長方形 350"/>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2" name="テキスト ボックス 351"/>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3" name="直線コネクタ 352"/>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4" name="直線コネクタ 353"/>
        <xdr:cNvCxnSpPr/>
      </xdr:nvCxnSpPr>
      <xdr:spPr>
        <a:xfrm>
          <a:off x="10588625" y="729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5" name="テキスト ボックス 354"/>
        <xdr:cNvSpPr txBox="1"/>
      </xdr:nvSpPr>
      <xdr:spPr>
        <a:xfrm>
          <a:off x="10306836"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6" name="直線コネクタ 355"/>
        <xdr:cNvCxnSpPr/>
      </xdr:nvCxnSpPr>
      <xdr:spPr>
        <a:xfrm>
          <a:off x="10588625" y="696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7" name="テキスト ボックス 356"/>
        <xdr:cNvSpPr txBox="1"/>
      </xdr:nvSpPr>
      <xdr:spPr>
        <a:xfrm>
          <a:off x="10242716"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8" name="直線コネクタ 357"/>
        <xdr:cNvCxnSpPr/>
      </xdr:nvCxnSpPr>
      <xdr:spPr>
        <a:xfrm>
          <a:off x="10588625" y="664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9" name="テキスト ボックス 358"/>
        <xdr:cNvSpPr txBox="1"/>
      </xdr:nvSpPr>
      <xdr:spPr>
        <a:xfrm>
          <a:off x="10242716"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0" name="直線コネクタ 359"/>
        <xdr:cNvCxnSpPr/>
      </xdr:nvCxnSpPr>
      <xdr:spPr>
        <a:xfrm>
          <a:off x="10588625" y="631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1" name="テキスト ボックス 360"/>
        <xdr:cNvSpPr txBox="1"/>
      </xdr:nvSpPr>
      <xdr:spPr>
        <a:xfrm>
          <a:off x="10242716"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2" name="直線コネクタ 361"/>
        <xdr:cNvCxnSpPr/>
      </xdr:nvCxnSpPr>
      <xdr:spPr>
        <a:xfrm>
          <a:off x="10588625" y="598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3" name="テキスト ボックス 362"/>
        <xdr:cNvSpPr txBox="1"/>
      </xdr:nvSpPr>
      <xdr:spPr>
        <a:xfrm>
          <a:off x="10242716"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4" name="直線コネクタ 363"/>
        <xdr:cNvCxnSpPr/>
      </xdr:nvCxnSpPr>
      <xdr:spPr>
        <a:xfrm>
          <a:off x="10588625" y="566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5" name="テキスト ボックス 364"/>
        <xdr:cNvSpPr txBox="1"/>
      </xdr:nvSpPr>
      <xdr:spPr>
        <a:xfrm>
          <a:off x="10197646"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6" name="直線コネクタ 365"/>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7" name="テキスト ボックス 366"/>
        <xdr:cNvSpPr txBox="1"/>
      </xdr:nvSpPr>
      <xdr:spPr>
        <a:xfrm>
          <a:off x="101976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8" name="【認定こども園・幼稚園・保育所】&#10;有形固定資産減価償却率グラフ枠"/>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48442</xdr:rowOff>
    </xdr:from>
    <xdr:to>
      <xdr:col>85</xdr:col>
      <xdr:colOff>126364</xdr:colOff>
      <xdr:row>41</xdr:row>
      <xdr:rowOff>161109</xdr:rowOff>
    </xdr:to>
    <xdr:cxnSp macro="">
      <xdr:nvCxnSpPr>
        <xdr:cNvPr id="369" name="直線コネクタ 368"/>
        <xdr:cNvCxnSpPr/>
      </xdr:nvCxnSpPr>
      <xdr:spPr>
        <a:xfrm flipV="1">
          <a:off x="13889989" y="5706292"/>
          <a:ext cx="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164936</xdr:rowOff>
    </xdr:from>
    <xdr:ext cx="340478" cy="259045"/>
    <xdr:sp macro="" textlink="">
      <xdr:nvSpPr>
        <xdr:cNvPr id="370" name="【認定こども園・幼稚園・保育所】&#10;有形固定資産減価償却率最小値テキスト"/>
        <xdr:cNvSpPr txBox="1"/>
      </xdr:nvSpPr>
      <xdr:spPr>
        <a:xfrm>
          <a:off x="13928725"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161109</xdr:rowOff>
    </xdr:from>
    <xdr:to>
      <xdr:col>86</xdr:col>
      <xdr:colOff>25400</xdr:colOff>
      <xdr:row>41</xdr:row>
      <xdr:rowOff>161109</xdr:rowOff>
    </xdr:to>
    <xdr:cxnSp macro="">
      <xdr:nvCxnSpPr>
        <xdr:cNvPr id="371" name="直線コネクタ 370"/>
        <xdr:cNvCxnSpPr/>
      </xdr:nvCxnSpPr>
      <xdr:spPr>
        <a:xfrm>
          <a:off x="13801725" y="719055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166569</xdr:rowOff>
    </xdr:from>
    <xdr:ext cx="405111" cy="259045"/>
    <xdr:sp macro="" textlink="">
      <xdr:nvSpPr>
        <xdr:cNvPr id="372" name="【認定こども園・幼稚園・保育所】&#10;有形固定資産減価償却率最大値テキスト"/>
        <xdr:cNvSpPr txBox="1"/>
      </xdr:nvSpPr>
      <xdr:spPr>
        <a:xfrm>
          <a:off x="13928725" y="5481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48442</xdr:rowOff>
    </xdr:from>
    <xdr:to>
      <xdr:col>86</xdr:col>
      <xdr:colOff>25400</xdr:colOff>
      <xdr:row>33</xdr:row>
      <xdr:rowOff>48442</xdr:rowOff>
    </xdr:to>
    <xdr:cxnSp macro="">
      <xdr:nvCxnSpPr>
        <xdr:cNvPr id="373" name="直線コネクタ 372"/>
        <xdr:cNvCxnSpPr/>
      </xdr:nvCxnSpPr>
      <xdr:spPr>
        <a:xfrm>
          <a:off x="13801725" y="570629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74040</xdr:rowOff>
    </xdr:from>
    <xdr:ext cx="405111" cy="259045"/>
    <xdr:sp macro="" textlink="">
      <xdr:nvSpPr>
        <xdr:cNvPr id="374" name="【認定こども園・幼稚園・保育所】&#10;有形固定資産減価償却率平均値テキスト"/>
        <xdr:cNvSpPr txBox="1"/>
      </xdr:nvSpPr>
      <xdr:spPr>
        <a:xfrm>
          <a:off x="13928725" y="6417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95613</xdr:rowOff>
    </xdr:from>
    <xdr:to>
      <xdr:col>85</xdr:col>
      <xdr:colOff>177800</xdr:colOff>
      <xdr:row>38</xdr:row>
      <xdr:rowOff>25763</xdr:rowOff>
    </xdr:to>
    <xdr:sp macro="" textlink="">
      <xdr:nvSpPr>
        <xdr:cNvPr id="375" name="フローチャート: 判断 374"/>
        <xdr:cNvSpPr/>
      </xdr:nvSpPr>
      <xdr:spPr>
        <a:xfrm>
          <a:off x="13839825" y="643926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80917</xdr:rowOff>
    </xdr:from>
    <xdr:to>
      <xdr:col>81</xdr:col>
      <xdr:colOff>101600</xdr:colOff>
      <xdr:row>38</xdr:row>
      <xdr:rowOff>11068</xdr:rowOff>
    </xdr:to>
    <xdr:sp macro="" textlink="">
      <xdr:nvSpPr>
        <xdr:cNvPr id="376" name="フローチャート: 判断 375"/>
        <xdr:cNvSpPr/>
      </xdr:nvSpPr>
      <xdr:spPr>
        <a:xfrm>
          <a:off x="13115925" y="642456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51526</xdr:rowOff>
    </xdr:from>
    <xdr:to>
      <xdr:col>76</xdr:col>
      <xdr:colOff>165100</xdr:colOff>
      <xdr:row>37</xdr:row>
      <xdr:rowOff>153126</xdr:rowOff>
    </xdr:to>
    <xdr:sp macro="" textlink="">
      <xdr:nvSpPr>
        <xdr:cNvPr id="377" name="フローチャート: 判断 376"/>
        <xdr:cNvSpPr/>
      </xdr:nvSpPr>
      <xdr:spPr>
        <a:xfrm>
          <a:off x="123698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113574</xdr:rowOff>
    </xdr:from>
    <xdr:to>
      <xdr:col>72</xdr:col>
      <xdr:colOff>38100</xdr:colOff>
      <xdr:row>37</xdr:row>
      <xdr:rowOff>43724</xdr:rowOff>
    </xdr:to>
    <xdr:sp macro="" textlink="">
      <xdr:nvSpPr>
        <xdr:cNvPr id="378" name="フローチャート: 判断 377"/>
        <xdr:cNvSpPr/>
      </xdr:nvSpPr>
      <xdr:spPr>
        <a:xfrm>
          <a:off x="11623675" y="628577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9" name="テキスト ボックス 378"/>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0" name="テキスト ボックス 379"/>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1" name="テキスト ボックス 380"/>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2" name="テキスト ボックス 381"/>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3" name="テキスト ボックス 382"/>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54792</xdr:rowOff>
    </xdr:from>
    <xdr:to>
      <xdr:col>81</xdr:col>
      <xdr:colOff>101600</xdr:colOff>
      <xdr:row>37</xdr:row>
      <xdr:rowOff>156392</xdr:rowOff>
    </xdr:to>
    <xdr:sp macro="" textlink="">
      <xdr:nvSpPr>
        <xdr:cNvPr id="384" name="楕円 383"/>
        <xdr:cNvSpPr/>
      </xdr:nvSpPr>
      <xdr:spPr>
        <a:xfrm>
          <a:off x="13115925" y="639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90714</xdr:rowOff>
    </xdr:from>
    <xdr:to>
      <xdr:col>76</xdr:col>
      <xdr:colOff>165100</xdr:colOff>
      <xdr:row>38</xdr:row>
      <xdr:rowOff>20864</xdr:rowOff>
    </xdr:to>
    <xdr:sp macro="" textlink="">
      <xdr:nvSpPr>
        <xdr:cNvPr id="385" name="楕円 384"/>
        <xdr:cNvSpPr/>
      </xdr:nvSpPr>
      <xdr:spPr>
        <a:xfrm>
          <a:off x="12369800" y="643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105592</xdr:rowOff>
    </xdr:from>
    <xdr:to>
      <xdr:col>81</xdr:col>
      <xdr:colOff>50800</xdr:colOff>
      <xdr:row>37</xdr:row>
      <xdr:rowOff>141514</xdr:rowOff>
    </xdr:to>
    <xdr:cxnSp macro="">
      <xdr:nvCxnSpPr>
        <xdr:cNvPr id="386" name="直線コネクタ 385"/>
        <xdr:cNvCxnSpPr/>
      </xdr:nvCxnSpPr>
      <xdr:spPr>
        <a:xfrm flipV="1">
          <a:off x="12420600" y="6449242"/>
          <a:ext cx="746125"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129903</xdr:rowOff>
    </xdr:from>
    <xdr:to>
      <xdr:col>72</xdr:col>
      <xdr:colOff>38100</xdr:colOff>
      <xdr:row>38</xdr:row>
      <xdr:rowOff>60053</xdr:rowOff>
    </xdr:to>
    <xdr:sp macro="" textlink="">
      <xdr:nvSpPr>
        <xdr:cNvPr id="387" name="楕円 386"/>
        <xdr:cNvSpPr/>
      </xdr:nvSpPr>
      <xdr:spPr>
        <a:xfrm>
          <a:off x="11623675" y="647355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141514</xdr:rowOff>
    </xdr:from>
    <xdr:to>
      <xdr:col>76</xdr:col>
      <xdr:colOff>114300</xdr:colOff>
      <xdr:row>38</xdr:row>
      <xdr:rowOff>9253</xdr:rowOff>
    </xdr:to>
    <xdr:cxnSp macro="">
      <xdr:nvCxnSpPr>
        <xdr:cNvPr id="388" name="直線コネクタ 387"/>
        <xdr:cNvCxnSpPr/>
      </xdr:nvCxnSpPr>
      <xdr:spPr>
        <a:xfrm flipV="1">
          <a:off x="11655425" y="6485164"/>
          <a:ext cx="765175"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2194</xdr:rowOff>
    </xdr:from>
    <xdr:ext cx="405111" cy="259045"/>
    <xdr:sp macro="" textlink="">
      <xdr:nvSpPr>
        <xdr:cNvPr id="389" name="n_1aveValue【認定こども園・幼稚園・保育所】&#10;有形固定資産減価償却率"/>
        <xdr:cNvSpPr txBox="1"/>
      </xdr:nvSpPr>
      <xdr:spPr>
        <a:xfrm>
          <a:off x="12980044" y="6517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169653</xdr:rowOff>
    </xdr:from>
    <xdr:ext cx="405111" cy="259045"/>
    <xdr:sp macro="" textlink="">
      <xdr:nvSpPr>
        <xdr:cNvPr id="390" name="n_2aveValue【認定こども園・幼稚園・保育所】&#10;有形固定資産減価償却率"/>
        <xdr:cNvSpPr txBox="1"/>
      </xdr:nvSpPr>
      <xdr:spPr>
        <a:xfrm>
          <a:off x="12246619" y="617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60251</xdr:rowOff>
    </xdr:from>
    <xdr:ext cx="405111" cy="259045"/>
    <xdr:sp macro="" textlink="">
      <xdr:nvSpPr>
        <xdr:cNvPr id="391" name="n_3aveValue【認定こども園・幼稚園・保育所】&#10;有形固定資産減価償却率"/>
        <xdr:cNvSpPr txBox="1"/>
      </xdr:nvSpPr>
      <xdr:spPr>
        <a:xfrm>
          <a:off x="11500494" y="606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1469</xdr:rowOff>
    </xdr:from>
    <xdr:ext cx="405111" cy="259045"/>
    <xdr:sp macro="" textlink="">
      <xdr:nvSpPr>
        <xdr:cNvPr id="392" name="n_1mainValue【認定こども園・幼稚園・保育所】&#10;有形固定資産減価償却率"/>
        <xdr:cNvSpPr txBox="1"/>
      </xdr:nvSpPr>
      <xdr:spPr>
        <a:xfrm>
          <a:off x="12980044" y="617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11992</xdr:rowOff>
    </xdr:from>
    <xdr:ext cx="405111" cy="259045"/>
    <xdr:sp macro="" textlink="">
      <xdr:nvSpPr>
        <xdr:cNvPr id="393" name="n_2mainValue【認定こども園・幼稚園・保育所】&#10;有形固定資産減価償却率"/>
        <xdr:cNvSpPr txBox="1"/>
      </xdr:nvSpPr>
      <xdr:spPr>
        <a:xfrm>
          <a:off x="12246619" y="652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51180</xdr:rowOff>
    </xdr:from>
    <xdr:ext cx="405111" cy="259045"/>
    <xdr:sp macro="" textlink="">
      <xdr:nvSpPr>
        <xdr:cNvPr id="394" name="n_3mainValue【認定こども園・幼稚園・保育所】&#10;有形固定資産減価償却率"/>
        <xdr:cNvSpPr txBox="1"/>
      </xdr:nvSpPr>
      <xdr:spPr>
        <a:xfrm>
          <a:off x="11500494" y="656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5" name="正方形/長方形 394"/>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6" name="正方形/長方形 395"/>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7" name="正方形/長方形 396"/>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8" name="正方形/長方形 397"/>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9" name="正方形/長方形 398"/>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0" name="正方形/長方形 399"/>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1" name="正方形/長方形 400"/>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2" name="正方形/長方形 401"/>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3" name="テキスト ボックス 402"/>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4" name="直線コネクタ 403"/>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5" name="直線コネクタ 404"/>
        <xdr:cNvCxnSpPr/>
      </xdr:nvCxnSpPr>
      <xdr:spPr>
        <a:xfrm>
          <a:off x="15544800" y="716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06" name="テキスト ボックス 405"/>
        <xdr:cNvSpPr txBox="1"/>
      </xdr:nvSpPr>
      <xdr:spPr>
        <a:xfrm>
          <a:off x="15163346"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07" name="直線コネクタ 406"/>
        <xdr:cNvCxnSpPr/>
      </xdr:nvCxnSpPr>
      <xdr:spPr>
        <a:xfrm>
          <a:off x="15544800" y="670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08" name="テキスト ボックス 407"/>
        <xdr:cNvSpPr txBox="1"/>
      </xdr:nvSpPr>
      <xdr:spPr>
        <a:xfrm>
          <a:off x="15163346"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09" name="直線コネクタ 408"/>
        <xdr:cNvCxnSpPr/>
      </xdr:nvCxnSpPr>
      <xdr:spPr>
        <a:xfrm>
          <a:off x="15544800" y="624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10" name="テキスト ボックス 409"/>
        <xdr:cNvSpPr txBox="1"/>
      </xdr:nvSpPr>
      <xdr:spPr>
        <a:xfrm>
          <a:off x="15163346"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11" name="直線コネクタ 410"/>
        <xdr:cNvCxnSpPr/>
      </xdr:nvCxnSpPr>
      <xdr:spPr>
        <a:xfrm>
          <a:off x="15544800" y="579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12" name="テキスト ボックス 411"/>
        <xdr:cNvSpPr txBox="1"/>
      </xdr:nvSpPr>
      <xdr:spPr>
        <a:xfrm>
          <a:off x="15163346"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3" name="直線コネクタ 412"/>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4" name="テキスト ボックス 413"/>
        <xdr:cNvSpPr txBox="1"/>
      </xdr:nvSpPr>
      <xdr:spPr>
        <a:xfrm>
          <a:off x="151633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5" name="【認定こども園・幼稚園・保育所】&#10;一人当たり面積グラフ枠"/>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105918</xdr:rowOff>
    </xdr:from>
    <xdr:to>
      <xdr:col>116</xdr:col>
      <xdr:colOff>62864</xdr:colOff>
      <xdr:row>41</xdr:row>
      <xdr:rowOff>112319</xdr:rowOff>
    </xdr:to>
    <xdr:cxnSp macro="">
      <xdr:nvCxnSpPr>
        <xdr:cNvPr id="416" name="直線コネクタ 415"/>
        <xdr:cNvCxnSpPr/>
      </xdr:nvCxnSpPr>
      <xdr:spPr>
        <a:xfrm flipV="1">
          <a:off x="18846164" y="5763768"/>
          <a:ext cx="0" cy="1378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417" name="【認定こども園・幼稚園・保育所】&#10;一人当たり面積最小値テキスト"/>
        <xdr:cNvSpPr txBox="1"/>
      </xdr:nvSpPr>
      <xdr:spPr>
        <a:xfrm>
          <a:off x="188849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418" name="直線コネクタ 417"/>
        <xdr:cNvCxnSpPr/>
      </xdr:nvCxnSpPr>
      <xdr:spPr>
        <a:xfrm>
          <a:off x="18786475" y="714176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52595</xdr:rowOff>
    </xdr:from>
    <xdr:ext cx="469744" cy="259045"/>
    <xdr:sp macro="" textlink="">
      <xdr:nvSpPr>
        <xdr:cNvPr id="419" name="【認定こども園・幼稚園・保育所】&#10;一人当たり面積最大値テキスト"/>
        <xdr:cNvSpPr txBox="1"/>
      </xdr:nvSpPr>
      <xdr:spPr>
        <a:xfrm>
          <a:off x="18884900" y="553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105918</xdr:rowOff>
    </xdr:from>
    <xdr:to>
      <xdr:col>116</xdr:col>
      <xdr:colOff>152400</xdr:colOff>
      <xdr:row>33</xdr:row>
      <xdr:rowOff>105918</xdr:rowOff>
    </xdr:to>
    <xdr:cxnSp macro="">
      <xdr:nvCxnSpPr>
        <xdr:cNvPr id="420" name="直線コネクタ 419"/>
        <xdr:cNvCxnSpPr/>
      </xdr:nvCxnSpPr>
      <xdr:spPr>
        <a:xfrm>
          <a:off x="18786475" y="576376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124071</xdr:rowOff>
    </xdr:from>
    <xdr:ext cx="469744" cy="259045"/>
    <xdr:sp macro="" textlink="">
      <xdr:nvSpPr>
        <xdr:cNvPr id="421" name="【認定こども園・幼稚園・保育所】&#10;一人当たり面積平均値テキスト"/>
        <xdr:cNvSpPr txBox="1"/>
      </xdr:nvSpPr>
      <xdr:spPr>
        <a:xfrm>
          <a:off x="18884900" y="6810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145644</xdr:rowOff>
    </xdr:from>
    <xdr:to>
      <xdr:col>116</xdr:col>
      <xdr:colOff>114300</xdr:colOff>
      <xdr:row>40</xdr:row>
      <xdr:rowOff>75794</xdr:rowOff>
    </xdr:to>
    <xdr:sp macro="" textlink="">
      <xdr:nvSpPr>
        <xdr:cNvPr id="422" name="フローチャート: 判断 421"/>
        <xdr:cNvSpPr/>
      </xdr:nvSpPr>
      <xdr:spPr>
        <a:xfrm>
          <a:off x="18796000" y="6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149301</xdr:rowOff>
    </xdr:from>
    <xdr:to>
      <xdr:col>112</xdr:col>
      <xdr:colOff>38100</xdr:colOff>
      <xdr:row>40</xdr:row>
      <xdr:rowOff>79451</xdr:rowOff>
    </xdr:to>
    <xdr:sp macro="" textlink="">
      <xdr:nvSpPr>
        <xdr:cNvPr id="423" name="フローチャート: 判断 422"/>
        <xdr:cNvSpPr/>
      </xdr:nvSpPr>
      <xdr:spPr>
        <a:xfrm>
          <a:off x="18100675" y="683585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120041</xdr:rowOff>
    </xdr:from>
    <xdr:to>
      <xdr:col>107</xdr:col>
      <xdr:colOff>101600</xdr:colOff>
      <xdr:row>40</xdr:row>
      <xdr:rowOff>50191</xdr:rowOff>
    </xdr:to>
    <xdr:sp macro="" textlink="">
      <xdr:nvSpPr>
        <xdr:cNvPr id="424" name="フローチャート: 判断 423"/>
        <xdr:cNvSpPr/>
      </xdr:nvSpPr>
      <xdr:spPr>
        <a:xfrm>
          <a:off x="17325975" y="680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6197</xdr:rowOff>
    </xdr:from>
    <xdr:to>
      <xdr:col>102</xdr:col>
      <xdr:colOff>165100</xdr:colOff>
      <xdr:row>40</xdr:row>
      <xdr:rowOff>107797</xdr:rowOff>
    </xdr:to>
    <xdr:sp macro="" textlink="">
      <xdr:nvSpPr>
        <xdr:cNvPr id="425" name="フローチャート: 判断 424"/>
        <xdr:cNvSpPr/>
      </xdr:nvSpPr>
      <xdr:spPr>
        <a:xfrm>
          <a:off x="16579850" y="6864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6" name="テキスト ボックス 425"/>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7" name="テキスト ボックス 426"/>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8" name="テキスト ボックス 427"/>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9" name="テキスト ボックス 428"/>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0" name="テキスト ボックス 429"/>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46431</xdr:rowOff>
    </xdr:from>
    <xdr:to>
      <xdr:col>112</xdr:col>
      <xdr:colOff>38100</xdr:colOff>
      <xdr:row>40</xdr:row>
      <xdr:rowOff>148031</xdr:rowOff>
    </xdr:to>
    <xdr:sp macro="" textlink="">
      <xdr:nvSpPr>
        <xdr:cNvPr id="431" name="楕円 430"/>
        <xdr:cNvSpPr/>
      </xdr:nvSpPr>
      <xdr:spPr>
        <a:xfrm>
          <a:off x="18100675" y="690443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48260</xdr:rowOff>
    </xdr:from>
    <xdr:to>
      <xdr:col>107</xdr:col>
      <xdr:colOff>101600</xdr:colOff>
      <xdr:row>40</xdr:row>
      <xdr:rowOff>149860</xdr:rowOff>
    </xdr:to>
    <xdr:sp macro="" textlink="">
      <xdr:nvSpPr>
        <xdr:cNvPr id="432" name="楕円 431"/>
        <xdr:cNvSpPr/>
      </xdr:nvSpPr>
      <xdr:spPr>
        <a:xfrm>
          <a:off x="17325975"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97231</xdr:rowOff>
    </xdr:from>
    <xdr:to>
      <xdr:col>111</xdr:col>
      <xdr:colOff>177800</xdr:colOff>
      <xdr:row>40</xdr:row>
      <xdr:rowOff>99060</xdr:rowOff>
    </xdr:to>
    <xdr:cxnSp macro="">
      <xdr:nvCxnSpPr>
        <xdr:cNvPr id="433" name="直線コネクタ 432"/>
        <xdr:cNvCxnSpPr/>
      </xdr:nvCxnSpPr>
      <xdr:spPr>
        <a:xfrm flipV="1">
          <a:off x="17376775" y="6955231"/>
          <a:ext cx="75565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50088</xdr:rowOff>
    </xdr:from>
    <xdr:to>
      <xdr:col>102</xdr:col>
      <xdr:colOff>165100</xdr:colOff>
      <xdr:row>40</xdr:row>
      <xdr:rowOff>151688</xdr:rowOff>
    </xdr:to>
    <xdr:sp macro="" textlink="">
      <xdr:nvSpPr>
        <xdr:cNvPr id="434" name="楕円 433"/>
        <xdr:cNvSpPr/>
      </xdr:nvSpPr>
      <xdr:spPr>
        <a:xfrm>
          <a:off x="16579850" y="690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99060</xdr:rowOff>
    </xdr:from>
    <xdr:to>
      <xdr:col>107</xdr:col>
      <xdr:colOff>50800</xdr:colOff>
      <xdr:row>40</xdr:row>
      <xdr:rowOff>100888</xdr:rowOff>
    </xdr:to>
    <xdr:cxnSp macro="">
      <xdr:nvCxnSpPr>
        <xdr:cNvPr id="435" name="直線コネクタ 434"/>
        <xdr:cNvCxnSpPr/>
      </xdr:nvCxnSpPr>
      <xdr:spPr>
        <a:xfrm flipV="1">
          <a:off x="16630650" y="6957060"/>
          <a:ext cx="746125"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95978</xdr:rowOff>
    </xdr:from>
    <xdr:ext cx="469744" cy="259045"/>
    <xdr:sp macro="" textlink="">
      <xdr:nvSpPr>
        <xdr:cNvPr id="436" name="n_1aveValue【認定こども園・幼稚園・保育所】&#10;一人当たり面積"/>
        <xdr:cNvSpPr txBox="1"/>
      </xdr:nvSpPr>
      <xdr:spPr>
        <a:xfrm>
          <a:off x="17932477" y="661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66718</xdr:rowOff>
    </xdr:from>
    <xdr:ext cx="469744" cy="259045"/>
    <xdr:sp macro="" textlink="">
      <xdr:nvSpPr>
        <xdr:cNvPr id="437" name="n_2aveValue【認定こども園・幼稚園・保育所】&#10;一人当たり面積"/>
        <xdr:cNvSpPr txBox="1"/>
      </xdr:nvSpPr>
      <xdr:spPr>
        <a:xfrm>
          <a:off x="17170477" y="65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124324</xdr:rowOff>
    </xdr:from>
    <xdr:ext cx="469744" cy="259045"/>
    <xdr:sp macro="" textlink="">
      <xdr:nvSpPr>
        <xdr:cNvPr id="438" name="n_3aveValue【認定こども園・幼稚園・保育所】&#10;一人当たり面積"/>
        <xdr:cNvSpPr txBox="1"/>
      </xdr:nvSpPr>
      <xdr:spPr>
        <a:xfrm>
          <a:off x="16424352" y="6639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139158</xdr:rowOff>
    </xdr:from>
    <xdr:ext cx="469744" cy="259045"/>
    <xdr:sp macro="" textlink="">
      <xdr:nvSpPr>
        <xdr:cNvPr id="439" name="n_1mainValue【認定こども園・幼稚園・保育所】&#10;一人当たり面積"/>
        <xdr:cNvSpPr txBox="1"/>
      </xdr:nvSpPr>
      <xdr:spPr>
        <a:xfrm>
          <a:off x="17932477" y="699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140987</xdr:rowOff>
    </xdr:from>
    <xdr:ext cx="469744" cy="259045"/>
    <xdr:sp macro="" textlink="">
      <xdr:nvSpPr>
        <xdr:cNvPr id="440" name="n_2mainValue【認定こども園・幼稚園・保育所】&#10;一人当たり面積"/>
        <xdr:cNvSpPr txBox="1"/>
      </xdr:nvSpPr>
      <xdr:spPr>
        <a:xfrm>
          <a:off x="1717047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142815</xdr:rowOff>
    </xdr:from>
    <xdr:ext cx="469744" cy="259045"/>
    <xdr:sp macro="" textlink="">
      <xdr:nvSpPr>
        <xdr:cNvPr id="441" name="n_3mainValue【認定こども園・幼稚園・保育所】&#10;一人当たり面積"/>
        <xdr:cNvSpPr txBox="1"/>
      </xdr:nvSpPr>
      <xdr:spPr>
        <a:xfrm>
          <a:off x="16424352" y="7000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2" name="正方形/長方形 441"/>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3" name="正方形/長方形 442"/>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4" name="正方形/長方形 443"/>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5" name="正方形/長方形 444"/>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6" name="正方形/長方形 445"/>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7" name="正方形/長方形 446"/>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8" name="正方形/長方形 447"/>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9" name="正方形/長方形 448"/>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0" name="テキスト ボックス 449"/>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1" name="直線コネクタ 450"/>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52" name="直線コネクタ 451"/>
        <xdr:cNvCxnSpPr/>
      </xdr:nvCxnSpPr>
      <xdr:spPr>
        <a:xfrm>
          <a:off x="10588625" y="1110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53" name="テキスト ボックス 452"/>
        <xdr:cNvSpPr txBox="1"/>
      </xdr:nvSpPr>
      <xdr:spPr>
        <a:xfrm>
          <a:off x="10306836"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4" name="直線コネクタ 453"/>
        <xdr:cNvCxnSpPr/>
      </xdr:nvCxnSpPr>
      <xdr:spPr>
        <a:xfrm>
          <a:off x="10588625" y="1077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5" name="テキスト ボックス 454"/>
        <xdr:cNvSpPr txBox="1"/>
      </xdr:nvSpPr>
      <xdr:spPr>
        <a:xfrm>
          <a:off x="10242716"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6" name="直線コネクタ 455"/>
        <xdr:cNvCxnSpPr/>
      </xdr:nvCxnSpPr>
      <xdr:spPr>
        <a:xfrm>
          <a:off x="10588625" y="1045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7" name="テキスト ボックス 456"/>
        <xdr:cNvSpPr txBox="1"/>
      </xdr:nvSpPr>
      <xdr:spPr>
        <a:xfrm>
          <a:off x="10242716"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58" name="直線コネクタ 457"/>
        <xdr:cNvCxnSpPr/>
      </xdr:nvCxnSpPr>
      <xdr:spPr>
        <a:xfrm>
          <a:off x="10588625" y="1012371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59" name="テキスト ボックス 458"/>
        <xdr:cNvSpPr txBox="1"/>
      </xdr:nvSpPr>
      <xdr:spPr>
        <a:xfrm>
          <a:off x="10242716"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0" name="直線コネクタ 459"/>
        <xdr:cNvCxnSpPr/>
      </xdr:nvCxnSpPr>
      <xdr:spPr>
        <a:xfrm>
          <a:off x="10588625" y="979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1" name="テキスト ボックス 460"/>
        <xdr:cNvSpPr txBox="1"/>
      </xdr:nvSpPr>
      <xdr:spPr>
        <a:xfrm>
          <a:off x="10242716"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2" name="直線コネクタ 461"/>
        <xdr:cNvCxnSpPr/>
      </xdr:nvCxnSpPr>
      <xdr:spPr>
        <a:xfrm>
          <a:off x="10588625" y="947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63" name="テキスト ボックス 462"/>
        <xdr:cNvSpPr txBox="1"/>
      </xdr:nvSpPr>
      <xdr:spPr>
        <a:xfrm>
          <a:off x="10197646"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4" name="直線コネクタ 463"/>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5" name="テキスト ボックス 464"/>
        <xdr:cNvSpPr txBox="1"/>
      </xdr:nvSpPr>
      <xdr:spPr>
        <a:xfrm>
          <a:off x="101976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6" name="【学校施設】&#10;有形固定資産減価償却率グラフ枠"/>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137160</xdr:rowOff>
    </xdr:from>
    <xdr:to>
      <xdr:col>85</xdr:col>
      <xdr:colOff>126364</xdr:colOff>
      <xdr:row>63</xdr:row>
      <xdr:rowOff>107769</xdr:rowOff>
    </xdr:to>
    <xdr:cxnSp macro="">
      <xdr:nvCxnSpPr>
        <xdr:cNvPr id="467" name="直線コネクタ 466"/>
        <xdr:cNvCxnSpPr/>
      </xdr:nvCxnSpPr>
      <xdr:spPr>
        <a:xfrm flipV="1">
          <a:off x="13889989" y="9566910"/>
          <a:ext cx="0" cy="1342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111596</xdr:rowOff>
    </xdr:from>
    <xdr:ext cx="405111" cy="259045"/>
    <xdr:sp macro="" textlink="">
      <xdr:nvSpPr>
        <xdr:cNvPr id="468" name="【学校施設】&#10;有形固定資産減価償却率最小値テキスト"/>
        <xdr:cNvSpPr txBox="1"/>
      </xdr:nvSpPr>
      <xdr:spPr>
        <a:xfrm>
          <a:off x="13928725" y="1091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107769</xdr:rowOff>
    </xdr:from>
    <xdr:to>
      <xdr:col>86</xdr:col>
      <xdr:colOff>25400</xdr:colOff>
      <xdr:row>63</xdr:row>
      <xdr:rowOff>107769</xdr:rowOff>
    </xdr:to>
    <xdr:cxnSp macro="">
      <xdr:nvCxnSpPr>
        <xdr:cNvPr id="469" name="直線コネクタ 468"/>
        <xdr:cNvCxnSpPr/>
      </xdr:nvCxnSpPr>
      <xdr:spPr>
        <a:xfrm>
          <a:off x="13801725" y="1090911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83837</xdr:rowOff>
    </xdr:from>
    <xdr:ext cx="405111" cy="259045"/>
    <xdr:sp macro="" textlink="">
      <xdr:nvSpPr>
        <xdr:cNvPr id="470" name="【学校施設】&#10;有形固定資産減価償却率最大値テキスト"/>
        <xdr:cNvSpPr txBox="1"/>
      </xdr:nvSpPr>
      <xdr:spPr>
        <a:xfrm>
          <a:off x="13928725"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137160</xdr:rowOff>
    </xdr:from>
    <xdr:to>
      <xdr:col>86</xdr:col>
      <xdr:colOff>25400</xdr:colOff>
      <xdr:row>55</xdr:row>
      <xdr:rowOff>137160</xdr:rowOff>
    </xdr:to>
    <xdr:cxnSp macro="">
      <xdr:nvCxnSpPr>
        <xdr:cNvPr id="471" name="直線コネクタ 470"/>
        <xdr:cNvCxnSpPr/>
      </xdr:nvCxnSpPr>
      <xdr:spPr>
        <a:xfrm>
          <a:off x="13801725" y="956691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146430</xdr:rowOff>
    </xdr:from>
    <xdr:ext cx="405111" cy="259045"/>
    <xdr:sp macro="" textlink="">
      <xdr:nvSpPr>
        <xdr:cNvPr id="472" name="【学校施設】&#10;有形固定資産減価償却率平均値テキスト"/>
        <xdr:cNvSpPr txBox="1"/>
      </xdr:nvSpPr>
      <xdr:spPr>
        <a:xfrm>
          <a:off x="13928725" y="100905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168003</xdr:rowOff>
    </xdr:from>
    <xdr:to>
      <xdr:col>85</xdr:col>
      <xdr:colOff>177800</xdr:colOff>
      <xdr:row>59</xdr:row>
      <xdr:rowOff>98153</xdr:rowOff>
    </xdr:to>
    <xdr:sp macro="" textlink="">
      <xdr:nvSpPr>
        <xdr:cNvPr id="473" name="フローチャート: 判断 472"/>
        <xdr:cNvSpPr/>
      </xdr:nvSpPr>
      <xdr:spPr>
        <a:xfrm>
          <a:off x="13839825" y="1011210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166370</xdr:rowOff>
    </xdr:from>
    <xdr:to>
      <xdr:col>81</xdr:col>
      <xdr:colOff>101600</xdr:colOff>
      <xdr:row>59</xdr:row>
      <xdr:rowOff>96520</xdr:rowOff>
    </xdr:to>
    <xdr:sp macro="" textlink="">
      <xdr:nvSpPr>
        <xdr:cNvPr id="474" name="フローチャート: 判断 473"/>
        <xdr:cNvSpPr/>
      </xdr:nvSpPr>
      <xdr:spPr>
        <a:xfrm>
          <a:off x="13115925"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475" name="フローチャート: 判断 474"/>
        <xdr:cNvSpPr/>
      </xdr:nvSpPr>
      <xdr:spPr>
        <a:xfrm>
          <a:off x="123698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45538</xdr:rowOff>
    </xdr:from>
    <xdr:to>
      <xdr:col>72</xdr:col>
      <xdr:colOff>38100</xdr:colOff>
      <xdr:row>59</xdr:row>
      <xdr:rowOff>147138</xdr:rowOff>
    </xdr:to>
    <xdr:sp macro="" textlink="">
      <xdr:nvSpPr>
        <xdr:cNvPr id="476" name="フローチャート: 判断 475"/>
        <xdr:cNvSpPr/>
      </xdr:nvSpPr>
      <xdr:spPr>
        <a:xfrm>
          <a:off x="11623675" y="1016108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7" name="テキスト ボックス 476"/>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8" name="テキスト ボックス 477"/>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9" name="テキスト ボックス 478"/>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0" name="テキスト ボックス 479"/>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1" name="テキスト ボックス 480"/>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120650</xdr:rowOff>
    </xdr:from>
    <xdr:to>
      <xdr:col>81</xdr:col>
      <xdr:colOff>101600</xdr:colOff>
      <xdr:row>59</xdr:row>
      <xdr:rowOff>50800</xdr:rowOff>
    </xdr:to>
    <xdr:sp macro="" textlink="">
      <xdr:nvSpPr>
        <xdr:cNvPr id="482" name="楕円 481"/>
        <xdr:cNvSpPr/>
      </xdr:nvSpPr>
      <xdr:spPr>
        <a:xfrm>
          <a:off x="13115925"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150041</xdr:rowOff>
    </xdr:from>
    <xdr:to>
      <xdr:col>76</xdr:col>
      <xdr:colOff>165100</xdr:colOff>
      <xdr:row>59</xdr:row>
      <xdr:rowOff>80191</xdr:rowOff>
    </xdr:to>
    <xdr:sp macro="" textlink="">
      <xdr:nvSpPr>
        <xdr:cNvPr id="483" name="楕円 482"/>
        <xdr:cNvSpPr/>
      </xdr:nvSpPr>
      <xdr:spPr>
        <a:xfrm>
          <a:off x="12369800" y="1009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0</xdr:rowOff>
    </xdr:from>
    <xdr:to>
      <xdr:col>81</xdr:col>
      <xdr:colOff>50800</xdr:colOff>
      <xdr:row>59</xdr:row>
      <xdr:rowOff>29391</xdr:rowOff>
    </xdr:to>
    <xdr:cxnSp macro="">
      <xdr:nvCxnSpPr>
        <xdr:cNvPr id="484" name="直線コネクタ 483"/>
        <xdr:cNvCxnSpPr/>
      </xdr:nvCxnSpPr>
      <xdr:spPr>
        <a:xfrm flipV="1">
          <a:off x="12420600" y="10115550"/>
          <a:ext cx="746125"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1451</xdr:rowOff>
    </xdr:from>
    <xdr:to>
      <xdr:col>72</xdr:col>
      <xdr:colOff>38100</xdr:colOff>
      <xdr:row>59</xdr:row>
      <xdr:rowOff>103051</xdr:rowOff>
    </xdr:to>
    <xdr:sp macro="" textlink="">
      <xdr:nvSpPr>
        <xdr:cNvPr id="485" name="楕円 484"/>
        <xdr:cNvSpPr/>
      </xdr:nvSpPr>
      <xdr:spPr>
        <a:xfrm>
          <a:off x="11623675" y="1011700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29391</xdr:rowOff>
    </xdr:from>
    <xdr:to>
      <xdr:col>76</xdr:col>
      <xdr:colOff>114300</xdr:colOff>
      <xdr:row>59</xdr:row>
      <xdr:rowOff>52251</xdr:rowOff>
    </xdr:to>
    <xdr:cxnSp macro="">
      <xdr:nvCxnSpPr>
        <xdr:cNvPr id="486" name="直線コネクタ 485"/>
        <xdr:cNvCxnSpPr/>
      </xdr:nvCxnSpPr>
      <xdr:spPr>
        <a:xfrm flipV="1">
          <a:off x="11655425" y="10144941"/>
          <a:ext cx="765175"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87647</xdr:rowOff>
    </xdr:from>
    <xdr:ext cx="405111" cy="259045"/>
    <xdr:sp macro="" textlink="">
      <xdr:nvSpPr>
        <xdr:cNvPr id="487" name="n_1aveValue【学校施設】&#10;有形固定資産減価償却率"/>
        <xdr:cNvSpPr txBox="1"/>
      </xdr:nvSpPr>
      <xdr:spPr>
        <a:xfrm>
          <a:off x="12980044"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100710</xdr:rowOff>
    </xdr:from>
    <xdr:ext cx="405111" cy="259045"/>
    <xdr:sp macro="" textlink="">
      <xdr:nvSpPr>
        <xdr:cNvPr id="488" name="n_2aveValue【学校施設】&#10;有形固定資産減価償却率"/>
        <xdr:cNvSpPr txBox="1"/>
      </xdr:nvSpPr>
      <xdr:spPr>
        <a:xfrm>
          <a:off x="12246619" y="1021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138265</xdr:rowOff>
    </xdr:from>
    <xdr:ext cx="405111" cy="259045"/>
    <xdr:sp macro="" textlink="">
      <xdr:nvSpPr>
        <xdr:cNvPr id="489" name="n_3aveValue【学校施設】&#10;有形固定資産減価償却率"/>
        <xdr:cNvSpPr txBox="1"/>
      </xdr:nvSpPr>
      <xdr:spPr>
        <a:xfrm>
          <a:off x="11500494" y="1025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67327</xdr:rowOff>
    </xdr:from>
    <xdr:ext cx="405111" cy="259045"/>
    <xdr:sp macro="" textlink="">
      <xdr:nvSpPr>
        <xdr:cNvPr id="490" name="n_1mainValue【学校施設】&#10;有形固定資産減価償却率"/>
        <xdr:cNvSpPr txBox="1"/>
      </xdr:nvSpPr>
      <xdr:spPr>
        <a:xfrm>
          <a:off x="129800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96718</xdr:rowOff>
    </xdr:from>
    <xdr:ext cx="405111" cy="259045"/>
    <xdr:sp macro="" textlink="">
      <xdr:nvSpPr>
        <xdr:cNvPr id="491" name="n_2mainValue【学校施設】&#10;有形固定資産減価償却率"/>
        <xdr:cNvSpPr txBox="1"/>
      </xdr:nvSpPr>
      <xdr:spPr>
        <a:xfrm>
          <a:off x="12246619"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119578</xdr:rowOff>
    </xdr:from>
    <xdr:ext cx="405111" cy="259045"/>
    <xdr:sp macro="" textlink="">
      <xdr:nvSpPr>
        <xdr:cNvPr id="492" name="n_3mainValue【学校施設】&#10;有形固定資産減価償却率"/>
        <xdr:cNvSpPr txBox="1"/>
      </xdr:nvSpPr>
      <xdr:spPr>
        <a:xfrm>
          <a:off x="11500494" y="989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3" name="正方形/長方形 492"/>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4" name="正方形/長方形 493"/>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5" name="正方形/長方形 494"/>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6" name="正方形/長方形 495"/>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7" name="正方形/長方形 496"/>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8" name="正方形/長方形 497"/>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9" name="正方形/長方形 498"/>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0" name="正方形/長方形 499"/>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1" name="テキスト ボックス 500"/>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2" name="直線コネクタ 501"/>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3" name="テキスト ボックス 502"/>
        <xdr:cNvSpPr txBox="1"/>
      </xdr:nvSpPr>
      <xdr:spPr>
        <a:xfrm>
          <a:off x="151633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04" name="直線コネクタ 503"/>
        <xdr:cNvCxnSpPr/>
      </xdr:nvCxnSpPr>
      <xdr:spPr>
        <a:xfrm>
          <a:off x="155448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05" name="テキスト ボックス 504"/>
        <xdr:cNvSpPr txBox="1"/>
      </xdr:nvSpPr>
      <xdr:spPr>
        <a:xfrm>
          <a:off x="1516334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6" name="直線コネクタ 505"/>
        <xdr:cNvCxnSpPr/>
      </xdr:nvCxnSpPr>
      <xdr:spPr>
        <a:xfrm>
          <a:off x="155448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07" name="テキスト ボックス 506"/>
        <xdr:cNvSpPr txBox="1"/>
      </xdr:nvSpPr>
      <xdr:spPr>
        <a:xfrm>
          <a:off x="15163346"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8" name="直線コネクタ 507"/>
        <xdr:cNvCxnSpPr/>
      </xdr:nvCxnSpPr>
      <xdr:spPr>
        <a:xfrm>
          <a:off x="155448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09" name="テキスト ボックス 508"/>
        <xdr:cNvSpPr txBox="1"/>
      </xdr:nvSpPr>
      <xdr:spPr>
        <a:xfrm>
          <a:off x="15163346"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10" name="直線コネクタ 509"/>
        <xdr:cNvCxnSpPr/>
      </xdr:nvCxnSpPr>
      <xdr:spPr>
        <a:xfrm>
          <a:off x="155448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11" name="テキスト ボックス 510"/>
        <xdr:cNvSpPr txBox="1"/>
      </xdr:nvSpPr>
      <xdr:spPr>
        <a:xfrm>
          <a:off x="15163346"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12" name="直線コネクタ 511"/>
        <xdr:cNvCxnSpPr/>
      </xdr:nvCxnSpPr>
      <xdr:spPr>
        <a:xfrm>
          <a:off x="155448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13" name="テキスト ボックス 512"/>
        <xdr:cNvSpPr txBox="1"/>
      </xdr:nvSpPr>
      <xdr:spPr>
        <a:xfrm>
          <a:off x="15099226"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4" name="直線コネクタ 513"/>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15" name="テキスト ボックス 514"/>
        <xdr:cNvSpPr txBox="1"/>
      </xdr:nvSpPr>
      <xdr:spPr>
        <a:xfrm>
          <a:off x="15099226"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6" name="【学校施設】&#10;一人当たり面積グラフ枠"/>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13335</xdr:rowOff>
    </xdr:from>
    <xdr:to>
      <xdr:col>116</xdr:col>
      <xdr:colOff>62864</xdr:colOff>
      <xdr:row>64</xdr:row>
      <xdr:rowOff>153162</xdr:rowOff>
    </xdr:to>
    <xdr:cxnSp macro="">
      <xdr:nvCxnSpPr>
        <xdr:cNvPr id="517" name="直線コネクタ 516"/>
        <xdr:cNvCxnSpPr/>
      </xdr:nvCxnSpPr>
      <xdr:spPr>
        <a:xfrm flipV="1">
          <a:off x="18846164" y="9785985"/>
          <a:ext cx="0" cy="133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156989</xdr:rowOff>
    </xdr:from>
    <xdr:ext cx="469744" cy="259045"/>
    <xdr:sp macro="" textlink="">
      <xdr:nvSpPr>
        <xdr:cNvPr id="518" name="【学校施設】&#10;一人当たり面積最小値テキスト"/>
        <xdr:cNvSpPr txBox="1"/>
      </xdr:nvSpPr>
      <xdr:spPr>
        <a:xfrm>
          <a:off x="18884900" y="1112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153162</xdr:rowOff>
    </xdr:from>
    <xdr:to>
      <xdr:col>116</xdr:col>
      <xdr:colOff>152400</xdr:colOff>
      <xdr:row>64</xdr:row>
      <xdr:rowOff>153162</xdr:rowOff>
    </xdr:to>
    <xdr:cxnSp macro="">
      <xdr:nvCxnSpPr>
        <xdr:cNvPr id="519" name="直線コネクタ 518"/>
        <xdr:cNvCxnSpPr/>
      </xdr:nvCxnSpPr>
      <xdr:spPr>
        <a:xfrm>
          <a:off x="18786475" y="1112596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131462</xdr:rowOff>
    </xdr:from>
    <xdr:ext cx="469744" cy="259045"/>
    <xdr:sp macro="" textlink="">
      <xdr:nvSpPr>
        <xdr:cNvPr id="520" name="【学校施設】&#10;一人当たり面積最大値テキスト"/>
        <xdr:cNvSpPr txBox="1"/>
      </xdr:nvSpPr>
      <xdr:spPr>
        <a:xfrm>
          <a:off x="18884900" y="9561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13335</xdr:rowOff>
    </xdr:from>
    <xdr:to>
      <xdr:col>116</xdr:col>
      <xdr:colOff>152400</xdr:colOff>
      <xdr:row>57</xdr:row>
      <xdr:rowOff>13335</xdr:rowOff>
    </xdr:to>
    <xdr:cxnSp macro="">
      <xdr:nvCxnSpPr>
        <xdr:cNvPr id="521" name="直線コネクタ 520"/>
        <xdr:cNvCxnSpPr/>
      </xdr:nvCxnSpPr>
      <xdr:spPr>
        <a:xfrm>
          <a:off x="18786475" y="978598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146511</xdr:rowOff>
    </xdr:from>
    <xdr:ext cx="469744" cy="259045"/>
    <xdr:sp macro="" textlink="">
      <xdr:nvSpPr>
        <xdr:cNvPr id="522" name="【学校施設】&#10;一人当たり面積平均値テキスト"/>
        <xdr:cNvSpPr txBox="1"/>
      </xdr:nvSpPr>
      <xdr:spPr>
        <a:xfrm>
          <a:off x="18884900" y="10776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168084</xdr:rowOff>
    </xdr:from>
    <xdr:to>
      <xdr:col>116</xdr:col>
      <xdr:colOff>114300</xdr:colOff>
      <xdr:row>63</xdr:row>
      <xdr:rowOff>98234</xdr:rowOff>
    </xdr:to>
    <xdr:sp macro="" textlink="">
      <xdr:nvSpPr>
        <xdr:cNvPr id="523" name="フローチャート: 判断 522"/>
        <xdr:cNvSpPr/>
      </xdr:nvSpPr>
      <xdr:spPr>
        <a:xfrm>
          <a:off x="18796000" y="1079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114935</xdr:rowOff>
    </xdr:from>
    <xdr:to>
      <xdr:col>112</xdr:col>
      <xdr:colOff>38100</xdr:colOff>
      <xdr:row>63</xdr:row>
      <xdr:rowOff>45085</xdr:rowOff>
    </xdr:to>
    <xdr:sp macro="" textlink="">
      <xdr:nvSpPr>
        <xdr:cNvPr id="524" name="フローチャート: 判断 523"/>
        <xdr:cNvSpPr/>
      </xdr:nvSpPr>
      <xdr:spPr>
        <a:xfrm>
          <a:off x="18100675" y="1074483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165418</xdr:rowOff>
    </xdr:from>
    <xdr:to>
      <xdr:col>107</xdr:col>
      <xdr:colOff>101600</xdr:colOff>
      <xdr:row>63</xdr:row>
      <xdr:rowOff>95568</xdr:rowOff>
    </xdr:to>
    <xdr:sp macro="" textlink="">
      <xdr:nvSpPr>
        <xdr:cNvPr id="525" name="フローチャート: 判断 524"/>
        <xdr:cNvSpPr/>
      </xdr:nvSpPr>
      <xdr:spPr>
        <a:xfrm>
          <a:off x="17325975" y="1079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127127</xdr:rowOff>
    </xdr:from>
    <xdr:to>
      <xdr:col>102</xdr:col>
      <xdr:colOff>165100</xdr:colOff>
      <xdr:row>64</xdr:row>
      <xdr:rowOff>57277</xdr:rowOff>
    </xdr:to>
    <xdr:sp macro="" textlink="">
      <xdr:nvSpPr>
        <xdr:cNvPr id="526" name="フローチャート: 判断 525"/>
        <xdr:cNvSpPr/>
      </xdr:nvSpPr>
      <xdr:spPr>
        <a:xfrm>
          <a:off x="16579850" y="1092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7" name="テキスト ボックス 526"/>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8" name="テキスト ボックス 527"/>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9" name="テキスト ボックス 528"/>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0" name="テキスト ボックス 529"/>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1" name="テキスト ボックス 530"/>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17018</xdr:rowOff>
    </xdr:from>
    <xdr:to>
      <xdr:col>112</xdr:col>
      <xdr:colOff>38100</xdr:colOff>
      <xdr:row>64</xdr:row>
      <xdr:rowOff>118618</xdr:rowOff>
    </xdr:to>
    <xdr:sp macro="" textlink="">
      <xdr:nvSpPr>
        <xdr:cNvPr id="532" name="楕円 531"/>
        <xdr:cNvSpPr/>
      </xdr:nvSpPr>
      <xdr:spPr>
        <a:xfrm>
          <a:off x="18100675" y="1098981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64</xdr:row>
      <xdr:rowOff>19685</xdr:rowOff>
    </xdr:from>
    <xdr:to>
      <xdr:col>107</xdr:col>
      <xdr:colOff>101600</xdr:colOff>
      <xdr:row>64</xdr:row>
      <xdr:rowOff>121285</xdr:rowOff>
    </xdr:to>
    <xdr:sp macro="" textlink="">
      <xdr:nvSpPr>
        <xdr:cNvPr id="533" name="楕円 532"/>
        <xdr:cNvSpPr/>
      </xdr:nvSpPr>
      <xdr:spPr>
        <a:xfrm>
          <a:off x="17325975" y="1099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67818</xdr:rowOff>
    </xdr:from>
    <xdr:to>
      <xdr:col>111</xdr:col>
      <xdr:colOff>177800</xdr:colOff>
      <xdr:row>64</xdr:row>
      <xdr:rowOff>70485</xdr:rowOff>
    </xdr:to>
    <xdr:cxnSp macro="">
      <xdr:nvCxnSpPr>
        <xdr:cNvPr id="534" name="直線コネクタ 533"/>
        <xdr:cNvCxnSpPr/>
      </xdr:nvCxnSpPr>
      <xdr:spPr>
        <a:xfrm flipV="1">
          <a:off x="17376775" y="11040618"/>
          <a:ext cx="75565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23685</xdr:rowOff>
    </xdr:from>
    <xdr:to>
      <xdr:col>102</xdr:col>
      <xdr:colOff>165100</xdr:colOff>
      <xdr:row>64</xdr:row>
      <xdr:rowOff>125285</xdr:rowOff>
    </xdr:to>
    <xdr:sp macro="" textlink="">
      <xdr:nvSpPr>
        <xdr:cNvPr id="535" name="楕円 534"/>
        <xdr:cNvSpPr/>
      </xdr:nvSpPr>
      <xdr:spPr>
        <a:xfrm>
          <a:off x="16579850" y="1099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70485</xdr:rowOff>
    </xdr:from>
    <xdr:to>
      <xdr:col>107</xdr:col>
      <xdr:colOff>50800</xdr:colOff>
      <xdr:row>64</xdr:row>
      <xdr:rowOff>74485</xdr:rowOff>
    </xdr:to>
    <xdr:cxnSp macro="">
      <xdr:nvCxnSpPr>
        <xdr:cNvPr id="536" name="直線コネクタ 535"/>
        <xdr:cNvCxnSpPr/>
      </xdr:nvCxnSpPr>
      <xdr:spPr>
        <a:xfrm flipV="1">
          <a:off x="16630650" y="11043285"/>
          <a:ext cx="746125"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61612</xdr:rowOff>
    </xdr:from>
    <xdr:ext cx="469744" cy="259045"/>
    <xdr:sp macro="" textlink="">
      <xdr:nvSpPr>
        <xdr:cNvPr id="537" name="n_1aveValue【学校施設】&#10;一人当たり面積"/>
        <xdr:cNvSpPr txBox="1"/>
      </xdr:nvSpPr>
      <xdr:spPr>
        <a:xfrm>
          <a:off x="17932477" y="10520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112095</xdr:rowOff>
    </xdr:from>
    <xdr:ext cx="469744" cy="259045"/>
    <xdr:sp macro="" textlink="">
      <xdr:nvSpPr>
        <xdr:cNvPr id="538" name="n_2aveValue【学校施設】&#10;一人当たり面積"/>
        <xdr:cNvSpPr txBox="1"/>
      </xdr:nvSpPr>
      <xdr:spPr>
        <a:xfrm>
          <a:off x="17170477" y="1057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73804</xdr:rowOff>
    </xdr:from>
    <xdr:ext cx="469744" cy="259045"/>
    <xdr:sp macro="" textlink="">
      <xdr:nvSpPr>
        <xdr:cNvPr id="539" name="n_3aveValue【学校施設】&#10;一人当たり面積"/>
        <xdr:cNvSpPr txBox="1"/>
      </xdr:nvSpPr>
      <xdr:spPr>
        <a:xfrm>
          <a:off x="16424352" y="10703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109745</xdr:rowOff>
    </xdr:from>
    <xdr:ext cx="469744" cy="259045"/>
    <xdr:sp macro="" textlink="">
      <xdr:nvSpPr>
        <xdr:cNvPr id="540" name="n_1mainValue【学校施設】&#10;一人当たり面積"/>
        <xdr:cNvSpPr txBox="1"/>
      </xdr:nvSpPr>
      <xdr:spPr>
        <a:xfrm>
          <a:off x="17932477" y="1108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112412</xdr:rowOff>
    </xdr:from>
    <xdr:ext cx="469744" cy="259045"/>
    <xdr:sp macro="" textlink="">
      <xdr:nvSpPr>
        <xdr:cNvPr id="541" name="n_2mainValue【学校施設】&#10;一人当たり面積"/>
        <xdr:cNvSpPr txBox="1"/>
      </xdr:nvSpPr>
      <xdr:spPr>
        <a:xfrm>
          <a:off x="17170477" y="1108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116412</xdr:rowOff>
    </xdr:from>
    <xdr:ext cx="469744" cy="259045"/>
    <xdr:sp macro="" textlink="">
      <xdr:nvSpPr>
        <xdr:cNvPr id="542" name="n_3mainValue【学校施設】&#10;一人当たり面積"/>
        <xdr:cNvSpPr txBox="1"/>
      </xdr:nvSpPr>
      <xdr:spPr>
        <a:xfrm>
          <a:off x="16424352" y="1108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3" name="正方形/長方形 542"/>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4" name="正方形/長方形 543"/>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5" name="正方形/長方形 544"/>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6" name="正方形/長方形 545"/>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7" name="正方形/長方形 546"/>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8" name="正方形/長方形 547"/>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9" name="正方形/長方形 548"/>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0" name="正方形/長方形 549"/>
        <xdr:cNvSpPr/>
      </xdr:nvSpPr>
      <xdr:spPr>
        <a:xfrm>
          <a:off x="10588625" y="1295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51" name="正方形/長方形 550"/>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2" name="正方形/長方形 551"/>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3" name="正方形/長方形 552"/>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4" name="正方形/長方形 553"/>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5" name="正方形/長方形 554"/>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6" name="正方形/長方形 555"/>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7" name="正方形/長方形 556"/>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8" name="正方形/長方形 557"/>
        <xdr:cNvSpPr/>
      </xdr:nvSpPr>
      <xdr:spPr>
        <a:xfrm>
          <a:off x="15544800" y="1295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59" name="正方形/長方形 558"/>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0" name="正方形/長方形 559"/>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1" name="正方形/長方形 560"/>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2" name="正方形/長方形 561"/>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3" name="正方形/長方形 562"/>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4" name="正方形/長方形 563"/>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5" name="正方形/長方形 564"/>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6" name="正方形/長方形 565"/>
        <xdr:cNvSpPr/>
      </xdr:nvSpPr>
      <xdr:spPr>
        <a:xfrm>
          <a:off x="10588625" y="1676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67" name="正方形/長方形 566"/>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68" name="正方形/長方形 567"/>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69" name="正方形/長方形 568"/>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70" name="正方形/長方形 569"/>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71" name="正方形/長方形 570"/>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72" name="正方形/長方形 571"/>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73" name="正方形/長方形 572"/>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74" name="正方形/長方形 573"/>
        <xdr:cNvSpPr/>
      </xdr:nvSpPr>
      <xdr:spPr>
        <a:xfrm>
          <a:off x="15544800" y="1676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75" name="正方形/長方形 574"/>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76" name="正方形/長方形 575"/>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77" name="テキスト ボックス 576"/>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類似団体と比較して著しく有形固定資産減価償却率が高くなっている施設は公営住宅であり、特に低くなっている施設は道路である。</a:t>
          </a:r>
        </a:p>
        <a:p>
          <a:r>
            <a:rPr kumimoji="1" lang="ja-JP" altLang="en-US" sz="1300">
              <a:latin typeface="ＭＳ Ｐゴシック" panose="020B0600070205080204" pitchFamily="50" charset="-128"/>
              <a:ea typeface="ＭＳ Ｐゴシック" panose="020B0600070205080204" pitchFamily="50" charset="-128"/>
            </a:rPr>
            <a:t>　公営住宅については、昭和４８年に町営住宅が建設され、耐用年数２２年を経過したことによるものである。現在は新規入居者の募集も行っておらず更新の予定もないため、入居者がいなくなった棟から随時除却を行っていく。</a:t>
          </a:r>
        </a:p>
        <a:p>
          <a:r>
            <a:rPr kumimoji="1" lang="ja-JP" altLang="en-US" sz="1300">
              <a:latin typeface="ＭＳ Ｐゴシック" panose="020B0600070205080204" pitchFamily="50" charset="-128"/>
              <a:ea typeface="ＭＳ Ｐゴシック" panose="020B0600070205080204" pitchFamily="50" charset="-128"/>
            </a:rPr>
            <a:t>　道路については平成元年度から１７年度にかけて、新設や改良など事業費が増大したことが全体の率に影響している。現在は、５年毎の定期点検を踏まえた舗装長寿命化計画（個別計画）に沿って舗装修繕などを進め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千葉県神崎町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6,123
6,007
19.90
2,790,269
2,636,863
137,468
1,878,607
2,185,330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118225" y="1714500"/>
          <a:ext cx="29146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1277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47700" y="533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5632450" y="533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58" name="直線コネクタ 57"/>
        <xdr:cNvCxnSpPr/>
      </xdr:nvCxnSpPr>
      <xdr:spPr>
        <a:xfrm>
          <a:off x="647700" y="1110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59" name="テキスト ボックス 58"/>
        <xdr:cNvSpPr txBox="1"/>
      </xdr:nvSpPr>
      <xdr:spPr>
        <a:xfrm>
          <a:off x="36591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0" name="直線コネクタ 59"/>
        <xdr:cNvCxnSpPr/>
      </xdr:nvCxnSpPr>
      <xdr:spPr>
        <a:xfrm>
          <a:off x="647700" y="1077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1" name="テキスト ボックス 60"/>
        <xdr:cNvSpPr txBox="1"/>
      </xdr:nvSpPr>
      <xdr:spPr>
        <a:xfrm>
          <a:off x="3208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2" name="直線コネクタ 61"/>
        <xdr:cNvCxnSpPr/>
      </xdr:nvCxnSpPr>
      <xdr:spPr>
        <a:xfrm>
          <a:off x="647700" y="1045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3" name="テキスト ボックス 62"/>
        <xdr:cNvSpPr txBox="1"/>
      </xdr:nvSpPr>
      <xdr:spPr>
        <a:xfrm>
          <a:off x="3208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4" name="直線コネクタ 63"/>
        <xdr:cNvCxnSpPr/>
      </xdr:nvCxnSpPr>
      <xdr:spPr>
        <a:xfrm>
          <a:off x="647700" y="1012371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5" name="テキスト ボックス 64"/>
        <xdr:cNvSpPr txBox="1"/>
      </xdr:nvSpPr>
      <xdr:spPr>
        <a:xfrm>
          <a:off x="3208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6" name="直線コネクタ 65"/>
        <xdr:cNvCxnSpPr/>
      </xdr:nvCxnSpPr>
      <xdr:spPr>
        <a:xfrm>
          <a:off x="647700" y="979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7" name="テキスト ボックス 66"/>
        <xdr:cNvSpPr txBox="1"/>
      </xdr:nvSpPr>
      <xdr:spPr>
        <a:xfrm>
          <a:off x="3208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68" name="直線コネクタ 67"/>
        <xdr:cNvCxnSpPr/>
      </xdr:nvCxnSpPr>
      <xdr:spPr>
        <a:xfrm>
          <a:off x="647700" y="947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69" name="テキスト ボックス 68"/>
        <xdr:cNvSpPr txBox="1"/>
      </xdr:nvSpPr>
      <xdr:spPr>
        <a:xfrm>
          <a:off x="266246"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1" name="テキスト ボックス 70"/>
        <xdr:cNvSpPr txBox="1"/>
      </xdr:nvSpPr>
      <xdr:spPr>
        <a:xfrm>
          <a:off x="2662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111034</xdr:rowOff>
    </xdr:to>
    <xdr:cxnSp macro="">
      <xdr:nvCxnSpPr>
        <xdr:cNvPr id="73" name="直線コネクタ 72"/>
        <xdr:cNvCxnSpPr/>
      </xdr:nvCxnSpPr>
      <xdr:spPr>
        <a:xfrm flipV="1">
          <a:off x="3949065" y="9470572"/>
          <a:ext cx="0" cy="161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114861</xdr:rowOff>
    </xdr:from>
    <xdr:ext cx="340478" cy="259045"/>
    <xdr:sp macro="" textlink="">
      <xdr:nvSpPr>
        <xdr:cNvPr id="74" name="【体育館・プール】&#10;有形固定資産減価償却率最小値テキスト"/>
        <xdr:cNvSpPr txBox="1"/>
      </xdr:nvSpPr>
      <xdr:spPr>
        <a:xfrm>
          <a:off x="3987800" y="110876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111034</xdr:rowOff>
    </xdr:from>
    <xdr:to>
      <xdr:col>24</xdr:col>
      <xdr:colOff>152400</xdr:colOff>
      <xdr:row>64</xdr:row>
      <xdr:rowOff>111034</xdr:rowOff>
    </xdr:to>
    <xdr:cxnSp macro="">
      <xdr:nvCxnSpPr>
        <xdr:cNvPr id="75" name="直線コネクタ 74"/>
        <xdr:cNvCxnSpPr/>
      </xdr:nvCxnSpPr>
      <xdr:spPr>
        <a:xfrm>
          <a:off x="3889375" y="1108383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76" name="【体育館・プール】&#10;有形固定資産減価償却率最大値テキスト"/>
        <xdr:cNvSpPr txBox="1"/>
      </xdr:nvSpPr>
      <xdr:spPr>
        <a:xfrm>
          <a:off x="39878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77" name="直線コネクタ 76"/>
        <xdr:cNvCxnSpPr/>
      </xdr:nvCxnSpPr>
      <xdr:spPr>
        <a:xfrm>
          <a:off x="3889375" y="947057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86014</xdr:rowOff>
    </xdr:from>
    <xdr:ext cx="405111" cy="259045"/>
    <xdr:sp macro="" textlink="">
      <xdr:nvSpPr>
        <xdr:cNvPr id="78" name="【体育館・プール】&#10;有形固定資産減価償却率平均値テキスト"/>
        <xdr:cNvSpPr txBox="1"/>
      </xdr:nvSpPr>
      <xdr:spPr>
        <a:xfrm>
          <a:off x="3987800" y="10030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107587</xdr:rowOff>
    </xdr:from>
    <xdr:to>
      <xdr:col>24</xdr:col>
      <xdr:colOff>114300</xdr:colOff>
      <xdr:row>59</xdr:row>
      <xdr:rowOff>37737</xdr:rowOff>
    </xdr:to>
    <xdr:sp macro="" textlink="">
      <xdr:nvSpPr>
        <xdr:cNvPr id="79" name="フローチャート: 判断 78"/>
        <xdr:cNvSpPr/>
      </xdr:nvSpPr>
      <xdr:spPr>
        <a:xfrm>
          <a:off x="3898900" y="1005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86360</xdr:rowOff>
    </xdr:from>
    <xdr:to>
      <xdr:col>20</xdr:col>
      <xdr:colOff>38100</xdr:colOff>
      <xdr:row>59</xdr:row>
      <xdr:rowOff>16510</xdr:rowOff>
    </xdr:to>
    <xdr:sp macro="" textlink="">
      <xdr:nvSpPr>
        <xdr:cNvPr id="80" name="フローチャート: 判断 79"/>
        <xdr:cNvSpPr/>
      </xdr:nvSpPr>
      <xdr:spPr>
        <a:xfrm>
          <a:off x="3203575" y="1003046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7637</xdr:rowOff>
    </xdr:from>
    <xdr:ext cx="405111" cy="259045"/>
    <xdr:sp macro="" textlink="">
      <xdr:nvSpPr>
        <xdr:cNvPr id="81" name="n_1aveValue【体育館・プール】&#10;有形固定資産減価償却率"/>
        <xdr:cNvSpPr txBox="1"/>
      </xdr:nvSpPr>
      <xdr:spPr>
        <a:xfrm>
          <a:off x="3067694" y="1012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117384</xdr:rowOff>
    </xdr:from>
    <xdr:to>
      <xdr:col>15</xdr:col>
      <xdr:colOff>101600</xdr:colOff>
      <xdr:row>59</xdr:row>
      <xdr:rowOff>47534</xdr:rowOff>
    </xdr:to>
    <xdr:sp macro="" textlink="">
      <xdr:nvSpPr>
        <xdr:cNvPr id="82" name="フローチャート: 判断 81"/>
        <xdr:cNvSpPr/>
      </xdr:nvSpPr>
      <xdr:spPr>
        <a:xfrm>
          <a:off x="2428875" y="1006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38661</xdr:rowOff>
    </xdr:from>
    <xdr:ext cx="405111" cy="259045"/>
    <xdr:sp macro="" textlink="">
      <xdr:nvSpPr>
        <xdr:cNvPr id="83" name="n_2aveValue【体育館・プール】&#10;有形固定資産減価償却率"/>
        <xdr:cNvSpPr txBox="1"/>
      </xdr:nvSpPr>
      <xdr:spPr>
        <a:xfrm>
          <a:off x="2305694" y="1015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169635</xdr:rowOff>
    </xdr:from>
    <xdr:to>
      <xdr:col>10</xdr:col>
      <xdr:colOff>165100</xdr:colOff>
      <xdr:row>59</xdr:row>
      <xdr:rowOff>99785</xdr:rowOff>
    </xdr:to>
    <xdr:sp macro="" textlink="">
      <xdr:nvSpPr>
        <xdr:cNvPr id="84" name="フローチャート: 判断 83"/>
        <xdr:cNvSpPr/>
      </xdr:nvSpPr>
      <xdr:spPr>
        <a:xfrm>
          <a:off x="1682750" y="1011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90912</xdr:rowOff>
    </xdr:from>
    <xdr:ext cx="405111" cy="259045"/>
    <xdr:sp macro="" textlink="">
      <xdr:nvSpPr>
        <xdr:cNvPr id="85" name="n_3aveValue【体育館・プール】&#10;有形固定資産減価償却率"/>
        <xdr:cNvSpPr txBox="1"/>
      </xdr:nvSpPr>
      <xdr:spPr>
        <a:xfrm>
          <a:off x="1559569" y="10206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6" name="テキスト ボックス 85"/>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7" name="テキスト ボックス 86"/>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8" name="テキスト ボックス 87"/>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9" name="テキスト ボックス 88"/>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90" name="テキスト ボックス 89"/>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148409</xdr:rowOff>
    </xdr:from>
    <xdr:to>
      <xdr:col>20</xdr:col>
      <xdr:colOff>38100</xdr:colOff>
      <xdr:row>56</xdr:row>
      <xdr:rowOff>78559</xdr:rowOff>
    </xdr:to>
    <xdr:sp macro="" textlink="">
      <xdr:nvSpPr>
        <xdr:cNvPr id="91" name="楕円 90"/>
        <xdr:cNvSpPr/>
      </xdr:nvSpPr>
      <xdr:spPr>
        <a:xfrm>
          <a:off x="3203575" y="957815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56</xdr:row>
      <xdr:rowOff>14515</xdr:rowOff>
    </xdr:from>
    <xdr:to>
      <xdr:col>15</xdr:col>
      <xdr:colOff>101600</xdr:colOff>
      <xdr:row>56</xdr:row>
      <xdr:rowOff>116115</xdr:rowOff>
    </xdr:to>
    <xdr:sp macro="" textlink="">
      <xdr:nvSpPr>
        <xdr:cNvPr id="92" name="楕円 91"/>
        <xdr:cNvSpPr/>
      </xdr:nvSpPr>
      <xdr:spPr>
        <a:xfrm>
          <a:off x="2428875" y="961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27759</xdr:rowOff>
    </xdr:from>
    <xdr:to>
      <xdr:col>19</xdr:col>
      <xdr:colOff>177800</xdr:colOff>
      <xdr:row>56</xdr:row>
      <xdr:rowOff>65315</xdr:rowOff>
    </xdr:to>
    <xdr:cxnSp macro="">
      <xdr:nvCxnSpPr>
        <xdr:cNvPr id="93" name="直線コネクタ 92"/>
        <xdr:cNvCxnSpPr/>
      </xdr:nvCxnSpPr>
      <xdr:spPr>
        <a:xfrm flipV="1">
          <a:off x="2479675" y="9628959"/>
          <a:ext cx="75565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50437</xdr:rowOff>
    </xdr:from>
    <xdr:to>
      <xdr:col>10</xdr:col>
      <xdr:colOff>165100</xdr:colOff>
      <xdr:row>56</xdr:row>
      <xdr:rowOff>152037</xdr:rowOff>
    </xdr:to>
    <xdr:sp macro="" textlink="">
      <xdr:nvSpPr>
        <xdr:cNvPr id="94" name="楕円 93"/>
        <xdr:cNvSpPr/>
      </xdr:nvSpPr>
      <xdr:spPr>
        <a:xfrm>
          <a:off x="1682750" y="965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65315</xdr:rowOff>
    </xdr:from>
    <xdr:to>
      <xdr:col>15</xdr:col>
      <xdr:colOff>50800</xdr:colOff>
      <xdr:row>56</xdr:row>
      <xdr:rowOff>101237</xdr:rowOff>
    </xdr:to>
    <xdr:cxnSp macro="">
      <xdr:nvCxnSpPr>
        <xdr:cNvPr id="95" name="直線コネクタ 94"/>
        <xdr:cNvCxnSpPr/>
      </xdr:nvCxnSpPr>
      <xdr:spPr>
        <a:xfrm flipV="1">
          <a:off x="1733550" y="9666515"/>
          <a:ext cx="746125"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54</xdr:row>
      <xdr:rowOff>95086</xdr:rowOff>
    </xdr:from>
    <xdr:ext cx="405111" cy="259045"/>
    <xdr:sp macro="" textlink="">
      <xdr:nvSpPr>
        <xdr:cNvPr id="96" name="n_1mainValue【体育館・プール】&#10;有形固定資産減価償却率"/>
        <xdr:cNvSpPr txBox="1"/>
      </xdr:nvSpPr>
      <xdr:spPr>
        <a:xfrm>
          <a:off x="3067694" y="93533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132642</xdr:rowOff>
    </xdr:from>
    <xdr:ext cx="405111" cy="259045"/>
    <xdr:sp macro="" textlink="">
      <xdr:nvSpPr>
        <xdr:cNvPr id="97" name="n_2mainValue【体育館・プール】&#10;有形固定資産減価償却率"/>
        <xdr:cNvSpPr txBox="1"/>
      </xdr:nvSpPr>
      <xdr:spPr>
        <a:xfrm>
          <a:off x="2305694" y="939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168564</xdr:rowOff>
    </xdr:from>
    <xdr:ext cx="405111" cy="259045"/>
    <xdr:sp macro="" textlink="">
      <xdr:nvSpPr>
        <xdr:cNvPr id="98" name="n_3mainValue【体育館・プール】&#10;有形固定資産減価償却率"/>
        <xdr:cNvSpPr txBox="1"/>
      </xdr:nvSpPr>
      <xdr:spPr>
        <a:xfrm>
          <a:off x="1559569" y="9426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9" name="正方形/長方形 98"/>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0" name="正方形/長方形 99"/>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1" name="正方形/長方形 100"/>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2" name="正方形/長方形 101"/>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3" name="正方形/長方形 102"/>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4" name="正方形/長方形 103"/>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5" name="正方形/長方形 104"/>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6" name="正方形/長方形 105"/>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7" name="テキスト ボックス 106"/>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8" name="直線コネクタ 107"/>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9" name="直線コネクタ 108"/>
        <xdr:cNvCxnSpPr/>
      </xdr:nvCxnSpPr>
      <xdr:spPr>
        <a:xfrm>
          <a:off x="5632450" y="1104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0" name="テキスト ボックス 109"/>
        <xdr:cNvSpPr txBox="1"/>
      </xdr:nvSpPr>
      <xdr:spPr>
        <a:xfrm>
          <a:off x="52224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1" name="直線コネクタ 110"/>
        <xdr:cNvCxnSpPr/>
      </xdr:nvCxnSpPr>
      <xdr:spPr>
        <a:xfrm>
          <a:off x="5632450" y="1066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2" name="テキスト ボックス 111"/>
        <xdr:cNvSpPr txBox="1"/>
      </xdr:nvSpPr>
      <xdr:spPr>
        <a:xfrm>
          <a:off x="52224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3" name="直線コネクタ 112"/>
        <xdr:cNvCxnSpPr/>
      </xdr:nvCxnSpPr>
      <xdr:spPr>
        <a:xfrm>
          <a:off x="5632450" y="1028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4" name="テキスト ボックス 113"/>
        <xdr:cNvSpPr txBox="1"/>
      </xdr:nvSpPr>
      <xdr:spPr>
        <a:xfrm>
          <a:off x="52224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5" name="直線コネクタ 114"/>
        <xdr:cNvCxnSpPr/>
      </xdr:nvCxnSpPr>
      <xdr:spPr>
        <a:xfrm>
          <a:off x="5632450" y="990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6" name="テキスト ボックス 115"/>
        <xdr:cNvSpPr txBox="1"/>
      </xdr:nvSpPr>
      <xdr:spPr>
        <a:xfrm>
          <a:off x="52224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7" name="直線コネクタ 116"/>
        <xdr:cNvCxnSpPr/>
      </xdr:nvCxnSpPr>
      <xdr:spPr>
        <a:xfrm>
          <a:off x="5632450" y="952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8" name="テキスト ボックス 117"/>
        <xdr:cNvSpPr txBox="1"/>
      </xdr:nvSpPr>
      <xdr:spPr>
        <a:xfrm>
          <a:off x="52224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9" name="直線コネクタ 118"/>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0" name="テキスト ボックス 119"/>
        <xdr:cNvSpPr txBox="1"/>
      </xdr:nvSpPr>
      <xdr:spPr>
        <a:xfrm>
          <a:off x="52224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1" name="【体育館・プール】&#10;一人当たり面積グラフ枠"/>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86868</xdr:rowOff>
    </xdr:from>
    <xdr:to>
      <xdr:col>54</xdr:col>
      <xdr:colOff>189865</xdr:colOff>
      <xdr:row>64</xdr:row>
      <xdr:rowOff>27432</xdr:rowOff>
    </xdr:to>
    <xdr:cxnSp macro="">
      <xdr:nvCxnSpPr>
        <xdr:cNvPr id="122" name="直線コネクタ 121"/>
        <xdr:cNvCxnSpPr/>
      </xdr:nvCxnSpPr>
      <xdr:spPr>
        <a:xfrm flipV="1">
          <a:off x="8905240" y="9516618"/>
          <a:ext cx="0"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31259</xdr:rowOff>
    </xdr:from>
    <xdr:ext cx="469744" cy="259045"/>
    <xdr:sp macro="" textlink="">
      <xdr:nvSpPr>
        <xdr:cNvPr id="123" name="【体育館・プール】&#10;一人当たり面積最小値テキスト"/>
        <xdr:cNvSpPr txBox="1"/>
      </xdr:nvSpPr>
      <xdr:spPr>
        <a:xfrm>
          <a:off x="8943975" y="1100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27432</xdr:rowOff>
    </xdr:from>
    <xdr:to>
      <xdr:col>55</xdr:col>
      <xdr:colOff>88900</xdr:colOff>
      <xdr:row>64</xdr:row>
      <xdr:rowOff>27432</xdr:rowOff>
    </xdr:to>
    <xdr:cxnSp macro="">
      <xdr:nvCxnSpPr>
        <xdr:cNvPr id="124" name="直線コネクタ 123"/>
        <xdr:cNvCxnSpPr/>
      </xdr:nvCxnSpPr>
      <xdr:spPr>
        <a:xfrm>
          <a:off x="8845550" y="1100023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33545</xdr:rowOff>
    </xdr:from>
    <xdr:ext cx="469744" cy="259045"/>
    <xdr:sp macro="" textlink="">
      <xdr:nvSpPr>
        <xdr:cNvPr id="125" name="【体育館・プール】&#10;一人当たり面積最大値テキスト"/>
        <xdr:cNvSpPr txBox="1"/>
      </xdr:nvSpPr>
      <xdr:spPr>
        <a:xfrm>
          <a:off x="8943975" y="929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86868</xdr:rowOff>
    </xdr:from>
    <xdr:to>
      <xdr:col>55</xdr:col>
      <xdr:colOff>88900</xdr:colOff>
      <xdr:row>55</xdr:row>
      <xdr:rowOff>86868</xdr:rowOff>
    </xdr:to>
    <xdr:cxnSp macro="">
      <xdr:nvCxnSpPr>
        <xdr:cNvPr id="126" name="直線コネクタ 125"/>
        <xdr:cNvCxnSpPr/>
      </xdr:nvCxnSpPr>
      <xdr:spPr>
        <a:xfrm>
          <a:off x="8845550" y="951661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122699</xdr:rowOff>
    </xdr:from>
    <xdr:ext cx="469744" cy="259045"/>
    <xdr:sp macro="" textlink="">
      <xdr:nvSpPr>
        <xdr:cNvPr id="127" name="【体育館・プール】&#10;一人当たり面積平均値テキスト"/>
        <xdr:cNvSpPr txBox="1"/>
      </xdr:nvSpPr>
      <xdr:spPr>
        <a:xfrm>
          <a:off x="8943975" y="10409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144272</xdr:rowOff>
    </xdr:from>
    <xdr:to>
      <xdr:col>55</xdr:col>
      <xdr:colOff>50800</xdr:colOff>
      <xdr:row>61</xdr:row>
      <xdr:rowOff>74422</xdr:rowOff>
    </xdr:to>
    <xdr:sp macro="" textlink="">
      <xdr:nvSpPr>
        <xdr:cNvPr id="128" name="フローチャート: 判断 127"/>
        <xdr:cNvSpPr/>
      </xdr:nvSpPr>
      <xdr:spPr>
        <a:xfrm>
          <a:off x="8883650" y="1043127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7874</xdr:rowOff>
    </xdr:from>
    <xdr:to>
      <xdr:col>50</xdr:col>
      <xdr:colOff>165100</xdr:colOff>
      <xdr:row>61</xdr:row>
      <xdr:rowOff>109474</xdr:rowOff>
    </xdr:to>
    <xdr:sp macro="" textlink="">
      <xdr:nvSpPr>
        <xdr:cNvPr id="129" name="フローチャート: 判断 128"/>
        <xdr:cNvSpPr/>
      </xdr:nvSpPr>
      <xdr:spPr>
        <a:xfrm>
          <a:off x="8159750" y="1046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126001</xdr:rowOff>
    </xdr:from>
    <xdr:ext cx="469744" cy="259045"/>
    <xdr:sp macro="" textlink="">
      <xdr:nvSpPr>
        <xdr:cNvPr id="130" name="n_1aveValue【体育館・プール】&#10;一人当たり面積"/>
        <xdr:cNvSpPr txBox="1"/>
      </xdr:nvSpPr>
      <xdr:spPr>
        <a:xfrm>
          <a:off x="7991552" y="1024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50546</xdr:rowOff>
    </xdr:from>
    <xdr:to>
      <xdr:col>46</xdr:col>
      <xdr:colOff>38100</xdr:colOff>
      <xdr:row>61</xdr:row>
      <xdr:rowOff>152146</xdr:rowOff>
    </xdr:to>
    <xdr:sp macro="" textlink="">
      <xdr:nvSpPr>
        <xdr:cNvPr id="131" name="フローチャート: 判断 130"/>
        <xdr:cNvSpPr/>
      </xdr:nvSpPr>
      <xdr:spPr>
        <a:xfrm>
          <a:off x="7413625" y="1050899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168673</xdr:rowOff>
    </xdr:from>
    <xdr:ext cx="469744" cy="259045"/>
    <xdr:sp macro="" textlink="">
      <xdr:nvSpPr>
        <xdr:cNvPr id="132" name="n_2aveValue【体育館・プール】&#10;一人当たり面積"/>
        <xdr:cNvSpPr txBox="1"/>
      </xdr:nvSpPr>
      <xdr:spPr>
        <a:xfrm>
          <a:off x="7258127" y="1028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23114</xdr:rowOff>
    </xdr:from>
    <xdr:to>
      <xdr:col>41</xdr:col>
      <xdr:colOff>101600</xdr:colOff>
      <xdr:row>62</xdr:row>
      <xdr:rowOff>124714</xdr:rowOff>
    </xdr:to>
    <xdr:sp macro="" textlink="">
      <xdr:nvSpPr>
        <xdr:cNvPr id="133" name="フローチャート: 判断 132"/>
        <xdr:cNvSpPr/>
      </xdr:nvSpPr>
      <xdr:spPr>
        <a:xfrm>
          <a:off x="6638925" y="10653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60</xdr:row>
      <xdr:rowOff>141241</xdr:rowOff>
    </xdr:from>
    <xdr:ext cx="469744" cy="259045"/>
    <xdr:sp macro="" textlink="">
      <xdr:nvSpPr>
        <xdr:cNvPr id="134" name="n_3aveValue【体育館・プール】&#10;一人当たり面積"/>
        <xdr:cNvSpPr txBox="1"/>
      </xdr:nvSpPr>
      <xdr:spPr>
        <a:xfrm>
          <a:off x="6483427" y="10428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5" name="テキスト ボックス 134"/>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6" name="テキスト ボックス 135"/>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7" name="テキスト ボックス 136"/>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8" name="テキスト ボックス 137"/>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9" name="テキスト ボックス 138"/>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113792</xdr:rowOff>
    </xdr:from>
    <xdr:to>
      <xdr:col>50</xdr:col>
      <xdr:colOff>165100</xdr:colOff>
      <xdr:row>64</xdr:row>
      <xdr:rowOff>43942</xdr:rowOff>
    </xdr:to>
    <xdr:sp macro="" textlink="">
      <xdr:nvSpPr>
        <xdr:cNvPr id="140" name="楕円 139"/>
        <xdr:cNvSpPr/>
      </xdr:nvSpPr>
      <xdr:spPr>
        <a:xfrm>
          <a:off x="8159750" y="1091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119126</xdr:rowOff>
    </xdr:from>
    <xdr:to>
      <xdr:col>46</xdr:col>
      <xdr:colOff>38100</xdr:colOff>
      <xdr:row>64</xdr:row>
      <xdr:rowOff>49276</xdr:rowOff>
    </xdr:to>
    <xdr:sp macro="" textlink="">
      <xdr:nvSpPr>
        <xdr:cNvPr id="141" name="楕円 140"/>
        <xdr:cNvSpPr/>
      </xdr:nvSpPr>
      <xdr:spPr>
        <a:xfrm>
          <a:off x="7413625" y="1092047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164592</xdr:rowOff>
    </xdr:from>
    <xdr:to>
      <xdr:col>50</xdr:col>
      <xdr:colOff>114300</xdr:colOff>
      <xdr:row>63</xdr:row>
      <xdr:rowOff>169926</xdr:rowOff>
    </xdr:to>
    <xdr:cxnSp macro="">
      <xdr:nvCxnSpPr>
        <xdr:cNvPr id="142" name="直線コネクタ 141"/>
        <xdr:cNvCxnSpPr/>
      </xdr:nvCxnSpPr>
      <xdr:spPr>
        <a:xfrm flipV="1">
          <a:off x="7445375" y="10965942"/>
          <a:ext cx="765175"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119888</xdr:rowOff>
    </xdr:from>
    <xdr:to>
      <xdr:col>41</xdr:col>
      <xdr:colOff>101600</xdr:colOff>
      <xdr:row>64</xdr:row>
      <xdr:rowOff>50038</xdr:rowOff>
    </xdr:to>
    <xdr:sp macro="" textlink="">
      <xdr:nvSpPr>
        <xdr:cNvPr id="143" name="楕円 142"/>
        <xdr:cNvSpPr/>
      </xdr:nvSpPr>
      <xdr:spPr>
        <a:xfrm>
          <a:off x="6638925" y="1092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169926</xdr:rowOff>
    </xdr:from>
    <xdr:to>
      <xdr:col>45</xdr:col>
      <xdr:colOff>177800</xdr:colOff>
      <xdr:row>63</xdr:row>
      <xdr:rowOff>170688</xdr:rowOff>
    </xdr:to>
    <xdr:cxnSp macro="">
      <xdr:nvCxnSpPr>
        <xdr:cNvPr id="144" name="直線コネクタ 143"/>
        <xdr:cNvCxnSpPr/>
      </xdr:nvCxnSpPr>
      <xdr:spPr>
        <a:xfrm flipV="1">
          <a:off x="6689725" y="10971276"/>
          <a:ext cx="75565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35069</xdr:rowOff>
    </xdr:from>
    <xdr:ext cx="469744" cy="259045"/>
    <xdr:sp macro="" textlink="">
      <xdr:nvSpPr>
        <xdr:cNvPr id="145" name="n_1mainValue【体育館・プール】&#10;一人当たり面積"/>
        <xdr:cNvSpPr txBox="1"/>
      </xdr:nvSpPr>
      <xdr:spPr>
        <a:xfrm>
          <a:off x="7991552" y="1100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40403</xdr:rowOff>
    </xdr:from>
    <xdr:ext cx="469744" cy="259045"/>
    <xdr:sp macro="" textlink="">
      <xdr:nvSpPr>
        <xdr:cNvPr id="146" name="n_2mainValue【体育館・プール】&#10;一人当たり面積"/>
        <xdr:cNvSpPr txBox="1"/>
      </xdr:nvSpPr>
      <xdr:spPr>
        <a:xfrm>
          <a:off x="7258127" y="11013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41165</xdr:rowOff>
    </xdr:from>
    <xdr:ext cx="469744" cy="259045"/>
    <xdr:sp macro="" textlink="">
      <xdr:nvSpPr>
        <xdr:cNvPr id="147" name="n_3mainValue【体育館・プール】&#10;一人当たり面積"/>
        <xdr:cNvSpPr txBox="1"/>
      </xdr:nvSpPr>
      <xdr:spPr>
        <a:xfrm>
          <a:off x="6483427" y="11013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8" name="正方形/長方形 147"/>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9" name="正方形/長方形 148"/>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0" name="正方形/長方形 149"/>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1" name="正方形/長方形 150"/>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2" name="正方形/長方形 151"/>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3" name="正方形/長方形 152"/>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4" name="正方形/長方形 153"/>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5" name="正方形/長方形 154"/>
        <xdr:cNvSpPr/>
      </xdr:nvSpPr>
      <xdr:spPr>
        <a:xfrm>
          <a:off x="647700" y="1295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56" name="正方形/長方形 155"/>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57" name="正方形/長方形 156"/>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58" name="正方形/長方形 157"/>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59" name="正方形/長方形 158"/>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60" name="正方形/長方形 159"/>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61" name="正方形/長方形 160"/>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62" name="正方形/長方形 161"/>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63" name="正方形/長方形 162"/>
        <xdr:cNvSpPr/>
      </xdr:nvSpPr>
      <xdr:spPr>
        <a:xfrm>
          <a:off x="5632450" y="1295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64" name="正方形/長方形 163"/>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65" name="正方形/長方形 164"/>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66" name="正方形/長方形 165"/>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67" name="正方形/長方形 166"/>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68" name="正方形/長方形 167"/>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69" name="正方形/長方形 168"/>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70" name="正方形/長方形 169"/>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71" name="正方形/長方形 170"/>
        <xdr:cNvSpPr/>
      </xdr:nvSpPr>
      <xdr:spPr>
        <a:xfrm>
          <a:off x="6477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72" name="テキスト ボックス 171"/>
        <xdr:cNvSpPr txBox="1"/>
      </xdr:nvSpPr>
      <xdr:spPr>
        <a:xfrm>
          <a:off x="63817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73" name="直線コネクタ 172"/>
        <xdr:cNvCxnSpPr/>
      </xdr:nvCxnSpPr>
      <xdr:spPr>
        <a:xfrm>
          <a:off x="6477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174" name="直線コネクタ 173"/>
        <xdr:cNvCxnSpPr/>
      </xdr:nvCxnSpPr>
      <xdr:spPr>
        <a:xfrm>
          <a:off x="647700" y="1872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175" name="テキスト ボックス 174"/>
        <xdr:cNvSpPr txBox="1"/>
      </xdr:nvSpPr>
      <xdr:spPr>
        <a:xfrm>
          <a:off x="36591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176" name="直線コネクタ 175"/>
        <xdr:cNvCxnSpPr/>
      </xdr:nvCxnSpPr>
      <xdr:spPr>
        <a:xfrm>
          <a:off x="647700" y="1839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177" name="テキスト ボックス 176"/>
        <xdr:cNvSpPr txBox="1"/>
      </xdr:nvSpPr>
      <xdr:spPr>
        <a:xfrm>
          <a:off x="3208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178" name="直線コネクタ 177"/>
        <xdr:cNvCxnSpPr/>
      </xdr:nvCxnSpPr>
      <xdr:spPr>
        <a:xfrm>
          <a:off x="647700" y="1807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179" name="テキスト ボックス 178"/>
        <xdr:cNvSpPr txBox="1"/>
      </xdr:nvSpPr>
      <xdr:spPr>
        <a:xfrm>
          <a:off x="3208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180" name="直線コネクタ 179"/>
        <xdr:cNvCxnSpPr/>
      </xdr:nvCxnSpPr>
      <xdr:spPr>
        <a:xfrm>
          <a:off x="647700" y="1774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181" name="テキスト ボックス 180"/>
        <xdr:cNvSpPr txBox="1"/>
      </xdr:nvSpPr>
      <xdr:spPr>
        <a:xfrm>
          <a:off x="3208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182" name="直線コネクタ 181"/>
        <xdr:cNvCxnSpPr/>
      </xdr:nvCxnSpPr>
      <xdr:spPr>
        <a:xfrm>
          <a:off x="647700" y="1741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183" name="テキスト ボックス 182"/>
        <xdr:cNvSpPr txBox="1"/>
      </xdr:nvSpPr>
      <xdr:spPr>
        <a:xfrm>
          <a:off x="3208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184" name="直線コネクタ 183"/>
        <xdr:cNvCxnSpPr/>
      </xdr:nvCxnSpPr>
      <xdr:spPr>
        <a:xfrm>
          <a:off x="647700" y="1709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185" name="テキスト ボックス 184"/>
        <xdr:cNvSpPr txBox="1"/>
      </xdr:nvSpPr>
      <xdr:spPr>
        <a:xfrm>
          <a:off x="2662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186" name="直線コネクタ 185"/>
        <xdr:cNvCxnSpPr/>
      </xdr:nvCxnSpPr>
      <xdr:spPr>
        <a:xfrm>
          <a:off x="6477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187" name="テキスト ボックス 186"/>
        <xdr:cNvSpPr txBox="1"/>
      </xdr:nvSpPr>
      <xdr:spPr>
        <a:xfrm>
          <a:off x="2662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188" name="【市民会館】&#10;有形固定資産減価償却率グラフ枠"/>
        <xdr:cNvSpPr/>
      </xdr:nvSpPr>
      <xdr:spPr>
        <a:xfrm>
          <a:off x="6477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108</xdr:row>
      <xdr:rowOff>107224</xdr:rowOff>
    </xdr:to>
    <xdr:cxnSp macro="">
      <xdr:nvCxnSpPr>
        <xdr:cNvPr id="189" name="直線コネクタ 188"/>
        <xdr:cNvCxnSpPr/>
      </xdr:nvCxnSpPr>
      <xdr:spPr>
        <a:xfrm flipV="1">
          <a:off x="3949065" y="17221200"/>
          <a:ext cx="0" cy="140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111051</xdr:rowOff>
    </xdr:from>
    <xdr:ext cx="340478" cy="259045"/>
    <xdr:sp macro="" textlink="">
      <xdr:nvSpPr>
        <xdr:cNvPr id="190" name="【市民会館】&#10;有形固定資産減価償却率最小値テキスト"/>
        <xdr:cNvSpPr txBox="1"/>
      </xdr:nvSpPr>
      <xdr:spPr>
        <a:xfrm>
          <a:off x="3987800" y="1862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107224</xdr:rowOff>
    </xdr:from>
    <xdr:to>
      <xdr:col>24</xdr:col>
      <xdr:colOff>152400</xdr:colOff>
      <xdr:row>108</xdr:row>
      <xdr:rowOff>107224</xdr:rowOff>
    </xdr:to>
    <xdr:cxnSp macro="">
      <xdr:nvCxnSpPr>
        <xdr:cNvPr id="191" name="直線コネクタ 190"/>
        <xdr:cNvCxnSpPr/>
      </xdr:nvCxnSpPr>
      <xdr:spPr>
        <a:xfrm>
          <a:off x="3889375" y="1862382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05111" cy="259045"/>
    <xdr:sp macro="" textlink="">
      <xdr:nvSpPr>
        <xdr:cNvPr id="192" name="【市民会館】&#10;有形固定資産減価償却率最大値テキスト"/>
        <xdr:cNvSpPr txBox="1"/>
      </xdr:nvSpPr>
      <xdr:spPr>
        <a:xfrm>
          <a:off x="39878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193" name="直線コネクタ 192"/>
        <xdr:cNvCxnSpPr/>
      </xdr:nvCxnSpPr>
      <xdr:spPr>
        <a:xfrm>
          <a:off x="3889375" y="172212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18522</xdr:rowOff>
    </xdr:from>
    <xdr:ext cx="405111" cy="259045"/>
    <xdr:sp macro="" textlink="">
      <xdr:nvSpPr>
        <xdr:cNvPr id="194" name="【市民会館】&#10;有形固定資産減価償却率平均値テキスト"/>
        <xdr:cNvSpPr txBox="1"/>
      </xdr:nvSpPr>
      <xdr:spPr>
        <a:xfrm>
          <a:off x="3987800" y="17677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40095</xdr:rowOff>
    </xdr:from>
    <xdr:to>
      <xdr:col>24</xdr:col>
      <xdr:colOff>114300</xdr:colOff>
      <xdr:row>103</xdr:row>
      <xdr:rowOff>141695</xdr:rowOff>
    </xdr:to>
    <xdr:sp macro="" textlink="">
      <xdr:nvSpPr>
        <xdr:cNvPr id="195" name="フローチャート: 判断 194"/>
        <xdr:cNvSpPr/>
      </xdr:nvSpPr>
      <xdr:spPr>
        <a:xfrm>
          <a:off x="3898900" y="1769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89081</xdr:rowOff>
    </xdr:from>
    <xdr:to>
      <xdr:col>20</xdr:col>
      <xdr:colOff>38100</xdr:colOff>
      <xdr:row>104</xdr:row>
      <xdr:rowOff>19231</xdr:rowOff>
    </xdr:to>
    <xdr:sp macro="" textlink="">
      <xdr:nvSpPr>
        <xdr:cNvPr id="196" name="フローチャート: 判断 195"/>
        <xdr:cNvSpPr/>
      </xdr:nvSpPr>
      <xdr:spPr>
        <a:xfrm>
          <a:off x="3203575" y="1774843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35758</xdr:rowOff>
    </xdr:from>
    <xdr:ext cx="405111" cy="259045"/>
    <xdr:sp macro="" textlink="">
      <xdr:nvSpPr>
        <xdr:cNvPr id="197" name="n_1aveValue【市民会館】&#10;有形固定資産減価償却率"/>
        <xdr:cNvSpPr txBox="1"/>
      </xdr:nvSpPr>
      <xdr:spPr>
        <a:xfrm>
          <a:off x="3067694" y="1752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123371</xdr:rowOff>
    </xdr:from>
    <xdr:to>
      <xdr:col>15</xdr:col>
      <xdr:colOff>101600</xdr:colOff>
      <xdr:row>104</xdr:row>
      <xdr:rowOff>53521</xdr:rowOff>
    </xdr:to>
    <xdr:sp macro="" textlink="">
      <xdr:nvSpPr>
        <xdr:cNvPr id="198" name="フローチャート: 判断 197"/>
        <xdr:cNvSpPr/>
      </xdr:nvSpPr>
      <xdr:spPr>
        <a:xfrm>
          <a:off x="2428875" y="1778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70048</xdr:rowOff>
    </xdr:from>
    <xdr:ext cx="405111" cy="259045"/>
    <xdr:sp macro="" textlink="">
      <xdr:nvSpPr>
        <xdr:cNvPr id="199" name="n_2aveValue【市民会館】&#10;有形固定資産減価償却率"/>
        <xdr:cNvSpPr txBox="1"/>
      </xdr:nvSpPr>
      <xdr:spPr>
        <a:xfrm>
          <a:off x="2305694" y="1755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151130</xdr:rowOff>
    </xdr:from>
    <xdr:to>
      <xdr:col>10</xdr:col>
      <xdr:colOff>165100</xdr:colOff>
      <xdr:row>105</xdr:row>
      <xdr:rowOff>81280</xdr:rowOff>
    </xdr:to>
    <xdr:sp macro="" textlink="">
      <xdr:nvSpPr>
        <xdr:cNvPr id="200" name="フローチャート: 判断 199"/>
        <xdr:cNvSpPr/>
      </xdr:nvSpPr>
      <xdr:spPr>
        <a:xfrm>
          <a:off x="168275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103</xdr:row>
      <xdr:rowOff>97807</xdr:rowOff>
    </xdr:from>
    <xdr:ext cx="405111" cy="259045"/>
    <xdr:sp macro="" textlink="">
      <xdr:nvSpPr>
        <xdr:cNvPr id="201" name="n_3aveValue【市民会館】&#10;有形固定資産減価償却率"/>
        <xdr:cNvSpPr txBox="1"/>
      </xdr:nvSpPr>
      <xdr:spPr>
        <a:xfrm>
          <a:off x="1559569"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02" name="テキスト ボックス 201"/>
        <xdr:cNvSpPr txBox="1"/>
      </xdr:nvSpPr>
      <xdr:spPr>
        <a:xfrm>
          <a:off x="37877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03" name="テキスト ボックス 202"/>
        <xdr:cNvSpPr txBox="1"/>
      </xdr:nvSpPr>
      <xdr:spPr>
        <a:xfrm>
          <a:off x="30734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04" name="テキスト ボックス 203"/>
        <xdr:cNvSpPr txBox="1"/>
      </xdr:nvSpPr>
      <xdr:spPr>
        <a:xfrm>
          <a:off x="23177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05" name="テキスト ボックス 204"/>
        <xdr:cNvSpPr txBox="1"/>
      </xdr:nvSpPr>
      <xdr:spPr>
        <a:xfrm>
          <a:off x="1571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06" name="テキスト ボックス 205"/>
        <xdr:cNvSpPr txBox="1"/>
      </xdr:nvSpPr>
      <xdr:spPr>
        <a:xfrm>
          <a:off x="806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58057</xdr:rowOff>
    </xdr:from>
    <xdr:to>
      <xdr:col>20</xdr:col>
      <xdr:colOff>38100</xdr:colOff>
      <xdr:row>105</xdr:row>
      <xdr:rowOff>159657</xdr:rowOff>
    </xdr:to>
    <xdr:sp macro="" textlink="">
      <xdr:nvSpPr>
        <xdr:cNvPr id="207" name="楕円 206"/>
        <xdr:cNvSpPr/>
      </xdr:nvSpPr>
      <xdr:spPr>
        <a:xfrm>
          <a:off x="3203575" y="1806030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93980</xdr:rowOff>
    </xdr:from>
    <xdr:to>
      <xdr:col>15</xdr:col>
      <xdr:colOff>101600</xdr:colOff>
      <xdr:row>106</xdr:row>
      <xdr:rowOff>24130</xdr:rowOff>
    </xdr:to>
    <xdr:sp macro="" textlink="">
      <xdr:nvSpPr>
        <xdr:cNvPr id="208" name="楕円 207"/>
        <xdr:cNvSpPr/>
      </xdr:nvSpPr>
      <xdr:spPr>
        <a:xfrm>
          <a:off x="2428875"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108857</xdr:rowOff>
    </xdr:from>
    <xdr:to>
      <xdr:col>19</xdr:col>
      <xdr:colOff>177800</xdr:colOff>
      <xdr:row>105</xdr:row>
      <xdr:rowOff>144780</xdr:rowOff>
    </xdr:to>
    <xdr:cxnSp macro="">
      <xdr:nvCxnSpPr>
        <xdr:cNvPr id="209" name="直線コネクタ 208"/>
        <xdr:cNvCxnSpPr/>
      </xdr:nvCxnSpPr>
      <xdr:spPr>
        <a:xfrm flipV="1">
          <a:off x="2479675" y="18111107"/>
          <a:ext cx="75565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129902</xdr:rowOff>
    </xdr:from>
    <xdr:to>
      <xdr:col>10</xdr:col>
      <xdr:colOff>165100</xdr:colOff>
      <xdr:row>106</xdr:row>
      <xdr:rowOff>60052</xdr:rowOff>
    </xdr:to>
    <xdr:sp macro="" textlink="">
      <xdr:nvSpPr>
        <xdr:cNvPr id="210" name="楕円 209"/>
        <xdr:cNvSpPr/>
      </xdr:nvSpPr>
      <xdr:spPr>
        <a:xfrm>
          <a:off x="1682750" y="1813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144780</xdr:rowOff>
    </xdr:from>
    <xdr:to>
      <xdr:col>15</xdr:col>
      <xdr:colOff>50800</xdr:colOff>
      <xdr:row>106</xdr:row>
      <xdr:rowOff>9252</xdr:rowOff>
    </xdr:to>
    <xdr:cxnSp macro="">
      <xdr:nvCxnSpPr>
        <xdr:cNvPr id="211" name="直線コネクタ 210"/>
        <xdr:cNvCxnSpPr/>
      </xdr:nvCxnSpPr>
      <xdr:spPr>
        <a:xfrm flipV="1">
          <a:off x="1733550" y="18147030"/>
          <a:ext cx="746125"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150784</xdr:rowOff>
    </xdr:from>
    <xdr:ext cx="405111" cy="259045"/>
    <xdr:sp macro="" textlink="">
      <xdr:nvSpPr>
        <xdr:cNvPr id="212" name="n_1mainValue【市民会館】&#10;有形固定資産減価償却率"/>
        <xdr:cNvSpPr txBox="1"/>
      </xdr:nvSpPr>
      <xdr:spPr>
        <a:xfrm>
          <a:off x="3067694" y="1815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15257</xdr:rowOff>
    </xdr:from>
    <xdr:ext cx="405111" cy="259045"/>
    <xdr:sp macro="" textlink="">
      <xdr:nvSpPr>
        <xdr:cNvPr id="213" name="n_2mainValue【市民会館】&#10;有形固定資産減価償却率"/>
        <xdr:cNvSpPr txBox="1"/>
      </xdr:nvSpPr>
      <xdr:spPr>
        <a:xfrm>
          <a:off x="2305694" y="181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51179</xdr:rowOff>
    </xdr:from>
    <xdr:ext cx="405111" cy="259045"/>
    <xdr:sp macro="" textlink="">
      <xdr:nvSpPr>
        <xdr:cNvPr id="214" name="n_3mainValue【市民会館】&#10;有形固定資産減価償却率"/>
        <xdr:cNvSpPr txBox="1"/>
      </xdr:nvSpPr>
      <xdr:spPr>
        <a:xfrm>
          <a:off x="1559569" y="1822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15" name="正方形/長方形 214"/>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16" name="正方形/長方形 215"/>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17" name="正方形/長方形 216"/>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18" name="正方形/長方形 217"/>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19" name="正方形/長方形 218"/>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20" name="正方形/長方形 219"/>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21" name="正方形/長方形 220"/>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22" name="正方形/長方形 221"/>
        <xdr:cNvSpPr/>
      </xdr:nvSpPr>
      <xdr:spPr>
        <a:xfrm>
          <a:off x="5632450"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23" name="テキスト ボックス 222"/>
        <xdr:cNvSpPr txBox="1"/>
      </xdr:nvSpPr>
      <xdr:spPr>
        <a:xfrm>
          <a:off x="55943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24" name="直線コネクタ 223"/>
        <xdr:cNvCxnSpPr/>
      </xdr:nvCxnSpPr>
      <xdr:spPr>
        <a:xfrm>
          <a:off x="5632450" y="1905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25" name="直線コネクタ 224"/>
        <xdr:cNvCxnSpPr/>
      </xdr:nvCxnSpPr>
      <xdr:spPr>
        <a:xfrm>
          <a:off x="5632450" y="18723429"/>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26" name="テキスト ボックス 225"/>
        <xdr:cNvSpPr txBox="1"/>
      </xdr:nvSpPr>
      <xdr:spPr>
        <a:xfrm>
          <a:off x="52224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27" name="直線コネクタ 226"/>
        <xdr:cNvCxnSpPr/>
      </xdr:nvCxnSpPr>
      <xdr:spPr>
        <a:xfrm>
          <a:off x="5632450" y="18396857"/>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28" name="テキスト ボックス 227"/>
        <xdr:cNvSpPr txBox="1"/>
      </xdr:nvSpPr>
      <xdr:spPr>
        <a:xfrm>
          <a:off x="52224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29" name="直線コネクタ 228"/>
        <xdr:cNvCxnSpPr/>
      </xdr:nvCxnSpPr>
      <xdr:spPr>
        <a:xfrm>
          <a:off x="5632450" y="18070286"/>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230" name="テキスト ボックス 229"/>
        <xdr:cNvSpPr txBox="1"/>
      </xdr:nvSpPr>
      <xdr:spPr>
        <a:xfrm>
          <a:off x="52224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231" name="直線コネクタ 230"/>
        <xdr:cNvCxnSpPr/>
      </xdr:nvCxnSpPr>
      <xdr:spPr>
        <a:xfrm>
          <a:off x="5632450" y="17743714"/>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232" name="テキスト ボックス 231"/>
        <xdr:cNvSpPr txBox="1"/>
      </xdr:nvSpPr>
      <xdr:spPr>
        <a:xfrm>
          <a:off x="52224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233" name="直線コネクタ 232"/>
        <xdr:cNvCxnSpPr/>
      </xdr:nvCxnSpPr>
      <xdr:spPr>
        <a:xfrm>
          <a:off x="5632450" y="17417143"/>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234" name="テキスト ボックス 233"/>
        <xdr:cNvSpPr txBox="1"/>
      </xdr:nvSpPr>
      <xdr:spPr>
        <a:xfrm>
          <a:off x="52224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235" name="直線コネクタ 234"/>
        <xdr:cNvCxnSpPr/>
      </xdr:nvCxnSpPr>
      <xdr:spPr>
        <a:xfrm>
          <a:off x="5632450" y="17090571"/>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236" name="テキスト ボックス 235"/>
        <xdr:cNvSpPr txBox="1"/>
      </xdr:nvSpPr>
      <xdr:spPr>
        <a:xfrm>
          <a:off x="52224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37" name="直線コネクタ 236"/>
        <xdr:cNvCxnSpPr/>
      </xdr:nvCxnSpPr>
      <xdr:spPr>
        <a:xfrm>
          <a:off x="5632450" y="1676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38" name="テキスト ボックス 237"/>
        <xdr:cNvSpPr txBox="1"/>
      </xdr:nvSpPr>
      <xdr:spPr>
        <a:xfrm>
          <a:off x="52224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39" name="【市民会館】&#10;一人当たり面積グラフ枠"/>
        <xdr:cNvSpPr/>
      </xdr:nvSpPr>
      <xdr:spPr>
        <a:xfrm>
          <a:off x="5632450"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88174</xdr:rowOff>
    </xdr:from>
    <xdr:to>
      <xdr:col>54</xdr:col>
      <xdr:colOff>189865</xdr:colOff>
      <xdr:row>108</xdr:row>
      <xdr:rowOff>105592</xdr:rowOff>
    </xdr:to>
    <xdr:cxnSp macro="">
      <xdr:nvCxnSpPr>
        <xdr:cNvPr id="240" name="直線コネクタ 239"/>
        <xdr:cNvCxnSpPr/>
      </xdr:nvCxnSpPr>
      <xdr:spPr>
        <a:xfrm flipV="1">
          <a:off x="8905240" y="17233174"/>
          <a:ext cx="0" cy="1389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109419</xdr:rowOff>
    </xdr:from>
    <xdr:ext cx="469744" cy="259045"/>
    <xdr:sp macro="" textlink="">
      <xdr:nvSpPr>
        <xdr:cNvPr id="241" name="【市民会館】&#10;一人当たり面積最小値テキスト"/>
        <xdr:cNvSpPr txBox="1"/>
      </xdr:nvSpPr>
      <xdr:spPr>
        <a:xfrm>
          <a:off x="8943975" y="1862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105592</xdr:rowOff>
    </xdr:from>
    <xdr:to>
      <xdr:col>55</xdr:col>
      <xdr:colOff>88900</xdr:colOff>
      <xdr:row>108</xdr:row>
      <xdr:rowOff>105592</xdr:rowOff>
    </xdr:to>
    <xdr:cxnSp macro="">
      <xdr:nvCxnSpPr>
        <xdr:cNvPr id="242" name="直線コネクタ 241"/>
        <xdr:cNvCxnSpPr/>
      </xdr:nvCxnSpPr>
      <xdr:spPr>
        <a:xfrm>
          <a:off x="8845550" y="1862219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34851</xdr:rowOff>
    </xdr:from>
    <xdr:ext cx="469744" cy="259045"/>
    <xdr:sp macro="" textlink="">
      <xdr:nvSpPr>
        <xdr:cNvPr id="243" name="【市民会館】&#10;一人当たり面積最大値テキスト"/>
        <xdr:cNvSpPr txBox="1"/>
      </xdr:nvSpPr>
      <xdr:spPr>
        <a:xfrm>
          <a:off x="8943975" y="17008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88174</xdr:rowOff>
    </xdr:from>
    <xdr:to>
      <xdr:col>55</xdr:col>
      <xdr:colOff>88900</xdr:colOff>
      <xdr:row>100</xdr:row>
      <xdr:rowOff>88174</xdr:rowOff>
    </xdr:to>
    <xdr:cxnSp macro="">
      <xdr:nvCxnSpPr>
        <xdr:cNvPr id="244" name="直線コネクタ 243"/>
        <xdr:cNvCxnSpPr/>
      </xdr:nvCxnSpPr>
      <xdr:spPr>
        <a:xfrm>
          <a:off x="8845550" y="1723317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99621</xdr:rowOff>
    </xdr:from>
    <xdr:ext cx="469744" cy="259045"/>
    <xdr:sp macro="" textlink="">
      <xdr:nvSpPr>
        <xdr:cNvPr id="245" name="【市民会館】&#10;一人当たり面積平均値テキスト"/>
        <xdr:cNvSpPr txBox="1"/>
      </xdr:nvSpPr>
      <xdr:spPr>
        <a:xfrm>
          <a:off x="8943975" y="182733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121194</xdr:rowOff>
    </xdr:from>
    <xdr:to>
      <xdr:col>55</xdr:col>
      <xdr:colOff>50800</xdr:colOff>
      <xdr:row>107</xdr:row>
      <xdr:rowOff>51344</xdr:rowOff>
    </xdr:to>
    <xdr:sp macro="" textlink="">
      <xdr:nvSpPr>
        <xdr:cNvPr id="246" name="フローチャート: 判断 245"/>
        <xdr:cNvSpPr/>
      </xdr:nvSpPr>
      <xdr:spPr>
        <a:xfrm>
          <a:off x="8883650" y="1829489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53702</xdr:rowOff>
    </xdr:from>
    <xdr:to>
      <xdr:col>50</xdr:col>
      <xdr:colOff>165100</xdr:colOff>
      <xdr:row>106</xdr:row>
      <xdr:rowOff>155302</xdr:rowOff>
    </xdr:to>
    <xdr:sp macro="" textlink="">
      <xdr:nvSpPr>
        <xdr:cNvPr id="247" name="フローチャート: 判断 246"/>
        <xdr:cNvSpPr/>
      </xdr:nvSpPr>
      <xdr:spPr>
        <a:xfrm>
          <a:off x="8159750" y="1822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106</xdr:row>
      <xdr:rowOff>146429</xdr:rowOff>
    </xdr:from>
    <xdr:ext cx="469744" cy="259045"/>
    <xdr:sp macro="" textlink="">
      <xdr:nvSpPr>
        <xdr:cNvPr id="248" name="n_1aveValue【市民会館】&#10;一人当たり面積"/>
        <xdr:cNvSpPr txBox="1"/>
      </xdr:nvSpPr>
      <xdr:spPr>
        <a:xfrm>
          <a:off x="7991552" y="18320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24312</xdr:rowOff>
    </xdr:from>
    <xdr:to>
      <xdr:col>46</xdr:col>
      <xdr:colOff>38100</xdr:colOff>
      <xdr:row>106</xdr:row>
      <xdr:rowOff>125912</xdr:rowOff>
    </xdr:to>
    <xdr:sp macro="" textlink="">
      <xdr:nvSpPr>
        <xdr:cNvPr id="249" name="フローチャート: 判断 248"/>
        <xdr:cNvSpPr/>
      </xdr:nvSpPr>
      <xdr:spPr>
        <a:xfrm>
          <a:off x="7413625" y="1819801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106</xdr:row>
      <xdr:rowOff>117039</xdr:rowOff>
    </xdr:from>
    <xdr:ext cx="469744" cy="259045"/>
    <xdr:sp macro="" textlink="">
      <xdr:nvSpPr>
        <xdr:cNvPr id="250" name="n_2aveValue【市民会館】&#10;一人当たり面積"/>
        <xdr:cNvSpPr txBox="1"/>
      </xdr:nvSpPr>
      <xdr:spPr>
        <a:xfrm>
          <a:off x="7258127" y="1829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106</xdr:row>
      <xdr:rowOff>75474</xdr:rowOff>
    </xdr:from>
    <xdr:to>
      <xdr:col>41</xdr:col>
      <xdr:colOff>101600</xdr:colOff>
      <xdr:row>107</xdr:row>
      <xdr:rowOff>5624</xdr:rowOff>
    </xdr:to>
    <xdr:sp macro="" textlink="">
      <xdr:nvSpPr>
        <xdr:cNvPr id="251" name="フローチャート: 判断 250"/>
        <xdr:cNvSpPr/>
      </xdr:nvSpPr>
      <xdr:spPr>
        <a:xfrm>
          <a:off x="6638925" y="1824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106</xdr:row>
      <xdr:rowOff>168201</xdr:rowOff>
    </xdr:from>
    <xdr:ext cx="469744" cy="259045"/>
    <xdr:sp macro="" textlink="">
      <xdr:nvSpPr>
        <xdr:cNvPr id="252" name="n_3aveValue【市民会館】&#10;一人当たり面積"/>
        <xdr:cNvSpPr txBox="1"/>
      </xdr:nvSpPr>
      <xdr:spPr>
        <a:xfrm>
          <a:off x="6483427" y="18341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253" name="テキスト ボックス 252"/>
        <xdr:cNvSpPr txBox="1"/>
      </xdr:nvSpPr>
      <xdr:spPr>
        <a:xfrm>
          <a:off x="87439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54" name="テキスト ボックス 253"/>
        <xdr:cNvSpPr txBox="1"/>
      </xdr:nvSpPr>
      <xdr:spPr>
        <a:xfrm>
          <a:off x="8048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55" name="テキスト ボックス 254"/>
        <xdr:cNvSpPr txBox="1"/>
      </xdr:nvSpPr>
      <xdr:spPr>
        <a:xfrm>
          <a:off x="7283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56" name="テキスト ボックス 255"/>
        <xdr:cNvSpPr txBox="1"/>
      </xdr:nvSpPr>
      <xdr:spPr>
        <a:xfrm>
          <a:off x="652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57" name="テキスト ボックス 256"/>
        <xdr:cNvSpPr txBox="1"/>
      </xdr:nvSpPr>
      <xdr:spPr>
        <a:xfrm>
          <a:off x="5781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1995</xdr:rowOff>
    </xdr:from>
    <xdr:to>
      <xdr:col>50</xdr:col>
      <xdr:colOff>165100</xdr:colOff>
      <xdr:row>105</xdr:row>
      <xdr:rowOff>103595</xdr:rowOff>
    </xdr:to>
    <xdr:sp macro="" textlink="">
      <xdr:nvSpPr>
        <xdr:cNvPr id="258" name="楕円 257"/>
        <xdr:cNvSpPr/>
      </xdr:nvSpPr>
      <xdr:spPr>
        <a:xfrm>
          <a:off x="8159750" y="1800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6350</xdr:rowOff>
    </xdr:from>
    <xdr:to>
      <xdr:col>46</xdr:col>
      <xdr:colOff>38100</xdr:colOff>
      <xdr:row>105</xdr:row>
      <xdr:rowOff>107950</xdr:rowOff>
    </xdr:to>
    <xdr:sp macro="" textlink="">
      <xdr:nvSpPr>
        <xdr:cNvPr id="259" name="楕円 258"/>
        <xdr:cNvSpPr/>
      </xdr:nvSpPr>
      <xdr:spPr>
        <a:xfrm>
          <a:off x="7413625" y="18008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52795</xdr:rowOff>
    </xdr:from>
    <xdr:to>
      <xdr:col>50</xdr:col>
      <xdr:colOff>114300</xdr:colOff>
      <xdr:row>105</xdr:row>
      <xdr:rowOff>57150</xdr:rowOff>
    </xdr:to>
    <xdr:cxnSp macro="">
      <xdr:nvCxnSpPr>
        <xdr:cNvPr id="260" name="直線コネクタ 259"/>
        <xdr:cNvCxnSpPr/>
      </xdr:nvCxnSpPr>
      <xdr:spPr>
        <a:xfrm flipV="1">
          <a:off x="7445375" y="18055045"/>
          <a:ext cx="765175"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13970</xdr:rowOff>
    </xdr:from>
    <xdr:to>
      <xdr:col>41</xdr:col>
      <xdr:colOff>101600</xdr:colOff>
      <xdr:row>105</xdr:row>
      <xdr:rowOff>115570</xdr:rowOff>
    </xdr:to>
    <xdr:sp macro="" textlink="">
      <xdr:nvSpPr>
        <xdr:cNvPr id="261" name="楕円 260"/>
        <xdr:cNvSpPr/>
      </xdr:nvSpPr>
      <xdr:spPr>
        <a:xfrm>
          <a:off x="6638925"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57150</xdr:rowOff>
    </xdr:from>
    <xdr:to>
      <xdr:col>45</xdr:col>
      <xdr:colOff>177800</xdr:colOff>
      <xdr:row>105</xdr:row>
      <xdr:rowOff>64770</xdr:rowOff>
    </xdr:to>
    <xdr:cxnSp macro="">
      <xdr:nvCxnSpPr>
        <xdr:cNvPr id="262" name="直線コネクタ 261"/>
        <xdr:cNvCxnSpPr/>
      </xdr:nvCxnSpPr>
      <xdr:spPr>
        <a:xfrm flipV="1">
          <a:off x="6689725" y="18059400"/>
          <a:ext cx="75565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120122</xdr:rowOff>
    </xdr:from>
    <xdr:ext cx="469744" cy="259045"/>
    <xdr:sp macro="" textlink="">
      <xdr:nvSpPr>
        <xdr:cNvPr id="263" name="n_1mainValue【市民会館】&#10;一人当たり面積"/>
        <xdr:cNvSpPr txBox="1"/>
      </xdr:nvSpPr>
      <xdr:spPr>
        <a:xfrm>
          <a:off x="7991552" y="17779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124477</xdr:rowOff>
    </xdr:from>
    <xdr:ext cx="469744" cy="259045"/>
    <xdr:sp macro="" textlink="">
      <xdr:nvSpPr>
        <xdr:cNvPr id="264" name="n_2mainValue【市民会館】&#10;一人当たり面積"/>
        <xdr:cNvSpPr txBox="1"/>
      </xdr:nvSpPr>
      <xdr:spPr>
        <a:xfrm>
          <a:off x="7258127" y="1778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132097</xdr:rowOff>
    </xdr:from>
    <xdr:ext cx="469744" cy="259045"/>
    <xdr:sp macro="" textlink="">
      <xdr:nvSpPr>
        <xdr:cNvPr id="265" name="n_3mainValue【市民会館】&#10;一人当たり面積"/>
        <xdr:cNvSpPr txBox="1"/>
      </xdr:nvSpPr>
      <xdr:spPr>
        <a:xfrm>
          <a:off x="6483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66" name="正方形/長方形 265"/>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67" name="正方形/長方形 266"/>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68" name="正方形/長方形 267"/>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69" name="正方形/長方形 268"/>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0" name="正方形/長方形 269"/>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1" name="正方形/長方形 270"/>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72" name="正方形/長方形 271"/>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73" name="正方形/長方形 272"/>
        <xdr:cNvSpPr/>
      </xdr:nvSpPr>
      <xdr:spPr>
        <a:xfrm>
          <a:off x="10588625" y="533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74" name="正方形/長方形 273"/>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75" name="正方形/長方形 274"/>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76" name="正方形/長方形 275"/>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77" name="正方形/長方形 276"/>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78" name="正方形/長方形 277"/>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79" name="正方形/長方形 278"/>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80" name="正方形/長方形 279"/>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81" name="正方形/長方形 280"/>
        <xdr:cNvSpPr/>
      </xdr:nvSpPr>
      <xdr:spPr>
        <a:xfrm>
          <a:off x="15544800" y="533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82" name="正方形/長方形 281"/>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83" name="正方形/長方形 282"/>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84" name="正方形/長方形 283"/>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85" name="正方形/長方形 284"/>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86" name="正方形/長方形 285"/>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87" name="正方形/長方形 286"/>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88" name="正方形/長方形 287"/>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89" name="正方形/長方形 288"/>
        <xdr:cNvSpPr/>
      </xdr:nvSpPr>
      <xdr:spPr>
        <a:xfrm>
          <a:off x="10588625" y="914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290" name="正方形/長方形 289"/>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91" name="正方形/長方形 290"/>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92" name="正方形/長方形 291"/>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93" name="正方形/長方形 292"/>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94" name="正方形/長方形 293"/>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95" name="正方形/長方形 294"/>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96" name="正方形/長方形 295"/>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97" name="正方形/長方形 296"/>
        <xdr:cNvSpPr/>
      </xdr:nvSpPr>
      <xdr:spPr>
        <a:xfrm>
          <a:off x="15544800" y="914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298" name="正方形/長方形 297"/>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99" name="正方形/長方形 298"/>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00" name="正方形/長方形 299"/>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01" name="正方形/長方形 300"/>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02" name="正方形/長方形 301"/>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03" name="正方形/長方形 302"/>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04" name="正方形/長方形 303"/>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05" name="正方形/長方形 304"/>
        <xdr:cNvSpPr/>
      </xdr:nvSpPr>
      <xdr:spPr>
        <a:xfrm>
          <a:off x="10588625"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06" name="テキスト ボックス 305"/>
        <xdr:cNvSpPr txBox="1"/>
      </xdr:nvSpPr>
      <xdr:spPr>
        <a:xfrm>
          <a:off x="105505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07" name="直線コネクタ 306"/>
        <xdr:cNvCxnSpPr/>
      </xdr:nvCxnSpPr>
      <xdr:spPr>
        <a:xfrm>
          <a:off x="10588625" y="1524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08" name="直線コネクタ 307"/>
        <xdr:cNvCxnSpPr/>
      </xdr:nvCxnSpPr>
      <xdr:spPr>
        <a:xfrm>
          <a:off x="10588625" y="1491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09" name="テキスト ボックス 308"/>
        <xdr:cNvSpPr txBox="1"/>
      </xdr:nvSpPr>
      <xdr:spPr>
        <a:xfrm>
          <a:off x="10306836"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10" name="直線コネクタ 309"/>
        <xdr:cNvCxnSpPr/>
      </xdr:nvCxnSpPr>
      <xdr:spPr>
        <a:xfrm>
          <a:off x="10588625" y="1458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11" name="テキスト ボックス 310"/>
        <xdr:cNvSpPr txBox="1"/>
      </xdr:nvSpPr>
      <xdr:spPr>
        <a:xfrm>
          <a:off x="10242716"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12" name="直線コネクタ 311"/>
        <xdr:cNvCxnSpPr/>
      </xdr:nvCxnSpPr>
      <xdr:spPr>
        <a:xfrm>
          <a:off x="10588625" y="1426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13" name="テキスト ボックス 312"/>
        <xdr:cNvSpPr txBox="1"/>
      </xdr:nvSpPr>
      <xdr:spPr>
        <a:xfrm>
          <a:off x="10242716"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14" name="直線コネクタ 313"/>
        <xdr:cNvCxnSpPr/>
      </xdr:nvCxnSpPr>
      <xdr:spPr>
        <a:xfrm>
          <a:off x="10588625" y="1393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15" name="テキスト ボックス 314"/>
        <xdr:cNvSpPr txBox="1"/>
      </xdr:nvSpPr>
      <xdr:spPr>
        <a:xfrm>
          <a:off x="10242716"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16" name="直線コネクタ 315"/>
        <xdr:cNvCxnSpPr/>
      </xdr:nvCxnSpPr>
      <xdr:spPr>
        <a:xfrm>
          <a:off x="10588625" y="1360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17" name="テキスト ボックス 316"/>
        <xdr:cNvSpPr txBox="1"/>
      </xdr:nvSpPr>
      <xdr:spPr>
        <a:xfrm>
          <a:off x="10242716"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18" name="直線コネクタ 317"/>
        <xdr:cNvCxnSpPr/>
      </xdr:nvCxnSpPr>
      <xdr:spPr>
        <a:xfrm>
          <a:off x="10588625" y="1328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19" name="テキスト ボックス 318"/>
        <xdr:cNvSpPr txBox="1"/>
      </xdr:nvSpPr>
      <xdr:spPr>
        <a:xfrm>
          <a:off x="10197646"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20" name="直線コネクタ 319"/>
        <xdr:cNvCxnSpPr/>
      </xdr:nvCxnSpPr>
      <xdr:spPr>
        <a:xfrm>
          <a:off x="10588625" y="1295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21" name="テキスト ボックス 320"/>
        <xdr:cNvSpPr txBox="1"/>
      </xdr:nvSpPr>
      <xdr:spPr>
        <a:xfrm>
          <a:off x="101976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22" name="【消防施設】&#10;有形固定資産減価償却率グラフ枠"/>
        <xdr:cNvSpPr/>
      </xdr:nvSpPr>
      <xdr:spPr>
        <a:xfrm>
          <a:off x="10588625"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137705</xdr:rowOff>
    </xdr:to>
    <xdr:cxnSp macro="">
      <xdr:nvCxnSpPr>
        <xdr:cNvPr id="323" name="直線コネクタ 322"/>
        <xdr:cNvCxnSpPr/>
      </xdr:nvCxnSpPr>
      <xdr:spPr>
        <a:xfrm flipV="1">
          <a:off x="13889989" y="1328057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141532</xdr:rowOff>
    </xdr:from>
    <xdr:ext cx="405111" cy="259045"/>
    <xdr:sp macro="" textlink="">
      <xdr:nvSpPr>
        <xdr:cNvPr id="324" name="【消防施設】&#10;有形固定資産減価償却率最小値テキスト"/>
        <xdr:cNvSpPr txBox="1"/>
      </xdr:nvSpPr>
      <xdr:spPr>
        <a:xfrm>
          <a:off x="13928725" y="1471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137705</xdr:rowOff>
    </xdr:from>
    <xdr:to>
      <xdr:col>86</xdr:col>
      <xdr:colOff>25400</xdr:colOff>
      <xdr:row>85</xdr:row>
      <xdr:rowOff>137705</xdr:rowOff>
    </xdr:to>
    <xdr:cxnSp macro="">
      <xdr:nvCxnSpPr>
        <xdr:cNvPr id="325" name="直線コネクタ 324"/>
        <xdr:cNvCxnSpPr/>
      </xdr:nvCxnSpPr>
      <xdr:spPr>
        <a:xfrm>
          <a:off x="13801725" y="1471095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326" name="【消防施設】&#10;有形固定資産減価償却率最大値テキスト"/>
        <xdr:cNvSpPr txBox="1"/>
      </xdr:nvSpPr>
      <xdr:spPr>
        <a:xfrm>
          <a:off x="13928725"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327" name="直線コネクタ 326"/>
        <xdr:cNvCxnSpPr/>
      </xdr:nvCxnSpPr>
      <xdr:spPr>
        <a:xfrm>
          <a:off x="13801725" y="1328057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40839</xdr:rowOff>
    </xdr:from>
    <xdr:ext cx="405111" cy="259045"/>
    <xdr:sp macro="" textlink="">
      <xdr:nvSpPr>
        <xdr:cNvPr id="328" name="【消防施設】&#10;有形固定資産減価償却率平均値テキスト"/>
        <xdr:cNvSpPr txBox="1"/>
      </xdr:nvSpPr>
      <xdr:spPr>
        <a:xfrm>
          <a:off x="13928725" y="137568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62412</xdr:rowOff>
    </xdr:from>
    <xdr:to>
      <xdr:col>85</xdr:col>
      <xdr:colOff>177800</xdr:colOff>
      <xdr:row>80</xdr:row>
      <xdr:rowOff>164012</xdr:rowOff>
    </xdr:to>
    <xdr:sp macro="" textlink="">
      <xdr:nvSpPr>
        <xdr:cNvPr id="329" name="フローチャート: 判断 328"/>
        <xdr:cNvSpPr/>
      </xdr:nvSpPr>
      <xdr:spPr>
        <a:xfrm>
          <a:off x="13839825" y="1377841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86905</xdr:rowOff>
    </xdr:from>
    <xdr:to>
      <xdr:col>81</xdr:col>
      <xdr:colOff>101600</xdr:colOff>
      <xdr:row>81</xdr:row>
      <xdr:rowOff>17055</xdr:rowOff>
    </xdr:to>
    <xdr:sp macro="" textlink="">
      <xdr:nvSpPr>
        <xdr:cNvPr id="330" name="フローチャート: 判断 329"/>
        <xdr:cNvSpPr/>
      </xdr:nvSpPr>
      <xdr:spPr>
        <a:xfrm>
          <a:off x="13115925" y="1380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8182</xdr:rowOff>
    </xdr:from>
    <xdr:ext cx="405111" cy="259045"/>
    <xdr:sp macro="" textlink="">
      <xdr:nvSpPr>
        <xdr:cNvPr id="331" name="n_1aveValue【消防施設】&#10;有形固定資産減価償却率"/>
        <xdr:cNvSpPr txBox="1"/>
      </xdr:nvSpPr>
      <xdr:spPr>
        <a:xfrm>
          <a:off x="12980044" y="1389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34652</xdr:rowOff>
    </xdr:from>
    <xdr:to>
      <xdr:col>76</xdr:col>
      <xdr:colOff>165100</xdr:colOff>
      <xdr:row>81</xdr:row>
      <xdr:rowOff>136252</xdr:rowOff>
    </xdr:to>
    <xdr:sp macro="" textlink="">
      <xdr:nvSpPr>
        <xdr:cNvPr id="332" name="フローチャート: 判断 331"/>
        <xdr:cNvSpPr/>
      </xdr:nvSpPr>
      <xdr:spPr>
        <a:xfrm>
          <a:off x="123698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127379</xdr:rowOff>
    </xdr:from>
    <xdr:ext cx="405111" cy="259045"/>
    <xdr:sp macro="" textlink="">
      <xdr:nvSpPr>
        <xdr:cNvPr id="333" name="n_2aveValue【消防施設】&#10;有形固定資産減価償却率"/>
        <xdr:cNvSpPr txBox="1"/>
      </xdr:nvSpPr>
      <xdr:spPr>
        <a:xfrm>
          <a:off x="12246619" y="14014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3629</xdr:rowOff>
    </xdr:from>
    <xdr:to>
      <xdr:col>72</xdr:col>
      <xdr:colOff>38100</xdr:colOff>
      <xdr:row>81</xdr:row>
      <xdr:rowOff>105229</xdr:rowOff>
    </xdr:to>
    <xdr:sp macro="" textlink="">
      <xdr:nvSpPr>
        <xdr:cNvPr id="334" name="フローチャート: 判断 333"/>
        <xdr:cNvSpPr/>
      </xdr:nvSpPr>
      <xdr:spPr>
        <a:xfrm>
          <a:off x="11623675" y="1389107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96356</xdr:rowOff>
    </xdr:from>
    <xdr:ext cx="405111" cy="259045"/>
    <xdr:sp macro="" textlink="">
      <xdr:nvSpPr>
        <xdr:cNvPr id="335" name="n_3aveValue【消防施設】&#10;有形固定資産減価償却率"/>
        <xdr:cNvSpPr txBox="1"/>
      </xdr:nvSpPr>
      <xdr:spPr>
        <a:xfrm>
          <a:off x="11500494" y="13983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36" name="テキスト ボックス 335"/>
        <xdr:cNvSpPr txBox="1"/>
      </xdr:nvSpPr>
      <xdr:spPr>
        <a:xfrm>
          <a:off x="13728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37" name="テキスト ボックス 336"/>
        <xdr:cNvSpPr txBox="1"/>
      </xdr:nvSpPr>
      <xdr:spPr>
        <a:xfrm>
          <a:off x="1300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38" name="テキスト ボックス 337"/>
        <xdr:cNvSpPr txBox="1"/>
      </xdr:nvSpPr>
      <xdr:spPr>
        <a:xfrm>
          <a:off x="12258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39" name="テキスト ボックス 338"/>
        <xdr:cNvSpPr txBox="1"/>
      </xdr:nvSpPr>
      <xdr:spPr>
        <a:xfrm>
          <a:off x="11493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40" name="テキスト ボックス 339"/>
        <xdr:cNvSpPr txBox="1"/>
      </xdr:nvSpPr>
      <xdr:spPr>
        <a:xfrm>
          <a:off x="10737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153851</xdr:rowOff>
    </xdr:from>
    <xdr:to>
      <xdr:col>81</xdr:col>
      <xdr:colOff>101600</xdr:colOff>
      <xdr:row>78</xdr:row>
      <xdr:rowOff>84001</xdr:rowOff>
    </xdr:to>
    <xdr:sp macro="" textlink="">
      <xdr:nvSpPr>
        <xdr:cNvPr id="341" name="楕円 340"/>
        <xdr:cNvSpPr/>
      </xdr:nvSpPr>
      <xdr:spPr>
        <a:xfrm>
          <a:off x="13115925" y="1335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77</xdr:row>
      <xdr:rowOff>168548</xdr:rowOff>
    </xdr:from>
    <xdr:to>
      <xdr:col>76</xdr:col>
      <xdr:colOff>165100</xdr:colOff>
      <xdr:row>78</xdr:row>
      <xdr:rowOff>98698</xdr:rowOff>
    </xdr:to>
    <xdr:sp macro="" textlink="">
      <xdr:nvSpPr>
        <xdr:cNvPr id="342" name="楕円 341"/>
        <xdr:cNvSpPr/>
      </xdr:nvSpPr>
      <xdr:spPr>
        <a:xfrm>
          <a:off x="12369800" y="1337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33201</xdr:rowOff>
    </xdr:from>
    <xdr:to>
      <xdr:col>81</xdr:col>
      <xdr:colOff>50800</xdr:colOff>
      <xdr:row>78</xdr:row>
      <xdr:rowOff>47898</xdr:rowOff>
    </xdr:to>
    <xdr:cxnSp macro="">
      <xdr:nvCxnSpPr>
        <xdr:cNvPr id="343" name="直線コネクタ 342"/>
        <xdr:cNvCxnSpPr/>
      </xdr:nvCxnSpPr>
      <xdr:spPr>
        <a:xfrm flipV="1">
          <a:off x="12420600" y="13406301"/>
          <a:ext cx="746125"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13426</xdr:rowOff>
    </xdr:from>
    <xdr:to>
      <xdr:col>72</xdr:col>
      <xdr:colOff>38100</xdr:colOff>
      <xdr:row>78</xdr:row>
      <xdr:rowOff>115026</xdr:rowOff>
    </xdr:to>
    <xdr:sp macro="" textlink="">
      <xdr:nvSpPr>
        <xdr:cNvPr id="344" name="楕円 343"/>
        <xdr:cNvSpPr/>
      </xdr:nvSpPr>
      <xdr:spPr>
        <a:xfrm>
          <a:off x="11623675" y="1338652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47898</xdr:rowOff>
    </xdr:from>
    <xdr:to>
      <xdr:col>76</xdr:col>
      <xdr:colOff>114300</xdr:colOff>
      <xdr:row>78</xdr:row>
      <xdr:rowOff>64226</xdr:rowOff>
    </xdr:to>
    <xdr:cxnSp macro="">
      <xdr:nvCxnSpPr>
        <xdr:cNvPr id="345" name="直線コネクタ 344"/>
        <xdr:cNvCxnSpPr/>
      </xdr:nvCxnSpPr>
      <xdr:spPr>
        <a:xfrm flipV="1">
          <a:off x="11655425" y="13420998"/>
          <a:ext cx="765175"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76</xdr:row>
      <xdr:rowOff>100528</xdr:rowOff>
    </xdr:from>
    <xdr:ext cx="405111" cy="259045"/>
    <xdr:sp macro="" textlink="">
      <xdr:nvSpPr>
        <xdr:cNvPr id="346" name="n_1mainValue【消防施設】&#10;有形固定資産減価償却率"/>
        <xdr:cNvSpPr txBox="1"/>
      </xdr:nvSpPr>
      <xdr:spPr>
        <a:xfrm>
          <a:off x="12980044" y="13130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115225</xdr:rowOff>
    </xdr:from>
    <xdr:ext cx="405111" cy="259045"/>
    <xdr:sp macro="" textlink="">
      <xdr:nvSpPr>
        <xdr:cNvPr id="347" name="n_2mainValue【消防施設】&#10;有形固定資産減価償却率"/>
        <xdr:cNvSpPr txBox="1"/>
      </xdr:nvSpPr>
      <xdr:spPr>
        <a:xfrm>
          <a:off x="12246619" y="13145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131553</xdr:rowOff>
    </xdr:from>
    <xdr:ext cx="405111" cy="259045"/>
    <xdr:sp macro="" textlink="">
      <xdr:nvSpPr>
        <xdr:cNvPr id="348" name="n_3mainValue【消防施設】&#10;有形固定資産減価償却率"/>
        <xdr:cNvSpPr txBox="1"/>
      </xdr:nvSpPr>
      <xdr:spPr>
        <a:xfrm>
          <a:off x="11500494" y="13161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49" name="正方形/長方形 348"/>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50" name="正方形/長方形 349"/>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51" name="正方形/長方形 350"/>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52" name="正方形/長方形 351"/>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53" name="正方形/長方形 352"/>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54" name="正方形/長方形 353"/>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55" name="正方形/長方形 354"/>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56" name="正方形/長方形 355"/>
        <xdr:cNvSpPr/>
      </xdr:nvSpPr>
      <xdr:spPr>
        <a:xfrm>
          <a:off x="155448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57" name="テキスト ボックス 356"/>
        <xdr:cNvSpPr txBox="1"/>
      </xdr:nvSpPr>
      <xdr:spPr>
        <a:xfrm>
          <a:off x="1553527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58" name="直線コネクタ 357"/>
        <xdr:cNvCxnSpPr/>
      </xdr:nvCxnSpPr>
      <xdr:spPr>
        <a:xfrm>
          <a:off x="155448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359" name="直線コネクタ 358"/>
        <xdr:cNvCxnSpPr/>
      </xdr:nvCxnSpPr>
      <xdr:spPr>
        <a:xfrm>
          <a:off x="155448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360" name="テキスト ボックス 359"/>
        <xdr:cNvSpPr txBox="1"/>
      </xdr:nvSpPr>
      <xdr:spPr>
        <a:xfrm>
          <a:off x="1516334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361" name="直線コネクタ 360"/>
        <xdr:cNvCxnSpPr/>
      </xdr:nvCxnSpPr>
      <xdr:spPr>
        <a:xfrm>
          <a:off x="155448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362" name="テキスト ボックス 361"/>
        <xdr:cNvSpPr txBox="1"/>
      </xdr:nvSpPr>
      <xdr:spPr>
        <a:xfrm>
          <a:off x="15163346"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363" name="直線コネクタ 362"/>
        <xdr:cNvCxnSpPr/>
      </xdr:nvCxnSpPr>
      <xdr:spPr>
        <a:xfrm>
          <a:off x="155448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364" name="テキスト ボックス 363"/>
        <xdr:cNvSpPr txBox="1"/>
      </xdr:nvSpPr>
      <xdr:spPr>
        <a:xfrm>
          <a:off x="15163346"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365" name="直線コネクタ 364"/>
        <xdr:cNvCxnSpPr/>
      </xdr:nvCxnSpPr>
      <xdr:spPr>
        <a:xfrm>
          <a:off x="155448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366" name="テキスト ボックス 365"/>
        <xdr:cNvSpPr txBox="1"/>
      </xdr:nvSpPr>
      <xdr:spPr>
        <a:xfrm>
          <a:off x="15163346"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367" name="直線コネクタ 366"/>
        <xdr:cNvCxnSpPr/>
      </xdr:nvCxnSpPr>
      <xdr:spPr>
        <a:xfrm>
          <a:off x="155448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368" name="テキスト ボックス 367"/>
        <xdr:cNvSpPr txBox="1"/>
      </xdr:nvSpPr>
      <xdr:spPr>
        <a:xfrm>
          <a:off x="1516334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69" name="直線コネクタ 368"/>
        <xdr:cNvCxnSpPr/>
      </xdr:nvCxnSpPr>
      <xdr:spPr>
        <a:xfrm>
          <a:off x="155448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70" name="テキスト ボックス 369"/>
        <xdr:cNvSpPr txBox="1"/>
      </xdr:nvSpPr>
      <xdr:spPr>
        <a:xfrm>
          <a:off x="151633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71" name="【消防施設】&#10;一人当たり面積グラフ枠"/>
        <xdr:cNvSpPr/>
      </xdr:nvSpPr>
      <xdr:spPr>
        <a:xfrm>
          <a:off x="155448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146686</xdr:rowOff>
    </xdr:from>
    <xdr:to>
      <xdr:col>116</xdr:col>
      <xdr:colOff>62864</xdr:colOff>
      <xdr:row>86</xdr:row>
      <xdr:rowOff>99061</xdr:rowOff>
    </xdr:to>
    <xdr:cxnSp macro="">
      <xdr:nvCxnSpPr>
        <xdr:cNvPr id="372" name="直線コネクタ 371"/>
        <xdr:cNvCxnSpPr/>
      </xdr:nvCxnSpPr>
      <xdr:spPr>
        <a:xfrm flipV="1">
          <a:off x="18846164" y="13348336"/>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373" name="【消防施設】&#10;一人当たり面積最小値テキスト"/>
        <xdr:cNvSpPr txBox="1"/>
      </xdr:nvSpPr>
      <xdr:spPr>
        <a:xfrm>
          <a:off x="188849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374" name="直線コネクタ 373"/>
        <xdr:cNvCxnSpPr/>
      </xdr:nvCxnSpPr>
      <xdr:spPr>
        <a:xfrm>
          <a:off x="18786475" y="1484376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93363</xdr:rowOff>
    </xdr:from>
    <xdr:ext cx="469744" cy="259045"/>
    <xdr:sp macro="" textlink="">
      <xdr:nvSpPr>
        <xdr:cNvPr id="375" name="【消防施設】&#10;一人当たり面積最大値テキスト"/>
        <xdr:cNvSpPr txBox="1"/>
      </xdr:nvSpPr>
      <xdr:spPr>
        <a:xfrm>
          <a:off x="18884900" y="1312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146686</xdr:rowOff>
    </xdr:from>
    <xdr:to>
      <xdr:col>116</xdr:col>
      <xdr:colOff>152400</xdr:colOff>
      <xdr:row>77</xdr:row>
      <xdr:rowOff>146686</xdr:rowOff>
    </xdr:to>
    <xdr:cxnSp macro="">
      <xdr:nvCxnSpPr>
        <xdr:cNvPr id="376" name="直線コネクタ 375"/>
        <xdr:cNvCxnSpPr/>
      </xdr:nvCxnSpPr>
      <xdr:spPr>
        <a:xfrm>
          <a:off x="18786475" y="1334833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133366</xdr:rowOff>
    </xdr:from>
    <xdr:ext cx="469744" cy="259045"/>
    <xdr:sp macro="" textlink="">
      <xdr:nvSpPr>
        <xdr:cNvPr id="377" name="【消防施設】&#10;一人当たり面積平均値テキスト"/>
        <xdr:cNvSpPr txBox="1"/>
      </xdr:nvSpPr>
      <xdr:spPr>
        <a:xfrm>
          <a:off x="18884900" y="14363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154939</xdr:rowOff>
    </xdr:from>
    <xdr:to>
      <xdr:col>116</xdr:col>
      <xdr:colOff>114300</xdr:colOff>
      <xdr:row>84</xdr:row>
      <xdr:rowOff>85089</xdr:rowOff>
    </xdr:to>
    <xdr:sp macro="" textlink="">
      <xdr:nvSpPr>
        <xdr:cNvPr id="378" name="フローチャート: 判断 377"/>
        <xdr:cNvSpPr/>
      </xdr:nvSpPr>
      <xdr:spPr>
        <a:xfrm>
          <a:off x="18796000" y="1438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379" name="フローチャート: 判断 378"/>
        <xdr:cNvSpPr/>
      </xdr:nvSpPr>
      <xdr:spPr>
        <a:xfrm>
          <a:off x="18100675" y="143891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105427</xdr:rowOff>
    </xdr:from>
    <xdr:ext cx="469744" cy="259045"/>
    <xdr:sp macro="" textlink="">
      <xdr:nvSpPr>
        <xdr:cNvPr id="380" name="n_1aveValue【消防施設】&#10;一人当たり面積"/>
        <xdr:cNvSpPr txBox="1"/>
      </xdr:nvSpPr>
      <xdr:spPr>
        <a:xfrm>
          <a:off x="1793247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636</xdr:rowOff>
    </xdr:from>
    <xdr:to>
      <xdr:col>107</xdr:col>
      <xdr:colOff>101600</xdr:colOff>
      <xdr:row>84</xdr:row>
      <xdr:rowOff>102236</xdr:rowOff>
    </xdr:to>
    <xdr:sp macro="" textlink="">
      <xdr:nvSpPr>
        <xdr:cNvPr id="381" name="フローチャート: 判断 380"/>
        <xdr:cNvSpPr/>
      </xdr:nvSpPr>
      <xdr:spPr>
        <a:xfrm>
          <a:off x="17325975"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118763</xdr:rowOff>
    </xdr:from>
    <xdr:ext cx="469744" cy="259045"/>
    <xdr:sp macro="" textlink="">
      <xdr:nvSpPr>
        <xdr:cNvPr id="382" name="n_2aveValue【消防施設】&#10;一人当たり面積"/>
        <xdr:cNvSpPr txBox="1"/>
      </xdr:nvSpPr>
      <xdr:spPr>
        <a:xfrm>
          <a:off x="17170477" y="1417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168275</xdr:rowOff>
    </xdr:from>
    <xdr:to>
      <xdr:col>102</xdr:col>
      <xdr:colOff>165100</xdr:colOff>
      <xdr:row>85</xdr:row>
      <xdr:rowOff>98425</xdr:rowOff>
    </xdr:to>
    <xdr:sp macro="" textlink="">
      <xdr:nvSpPr>
        <xdr:cNvPr id="383" name="フローチャート: 判断 382"/>
        <xdr:cNvSpPr/>
      </xdr:nvSpPr>
      <xdr:spPr>
        <a:xfrm>
          <a:off x="16579850" y="1457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83</xdr:row>
      <xdr:rowOff>114952</xdr:rowOff>
    </xdr:from>
    <xdr:ext cx="469744" cy="259045"/>
    <xdr:sp macro="" textlink="">
      <xdr:nvSpPr>
        <xdr:cNvPr id="384" name="n_3aveValue【消防施設】&#10;一人当たり面積"/>
        <xdr:cNvSpPr txBox="1"/>
      </xdr:nvSpPr>
      <xdr:spPr>
        <a:xfrm>
          <a:off x="16424352" y="14345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385" name="テキスト ボックス 384"/>
        <xdr:cNvSpPr txBox="1"/>
      </xdr:nvSpPr>
      <xdr:spPr>
        <a:xfrm>
          <a:off x="186848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86" name="テキスト ボックス 385"/>
        <xdr:cNvSpPr txBox="1"/>
      </xdr:nvSpPr>
      <xdr:spPr>
        <a:xfrm>
          <a:off x="17970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87" name="テキスト ボックス 386"/>
        <xdr:cNvSpPr txBox="1"/>
      </xdr:nvSpPr>
      <xdr:spPr>
        <a:xfrm>
          <a:off x="17214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88" name="テキスト ボックス 387"/>
        <xdr:cNvSpPr txBox="1"/>
      </xdr:nvSpPr>
      <xdr:spPr>
        <a:xfrm>
          <a:off x="164687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89" name="テキスト ボックス 388"/>
        <xdr:cNvSpPr txBox="1"/>
      </xdr:nvSpPr>
      <xdr:spPr>
        <a:xfrm>
          <a:off x="157035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113030</xdr:rowOff>
    </xdr:from>
    <xdr:to>
      <xdr:col>112</xdr:col>
      <xdr:colOff>38100</xdr:colOff>
      <xdr:row>86</xdr:row>
      <xdr:rowOff>43180</xdr:rowOff>
    </xdr:to>
    <xdr:sp macro="" textlink="">
      <xdr:nvSpPr>
        <xdr:cNvPr id="390" name="楕円 389"/>
        <xdr:cNvSpPr/>
      </xdr:nvSpPr>
      <xdr:spPr>
        <a:xfrm>
          <a:off x="18100675" y="1468628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113030</xdr:rowOff>
    </xdr:from>
    <xdr:to>
      <xdr:col>107</xdr:col>
      <xdr:colOff>101600</xdr:colOff>
      <xdr:row>86</xdr:row>
      <xdr:rowOff>43180</xdr:rowOff>
    </xdr:to>
    <xdr:sp macro="" textlink="">
      <xdr:nvSpPr>
        <xdr:cNvPr id="391" name="楕円 390"/>
        <xdr:cNvSpPr/>
      </xdr:nvSpPr>
      <xdr:spPr>
        <a:xfrm>
          <a:off x="17325975"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163830</xdr:rowOff>
    </xdr:from>
    <xdr:to>
      <xdr:col>111</xdr:col>
      <xdr:colOff>177800</xdr:colOff>
      <xdr:row>85</xdr:row>
      <xdr:rowOff>163830</xdr:rowOff>
    </xdr:to>
    <xdr:cxnSp macro="">
      <xdr:nvCxnSpPr>
        <xdr:cNvPr id="392" name="直線コネクタ 391"/>
        <xdr:cNvCxnSpPr/>
      </xdr:nvCxnSpPr>
      <xdr:spPr>
        <a:xfrm>
          <a:off x="17376775" y="14737080"/>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114936</xdr:rowOff>
    </xdr:from>
    <xdr:to>
      <xdr:col>102</xdr:col>
      <xdr:colOff>165100</xdr:colOff>
      <xdr:row>86</xdr:row>
      <xdr:rowOff>45086</xdr:rowOff>
    </xdr:to>
    <xdr:sp macro="" textlink="">
      <xdr:nvSpPr>
        <xdr:cNvPr id="393" name="楕円 392"/>
        <xdr:cNvSpPr/>
      </xdr:nvSpPr>
      <xdr:spPr>
        <a:xfrm>
          <a:off x="16579850" y="1468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163830</xdr:rowOff>
    </xdr:from>
    <xdr:to>
      <xdr:col>107</xdr:col>
      <xdr:colOff>50800</xdr:colOff>
      <xdr:row>85</xdr:row>
      <xdr:rowOff>165736</xdr:rowOff>
    </xdr:to>
    <xdr:cxnSp macro="">
      <xdr:nvCxnSpPr>
        <xdr:cNvPr id="394" name="直線コネクタ 393"/>
        <xdr:cNvCxnSpPr/>
      </xdr:nvCxnSpPr>
      <xdr:spPr>
        <a:xfrm flipV="1">
          <a:off x="16630650" y="14737080"/>
          <a:ext cx="746125"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34307</xdr:rowOff>
    </xdr:from>
    <xdr:ext cx="469744" cy="259045"/>
    <xdr:sp macro="" textlink="">
      <xdr:nvSpPr>
        <xdr:cNvPr id="395" name="n_1mainValue【消防施設】&#10;一人当たり面積"/>
        <xdr:cNvSpPr txBox="1"/>
      </xdr:nvSpPr>
      <xdr:spPr>
        <a:xfrm>
          <a:off x="1793247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34307</xdr:rowOff>
    </xdr:from>
    <xdr:ext cx="469744" cy="259045"/>
    <xdr:sp macro="" textlink="">
      <xdr:nvSpPr>
        <xdr:cNvPr id="396" name="n_2mainValue【消防施設】&#10;一人当たり面積"/>
        <xdr:cNvSpPr txBox="1"/>
      </xdr:nvSpPr>
      <xdr:spPr>
        <a:xfrm>
          <a:off x="1717047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36213</xdr:rowOff>
    </xdr:from>
    <xdr:ext cx="469744" cy="259045"/>
    <xdr:sp macro="" textlink="">
      <xdr:nvSpPr>
        <xdr:cNvPr id="397" name="n_3mainValue【消防施設】&#10;一人当たり面積"/>
        <xdr:cNvSpPr txBox="1"/>
      </xdr:nvSpPr>
      <xdr:spPr>
        <a:xfrm>
          <a:off x="16424352" y="1478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398" name="正方形/長方形 397"/>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99" name="正方形/長方形 398"/>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00" name="正方形/長方形 399"/>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01" name="正方形/長方形 400"/>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02" name="正方形/長方形 401"/>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03" name="正方形/長方形 402"/>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04" name="正方形/長方形 403"/>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05" name="正方形/長方形 404"/>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06" name="テキスト ボックス 405"/>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07" name="直線コネクタ 406"/>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408" name="直線コネクタ 407"/>
        <xdr:cNvCxnSpPr/>
      </xdr:nvCxnSpPr>
      <xdr:spPr>
        <a:xfrm>
          <a:off x="10588625" y="1866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409" name="テキスト ボックス 408"/>
        <xdr:cNvSpPr txBox="1"/>
      </xdr:nvSpPr>
      <xdr:spPr>
        <a:xfrm>
          <a:off x="10306836"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10" name="直線コネクタ 409"/>
        <xdr:cNvCxnSpPr/>
      </xdr:nvCxnSpPr>
      <xdr:spPr>
        <a:xfrm>
          <a:off x="10588625" y="1828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11" name="テキスト ボックス 410"/>
        <xdr:cNvSpPr txBox="1"/>
      </xdr:nvSpPr>
      <xdr:spPr>
        <a:xfrm>
          <a:off x="10242716"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12" name="直線コネクタ 411"/>
        <xdr:cNvCxnSpPr/>
      </xdr:nvCxnSpPr>
      <xdr:spPr>
        <a:xfrm>
          <a:off x="10588625" y="1790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13" name="テキスト ボックス 412"/>
        <xdr:cNvSpPr txBox="1"/>
      </xdr:nvSpPr>
      <xdr:spPr>
        <a:xfrm>
          <a:off x="10242716"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14" name="直線コネクタ 413"/>
        <xdr:cNvCxnSpPr/>
      </xdr:nvCxnSpPr>
      <xdr:spPr>
        <a:xfrm>
          <a:off x="10588625" y="1752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15" name="テキスト ボックス 414"/>
        <xdr:cNvSpPr txBox="1"/>
      </xdr:nvSpPr>
      <xdr:spPr>
        <a:xfrm>
          <a:off x="10242716"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16" name="直線コネクタ 415"/>
        <xdr:cNvCxnSpPr/>
      </xdr:nvCxnSpPr>
      <xdr:spPr>
        <a:xfrm>
          <a:off x="10588625" y="1714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417" name="テキスト ボックス 416"/>
        <xdr:cNvSpPr txBox="1"/>
      </xdr:nvSpPr>
      <xdr:spPr>
        <a:xfrm>
          <a:off x="10197646"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18" name="直線コネクタ 417"/>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19" name="テキスト ボックス 418"/>
        <xdr:cNvSpPr txBox="1"/>
      </xdr:nvSpPr>
      <xdr:spPr>
        <a:xfrm>
          <a:off x="101976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20" name="【庁舎】&#10;有形固定資産減価償却率グラフ枠"/>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421" name="直線コネクタ 420"/>
        <xdr:cNvCxnSpPr/>
      </xdr:nvCxnSpPr>
      <xdr:spPr>
        <a:xfrm flipV="1">
          <a:off x="13889989"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422" name="【庁舎】&#10;有形固定資産減価償却率最小値テキスト"/>
        <xdr:cNvSpPr txBox="1"/>
      </xdr:nvSpPr>
      <xdr:spPr>
        <a:xfrm>
          <a:off x="13928725"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423" name="直線コネクタ 422"/>
        <xdr:cNvCxnSpPr/>
      </xdr:nvCxnSpPr>
      <xdr:spPr>
        <a:xfrm>
          <a:off x="13801725" y="18669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424" name="【庁舎】&#10;有形固定資産減価償却率最大値テキスト"/>
        <xdr:cNvSpPr txBox="1"/>
      </xdr:nvSpPr>
      <xdr:spPr>
        <a:xfrm>
          <a:off x="13928725"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425" name="直線コネクタ 424"/>
        <xdr:cNvCxnSpPr/>
      </xdr:nvCxnSpPr>
      <xdr:spPr>
        <a:xfrm>
          <a:off x="13801725" y="17399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63516</xdr:rowOff>
    </xdr:from>
    <xdr:ext cx="405111" cy="259045"/>
    <xdr:sp macro="" textlink="">
      <xdr:nvSpPr>
        <xdr:cNvPr id="426" name="【庁舎】&#10;有形固定資産減価償却率平均値テキスト"/>
        <xdr:cNvSpPr txBox="1"/>
      </xdr:nvSpPr>
      <xdr:spPr>
        <a:xfrm>
          <a:off x="13928725" y="17894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85089</xdr:rowOff>
    </xdr:from>
    <xdr:to>
      <xdr:col>85</xdr:col>
      <xdr:colOff>177800</xdr:colOff>
      <xdr:row>105</xdr:row>
      <xdr:rowOff>15239</xdr:rowOff>
    </xdr:to>
    <xdr:sp macro="" textlink="">
      <xdr:nvSpPr>
        <xdr:cNvPr id="427" name="フローチャート: 判断 426"/>
        <xdr:cNvSpPr/>
      </xdr:nvSpPr>
      <xdr:spPr>
        <a:xfrm>
          <a:off x="13839825" y="1791588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72389</xdr:rowOff>
    </xdr:from>
    <xdr:to>
      <xdr:col>81</xdr:col>
      <xdr:colOff>101600</xdr:colOff>
      <xdr:row>105</xdr:row>
      <xdr:rowOff>2539</xdr:rowOff>
    </xdr:to>
    <xdr:sp macro="" textlink="">
      <xdr:nvSpPr>
        <xdr:cNvPr id="428" name="フローチャート: 判断 427"/>
        <xdr:cNvSpPr/>
      </xdr:nvSpPr>
      <xdr:spPr>
        <a:xfrm>
          <a:off x="13115925" y="1790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165116</xdr:rowOff>
    </xdr:from>
    <xdr:ext cx="405111" cy="259045"/>
    <xdr:sp macro="" textlink="">
      <xdr:nvSpPr>
        <xdr:cNvPr id="429" name="n_1aveValue【庁舎】&#10;有形固定資産減価償却率"/>
        <xdr:cNvSpPr txBox="1"/>
      </xdr:nvSpPr>
      <xdr:spPr>
        <a:xfrm>
          <a:off x="12980044" y="17995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46989</xdr:rowOff>
    </xdr:from>
    <xdr:to>
      <xdr:col>76</xdr:col>
      <xdr:colOff>165100</xdr:colOff>
      <xdr:row>104</xdr:row>
      <xdr:rowOff>148589</xdr:rowOff>
    </xdr:to>
    <xdr:sp macro="" textlink="">
      <xdr:nvSpPr>
        <xdr:cNvPr id="430" name="フローチャート: 判断 429"/>
        <xdr:cNvSpPr/>
      </xdr:nvSpPr>
      <xdr:spPr>
        <a:xfrm>
          <a:off x="12369800" y="1787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139716</xdr:rowOff>
    </xdr:from>
    <xdr:ext cx="405111" cy="259045"/>
    <xdr:sp macro="" textlink="">
      <xdr:nvSpPr>
        <xdr:cNvPr id="431" name="n_2aveValue【庁舎】&#10;有形固定資産減価償却率"/>
        <xdr:cNvSpPr txBox="1"/>
      </xdr:nvSpPr>
      <xdr:spPr>
        <a:xfrm>
          <a:off x="12246619" y="17970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91439</xdr:rowOff>
    </xdr:from>
    <xdr:to>
      <xdr:col>72</xdr:col>
      <xdr:colOff>38100</xdr:colOff>
      <xdr:row>105</xdr:row>
      <xdr:rowOff>21589</xdr:rowOff>
    </xdr:to>
    <xdr:sp macro="" textlink="">
      <xdr:nvSpPr>
        <xdr:cNvPr id="432" name="フローチャート: 判断 431"/>
        <xdr:cNvSpPr/>
      </xdr:nvSpPr>
      <xdr:spPr>
        <a:xfrm>
          <a:off x="11623675" y="1792223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105</xdr:row>
      <xdr:rowOff>12716</xdr:rowOff>
    </xdr:from>
    <xdr:ext cx="405111" cy="259045"/>
    <xdr:sp macro="" textlink="">
      <xdr:nvSpPr>
        <xdr:cNvPr id="433" name="n_3aveValue【庁舎】&#10;有形固定資産減価償却率"/>
        <xdr:cNvSpPr txBox="1"/>
      </xdr:nvSpPr>
      <xdr:spPr>
        <a:xfrm>
          <a:off x="11500494" y="18014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34" name="テキスト ボックス 433"/>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35" name="テキスト ボックス 434"/>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36" name="テキスト ボックス 435"/>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37" name="テキスト ボックス 436"/>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38" name="テキスト ボックス 437"/>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34289</xdr:rowOff>
    </xdr:from>
    <xdr:to>
      <xdr:col>81</xdr:col>
      <xdr:colOff>101600</xdr:colOff>
      <xdr:row>103</xdr:row>
      <xdr:rowOff>135889</xdr:rowOff>
    </xdr:to>
    <xdr:sp macro="" textlink="">
      <xdr:nvSpPr>
        <xdr:cNvPr id="439" name="楕円 438"/>
        <xdr:cNvSpPr/>
      </xdr:nvSpPr>
      <xdr:spPr>
        <a:xfrm>
          <a:off x="13115925" y="1769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53339</xdr:rowOff>
    </xdr:from>
    <xdr:to>
      <xdr:col>76</xdr:col>
      <xdr:colOff>165100</xdr:colOff>
      <xdr:row>103</xdr:row>
      <xdr:rowOff>154939</xdr:rowOff>
    </xdr:to>
    <xdr:sp macro="" textlink="">
      <xdr:nvSpPr>
        <xdr:cNvPr id="440" name="楕円 439"/>
        <xdr:cNvSpPr/>
      </xdr:nvSpPr>
      <xdr:spPr>
        <a:xfrm>
          <a:off x="12369800" y="1771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85089</xdr:rowOff>
    </xdr:from>
    <xdr:to>
      <xdr:col>81</xdr:col>
      <xdr:colOff>50800</xdr:colOff>
      <xdr:row>103</xdr:row>
      <xdr:rowOff>104139</xdr:rowOff>
    </xdr:to>
    <xdr:cxnSp macro="">
      <xdr:nvCxnSpPr>
        <xdr:cNvPr id="441" name="直線コネクタ 440"/>
        <xdr:cNvCxnSpPr/>
      </xdr:nvCxnSpPr>
      <xdr:spPr>
        <a:xfrm flipV="1">
          <a:off x="12420600" y="17744439"/>
          <a:ext cx="74612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82550</xdr:rowOff>
    </xdr:from>
    <xdr:to>
      <xdr:col>72</xdr:col>
      <xdr:colOff>38100</xdr:colOff>
      <xdr:row>104</xdr:row>
      <xdr:rowOff>12700</xdr:rowOff>
    </xdr:to>
    <xdr:sp macro="" textlink="">
      <xdr:nvSpPr>
        <xdr:cNvPr id="442" name="楕円 441"/>
        <xdr:cNvSpPr/>
      </xdr:nvSpPr>
      <xdr:spPr>
        <a:xfrm>
          <a:off x="11623675" y="177419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104139</xdr:rowOff>
    </xdr:from>
    <xdr:to>
      <xdr:col>76</xdr:col>
      <xdr:colOff>114300</xdr:colOff>
      <xdr:row>103</xdr:row>
      <xdr:rowOff>133350</xdr:rowOff>
    </xdr:to>
    <xdr:cxnSp macro="">
      <xdr:nvCxnSpPr>
        <xdr:cNvPr id="443" name="直線コネクタ 442"/>
        <xdr:cNvCxnSpPr/>
      </xdr:nvCxnSpPr>
      <xdr:spPr>
        <a:xfrm flipV="1">
          <a:off x="11655425" y="17763489"/>
          <a:ext cx="765175" cy="2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152416</xdr:rowOff>
    </xdr:from>
    <xdr:ext cx="405111" cy="259045"/>
    <xdr:sp macro="" textlink="">
      <xdr:nvSpPr>
        <xdr:cNvPr id="444" name="n_1mainValue【庁舎】&#10;有形固定資産減価償却率"/>
        <xdr:cNvSpPr txBox="1"/>
      </xdr:nvSpPr>
      <xdr:spPr>
        <a:xfrm>
          <a:off x="12980044" y="17468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xdr:rowOff>
    </xdr:from>
    <xdr:ext cx="405111" cy="259045"/>
    <xdr:sp macro="" textlink="">
      <xdr:nvSpPr>
        <xdr:cNvPr id="445" name="n_2mainValue【庁舎】&#10;有形固定資産減価償却率"/>
        <xdr:cNvSpPr txBox="1"/>
      </xdr:nvSpPr>
      <xdr:spPr>
        <a:xfrm>
          <a:off x="12246619" y="17487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29227</xdr:rowOff>
    </xdr:from>
    <xdr:ext cx="405111" cy="259045"/>
    <xdr:sp macro="" textlink="">
      <xdr:nvSpPr>
        <xdr:cNvPr id="446" name="n_3mainValue【庁舎】&#10;有形固定資産減価償却率"/>
        <xdr:cNvSpPr txBox="1"/>
      </xdr:nvSpPr>
      <xdr:spPr>
        <a:xfrm>
          <a:off x="1150049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47" name="正方形/長方形 446"/>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48" name="正方形/長方形 447"/>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49" name="正方形/長方形 448"/>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50" name="正方形/長方形 449"/>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51" name="正方形/長方形 450"/>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52" name="正方形/長方形 451"/>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53" name="正方形/長方形 452"/>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54" name="正方形/長方形 453"/>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55" name="テキスト ボックス 454"/>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56" name="直線コネクタ 455"/>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457" name="直線コネクタ 456"/>
        <xdr:cNvCxnSpPr/>
      </xdr:nvCxnSpPr>
      <xdr:spPr>
        <a:xfrm>
          <a:off x="15544800" y="1872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58" name="テキスト ボックス 457"/>
        <xdr:cNvSpPr txBox="1"/>
      </xdr:nvSpPr>
      <xdr:spPr>
        <a:xfrm>
          <a:off x="151633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59" name="直線コネクタ 458"/>
        <xdr:cNvCxnSpPr/>
      </xdr:nvCxnSpPr>
      <xdr:spPr>
        <a:xfrm>
          <a:off x="15544800" y="1839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60" name="テキスト ボックス 459"/>
        <xdr:cNvSpPr txBox="1"/>
      </xdr:nvSpPr>
      <xdr:spPr>
        <a:xfrm>
          <a:off x="15163346"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61" name="直線コネクタ 460"/>
        <xdr:cNvCxnSpPr/>
      </xdr:nvCxnSpPr>
      <xdr:spPr>
        <a:xfrm>
          <a:off x="15544800" y="1807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62" name="テキスト ボックス 461"/>
        <xdr:cNvSpPr txBox="1"/>
      </xdr:nvSpPr>
      <xdr:spPr>
        <a:xfrm>
          <a:off x="15163346"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463" name="直線コネクタ 462"/>
        <xdr:cNvCxnSpPr/>
      </xdr:nvCxnSpPr>
      <xdr:spPr>
        <a:xfrm>
          <a:off x="15544800" y="1774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464" name="テキスト ボックス 463"/>
        <xdr:cNvSpPr txBox="1"/>
      </xdr:nvSpPr>
      <xdr:spPr>
        <a:xfrm>
          <a:off x="1516334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465" name="直線コネクタ 464"/>
        <xdr:cNvCxnSpPr/>
      </xdr:nvCxnSpPr>
      <xdr:spPr>
        <a:xfrm>
          <a:off x="15544800" y="1741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466" name="テキスト ボックス 465"/>
        <xdr:cNvSpPr txBox="1"/>
      </xdr:nvSpPr>
      <xdr:spPr>
        <a:xfrm>
          <a:off x="15163346"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467" name="直線コネクタ 466"/>
        <xdr:cNvCxnSpPr/>
      </xdr:nvCxnSpPr>
      <xdr:spPr>
        <a:xfrm>
          <a:off x="15544800" y="1709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468" name="テキスト ボックス 467"/>
        <xdr:cNvSpPr txBox="1"/>
      </xdr:nvSpPr>
      <xdr:spPr>
        <a:xfrm>
          <a:off x="15099226"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69" name="直線コネクタ 468"/>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470" name="テキスト ボックス 469"/>
        <xdr:cNvSpPr txBox="1"/>
      </xdr:nvSpPr>
      <xdr:spPr>
        <a:xfrm>
          <a:off x="15099226"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71" name="【庁舎】&#10;一人当たり面積グラフ枠"/>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87466</xdr:rowOff>
    </xdr:from>
    <xdr:to>
      <xdr:col>116</xdr:col>
      <xdr:colOff>62864</xdr:colOff>
      <xdr:row>109</xdr:row>
      <xdr:rowOff>21989</xdr:rowOff>
    </xdr:to>
    <xdr:cxnSp macro="">
      <xdr:nvCxnSpPr>
        <xdr:cNvPr id="472" name="直線コネクタ 471"/>
        <xdr:cNvCxnSpPr/>
      </xdr:nvCxnSpPr>
      <xdr:spPr>
        <a:xfrm flipV="1">
          <a:off x="18846164" y="17232466"/>
          <a:ext cx="0" cy="1477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25816</xdr:rowOff>
    </xdr:from>
    <xdr:ext cx="469744" cy="259045"/>
    <xdr:sp macro="" textlink="">
      <xdr:nvSpPr>
        <xdr:cNvPr id="473" name="【庁舎】&#10;一人当たり面積最小値テキスト"/>
        <xdr:cNvSpPr txBox="1"/>
      </xdr:nvSpPr>
      <xdr:spPr>
        <a:xfrm>
          <a:off x="18884900" y="1871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21989</xdr:rowOff>
    </xdr:from>
    <xdr:to>
      <xdr:col>116</xdr:col>
      <xdr:colOff>152400</xdr:colOff>
      <xdr:row>109</xdr:row>
      <xdr:rowOff>21989</xdr:rowOff>
    </xdr:to>
    <xdr:cxnSp macro="">
      <xdr:nvCxnSpPr>
        <xdr:cNvPr id="474" name="直線コネクタ 473"/>
        <xdr:cNvCxnSpPr/>
      </xdr:nvCxnSpPr>
      <xdr:spPr>
        <a:xfrm>
          <a:off x="18786475" y="1871003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34143</xdr:rowOff>
    </xdr:from>
    <xdr:ext cx="469744" cy="259045"/>
    <xdr:sp macro="" textlink="">
      <xdr:nvSpPr>
        <xdr:cNvPr id="475" name="【庁舎】&#10;一人当たり面積最大値テキスト"/>
        <xdr:cNvSpPr txBox="1"/>
      </xdr:nvSpPr>
      <xdr:spPr>
        <a:xfrm>
          <a:off x="18884900" y="17007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87466</xdr:rowOff>
    </xdr:from>
    <xdr:to>
      <xdr:col>116</xdr:col>
      <xdr:colOff>152400</xdr:colOff>
      <xdr:row>100</xdr:row>
      <xdr:rowOff>87466</xdr:rowOff>
    </xdr:to>
    <xdr:cxnSp macro="">
      <xdr:nvCxnSpPr>
        <xdr:cNvPr id="476" name="直線コネクタ 475"/>
        <xdr:cNvCxnSpPr/>
      </xdr:nvCxnSpPr>
      <xdr:spPr>
        <a:xfrm>
          <a:off x="18786475" y="1723246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16727</xdr:rowOff>
    </xdr:from>
    <xdr:ext cx="469744" cy="259045"/>
    <xdr:sp macro="" textlink="">
      <xdr:nvSpPr>
        <xdr:cNvPr id="477" name="【庁舎】&#10;一人当たり面積平均値テキスト"/>
        <xdr:cNvSpPr txBox="1"/>
      </xdr:nvSpPr>
      <xdr:spPr>
        <a:xfrm>
          <a:off x="18884900" y="18533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38300</xdr:rowOff>
    </xdr:from>
    <xdr:to>
      <xdr:col>116</xdr:col>
      <xdr:colOff>114300</xdr:colOff>
      <xdr:row>108</xdr:row>
      <xdr:rowOff>139900</xdr:rowOff>
    </xdr:to>
    <xdr:sp macro="" textlink="">
      <xdr:nvSpPr>
        <xdr:cNvPr id="478" name="フローチャート: 判断 477"/>
        <xdr:cNvSpPr/>
      </xdr:nvSpPr>
      <xdr:spPr>
        <a:xfrm>
          <a:off x="18796000" y="1855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43035</xdr:rowOff>
    </xdr:from>
    <xdr:to>
      <xdr:col>112</xdr:col>
      <xdr:colOff>38100</xdr:colOff>
      <xdr:row>108</xdr:row>
      <xdr:rowOff>144635</xdr:rowOff>
    </xdr:to>
    <xdr:sp macro="" textlink="">
      <xdr:nvSpPr>
        <xdr:cNvPr id="479" name="フローチャート: 判断 478"/>
        <xdr:cNvSpPr/>
      </xdr:nvSpPr>
      <xdr:spPr>
        <a:xfrm>
          <a:off x="18100675" y="1855963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161162</xdr:rowOff>
    </xdr:from>
    <xdr:ext cx="469744" cy="259045"/>
    <xdr:sp macro="" textlink="">
      <xdr:nvSpPr>
        <xdr:cNvPr id="480" name="n_1aveValue【庁舎】&#10;一人当たり面積"/>
        <xdr:cNvSpPr txBox="1"/>
      </xdr:nvSpPr>
      <xdr:spPr>
        <a:xfrm>
          <a:off x="17932477" y="1833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58220</xdr:rowOff>
    </xdr:from>
    <xdr:to>
      <xdr:col>107</xdr:col>
      <xdr:colOff>101600</xdr:colOff>
      <xdr:row>108</xdr:row>
      <xdr:rowOff>159820</xdr:rowOff>
    </xdr:to>
    <xdr:sp macro="" textlink="">
      <xdr:nvSpPr>
        <xdr:cNvPr id="481" name="フローチャート: 判断 480"/>
        <xdr:cNvSpPr/>
      </xdr:nvSpPr>
      <xdr:spPr>
        <a:xfrm>
          <a:off x="17325975" y="1857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4897</xdr:rowOff>
    </xdr:from>
    <xdr:ext cx="469744" cy="259045"/>
    <xdr:sp macro="" textlink="">
      <xdr:nvSpPr>
        <xdr:cNvPr id="482" name="n_2aveValue【庁舎】&#10;一人当たり面積"/>
        <xdr:cNvSpPr txBox="1"/>
      </xdr:nvSpPr>
      <xdr:spPr>
        <a:xfrm>
          <a:off x="17170477" y="183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76509</xdr:rowOff>
    </xdr:from>
    <xdr:to>
      <xdr:col>102</xdr:col>
      <xdr:colOff>165100</xdr:colOff>
      <xdr:row>109</xdr:row>
      <xdr:rowOff>6659</xdr:rowOff>
    </xdr:to>
    <xdr:sp macro="" textlink="">
      <xdr:nvSpPr>
        <xdr:cNvPr id="483" name="フローチャート: 判断 482"/>
        <xdr:cNvSpPr/>
      </xdr:nvSpPr>
      <xdr:spPr>
        <a:xfrm>
          <a:off x="16579850" y="18593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107</xdr:row>
      <xdr:rowOff>23186</xdr:rowOff>
    </xdr:from>
    <xdr:ext cx="469744" cy="259045"/>
    <xdr:sp macro="" textlink="">
      <xdr:nvSpPr>
        <xdr:cNvPr id="484" name="n_3aveValue【庁舎】&#10;一人当たり面積"/>
        <xdr:cNvSpPr txBox="1"/>
      </xdr:nvSpPr>
      <xdr:spPr>
        <a:xfrm>
          <a:off x="16424352" y="18368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85" name="テキスト ボックス 484"/>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86" name="テキスト ボックス 485"/>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87" name="テキスト ボックス 486"/>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88" name="テキスト ボックス 487"/>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89" name="テキスト ボックス 488"/>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79121</xdr:rowOff>
    </xdr:from>
    <xdr:to>
      <xdr:col>112</xdr:col>
      <xdr:colOff>38100</xdr:colOff>
      <xdr:row>109</xdr:row>
      <xdr:rowOff>9271</xdr:rowOff>
    </xdr:to>
    <xdr:sp macro="" textlink="">
      <xdr:nvSpPr>
        <xdr:cNvPr id="490" name="楕円 489"/>
        <xdr:cNvSpPr/>
      </xdr:nvSpPr>
      <xdr:spPr>
        <a:xfrm>
          <a:off x="18100675" y="1859572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79611</xdr:rowOff>
    </xdr:from>
    <xdr:to>
      <xdr:col>107</xdr:col>
      <xdr:colOff>101600</xdr:colOff>
      <xdr:row>109</xdr:row>
      <xdr:rowOff>9761</xdr:rowOff>
    </xdr:to>
    <xdr:sp macro="" textlink="">
      <xdr:nvSpPr>
        <xdr:cNvPr id="491" name="楕円 490"/>
        <xdr:cNvSpPr/>
      </xdr:nvSpPr>
      <xdr:spPr>
        <a:xfrm>
          <a:off x="17325975" y="1859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129921</xdr:rowOff>
    </xdr:from>
    <xdr:to>
      <xdr:col>111</xdr:col>
      <xdr:colOff>177800</xdr:colOff>
      <xdr:row>108</xdr:row>
      <xdr:rowOff>130411</xdr:rowOff>
    </xdr:to>
    <xdr:cxnSp macro="">
      <xdr:nvCxnSpPr>
        <xdr:cNvPr id="492" name="直線コネクタ 491"/>
        <xdr:cNvCxnSpPr/>
      </xdr:nvCxnSpPr>
      <xdr:spPr>
        <a:xfrm flipV="1">
          <a:off x="17376775" y="18646521"/>
          <a:ext cx="75565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80428</xdr:rowOff>
    </xdr:from>
    <xdr:to>
      <xdr:col>102</xdr:col>
      <xdr:colOff>165100</xdr:colOff>
      <xdr:row>109</xdr:row>
      <xdr:rowOff>10578</xdr:rowOff>
    </xdr:to>
    <xdr:sp macro="" textlink="">
      <xdr:nvSpPr>
        <xdr:cNvPr id="493" name="楕円 492"/>
        <xdr:cNvSpPr/>
      </xdr:nvSpPr>
      <xdr:spPr>
        <a:xfrm>
          <a:off x="16579850" y="1859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130411</xdr:rowOff>
    </xdr:from>
    <xdr:to>
      <xdr:col>107</xdr:col>
      <xdr:colOff>50800</xdr:colOff>
      <xdr:row>108</xdr:row>
      <xdr:rowOff>131228</xdr:rowOff>
    </xdr:to>
    <xdr:cxnSp macro="">
      <xdr:nvCxnSpPr>
        <xdr:cNvPr id="494" name="直線コネクタ 493"/>
        <xdr:cNvCxnSpPr/>
      </xdr:nvCxnSpPr>
      <xdr:spPr>
        <a:xfrm flipV="1">
          <a:off x="16630650" y="18647011"/>
          <a:ext cx="746125"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109</xdr:row>
      <xdr:rowOff>398</xdr:rowOff>
    </xdr:from>
    <xdr:ext cx="469744" cy="259045"/>
    <xdr:sp macro="" textlink="">
      <xdr:nvSpPr>
        <xdr:cNvPr id="495" name="n_1mainValue【庁舎】&#10;一人当たり面積"/>
        <xdr:cNvSpPr txBox="1"/>
      </xdr:nvSpPr>
      <xdr:spPr>
        <a:xfrm>
          <a:off x="17932477" y="18688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888</xdr:rowOff>
    </xdr:from>
    <xdr:ext cx="469744" cy="259045"/>
    <xdr:sp macro="" textlink="">
      <xdr:nvSpPr>
        <xdr:cNvPr id="496" name="n_2mainValue【庁舎】&#10;一人当たり面積"/>
        <xdr:cNvSpPr txBox="1"/>
      </xdr:nvSpPr>
      <xdr:spPr>
        <a:xfrm>
          <a:off x="17170477" y="1868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1705</xdr:rowOff>
    </xdr:from>
    <xdr:ext cx="469744" cy="259045"/>
    <xdr:sp macro="" textlink="">
      <xdr:nvSpPr>
        <xdr:cNvPr id="497" name="n_3mainValue【庁舎】&#10;一人当たり面積"/>
        <xdr:cNvSpPr txBox="1"/>
      </xdr:nvSpPr>
      <xdr:spPr>
        <a:xfrm>
          <a:off x="16424352" y="1868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98" name="正方形/長方形 497"/>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99" name="正方形/長方形 498"/>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00" name="テキスト ボックス 499"/>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類似団体と比較して著しく有形固定資産減価償却率が高くなっている施設は消防施設と体育館・プールであり、いずれも老朽化が進んでいる。</a:t>
          </a:r>
        </a:p>
        <a:p>
          <a:r>
            <a:rPr kumimoji="1" lang="ja-JP" altLang="en-US" sz="1300">
              <a:latin typeface="ＭＳ Ｐゴシック" panose="020B0600070205080204" pitchFamily="50" charset="-128"/>
              <a:ea typeface="ＭＳ Ｐゴシック" panose="020B0600070205080204" pitchFamily="50" charset="-128"/>
            </a:rPr>
            <a:t>　消防施設については、常備消防を他団体に委託しているため非常備消防施設のみである。</a:t>
          </a:r>
        </a:p>
        <a:p>
          <a:r>
            <a:rPr kumimoji="1" lang="ja-JP" altLang="en-US" sz="1300">
              <a:latin typeface="ＭＳ Ｐゴシック" panose="020B0600070205080204" pitchFamily="50" charset="-128"/>
              <a:ea typeface="ＭＳ Ｐゴシック" panose="020B0600070205080204" pitchFamily="50" charset="-128"/>
            </a:rPr>
            <a:t>　体育館・プールについては、プールはなく町民体育館１棟のみである。なお、町民体育館は耐震性が低いため現在は利用を停止している。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千葉県神崎町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6,123
6,007
19.90
2,790,269
2,636,863
137,468
1,878,607
2,185,330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平成２８年度から市町村類型の変更があり平均を大きく上回る指数となった。</a:t>
          </a:r>
        </a:p>
        <a:p>
          <a:r>
            <a:rPr kumimoji="1" lang="ja-JP" altLang="en-US" sz="1300">
              <a:latin typeface="ＭＳ Ｐゴシック" panose="020B0600070205080204" pitchFamily="50" charset="-128"/>
              <a:ea typeface="ＭＳ Ｐゴシック" panose="020B0600070205080204" pitchFamily="50" charset="-128"/>
            </a:rPr>
            <a:t>　平成３０年度は地方消費税交付金及び自動車取得税交付金が増加したため微増となった。</a:t>
          </a:r>
        </a:p>
        <a:p>
          <a:r>
            <a:rPr kumimoji="1" lang="ja-JP" altLang="en-US" sz="1300">
              <a:latin typeface="ＭＳ Ｐゴシック" panose="020B0600070205080204" pitchFamily="50" charset="-128"/>
              <a:ea typeface="ＭＳ Ｐゴシック" panose="020B0600070205080204" pitchFamily="50" charset="-128"/>
            </a:rPr>
            <a:t>　しかしながら、社会保障費等の義務的経費の増加が見込まれており、町税など自主財源の確保に努めていく必要がある。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76200</xdr:rowOff>
    </xdr:from>
    <xdr:to>
      <xdr:col>23</xdr:col>
      <xdr:colOff>133350</xdr:colOff>
      <xdr:row>41</xdr:row>
      <xdr:rowOff>93435</xdr:rowOff>
    </xdr:to>
    <xdr:cxnSp macro="">
      <xdr:nvCxnSpPr>
        <xdr:cNvPr id="70" name="直線コネクタ 69"/>
        <xdr:cNvCxnSpPr/>
      </xdr:nvCxnSpPr>
      <xdr:spPr>
        <a:xfrm flipV="1">
          <a:off x="4114800" y="710565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101799</xdr:rowOff>
    </xdr:from>
    <xdr:ext cx="762000" cy="259045"/>
    <xdr:sp macro="" textlink="">
      <xdr:nvSpPr>
        <xdr:cNvPr id="71" name="財政力平均値テキスト"/>
        <xdr:cNvSpPr txBox="1"/>
      </xdr:nvSpPr>
      <xdr:spPr>
        <a:xfrm>
          <a:off x="5041900" y="7302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93435</xdr:rowOff>
    </xdr:from>
    <xdr:to>
      <xdr:col>19</xdr:col>
      <xdr:colOff>133350</xdr:colOff>
      <xdr:row>41</xdr:row>
      <xdr:rowOff>127907</xdr:rowOff>
    </xdr:to>
    <xdr:cxnSp macro="">
      <xdr:nvCxnSpPr>
        <xdr:cNvPr id="73" name="直線コネクタ 72"/>
        <xdr:cNvCxnSpPr/>
      </xdr:nvCxnSpPr>
      <xdr:spPr>
        <a:xfrm flipV="1">
          <a:off x="3225800" y="71228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129722</xdr:rowOff>
    </xdr:from>
    <xdr:to>
      <xdr:col>19</xdr:col>
      <xdr:colOff>184150</xdr:colOff>
      <xdr:row>43</xdr:row>
      <xdr:rowOff>59872</xdr:rowOff>
    </xdr:to>
    <xdr:sp macro="" textlink="">
      <xdr:nvSpPr>
        <xdr:cNvPr id="74" name="フローチャート: 判断 73"/>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44649</xdr:rowOff>
    </xdr:from>
    <xdr:ext cx="736600" cy="259045"/>
    <xdr:sp macro="" textlink="">
      <xdr:nvSpPr>
        <xdr:cNvPr id="75" name="テキスト ボックス 74"/>
        <xdr:cNvSpPr txBox="1"/>
      </xdr:nvSpPr>
      <xdr:spPr>
        <a:xfrm>
          <a:off x="3733800" y="7416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127907</xdr:rowOff>
    </xdr:from>
    <xdr:to>
      <xdr:col>15</xdr:col>
      <xdr:colOff>82550</xdr:colOff>
      <xdr:row>41</xdr:row>
      <xdr:rowOff>127907</xdr:rowOff>
    </xdr:to>
    <xdr:cxnSp macro="">
      <xdr:nvCxnSpPr>
        <xdr:cNvPr id="76" name="直線コネクタ 75"/>
        <xdr:cNvCxnSpPr/>
      </xdr:nvCxnSpPr>
      <xdr:spPr>
        <a:xfrm>
          <a:off x="2336800" y="715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78" name="テキスト ボックス 77"/>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93435</xdr:rowOff>
    </xdr:from>
    <xdr:to>
      <xdr:col>11</xdr:col>
      <xdr:colOff>31750</xdr:colOff>
      <xdr:row>41</xdr:row>
      <xdr:rowOff>127907</xdr:rowOff>
    </xdr:to>
    <xdr:cxnSp macro="">
      <xdr:nvCxnSpPr>
        <xdr:cNvPr id="79" name="直線コネクタ 78"/>
        <xdr:cNvCxnSpPr/>
      </xdr:nvCxnSpPr>
      <xdr:spPr>
        <a:xfrm>
          <a:off x="1447800" y="71228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0" name="フローチャート: 判断 79"/>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1" name="テキスト ボックス 80"/>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82" name="フローチャート: 判断 81"/>
        <xdr:cNvSpPr/>
      </xdr:nvSpPr>
      <xdr:spPr>
        <a:xfrm>
          <a:off x="1397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9270</xdr:rowOff>
    </xdr:from>
    <xdr:ext cx="762000" cy="259045"/>
    <xdr:sp macro="" textlink="">
      <xdr:nvSpPr>
        <xdr:cNvPr id="83" name="テキスト ボックス 82"/>
        <xdr:cNvSpPr txBox="1"/>
      </xdr:nvSpPr>
      <xdr:spPr>
        <a:xfrm>
          <a:off x="1066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89" name="楕円 88"/>
        <xdr:cNvSpPr/>
      </xdr:nvSpPr>
      <xdr:spPr>
        <a:xfrm>
          <a:off x="4902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41927</xdr:rowOff>
    </xdr:from>
    <xdr:ext cx="762000" cy="259045"/>
    <xdr:sp macro="" textlink="">
      <xdr:nvSpPr>
        <xdr:cNvPr id="90" name="財政力該当値テキスト"/>
        <xdr:cNvSpPr txBox="1"/>
      </xdr:nvSpPr>
      <xdr:spPr>
        <a:xfrm>
          <a:off x="5041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42635</xdr:rowOff>
    </xdr:from>
    <xdr:to>
      <xdr:col>19</xdr:col>
      <xdr:colOff>184150</xdr:colOff>
      <xdr:row>41</xdr:row>
      <xdr:rowOff>144235</xdr:rowOff>
    </xdr:to>
    <xdr:sp macro="" textlink="">
      <xdr:nvSpPr>
        <xdr:cNvPr id="91" name="楕円 90"/>
        <xdr:cNvSpPr/>
      </xdr:nvSpPr>
      <xdr:spPr>
        <a:xfrm>
          <a:off x="4064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154412</xdr:rowOff>
    </xdr:from>
    <xdr:ext cx="736600" cy="259045"/>
    <xdr:sp macro="" textlink="">
      <xdr:nvSpPr>
        <xdr:cNvPr id="92" name="テキスト ボックス 91"/>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77107</xdr:rowOff>
    </xdr:from>
    <xdr:to>
      <xdr:col>15</xdr:col>
      <xdr:colOff>133350</xdr:colOff>
      <xdr:row>42</xdr:row>
      <xdr:rowOff>7257</xdr:rowOff>
    </xdr:to>
    <xdr:sp macro="" textlink="">
      <xdr:nvSpPr>
        <xdr:cNvPr id="93" name="楕円 92"/>
        <xdr:cNvSpPr/>
      </xdr:nvSpPr>
      <xdr:spPr>
        <a:xfrm>
          <a:off x="3175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94" name="テキスト ボックス 93"/>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77107</xdr:rowOff>
    </xdr:from>
    <xdr:to>
      <xdr:col>11</xdr:col>
      <xdr:colOff>82550</xdr:colOff>
      <xdr:row>42</xdr:row>
      <xdr:rowOff>7257</xdr:rowOff>
    </xdr:to>
    <xdr:sp macro="" textlink="">
      <xdr:nvSpPr>
        <xdr:cNvPr id="95" name="楕円 94"/>
        <xdr:cNvSpPr/>
      </xdr:nvSpPr>
      <xdr:spPr>
        <a:xfrm>
          <a:off x="2286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96" name="テキスト ボックス 95"/>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97" name="楕円 96"/>
        <xdr:cNvSpPr/>
      </xdr:nvSpPr>
      <xdr:spPr>
        <a:xfrm>
          <a:off x="1397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154412</xdr:rowOff>
    </xdr:from>
    <xdr:ext cx="762000" cy="259045"/>
    <xdr:sp macro="" textlink="">
      <xdr:nvSpPr>
        <xdr:cNvPr id="98" name="テキスト ボックス 97"/>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廃棄物処理業務等を実施している一部事務組合の負担金増加や社会保障関係経費等の増加、臨時財政対策債発行可能額の減少に伴い上昇し、類似団体平均を上回っている。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今後、事務事業の見直しなどにより経常経費をさらに削減していく必要がある。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167894</xdr:rowOff>
    </xdr:from>
    <xdr:to>
      <xdr:col>23</xdr:col>
      <xdr:colOff>133350</xdr:colOff>
      <xdr:row>67</xdr:row>
      <xdr:rowOff>65532</xdr:rowOff>
    </xdr:to>
    <xdr:cxnSp macro="">
      <xdr:nvCxnSpPr>
        <xdr:cNvPr id="126" name="直線コネクタ 125"/>
        <xdr:cNvCxnSpPr/>
      </xdr:nvCxnSpPr>
      <xdr:spPr>
        <a:xfrm flipV="1">
          <a:off x="4953000" y="10283444"/>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7" name="財政構造の弾力性最小値テキスト"/>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8" name="直線コネクタ 127"/>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82821</xdr:rowOff>
    </xdr:from>
    <xdr:ext cx="762000" cy="259045"/>
    <xdr:sp macro="" textlink="">
      <xdr:nvSpPr>
        <xdr:cNvPr id="129" name="財政構造の弾力性最大値テキスト"/>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167894</xdr:rowOff>
    </xdr:from>
    <xdr:to>
      <xdr:col>24</xdr:col>
      <xdr:colOff>12700</xdr:colOff>
      <xdr:row>59</xdr:row>
      <xdr:rowOff>167894</xdr:rowOff>
    </xdr:to>
    <xdr:cxnSp macro="">
      <xdr:nvCxnSpPr>
        <xdr:cNvPr id="130" name="直線コネクタ 129"/>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63500</xdr:rowOff>
    </xdr:from>
    <xdr:to>
      <xdr:col>23</xdr:col>
      <xdr:colOff>133350</xdr:colOff>
      <xdr:row>64</xdr:row>
      <xdr:rowOff>121412</xdr:rowOff>
    </xdr:to>
    <xdr:cxnSp macro="">
      <xdr:nvCxnSpPr>
        <xdr:cNvPr id="131" name="直線コネクタ 130"/>
        <xdr:cNvCxnSpPr/>
      </xdr:nvCxnSpPr>
      <xdr:spPr>
        <a:xfrm>
          <a:off x="4114800" y="11036300"/>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99331</xdr:rowOff>
    </xdr:from>
    <xdr:ext cx="762000" cy="259045"/>
    <xdr:sp macro="" textlink="">
      <xdr:nvSpPr>
        <xdr:cNvPr id="132" name="財政構造の弾力性平均値テキスト"/>
        <xdr:cNvSpPr txBox="1"/>
      </xdr:nvSpPr>
      <xdr:spPr>
        <a:xfrm>
          <a:off x="5041900" y="1072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33" name="フローチャート: 判断 132"/>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85344</xdr:rowOff>
    </xdr:from>
    <xdr:to>
      <xdr:col>19</xdr:col>
      <xdr:colOff>133350</xdr:colOff>
      <xdr:row>64</xdr:row>
      <xdr:rowOff>63500</xdr:rowOff>
    </xdr:to>
    <xdr:cxnSp macro="">
      <xdr:nvCxnSpPr>
        <xdr:cNvPr id="134" name="直線コネクタ 133"/>
        <xdr:cNvCxnSpPr/>
      </xdr:nvCxnSpPr>
      <xdr:spPr>
        <a:xfrm>
          <a:off x="3225800" y="10886694"/>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5588</xdr:rowOff>
    </xdr:from>
    <xdr:to>
      <xdr:col>19</xdr:col>
      <xdr:colOff>184150</xdr:colOff>
      <xdr:row>63</xdr:row>
      <xdr:rowOff>107188</xdr:rowOff>
    </xdr:to>
    <xdr:sp macro="" textlink="">
      <xdr:nvSpPr>
        <xdr:cNvPr id="135" name="フローチャート: 判断 134"/>
        <xdr:cNvSpPr/>
      </xdr:nvSpPr>
      <xdr:spPr>
        <a:xfrm>
          <a:off x="4064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117365</xdr:rowOff>
    </xdr:from>
    <xdr:ext cx="736600" cy="259045"/>
    <xdr:sp macro="" textlink="">
      <xdr:nvSpPr>
        <xdr:cNvPr id="136" name="テキスト ボックス 135"/>
        <xdr:cNvSpPr txBox="1"/>
      </xdr:nvSpPr>
      <xdr:spPr>
        <a:xfrm>
          <a:off x="3733800" y="10575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78232</xdr:rowOff>
    </xdr:from>
    <xdr:to>
      <xdr:col>15</xdr:col>
      <xdr:colOff>82550</xdr:colOff>
      <xdr:row>63</xdr:row>
      <xdr:rowOff>85344</xdr:rowOff>
    </xdr:to>
    <xdr:cxnSp macro="">
      <xdr:nvCxnSpPr>
        <xdr:cNvPr id="137" name="直線コネクタ 136"/>
        <xdr:cNvCxnSpPr/>
      </xdr:nvCxnSpPr>
      <xdr:spPr>
        <a:xfrm>
          <a:off x="2336800" y="10708132"/>
          <a:ext cx="8890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90170</xdr:rowOff>
    </xdr:from>
    <xdr:to>
      <xdr:col>15</xdr:col>
      <xdr:colOff>133350</xdr:colOff>
      <xdr:row>63</xdr:row>
      <xdr:rowOff>20320</xdr:rowOff>
    </xdr:to>
    <xdr:sp macro="" textlink="">
      <xdr:nvSpPr>
        <xdr:cNvPr id="138" name="フローチャート: 判断 137"/>
        <xdr:cNvSpPr/>
      </xdr:nvSpPr>
      <xdr:spPr>
        <a:xfrm>
          <a:off x="3175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30497</xdr:rowOff>
    </xdr:from>
    <xdr:ext cx="762000" cy="259045"/>
    <xdr:sp macro="" textlink="">
      <xdr:nvSpPr>
        <xdr:cNvPr id="139" name="テキスト ボックス 138"/>
        <xdr:cNvSpPr txBox="1"/>
      </xdr:nvSpPr>
      <xdr:spPr>
        <a:xfrm>
          <a:off x="2844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78232</xdr:rowOff>
    </xdr:from>
    <xdr:to>
      <xdr:col>11</xdr:col>
      <xdr:colOff>31750</xdr:colOff>
      <xdr:row>62</xdr:row>
      <xdr:rowOff>131318</xdr:rowOff>
    </xdr:to>
    <xdr:cxnSp macro="">
      <xdr:nvCxnSpPr>
        <xdr:cNvPr id="140" name="直線コネクタ 139"/>
        <xdr:cNvCxnSpPr/>
      </xdr:nvCxnSpPr>
      <xdr:spPr>
        <a:xfrm flipV="1">
          <a:off x="1447800" y="1070813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20066</xdr:rowOff>
    </xdr:from>
    <xdr:to>
      <xdr:col>11</xdr:col>
      <xdr:colOff>82550</xdr:colOff>
      <xdr:row>63</xdr:row>
      <xdr:rowOff>121666</xdr:rowOff>
    </xdr:to>
    <xdr:sp macro="" textlink="">
      <xdr:nvSpPr>
        <xdr:cNvPr id="141" name="フローチャート: 判断 140"/>
        <xdr:cNvSpPr/>
      </xdr:nvSpPr>
      <xdr:spPr>
        <a:xfrm>
          <a:off x="22860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106443</xdr:rowOff>
    </xdr:from>
    <xdr:ext cx="762000" cy="259045"/>
    <xdr:sp macro="" textlink="">
      <xdr:nvSpPr>
        <xdr:cNvPr id="142" name="テキスト ボックス 141"/>
        <xdr:cNvSpPr txBox="1"/>
      </xdr:nvSpPr>
      <xdr:spPr>
        <a:xfrm>
          <a:off x="1955800" y="1090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68326</xdr:rowOff>
    </xdr:from>
    <xdr:to>
      <xdr:col>7</xdr:col>
      <xdr:colOff>31750</xdr:colOff>
      <xdr:row>63</xdr:row>
      <xdr:rowOff>169926</xdr:rowOff>
    </xdr:to>
    <xdr:sp macro="" textlink="">
      <xdr:nvSpPr>
        <xdr:cNvPr id="143" name="フローチャート: 判断 142"/>
        <xdr:cNvSpPr/>
      </xdr:nvSpPr>
      <xdr:spPr>
        <a:xfrm>
          <a:off x="1397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154703</xdr:rowOff>
    </xdr:from>
    <xdr:ext cx="762000" cy="259045"/>
    <xdr:sp macro="" textlink="">
      <xdr:nvSpPr>
        <xdr:cNvPr id="144" name="テキスト ボックス 143"/>
        <xdr:cNvSpPr txBox="1"/>
      </xdr:nvSpPr>
      <xdr:spPr>
        <a:xfrm>
          <a:off x="1066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70612</xdr:rowOff>
    </xdr:from>
    <xdr:to>
      <xdr:col>23</xdr:col>
      <xdr:colOff>184150</xdr:colOff>
      <xdr:row>65</xdr:row>
      <xdr:rowOff>762</xdr:rowOff>
    </xdr:to>
    <xdr:sp macro="" textlink="">
      <xdr:nvSpPr>
        <xdr:cNvPr id="150" name="楕円 149"/>
        <xdr:cNvSpPr/>
      </xdr:nvSpPr>
      <xdr:spPr>
        <a:xfrm>
          <a:off x="4902200" y="1104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42689</xdr:rowOff>
    </xdr:from>
    <xdr:ext cx="762000" cy="259045"/>
    <xdr:sp macro="" textlink="">
      <xdr:nvSpPr>
        <xdr:cNvPr id="151" name="財政構造の弾力性該当値テキスト"/>
        <xdr:cNvSpPr txBox="1"/>
      </xdr:nvSpPr>
      <xdr:spPr>
        <a:xfrm>
          <a:off x="5041900" y="1101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12700</xdr:rowOff>
    </xdr:from>
    <xdr:to>
      <xdr:col>19</xdr:col>
      <xdr:colOff>184150</xdr:colOff>
      <xdr:row>64</xdr:row>
      <xdr:rowOff>114300</xdr:rowOff>
    </xdr:to>
    <xdr:sp macro="" textlink="">
      <xdr:nvSpPr>
        <xdr:cNvPr id="152" name="楕円 151"/>
        <xdr:cNvSpPr/>
      </xdr:nvSpPr>
      <xdr:spPr>
        <a:xfrm>
          <a:off x="4064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99077</xdr:rowOff>
    </xdr:from>
    <xdr:ext cx="736600" cy="259045"/>
    <xdr:sp macro="" textlink="">
      <xdr:nvSpPr>
        <xdr:cNvPr id="153" name="テキスト ボックス 152"/>
        <xdr:cNvSpPr txBox="1"/>
      </xdr:nvSpPr>
      <xdr:spPr>
        <a:xfrm>
          <a:off x="3733800" y="1107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34544</xdr:rowOff>
    </xdr:from>
    <xdr:to>
      <xdr:col>15</xdr:col>
      <xdr:colOff>133350</xdr:colOff>
      <xdr:row>63</xdr:row>
      <xdr:rowOff>136144</xdr:rowOff>
    </xdr:to>
    <xdr:sp macro="" textlink="">
      <xdr:nvSpPr>
        <xdr:cNvPr id="154" name="楕円 153"/>
        <xdr:cNvSpPr/>
      </xdr:nvSpPr>
      <xdr:spPr>
        <a:xfrm>
          <a:off x="31750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120921</xdr:rowOff>
    </xdr:from>
    <xdr:ext cx="762000" cy="259045"/>
    <xdr:sp macro="" textlink="">
      <xdr:nvSpPr>
        <xdr:cNvPr id="155" name="テキスト ボックス 154"/>
        <xdr:cNvSpPr txBox="1"/>
      </xdr:nvSpPr>
      <xdr:spPr>
        <a:xfrm>
          <a:off x="2844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27432</xdr:rowOff>
    </xdr:from>
    <xdr:to>
      <xdr:col>11</xdr:col>
      <xdr:colOff>82550</xdr:colOff>
      <xdr:row>62</xdr:row>
      <xdr:rowOff>129032</xdr:rowOff>
    </xdr:to>
    <xdr:sp macro="" textlink="">
      <xdr:nvSpPr>
        <xdr:cNvPr id="156" name="楕円 155"/>
        <xdr:cNvSpPr/>
      </xdr:nvSpPr>
      <xdr:spPr>
        <a:xfrm>
          <a:off x="2286000" y="106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139209</xdr:rowOff>
    </xdr:from>
    <xdr:ext cx="762000" cy="259045"/>
    <xdr:sp macro="" textlink="">
      <xdr:nvSpPr>
        <xdr:cNvPr id="157" name="テキスト ボックス 156"/>
        <xdr:cNvSpPr txBox="1"/>
      </xdr:nvSpPr>
      <xdr:spPr>
        <a:xfrm>
          <a:off x="1955800" y="1042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80518</xdr:rowOff>
    </xdr:from>
    <xdr:to>
      <xdr:col>7</xdr:col>
      <xdr:colOff>31750</xdr:colOff>
      <xdr:row>63</xdr:row>
      <xdr:rowOff>10668</xdr:rowOff>
    </xdr:to>
    <xdr:sp macro="" textlink="">
      <xdr:nvSpPr>
        <xdr:cNvPr id="158" name="楕円 157"/>
        <xdr:cNvSpPr/>
      </xdr:nvSpPr>
      <xdr:spPr>
        <a:xfrm>
          <a:off x="1397000" y="107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20845</xdr:rowOff>
    </xdr:from>
    <xdr:ext cx="762000" cy="259045"/>
    <xdr:sp macro="" textlink="">
      <xdr:nvSpPr>
        <xdr:cNvPr id="159" name="テキスト ボックス 158"/>
        <xdr:cNvSpPr txBox="1"/>
      </xdr:nvSpPr>
      <xdr:spPr>
        <a:xfrm>
          <a:off x="1066800" y="1047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[156,697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類似団体平均を大幅に下回っている要因として、廃棄物処理業務を一部事務組合で実施していることと、常備消防業務を他団体に委託していることが挙げられる。</a:t>
          </a:r>
        </a:p>
        <a:p>
          <a:r>
            <a:rPr kumimoji="1" lang="ja-JP" altLang="en-US" sz="1300">
              <a:latin typeface="ＭＳ Ｐゴシック" panose="020B0600070205080204" pitchFamily="50" charset="-128"/>
              <a:ea typeface="ＭＳ Ｐゴシック" panose="020B0600070205080204" pitchFamily="50" charset="-128"/>
            </a:rPr>
            <a:t>　今後人口減少が見込まれる本町においては、より一層経費の抑制を図っていくことが必要となってくるとともに、移住定住促進事業や子育て支援事業等の人口減少対策に努めていくことが重要である。</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67951</xdr:rowOff>
    </xdr:from>
    <xdr:to>
      <xdr:col>23</xdr:col>
      <xdr:colOff>133350</xdr:colOff>
      <xdr:row>90</xdr:row>
      <xdr:rowOff>38241</xdr:rowOff>
    </xdr:to>
    <xdr:cxnSp macro="">
      <xdr:nvCxnSpPr>
        <xdr:cNvPr id="189" name="直線コネクタ 188"/>
        <xdr:cNvCxnSpPr/>
      </xdr:nvCxnSpPr>
      <xdr:spPr>
        <a:xfrm flipV="1">
          <a:off x="4953000" y="13955401"/>
          <a:ext cx="0" cy="15133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10318</xdr:rowOff>
    </xdr:from>
    <xdr:ext cx="762000" cy="259045"/>
    <xdr:sp macro="" textlink="">
      <xdr:nvSpPr>
        <xdr:cNvPr id="190" name="人件費・物件費等の状況最小値テキスト"/>
        <xdr:cNvSpPr txBox="1"/>
      </xdr:nvSpPr>
      <xdr:spPr>
        <a:xfrm>
          <a:off x="5041900" y="1544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38241</xdr:rowOff>
    </xdr:from>
    <xdr:to>
      <xdr:col>24</xdr:col>
      <xdr:colOff>12700</xdr:colOff>
      <xdr:row>90</xdr:row>
      <xdr:rowOff>38241</xdr:rowOff>
    </xdr:to>
    <xdr:cxnSp macro="">
      <xdr:nvCxnSpPr>
        <xdr:cNvPr id="191" name="直線コネクタ 190"/>
        <xdr:cNvCxnSpPr/>
      </xdr:nvCxnSpPr>
      <xdr:spPr>
        <a:xfrm>
          <a:off x="4864100" y="15468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154328</xdr:rowOff>
    </xdr:from>
    <xdr:ext cx="762000" cy="259045"/>
    <xdr:sp macro="" textlink="">
      <xdr:nvSpPr>
        <xdr:cNvPr id="192" name="人件費・物件費等の状況最大値テキスト"/>
        <xdr:cNvSpPr txBox="1"/>
      </xdr:nvSpPr>
      <xdr:spPr>
        <a:xfrm>
          <a:off x="5041900" y="1369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67951</xdr:rowOff>
    </xdr:from>
    <xdr:to>
      <xdr:col>24</xdr:col>
      <xdr:colOff>12700</xdr:colOff>
      <xdr:row>81</xdr:row>
      <xdr:rowOff>67951</xdr:rowOff>
    </xdr:to>
    <xdr:cxnSp macro="">
      <xdr:nvCxnSpPr>
        <xdr:cNvPr id="193" name="直線コネクタ 192"/>
        <xdr:cNvCxnSpPr/>
      </xdr:nvCxnSpPr>
      <xdr:spPr>
        <a:xfrm>
          <a:off x="4864100" y="1395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134300</xdr:rowOff>
    </xdr:from>
    <xdr:to>
      <xdr:col>23</xdr:col>
      <xdr:colOff>133350</xdr:colOff>
      <xdr:row>81</xdr:row>
      <xdr:rowOff>141233</xdr:rowOff>
    </xdr:to>
    <xdr:cxnSp macro="">
      <xdr:nvCxnSpPr>
        <xdr:cNvPr id="194" name="直線コネクタ 193"/>
        <xdr:cNvCxnSpPr/>
      </xdr:nvCxnSpPr>
      <xdr:spPr>
        <a:xfrm>
          <a:off x="4114800" y="14021750"/>
          <a:ext cx="838200" cy="6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69155</xdr:rowOff>
    </xdr:from>
    <xdr:ext cx="762000" cy="259045"/>
    <xdr:sp macro="" textlink="">
      <xdr:nvSpPr>
        <xdr:cNvPr id="195" name="人件費・物件費等の状況平均値テキスト"/>
        <xdr:cNvSpPr txBox="1"/>
      </xdr:nvSpPr>
      <xdr:spPr>
        <a:xfrm>
          <a:off x="5041900" y="14470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97078</xdr:rowOff>
    </xdr:from>
    <xdr:to>
      <xdr:col>23</xdr:col>
      <xdr:colOff>184150</xdr:colOff>
      <xdr:row>85</xdr:row>
      <xdr:rowOff>27228</xdr:rowOff>
    </xdr:to>
    <xdr:sp macro="" textlink="">
      <xdr:nvSpPr>
        <xdr:cNvPr id="196" name="フローチャート: 判断 195"/>
        <xdr:cNvSpPr/>
      </xdr:nvSpPr>
      <xdr:spPr>
        <a:xfrm>
          <a:off x="4902200" y="1449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125501</xdr:rowOff>
    </xdr:from>
    <xdr:to>
      <xdr:col>19</xdr:col>
      <xdr:colOff>133350</xdr:colOff>
      <xdr:row>81</xdr:row>
      <xdr:rowOff>134300</xdr:rowOff>
    </xdr:to>
    <xdr:cxnSp macro="">
      <xdr:nvCxnSpPr>
        <xdr:cNvPr id="197" name="直線コネクタ 196"/>
        <xdr:cNvCxnSpPr/>
      </xdr:nvCxnSpPr>
      <xdr:spPr>
        <a:xfrm>
          <a:off x="3225800" y="14012951"/>
          <a:ext cx="889000" cy="8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72788</xdr:rowOff>
    </xdr:from>
    <xdr:to>
      <xdr:col>19</xdr:col>
      <xdr:colOff>184150</xdr:colOff>
      <xdr:row>85</xdr:row>
      <xdr:rowOff>2938</xdr:rowOff>
    </xdr:to>
    <xdr:sp macro="" textlink="">
      <xdr:nvSpPr>
        <xdr:cNvPr id="198" name="フローチャート: 判断 197"/>
        <xdr:cNvSpPr/>
      </xdr:nvSpPr>
      <xdr:spPr>
        <a:xfrm>
          <a:off x="4064000" y="1447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159165</xdr:rowOff>
    </xdr:from>
    <xdr:ext cx="736600" cy="259045"/>
    <xdr:sp macro="" textlink="">
      <xdr:nvSpPr>
        <xdr:cNvPr id="199" name="テキスト ボックス 198"/>
        <xdr:cNvSpPr txBox="1"/>
      </xdr:nvSpPr>
      <xdr:spPr>
        <a:xfrm>
          <a:off x="3733800" y="14560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125501</xdr:rowOff>
    </xdr:from>
    <xdr:to>
      <xdr:col>15</xdr:col>
      <xdr:colOff>82550</xdr:colOff>
      <xdr:row>81</xdr:row>
      <xdr:rowOff>133383</xdr:rowOff>
    </xdr:to>
    <xdr:cxnSp macro="">
      <xdr:nvCxnSpPr>
        <xdr:cNvPr id="200" name="直線コネクタ 199"/>
        <xdr:cNvCxnSpPr/>
      </xdr:nvCxnSpPr>
      <xdr:spPr>
        <a:xfrm flipV="1">
          <a:off x="2336800" y="14012951"/>
          <a:ext cx="889000" cy="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29683</xdr:rowOff>
    </xdr:from>
    <xdr:to>
      <xdr:col>15</xdr:col>
      <xdr:colOff>133350</xdr:colOff>
      <xdr:row>84</xdr:row>
      <xdr:rowOff>131283</xdr:rowOff>
    </xdr:to>
    <xdr:sp macro="" textlink="">
      <xdr:nvSpPr>
        <xdr:cNvPr id="201" name="フローチャート: 判断 200"/>
        <xdr:cNvSpPr/>
      </xdr:nvSpPr>
      <xdr:spPr>
        <a:xfrm>
          <a:off x="31750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116060</xdr:rowOff>
    </xdr:from>
    <xdr:ext cx="762000" cy="259045"/>
    <xdr:sp macro="" textlink="">
      <xdr:nvSpPr>
        <xdr:cNvPr id="202" name="テキスト ボックス 201"/>
        <xdr:cNvSpPr txBox="1"/>
      </xdr:nvSpPr>
      <xdr:spPr>
        <a:xfrm>
          <a:off x="2844800" y="14517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133383</xdr:rowOff>
    </xdr:from>
    <xdr:to>
      <xdr:col>11</xdr:col>
      <xdr:colOff>31750</xdr:colOff>
      <xdr:row>81</xdr:row>
      <xdr:rowOff>137320</xdr:rowOff>
    </xdr:to>
    <xdr:cxnSp macro="">
      <xdr:nvCxnSpPr>
        <xdr:cNvPr id="203" name="直線コネクタ 202"/>
        <xdr:cNvCxnSpPr/>
      </xdr:nvCxnSpPr>
      <xdr:spPr>
        <a:xfrm flipV="1">
          <a:off x="1447800" y="14020833"/>
          <a:ext cx="889000" cy="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169875</xdr:rowOff>
    </xdr:from>
    <xdr:to>
      <xdr:col>11</xdr:col>
      <xdr:colOff>82550</xdr:colOff>
      <xdr:row>83</xdr:row>
      <xdr:rowOff>100025</xdr:rowOff>
    </xdr:to>
    <xdr:sp macro="" textlink="">
      <xdr:nvSpPr>
        <xdr:cNvPr id="204" name="フローチャート: 判断 203"/>
        <xdr:cNvSpPr/>
      </xdr:nvSpPr>
      <xdr:spPr>
        <a:xfrm>
          <a:off x="2286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84802</xdr:rowOff>
    </xdr:from>
    <xdr:ext cx="762000" cy="259045"/>
    <xdr:sp macro="" textlink="">
      <xdr:nvSpPr>
        <xdr:cNvPr id="205" name="テキスト ボックス 204"/>
        <xdr:cNvSpPr txBox="1"/>
      </xdr:nvSpPr>
      <xdr:spPr>
        <a:xfrm>
          <a:off x="1955800" y="1431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159973</xdr:rowOff>
    </xdr:from>
    <xdr:to>
      <xdr:col>7</xdr:col>
      <xdr:colOff>31750</xdr:colOff>
      <xdr:row>83</xdr:row>
      <xdr:rowOff>90123</xdr:rowOff>
    </xdr:to>
    <xdr:sp macro="" textlink="">
      <xdr:nvSpPr>
        <xdr:cNvPr id="206" name="フローチャート: 判断 205"/>
        <xdr:cNvSpPr/>
      </xdr:nvSpPr>
      <xdr:spPr>
        <a:xfrm>
          <a:off x="1397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74900</xdr:rowOff>
    </xdr:from>
    <xdr:ext cx="762000" cy="259045"/>
    <xdr:sp macro="" textlink="">
      <xdr:nvSpPr>
        <xdr:cNvPr id="207" name="テキスト ボックス 206"/>
        <xdr:cNvSpPr txBox="1"/>
      </xdr:nvSpPr>
      <xdr:spPr>
        <a:xfrm>
          <a:off x="1066800" y="1430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90433</xdr:rowOff>
    </xdr:from>
    <xdr:to>
      <xdr:col>23</xdr:col>
      <xdr:colOff>184150</xdr:colOff>
      <xdr:row>82</xdr:row>
      <xdr:rowOff>20583</xdr:rowOff>
    </xdr:to>
    <xdr:sp macro="" textlink="">
      <xdr:nvSpPr>
        <xdr:cNvPr id="213" name="楕円 212"/>
        <xdr:cNvSpPr/>
      </xdr:nvSpPr>
      <xdr:spPr>
        <a:xfrm>
          <a:off x="4902200" y="1397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11710</xdr:rowOff>
    </xdr:from>
    <xdr:ext cx="762000" cy="259045"/>
    <xdr:sp macro="" textlink="">
      <xdr:nvSpPr>
        <xdr:cNvPr id="214" name="人件費・物件費等の状況該当値テキスト"/>
        <xdr:cNvSpPr txBox="1"/>
      </xdr:nvSpPr>
      <xdr:spPr>
        <a:xfrm>
          <a:off x="5041900" y="13899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83500</xdr:rowOff>
    </xdr:from>
    <xdr:to>
      <xdr:col>19</xdr:col>
      <xdr:colOff>184150</xdr:colOff>
      <xdr:row>82</xdr:row>
      <xdr:rowOff>13650</xdr:rowOff>
    </xdr:to>
    <xdr:sp macro="" textlink="">
      <xdr:nvSpPr>
        <xdr:cNvPr id="215" name="楕円 214"/>
        <xdr:cNvSpPr/>
      </xdr:nvSpPr>
      <xdr:spPr>
        <a:xfrm>
          <a:off x="4064000" y="1397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23827</xdr:rowOff>
    </xdr:from>
    <xdr:ext cx="736600" cy="259045"/>
    <xdr:sp macro="" textlink="">
      <xdr:nvSpPr>
        <xdr:cNvPr id="216" name="テキスト ボックス 215"/>
        <xdr:cNvSpPr txBox="1"/>
      </xdr:nvSpPr>
      <xdr:spPr>
        <a:xfrm>
          <a:off x="3733800" y="1373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74701</xdr:rowOff>
    </xdr:from>
    <xdr:to>
      <xdr:col>15</xdr:col>
      <xdr:colOff>133350</xdr:colOff>
      <xdr:row>82</xdr:row>
      <xdr:rowOff>4851</xdr:rowOff>
    </xdr:to>
    <xdr:sp macro="" textlink="">
      <xdr:nvSpPr>
        <xdr:cNvPr id="217" name="楕円 216"/>
        <xdr:cNvSpPr/>
      </xdr:nvSpPr>
      <xdr:spPr>
        <a:xfrm>
          <a:off x="3175000" y="1396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15028</xdr:rowOff>
    </xdr:from>
    <xdr:ext cx="762000" cy="259045"/>
    <xdr:sp macro="" textlink="">
      <xdr:nvSpPr>
        <xdr:cNvPr id="218" name="テキスト ボックス 217"/>
        <xdr:cNvSpPr txBox="1"/>
      </xdr:nvSpPr>
      <xdr:spPr>
        <a:xfrm>
          <a:off x="2844800" y="1373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82583</xdr:rowOff>
    </xdr:from>
    <xdr:to>
      <xdr:col>11</xdr:col>
      <xdr:colOff>82550</xdr:colOff>
      <xdr:row>82</xdr:row>
      <xdr:rowOff>12733</xdr:rowOff>
    </xdr:to>
    <xdr:sp macro="" textlink="">
      <xdr:nvSpPr>
        <xdr:cNvPr id="219" name="楕円 218"/>
        <xdr:cNvSpPr/>
      </xdr:nvSpPr>
      <xdr:spPr>
        <a:xfrm>
          <a:off x="2286000" y="1397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22910</xdr:rowOff>
    </xdr:from>
    <xdr:ext cx="762000" cy="259045"/>
    <xdr:sp macro="" textlink="">
      <xdr:nvSpPr>
        <xdr:cNvPr id="220" name="テキスト ボックス 219"/>
        <xdr:cNvSpPr txBox="1"/>
      </xdr:nvSpPr>
      <xdr:spPr>
        <a:xfrm>
          <a:off x="1955800" y="13738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86520</xdr:rowOff>
    </xdr:from>
    <xdr:to>
      <xdr:col>7</xdr:col>
      <xdr:colOff>31750</xdr:colOff>
      <xdr:row>82</xdr:row>
      <xdr:rowOff>16670</xdr:rowOff>
    </xdr:to>
    <xdr:sp macro="" textlink="">
      <xdr:nvSpPr>
        <xdr:cNvPr id="221" name="楕円 220"/>
        <xdr:cNvSpPr/>
      </xdr:nvSpPr>
      <xdr:spPr>
        <a:xfrm>
          <a:off x="1397000" y="1397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26847</xdr:rowOff>
    </xdr:from>
    <xdr:ext cx="762000" cy="259045"/>
    <xdr:sp macro="" textlink="">
      <xdr:nvSpPr>
        <xdr:cNvPr id="222" name="テキスト ボックス 221"/>
        <xdr:cNvSpPr txBox="1"/>
      </xdr:nvSpPr>
      <xdr:spPr>
        <a:xfrm>
          <a:off x="1066800" y="1374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平成２６～３０年度は、独自の給与削減措置により</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以下を保っている状況であるが、類似団体平均を上回る指数となっている。</a:t>
          </a:r>
        </a:p>
        <a:p>
          <a:r>
            <a:rPr kumimoji="1" lang="ja-JP" altLang="en-US" sz="1300">
              <a:latin typeface="ＭＳ Ｐゴシック" panose="020B0600070205080204" pitchFamily="50" charset="-128"/>
              <a:ea typeface="ＭＳ Ｐゴシック" panose="020B0600070205080204" pitchFamily="50" charset="-128"/>
            </a:rPr>
            <a:t>　これは、年齢構成のばらつきにより管理職の定年退職に伴う後任者の昇格が急激に増えたことが要因であり、年齢構成の平準化を考慮した職員採用と、独自の給与削減などの対策を講じる必要がある。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41911</xdr:rowOff>
    </xdr:from>
    <xdr:to>
      <xdr:col>81</xdr:col>
      <xdr:colOff>44450</xdr:colOff>
      <xdr:row>88</xdr:row>
      <xdr:rowOff>80434</xdr:rowOff>
    </xdr:to>
    <xdr:cxnSp macro="">
      <xdr:nvCxnSpPr>
        <xdr:cNvPr id="251" name="直線コネクタ 250"/>
        <xdr:cNvCxnSpPr/>
      </xdr:nvCxnSpPr>
      <xdr:spPr>
        <a:xfrm flipV="1">
          <a:off x="17018000" y="13929361"/>
          <a:ext cx="0" cy="12386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52511</xdr:rowOff>
    </xdr:from>
    <xdr:ext cx="762000" cy="259045"/>
    <xdr:sp macro="" textlink="">
      <xdr:nvSpPr>
        <xdr:cNvPr id="252" name="給与水準   （国との比較）最小値テキスト"/>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80434</xdr:rowOff>
    </xdr:from>
    <xdr:to>
      <xdr:col>81</xdr:col>
      <xdr:colOff>133350</xdr:colOff>
      <xdr:row>88</xdr:row>
      <xdr:rowOff>80434</xdr:rowOff>
    </xdr:to>
    <xdr:cxnSp macro="">
      <xdr:nvCxnSpPr>
        <xdr:cNvPr id="253" name="直線コネクタ 252"/>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128288</xdr:rowOff>
    </xdr:from>
    <xdr:ext cx="762000" cy="259045"/>
    <xdr:sp macro="" textlink="">
      <xdr:nvSpPr>
        <xdr:cNvPr id="254" name="給与水準   （国との比較）最大値テキスト"/>
        <xdr:cNvSpPr txBox="1"/>
      </xdr:nvSpPr>
      <xdr:spPr>
        <a:xfrm>
          <a:off x="17106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41911</xdr:rowOff>
    </xdr:from>
    <xdr:to>
      <xdr:col>81</xdr:col>
      <xdr:colOff>133350</xdr:colOff>
      <xdr:row>81</xdr:row>
      <xdr:rowOff>41911</xdr:rowOff>
    </xdr:to>
    <xdr:cxnSp macro="">
      <xdr:nvCxnSpPr>
        <xdr:cNvPr id="255" name="直線コネクタ 254"/>
        <xdr:cNvCxnSpPr/>
      </xdr:nvCxnSpPr>
      <xdr:spPr>
        <a:xfrm>
          <a:off x="16929100" y="1392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42757</xdr:rowOff>
    </xdr:from>
    <xdr:to>
      <xdr:col>81</xdr:col>
      <xdr:colOff>44450</xdr:colOff>
      <xdr:row>87</xdr:row>
      <xdr:rowOff>91016</xdr:rowOff>
    </xdr:to>
    <xdr:cxnSp macro="">
      <xdr:nvCxnSpPr>
        <xdr:cNvPr id="256" name="直線コネクタ 255"/>
        <xdr:cNvCxnSpPr/>
      </xdr:nvCxnSpPr>
      <xdr:spPr>
        <a:xfrm>
          <a:off x="16179800" y="14958907"/>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7"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42757</xdr:rowOff>
    </xdr:from>
    <xdr:to>
      <xdr:col>77</xdr:col>
      <xdr:colOff>44450</xdr:colOff>
      <xdr:row>87</xdr:row>
      <xdr:rowOff>82973</xdr:rowOff>
    </xdr:to>
    <xdr:cxnSp macro="">
      <xdr:nvCxnSpPr>
        <xdr:cNvPr id="259" name="直線コネクタ 258"/>
        <xdr:cNvCxnSpPr/>
      </xdr:nvCxnSpPr>
      <xdr:spPr>
        <a:xfrm flipV="1">
          <a:off x="15290800" y="1495890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0" name="フローチャート: 判断 259"/>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9754</xdr:rowOff>
    </xdr:from>
    <xdr:ext cx="736600" cy="259045"/>
    <xdr:sp macro="" textlink="">
      <xdr:nvSpPr>
        <xdr:cNvPr id="261" name="テキスト ボックス 260"/>
        <xdr:cNvSpPr txBox="1"/>
      </xdr:nvSpPr>
      <xdr:spPr>
        <a:xfrm>
          <a:off x="15798800" y="1441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87</xdr:row>
      <xdr:rowOff>82973</xdr:rowOff>
    </xdr:to>
    <xdr:cxnSp macro="">
      <xdr:nvCxnSpPr>
        <xdr:cNvPr id="262" name="直線コネクタ 261"/>
        <xdr:cNvCxnSpPr/>
      </xdr:nvCxnSpPr>
      <xdr:spPr>
        <a:xfrm>
          <a:off x="14401800" y="14846300"/>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9754</xdr:rowOff>
    </xdr:from>
    <xdr:ext cx="762000" cy="259045"/>
    <xdr:sp macro="" textlink="">
      <xdr:nvSpPr>
        <xdr:cNvPr id="264" name="テキスト ボックス 263"/>
        <xdr:cNvSpPr txBox="1"/>
      </xdr:nvSpPr>
      <xdr:spPr>
        <a:xfrm>
          <a:off x="14909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86</xdr:row>
      <xdr:rowOff>125730</xdr:rowOff>
    </xdr:to>
    <xdr:cxnSp macro="">
      <xdr:nvCxnSpPr>
        <xdr:cNvPr id="265" name="直線コネクタ 264"/>
        <xdr:cNvCxnSpPr/>
      </xdr:nvCxnSpPr>
      <xdr:spPr>
        <a:xfrm flipV="1">
          <a:off x="13512800" y="148463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6" name="フローチャート: 判断 265"/>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67" name="テキスト ボックス 266"/>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160443</xdr:rowOff>
    </xdr:from>
    <xdr:to>
      <xdr:col>64</xdr:col>
      <xdr:colOff>152400</xdr:colOff>
      <xdr:row>85</xdr:row>
      <xdr:rowOff>90593</xdr:rowOff>
    </xdr:to>
    <xdr:sp macro="" textlink="">
      <xdr:nvSpPr>
        <xdr:cNvPr id="268" name="フローチャート: 判断 267"/>
        <xdr:cNvSpPr/>
      </xdr:nvSpPr>
      <xdr:spPr>
        <a:xfrm>
          <a:off x="13462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100770</xdr:rowOff>
    </xdr:from>
    <xdr:ext cx="762000" cy="259045"/>
    <xdr:sp macro="" textlink="">
      <xdr:nvSpPr>
        <xdr:cNvPr id="269" name="テキスト ボックス 268"/>
        <xdr:cNvSpPr txBox="1"/>
      </xdr:nvSpPr>
      <xdr:spPr>
        <a:xfrm>
          <a:off x="13131800" y="143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40216</xdr:rowOff>
    </xdr:from>
    <xdr:to>
      <xdr:col>81</xdr:col>
      <xdr:colOff>95250</xdr:colOff>
      <xdr:row>87</xdr:row>
      <xdr:rowOff>141816</xdr:rowOff>
    </xdr:to>
    <xdr:sp macro="" textlink="">
      <xdr:nvSpPr>
        <xdr:cNvPr id="275" name="楕円 274"/>
        <xdr:cNvSpPr/>
      </xdr:nvSpPr>
      <xdr:spPr>
        <a:xfrm>
          <a:off x="169672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12293</xdr:rowOff>
    </xdr:from>
    <xdr:ext cx="762000" cy="259045"/>
    <xdr:sp macro="" textlink="">
      <xdr:nvSpPr>
        <xdr:cNvPr id="276" name="給与水準   （国との比較）該当値テキスト"/>
        <xdr:cNvSpPr txBox="1"/>
      </xdr:nvSpPr>
      <xdr:spPr>
        <a:xfrm>
          <a:off x="17106900" y="1492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163407</xdr:rowOff>
    </xdr:from>
    <xdr:to>
      <xdr:col>77</xdr:col>
      <xdr:colOff>95250</xdr:colOff>
      <xdr:row>87</xdr:row>
      <xdr:rowOff>93557</xdr:rowOff>
    </xdr:to>
    <xdr:sp macro="" textlink="">
      <xdr:nvSpPr>
        <xdr:cNvPr id="277" name="楕円 276"/>
        <xdr:cNvSpPr/>
      </xdr:nvSpPr>
      <xdr:spPr>
        <a:xfrm>
          <a:off x="16129000" y="1490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78334</xdr:rowOff>
    </xdr:from>
    <xdr:ext cx="736600" cy="259045"/>
    <xdr:sp macro="" textlink="">
      <xdr:nvSpPr>
        <xdr:cNvPr id="278" name="テキスト ボックス 277"/>
        <xdr:cNvSpPr txBox="1"/>
      </xdr:nvSpPr>
      <xdr:spPr>
        <a:xfrm>
          <a:off x="15798800" y="14994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32173</xdr:rowOff>
    </xdr:from>
    <xdr:to>
      <xdr:col>73</xdr:col>
      <xdr:colOff>44450</xdr:colOff>
      <xdr:row>87</xdr:row>
      <xdr:rowOff>133773</xdr:rowOff>
    </xdr:to>
    <xdr:sp macro="" textlink="">
      <xdr:nvSpPr>
        <xdr:cNvPr id="279" name="楕円 278"/>
        <xdr:cNvSpPr/>
      </xdr:nvSpPr>
      <xdr:spPr>
        <a:xfrm>
          <a:off x="15240000" y="1494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118550</xdr:rowOff>
    </xdr:from>
    <xdr:ext cx="762000" cy="259045"/>
    <xdr:sp macro="" textlink="">
      <xdr:nvSpPr>
        <xdr:cNvPr id="280" name="テキスト ボックス 279"/>
        <xdr:cNvSpPr txBox="1"/>
      </xdr:nvSpPr>
      <xdr:spPr>
        <a:xfrm>
          <a:off x="14909800" y="1503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81" name="楕円 280"/>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82" name="テキスト ボックス 281"/>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74930</xdr:rowOff>
    </xdr:from>
    <xdr:to>
      <xdr:col>64</xdr:col>
      <xdr:colOff>152400</xdr:colOff>
      <xdr:row>87</xdr:row>
      <xdr:rowOff>5080</xdr:rowOff>
    </xdr:to>
    <xdr:sp macro="" textlink="">
      <xdr:nvSpPr>
        <xdr:cNvPr id="283" name="楕円 282"/>
        <xdr:cNvSpPr/>
      </xdr:nvSpPr>
      <xdr:spPr>
        <a:xfrm>
          <a:off x="13462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161307</xdr:rowOff>
    </xdr:from>
    <xdr:ext cx="762000" cy="259045"/>
    <xdr:sp macro="" textlink="">
      <xdr:nvSpPr>
        <xdr:cNvPr id="284" name="テキスト ボックス 283"/>
        <xdr:cNvSpPr txBox="1"/>
      </xdr:nvSpPr>
      <xdr:spPr>
        <a:xfrm>
          <a:off x="13131800" y="1490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集中改革プラン（平成１７～２１年度）における定員削減目標を前倒しで達成するなど、職員採用を徹底して抑制したことにより職員が減少したため、類似団体平均を下回る職員数となっている。</a:t>
          </a:r>
        </a:p>
        <a:p>
          <a:r>
            <a:rPr kumimoji="1" lang="ja-JP" altLang="en-US" sz="1300">
              <a:latin typeface="ＭＳ Ｐゴシック" panose="020B0600070205080204" pitchFamily="50" charset="-128"/>
              <a:ea typeface="ＭＳ Ｐゴシック" panose="020B0600070205080204" pitchFamily="50" charset="-128"/>
            </a:rPr>
            <a:t>　平成３０年度においても新規職員よりも退職者数のほうが多いため、今後は退職者分の補充等、適正に採用を進める。</a:t>
          </a: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3121</xdr:rowOff>
    </xdr:from>
    <xdr:to>
      <xdr:col>81</xdr:col>
      <xdr:colOff>44450</xdr:colOff>
      <xdr:row>66</xdr:row>
      <xdr:rowOff>165970</xdr:rowOff>
    </xdr:to>
    <xdr:cxnSp macro="">
      <xdr:nvCxnSpPr>
        <xdr:cNvPr id="316" name="直線コネクタ 315"/>
        <xdr:cNvCxnSpPr/>
      </xdr:nvCxnSpPr>
      <xdr:spPr>
        <a:xfrm flipV="1">
          <a:off x="17018000" y="10118671"/>
          <a:ext cx="0" cy="13629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138047</xdr:rowOff>
    </xdr:from>
    <xdr:ext cx="762000" cy="259045"/>
    <xdr:sp macro="" textlink="">
      <xdr:nvSpPr>
        <xdr:cNvPr id="317" name="定員管理の状況最小値テキスト"/>
        <xdr:cNvSpPr txBox="1"/>
      </xdr:nvSpPr>
      <xdr:spPr>
        <a:xfrm>
          <a:off x="17106900" y="1145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165970</xdr:rowOff>
    </xdr:from>
    <xdr:to>
      <xdr:col>81</xdr:col>
      <xdr:colOff>133350</xdr:colOff>
      <xdr:row>66</xdr:row>
      <xdr:rowOff>165970</xdr:rowOff>
    </xdr:to>
    <xdr:cxnSp macro="">
      <xdr:nvCxnSpPr>
        <xdr:cNvPr id="318" name="直線コネクタ 317"/>
        <xdr:cNvCxnSpPr/>
      </xdr:nvCxnSpPr>
      <xdr:spPr>
        <a:xfrm>
          <a:off x="16929100" y="1148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89498</xdr:rowOff>
    </xdr:from>
    <xdr:ext cx="762000" cy="259045"/>
    <xdr:sp macro="" textlink="">
      <xdr:nvSpPr>
        <xdr:cNvPr id="319" name="定員管理の状況最大値テキスト"/>
        <xdr:cNvSpPr txBox="1"/>
      </xdr:nvSpPr>
      <xdr:spPr>
        <a:xfrm>
          <a:off x="17106900" y="986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3121</xdr:rowOff>
    </xdr:from>
    <xdr:to>
      <xdr:col>81</xdr:col>
      <xdr:colOff>133350</xdr:colOff>
      <xdr:row>59</xdr:row>
      <xdr:rowOff>3121</xdr:rowOff>
    </xdr:to>
    <xdr:cxnSp macro="">
      <xdr:nvCxnSpPr>
        <xdr:cNvPr id="320" name="直線コネクタ 319"/>
        <xdr:cNvCxnSpPr/>
      </xdr:nvCxnSpPr>
      <xdr:spPr>
        <a:xfrm>
          <a:off x="16929100" y="10118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33673</xdr:rowOff>
    </xdr:from>
    <xdr:to>
      <xdr:col>81</xdr:col>
      <xdr:colOff>44450</xdr:colOff>
      <xdr:row>60</xdr:row>
      <xdr:rowOff>33673</xdr:rowOff>
    </xdr:to>
    <xdr:cxnSp macro="">
      <xdr:nvCxnSpPr>
        <xdr:cNvPr id="321" name="直線コネクタ 320"/>
        <xdr:cNvCxnSpPr/>
      </xdr:nvCxnSpPr>
      <xdr:spPr>
        <a:xfrm>
          <a:off x="16179800" y="1032067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138556</xdr:rowOff>
    </xdr:from>
    <xdr:ext cx="762000" cy="259045"/>
    <xdr:sp macro="" textlink="">
      <xdr:nvSpPr>
        <xdr:cNvPr id="322" name="定員管理の状況平均値テキスト"/>
        <xdr:cNvSpPr txBox="1"/>
      </xdr:nvSpPr>
      <xdr:spPr>
        <a:xfrm>
          <a:off x="17106900" y="10597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166479</xdr:rowOff>
    </xdr:from>
    <xdr:to>
      <xdr:col>81</xdr:col>
      <xdr:colOff>95250</xdr:colOff>
      <xdr:row>62</xdr:row>
      <xdr:rowOff>96629</xdr:rowOff>
    </xdr:to>
    <xdr:sp macro="" textlink="">
      <xdr:nvSpPr>
        <xdr:cNvPr id="323" name="フローチャート: 判断 322"/>
        <xdr:cNvSpPr/>
      </xdr:nvSpPr>
      <xdr:spPr>
        <a:xfrm>
          <a:off x="16967200" y="1062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33673</xdr:rowOff>
    </xdr:from>
    <xdr:to>
      <xdr:col>77</xdr:col>
      <xdr:colOff>44450</xdr:colOff>
      <xdr:row>60</xdr:row>
      <xdr:rowOff>50909</xdr:rowOff>
    </xdr:to>
    <xdr:cxnSp macro="">
      <xdr:nvCxnSpPr>
        <xdr:cNvPr id="324" name="直線コネクタ 323"/>
        <xdr:cNvCxnSpPr/>
      </xdr:nvCxnSpPr>
      <xdr:spPr>
        <a:xfrm flipV="1">
          <a:off x="15290800" y="1032067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155448</xdr:rowOff>
    </xdr:from>
    <xdr:to>
      <xdr:col>77</xdr:col>
      <xdr:colOff>95250</xdr:colOff>
      <xdr:row>62</xdr:row>
      <xdr:rowOff>85598</xdr:rowOff>
    </xdr:to>
    <xdr:sp macro="" textlink="">
      <xdr:nvSpPr>
        <xdr:cNvPr id="325" name="フローチャート: 判断 324"/>
        <xdr:cNvSpPr/>
      </xdr:nvSpPr>
      <xdr:spPr>
        <a:xfrm>
          <a:off x="16129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70375</xdr:rowOff>
    </xdr:from>
    <xdr:ext cx="736600" cy="259045"/>
    <xdr:sp macro="" textlink="">
      <xdr:nvSpPr>
        <xdr:cNvPr id="326" name="テキスト ボックス 325"/>
        <xdr:cNvSpPr txBox="1"/>
      </xdr:nvSpPr>
      <xdr:spPr>
        <a:xfrm>
          <a:off x="15798800" y="10700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32294</xdr:rowOff>
    </xdr:from>
    <xdr:to>
      <xdr:col>72</xdr:col>
      <xdr:colOff>203200</xdr:colOff>
      <xdr:row>60</xdr:row>
      <xdr:rowOff>50909</xdr:rowOff>
    </xdr:to>
    <xdr:cxnSp macro="">
      <xdr:nvCxnSpPr>
        <xdr:cNvPr id="327" name="直線コネクタ 326"/>
        <xdr:cNvCxnSpPr/>
      </xdr:nvCxnSpPr>
      <xdr:spPr>
        <a:xfrm>
          <a:off x="14401800" y="10319294"/>
          <a:ext cx="889000" cy="1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28" name="フローチャート: 判断 327"/>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52450</xdr:rowOff>
    </xdr:from>
    <xdr:ext cx="762000" cy="259045"/>
    <xdr:sp macro="" textlink="">
      <xdr:nvSpPr>
        <xdr:cNvPr id="329" name="テキスト ボックス 328"/>
        <xdr:cNvSpPr txBox="1"/>
      </xdr:nvSpPr>
      <xdr:spPr>
        <a:xfrm>
          <a:off x="14909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32294</xdr:rowOff>
    </xdr:from>
    <xdr:to>
      <xdr:col>68</xdr:col>
      <xdr:colOff>152400</xdr:colOff>
      <xdr:row>60</xdr:row>
      <xdr:rowOff>57114</xdr:rowOff>
    </xdr:to>
    <xdr:cxnSp macro="">
      <xdr:nvCxnSpPr>
        <xdr:cNvPr id="330" name="直線コネクタ 329"/>
        <xdr:cNvCxnSpPr/>
      </xdr:nvCxnSpPr>
      <xdr:spPr>
        <a:xfrm flipV="1">
          <a:off x="13512800" y="10319294"/>
          <a:ext cx="889000" cy="2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151783</xdr:rowOff>
    </xdr:from>
    <xdr:to>
      <xdr:col>68</xdr:col>
      <xdr:colOff>203200</xdr:colOff>
      <xdr:row>61</xdr:row>
      <xdr:rowOff>81933</xdr:rowOff>
    </xdr:to>
    <xdr:sp macro="" textlink="">
      <xdr:nvSpPr>
        <xdr:cNvPr id="331" name="フローチャート: 判断 330"/>
        <xdr:cNvSpPr/>
      </xdr:nvSpPr>
      <xdr:spPr>
        <a:xfrm>
          <a:off x="14351000" y="1043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66710</xdr:rowOff>
    </xdr:from>
    <xdr:ext cx="762000" cy="259045"/>
    <xdr:sp macro="" textlink="">
      <xdr:nvSpPr>
        <xdr:cNvPr id="332" name="テキスト ボックス 331"/>
        <xdr:cNvSpPr txBox="1"/>
      </xdr:nvSpPr>
      <xdr:spPr>
        <a:xfrm>
          <a:off x="14020800" y="10525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108349</xdr:rowOff>
    </xdr:from>
    <xdr:to>
      <xdr:col>64</xdr:col>
      <xdr:colOff>152400</xdr:colOff>
      <xdr:row>61</xdr:row>
      <xdr:rowOff>38499</xdr:rowOff>
    </xdr:to>
    <xdr:sp macro="" textlink="">
      <xdr:nvSpPr>
        <xdr:cNvPr id="333" name="フローチャート: 判断 332"/>
        <xdr:cNvSpPr/>
      </xdr:nvSpPr>
      <xdr:spPr>
        <a:xfrm>
          <a:off x="13462000" y="1039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23276</xdr:rowOff>
    </xdr:from>
    <xdr:ext cx="762000" cy="259045"/>
    <xdr:sp macro="" textlink="">
      <xdr:nvSpPr>
        <xdr:cNvPr id="334" name="テキスト ボックス 333"/>
        <xdr:cNvSpPr txBox="1"/>
      </xdr:nvSpPr>
      <xdr:spPr>
        <a:xfrm>
          <a:off x="13131800" y="10481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154323</xdr:rowOff>
    </xdr:from>
    <xdr:to>
      <xdr:col>81</xdr:col>
      <xdr:colOff>95250</xdr:colOff>
      <xdr:row>60</xdr:row>
      <xdr:rowOff>84473</xdr:rowOff>
    </xdr:to>
    <xdr:sp macro="" textlink="">
      <xdr:nvSpPr>
        <xdr:cNvPr id="340" name="楕円 339"/>
        <xdr:cNvSpPr/>
      </xdr:nvSpPr>
      <xdr:spPr>
        <a:xfrm>
          <a:off x="16967200" y="1026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170850</xdr:rowOff>
    </xdr:from>
    <xdr:ext cx="762000" cy="259045"/>
    <xdr:sp macro="" textlink="">
      <xdr:nvSpPr>
        <xdr:cNvPr id="341" name="定員管理の状況該当値テキスト"/>
        <xdr:cNvSpPr txBox="1"/>
      </xdr:nvSpPr>
      <xdr:spPr>
        <a:xfrm>
          <a:off x="17106900" y="10114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154323</xdr:rowOff>
    </xdr:from>
    <xdr:to>
      <xdr:col>77</xdr:col>
      <xdr:colOff>95250</xdr:colOff>
      <xdr:row>60</xdr:row>
      <xdr:rowOff>84473</xdr:rowOff>
    </xdr:to>
    <xdr:sp macro="" textlink="">
      <xdr:nvSpPr>
        <xdr:cNvPr id="342" name="楕円 341"/>
        <xdr:cNvSpPr/>
      </xdr:nvSpPr>
      <xdr:spPr>
        <a:xfrm>
          <a:off x="16129000" y="1026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94650</xdr:rowOff>
    </xdr:from>
    <xdr:ext cx="736600" cy="259045"/>
    <xdr:sp macro="" textlink="">
      <xdr:nvSpPr>
        <xdr:cNvPr id="343" name="テキスト ボックス 342"/>
        <xdr:cNvSpPr txBox="1"/>
      </xdr:nvSpPr>
      <xdr:spPr>
        <a:xfrm>
          <a:off x="15798800" y="10038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109</xdr:rowOff>
    </xdr:from>
    <xdr:to>
      <xdr:col>73</xdr:col>
      <xdr:colOff>44450</xdr:colOff>
      <xdr:row>60</xdr:row>
      <xdr:rowOff>101709</xdr:rowOff>
    </xdr:to>
    <xdr:sp macro="" textlink="">
      <xdr:nvSpPr>
        <xdr:cNvPr id="344" name="楕円 343"/>
        <xdr:cNvSpPr/>
      </xdr:nvSpPr>
      <xdr:spPr>
        <a:xfrm>
          <a:off x="15240000" y="1028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111886</xdr:rowOff>
    </xdr:from>
    <xdr:ext cx="762000" cy="259045"/>
    <xdr:sp macro="" textlink="">
      <xdr:nvSpPr>
        <xdr:cNvPr id="345" name="テキスト ボックス 344"/>
        <xdr:cNvSpPr txBox="1"/>
      </xdr:nvSpPr>
      <xdr:spPr>
        <a:xfrm>
          <a:off x="14909800" y="10055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152944</xdr:rowOff>
    </xdr:from>
    <xdr:to>
      <xdr:col>68</xdr:col>
      <xdr:colOff>203200</xdr:colOff>
      <xdr:row>60</xdr:row>
      <xdr:rowOff>83094</xdr:rowOff>
    </xdr:to>
    <xdr:sp macro="" textlink="">
      <xdr:nvSpPr>
        <xdr:cNvPr id="346" name="楕円 345"/>
        <xdr:cNvSpPr/>
      </xdr:nvSpPr>
      <xdr:spPr>
        <a:xfrm>
          <a:off x="14351000" y="1026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93271</xdr:rowOff>
    </xdr:from>
    <xdr:ext cx="762000" cy="259045"/>
    <xdr:sp macro="" textlink="">
      <xdr:nvSpPr>
        <xdr:cNvPr id="347" name="テキスト ボックス 346"/>
        <xdr:cNvSpPr txBox="1"/>
      </xdr:nvSpPr>
      <xdr:spPr>
        <a:xfrm>
          <a:off x="14020800" y="10037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6314</xdr:rowOff>
    </xdr:from>
    <xdr:to>
      <xdr:col>64</xdr:col>
      <xdr:colOff>152400</xdr:colOff>
      <xdr:row>60</xdr:row>
      <xdr:rowOff>107914</xdr:rowOff>
    </xdr:to>
    <xdr:sp macro="" textlink="">
      <xdr:nvSpPr>
        <xdr:cNvPr id="348" name="楕円 347"/>
        <xdr:cNvSpPr/>
      </xdr:nvSpPr>
      <xdr:spPr>
        <a:xfrm>
          <a:off x="13462000" y="1029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118091</xdr:rowOff>
    </xdr:from>
    <xdr:ext cx="762000" cy="259045"/>
    <xdr:sp macro="" textlink="">
      <xdr:nvSpPr>
        <xdr:cNvPr id="349" name="テキスト ボックス 348"/>
        <xdr:cNvSpPr txBox="1"/>
      </xdr:nvSpPr>
      <xdr:spPr>
        <a:xfrm>
          <a:off x="13131800" y="10062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町債の新規発行を控え償還が進んだ結果、平成２３年度以降は類似団体平均を下回る比率となっているが、平成３０年度は大規模事業（道の駅整備事業）の元金償還が始まったため、比率が増加した。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令和２年度から大規模事業（道の駅拡張事業）の償還が始まるため、新規発行の抑制を図る必要がある。</a:t>
          </a: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28448</xdr:rowOff>
    </xdr:from>
    <xdr:to>
      <xdr:col>81</xdr:col>
      <xdr:colOff>44450</xdr:colOff>
      <xdr:row>45</xdr:row>
      <xdr:rowOff>8128</xdr:rowOff>
    </xdr:to>
    <xdr:cxnSp macro="">
      <xdr:nvCxnSpPr>
        <xdr:cNvPr id="375" name="直線コネクタ 374"/>
        <xdr:cNvCxnSpPr/>
      </xdr:nvCxnSpPr>
      <xdr:spPr>
        <a:xfrm flipV="1">
          <a:off x="17018000" y="6372098"/>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151655</xdr:rowOff>
    </xdr:from>
    <xdr:ext cx="762000" cy="259045"/>
    <xdr:sp macro="" textlink="">
      <xdr:nvSpPr>
        <xdr:cNvPr id="376" name="公債費負担の状況最小値テキスト"/>
        <xdr:cNvSpPr txBox="1"/>
      </xdr:nvSpPr>
      <xdr:spPr>
        <a:xfrm>
          <a:off x="17106900" y="769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8128</xdr:rowOff>
    </xdr:from>
    <xdr:to>
      <xdr:col>81</xdr:col>
      <xdr:colOff>133350</xdr:colOff>
      <xdr:row>45</xdr:row>
      <xdr:rowOff>8128</xdr:rowOff>
    </xdr:to>
    <xdr:cxnSp macro="">
      <xdr:nvCxnSpPr>
        <xdr:cNvPr id="377" name="直線コネクタ 376"/>
        <xdr:cNvCxnSpPr/>
      </xdr:nvCxnSpPr>
      <xdr:spPr>
        <a:xfrm>
          <a:off x="16929100" y="772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114825</xdr:rowOff>
    </xdr:from>
    <xdr:ext cx="762000" cy="259045"/>
    <xdr:sp macro="" textlink="">
      <xdr:nvSpPr>
        <xdr:cNvPr id="378" name="公債費負担の状況最大値テキスト"/>
        <xdr:cNvSpPr txBox="1"/>
      </xdr:nvSpPr>
      <xdr:spPr>
        <a:xfrm>
          <a:off x="17106900" y="611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28448</xdr:rowOff>
    </xdr:from>
    <xdr:to>
      <xdr:col>81</xdr:col>
      <xdr:colOff>133350</xdr:colOff>
      <xdr:row>37</xdr:row>
      <xdr:rowOff>28448</xdr:rowOff>
    </xdr:to>
    <xdr:cxnSp macro="">
      <xdr:nvCxnSpPr>
        <xdr:cNvPr id="379" name="直線コネクタ 378"/>
        <xdr:cNvCxnSpPr/>
      </xdr:nvCxnSpPr>
      <xdr:spPr>
        <a:xfrm>
          <a:off x="16929100" y="6372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30480</xdr:rowOff>
    </xdr:from>
    <xdr:to>
      <xdr:col>81</xdr:col>
      <xdr:colOff>44450</xdr:colOff>
      <xdr:row>40</xdr:row>
      <xdr:rowOff>93218</xdr:rowOff>
    </xdr:to>
    <xdr:cxnSp macro="">
      <xdr:nvCxnSpPr>
        <xdr:cNvPr id="380" name="直線コネクタ 379"/>
        <xdr:cNvCxnSpPr/>
      </xdr:nvCxnSpPr>
      <xdr:spPr>
        <a:xfrm>
          <a:off x="16179800" y="6888480"/>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50563</xdr:rowOff>
    </xdr:from>
    <xdr:ext cx="762000" cy="259045"/>
    <xdr:sp macro="" textlink="">
      <xdr:nvSpPr>
        <xdr:cNvPr id="381" name="公債費負担の状況平均値テキスト"/>
        <xdr:cNvSpPr txBox="1"/>
      </xdr:nvSpPr>
      <xdr:spPr>
        <a:xfrm>
          <a:off x="17106900" y="708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82" name="フローチャート: 判断 381"/>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148844</xdr:rowOff>
    </xdr:from>
    <xdr:to>
      <xdr:col>77</xdr:col>
      <xdr:colOff>44450</xdr:colOff>
      <xdr:row>40</xdr:row>
      <xdr:rowOff>30480</xdr:rowOff>
    </xdr:to>
    <xdr:cxnSp macro="">
      <xdr:nvCxnSpPr>
        <xdr:cNvPr id="383" name="直線コネクタ 382"/>
        <xdr:cNvCxnSpPr/>
      </xdr:nvCxnSpPr>
      <xdr:spPr>
        <a:xfrm>
          <a:off x="15290800" y="683539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4" name="フローチャート: 判断 383"/>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160037</xdr:rowOff>
    </xdr:from>
    <xdr:ext cx="736600" cy="259045"/>
    <xdr:sp macro="" textlink="">
      <xdr:nvSpPr>
        <xdr:cNvPr id="385" name="テキスト ボックス 384"/>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100584</xdr:rowOff>
    </xdr:from>
    <xdr:to>
      <xdr:col>72</xdr:col>
      <xdr:colOff>203200</xdr:colOff>
      <xdr:row>39</xdr:row>
      <xdr:rowOff>148844</xdr:rowOff>
    </xdr:to>
    <xdr:cxnSp macro="">
      <xdr:nvCxnSpPr>
        <xdr:cNvPr id="386" name="直線コネクタ 385"/>
        <xdr:cNvCxnSpPr/>
      </xdr:nvCxnSpPr>
      <xdr:spPr>
        <a:xfrm>
          <a:off x="14401800" y="678713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7" name="フローチャート: 判断 386"/>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8" name="テキスト ボックス 387"/>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100584</xdr:rowOff>
    </xdr:from>
    <xdr:to>
      <xdr:col>68</xdr:col>
      <xdr:colOff>152400</xdr:colOff>
      <xdr:row>40</xdr:row>
      <xdr:rowOff>16002</xdr:rowOff>
    </xdr:to>
    <xdr:cxnSp macro="">
      <xdr:nvCxnSpPr>
        <xdr:cNvPr id="389" name="直線コネクタ 388"/>
        <xdr:cNvCxnSpPr/>
      </xdr:nvCxnSpPr>
      <xdr:spPr>
        <a:xfrm flipV="1">
          <a:off x="13512800" y="678713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83312</xdr:rowOff>
    </xdr:from>
    <xdr:to>
      <xdr:col>68</xdr:col>
      <xdr:colOff>203200</xdr:colOff>
      <xdr:row>42</xdr:row>
      <xdr:rowOff>13462</xdr:rowOff>
    </xdr:to>
    <xdr:sp macro="" textlink="">
      <xdr:nvSpPr>
        <xdr:cNvPr id="390" name="フローチャート: 判断 389"/>
        <xdr:cNvSpPr/>
      </xdr:nvSpPr>
      <xdr:spPr>
        <a:xfrm>
          <a:off x="14351000" y="711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169689</xdr:rowOff>
    </xdr:from>
    <xdr:ext cx="762000" cy="259045"/>
    <xdr:sp macro="" textlink="">
      <xdr:nvSpPr>
        <xdr:cNvPr id="391" name="テキスト ボックス 390"/>
        <xdr:cNvSpPr txBox="1"/>
      </xdr:nvSpPr>
      <xdr:spPr>
        <a:xfrm>
          <a:off x="14020800" y="719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121920</xdr:rowOff>
    </xdr:from>
    <xdr:to>
      <xdr:col>64</xdr:col>
      <xdr:colOff>152400</xdr:colOff>
      <xdr:row>42</xdr:row>
      <xdr:rowOff>52070</xdr:rowOff>
    </xdr:to>
    <xdr:sp macro="" textlink="">
      <xdr:nvSpPr>
        <xdr:cNvPr id="392" name="フローチャート: 判断 391"/>
        <xdr:cNvSpPr/>
      </xdr:nvSpPr>
      <xdr:spPr>
        <a:xfrm>
          <a:off x="13462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36847</xdr:rowOff>
    </xdr:from>
    <xdr:ext cx="762000" cy="259045"/>
    <xdr:sp macro="" textlink="">
      <xdr:nvSpPr>
        <xdr:cNvPr id="393" name="テキスト ボックス 392"/>
        <xdr:cNvSpPr txBox="1"/>
      </xdr:nvSpPr>
      <xdr:spPr>
        <a:xfrm>
          <a:off x="13131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42418</xdr:rowOff>
    </xdr:from>
    <xdr:to>
      <xdr:col>81</xdr:col>
      <xdr:colOff>95250</xdr:colOff>
      <xdr:row>40</xdr:row>
      <xdr:rowOff>144018</xdr:rowOff>
    </xdr:to>
    <xdr:sp macro="" textlink="">
      <xdr:nvSpPr>
        <xdr:cNvPr id="399" name="楕円 398"/>
        <xdr:cNvSpPr/>
      </xdr:nvSpPr>
      <xdr:spPr>
        <a:xfrm>
          <a:off x="16967200" y="690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58945</xdr:rowOff>
    </xdr:from>
    <xdr:ext cx="762000" cy="259045"/>
    <xdr:sp macro="" textlink="">
      <xdr:nvSpPr>
        <xdr:cNvPr id="400" name="公債費負担の状況該当値テキスト"/>
        <xdr:cNvSpPr txBox="1"/>
      </xdr:nvSpPr>
      <xdr:spPr>
        <a:xfrm>
          <a:off x="17106900" y="674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151130</xdr:rowOff>
    </xdr:from>
    <xdr:to>
      <xdr:col>77</xdr:col>
      <xdr:colOff>95250</xdr:colOff>
      <xdr:row>40</xdr:row>
      <xdr:rowOff>81280</xdr:rowOff>
    </xdr:to>
    <xdr:sp macro="" textlink="">
      <xdr:nvSpPr>
        <xdr:cNvPr id="401" name="楕円 400"/>
        <xdr:cNvSpPr/>
      </xdr:nvSpPr>
      <xdr:spPr>
        <a:xfrm>
          <a:off x="16129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91457</xdr:rowOff>
    </xdr:from>
    <xdr:ext cx="736600" cy="259045"/>
    <xdr:sp macro="" textlink="">
      <xdr:nvSpPr>
        <xdr:cNvPr id="402" name="テキスト ボックス 401"/>
        <xdr:cNvSpPr txBox="1"/>
      </xdr:nvSpPr>
      <xdr:spPr>
        <a:xfrm>
          <a:off x="15798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98044</xdr:rowOff>
    </xdr:from>
    <xdr:to>
      <xdr:col>73</xdr:col>
      <xdr:colOff>44450</xdr:colOff>
      <xdr:row>40</xdr:row>
      <xdr:rowOff>28194</xdr:rowOff>
    </xdr:to>
    <xdr:sp macro="" textlink="">
      <xdr:nvSpPr>
        <xdr:cNvPr id="403" name="楕円 402"/>
        <xdr:cNvSpPr/>
      </xdr:nvSpPr>
      <xdr:spPr>
        <a:xfrm>
          <a:off x="15240000" y="678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38371</xdr:rowOff>
    </xdr:from>
    <xdr:ext cx="762000" cy="259045"/>
    <xdr:sp macro="" textlink="">
      <xdr:nvSpPr>
        <xdr:cNvPr id="404" name="テキスト ボックス 403"/>
        <xdr:cNvSpPr txBox="1"/>
      </xdr:nvSpPr>
      <xdr:spPr>
        <a:xfrm>
          <a:off x="14909800" y="655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49784</xdr:rowOff>
    </xdr:from>
    <xdr:to>
      <xdr:col>68</xdr:col>
      <xdr:colOff>203200</xdr:colOff>
      <xdr:row>39</xdr:row>
      <xdr:rowOff>151384</xdr:rowOff>
    </xdr:to>
    <xdr:sp macro="" textlink="">
      <xdr:nvSpPr>
        <xdr:cNvPr id="405" name="楕円 404"/>
        <xdr:cNvSpPr/>
      </xdr:nvSpPr>
      <xdr:spPr>
        <a:xfrm>
          <a:off x="14351000" y="673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161561</xdr:rowOff>
    </xdr:from>
    <xdr:ext cx="762000" cy="259045"/>
    <xdr:sp macro="" textlink="">
      <xdr:nvSpPr>
        <xdr:cNvPr id="406" name="テキスト ボックス 405"/>
        <xdr:cNvSpPr txBox="1"/>
      </xdr:nvSpPr>
      <xdr:spPr>
        <a:xfrm>
          <a:off x="14020800" y="650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136652</xdr:rowOff>
    </xdr:from>
    <xdr:to>
      <xdr:col>64</xdr:col>
      <xdr:colOff>152400</xdr:colOff>
      <xdr:row>40</xdr:row>
      <xdr:rowOff>66802</xdr:rowOff>
    </xdr:to>
    <xdr:sp macro="" textlink="">
      <xdr:nvSpPr>
        <xdr:cNvPr id="407" name="楕円 406"/>
        <xdr:cNvSpPr/>
      </xdr:nvSpPr>
      <xdr:spPr>
        <a:xfrm>
          <a:off x="13462000" y="682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76979</xdr:rowOff>
    </xdr:from>
    <xdr:ext cx="762000" cy="259045"/>
    <xdr:sp macro="" textlink="">
      <xdr:nvSpPr>
        <xdr:cNvPr id="408" name="テキスト ボックス 407"/>
        <xdr:cNvSpPr txBox="1"/>
      </xdr:nvSpPr>
      <xdr:spPr>
        <a:xfrm>
          <a:off x="13131800" y="659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過去に実施した大規模事業の起債償還終了等により町債残高が減少したことと、財政調整基金への積み増しが順調に進んでいることから、平成２５年度以降は将来負担比率は該当なしとなっている。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45314</xdr:rowOff>
    </xdr:to>
    <xdr:cxnSp macro="">
      <xdr:nvCxnSpPr>
        <xdr:cNvPr id="435" name="直線コネクタ 434"/>
        <xdr:cNvCxnSpPr/>
      </xdr:nvCxnSpPr>
      <xdr:spPr>
        <a:xfrm flipV="1">
          <a:off x="17018000" y="2451100"/>
          <a:ext cx="0" cy="1537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17391</xdr:rowOff>
    </xdr:from>
    <xdr:ext cx="762000" cy="259045"/>
    <xdr:sp macro="" textlink="">
      <xdr:nvSpPr>
        <xdr:cNvPr id="436" name="将来負担の状況最小値テキスト"/>
        <xdr:cNvSpPr txBox="1"/>
      </xdr:nvSpPr>
      <xdr:spPr>
        <a:xfrm>
          <a:off x="17106900" y="396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45314</xdr:rowOff>
    </xdr:from>
    <xdr:to>
      <xdr:col>81</xdr:col>
      <xdr:colOff>133350</xdr:colOff>
      <xdr:row>23</xdr:row>
      <xdr:rowOff>45314</xdr:rowOff>
    </xdr:to>
    <xdr:cxnSp macro="">
      <xdr:nvCxnSpPr>
        <xdr:cNvPr id="437" name="直線コネクタ 436"/>
        <xdr:cNvCxnSpPr/>
      </xdr:nvCxnSpPr>
      <xdr:spPr>
        <a:xfrm>
          <a:off x="16929100" y="398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8"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40" name="将来負担の状況平均値テキスト"/>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1" name="フローチャート: 判断 440"/>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42" name="フローチャート: 判断 441"/>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3" name="テキスト ボックス 442"/>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44" name="フローチャート: 判断 443"/>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5" name="テキスト ボックス 444"/>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89154</xdr:rowOff>
    </xdr:from>
    <xdr:to>
      <xdr:col>68</xdr:col>
      <xdr:colOff>203200</xdr:colOff>
      <xdr:row>16</xdr:row>
      <xdr:rowOff>19304</xdr:rowOff>
    </xdr:to>
    <xdr:sp macro="" textlink="">
      <xdr:nvSpPr>
        <xdr:cNvPr id="446" name="フローチャート: 判断 445"/>
        <xdr:cNvSpPr/>
      </xdr:nvSpPr>
      <xdr:spPr>
        <a:xfrm>
          <a:off x="14351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29481</xdr:rowOff>
    </xdr:from>
    <xdr:ext cx="762000" cy="259045"/>
    <xdr:sp macro="" textlink="">
      <xdr:nvSpPr>
        <xdr:cNvPr id="447" name="テキスト ボックス 446"/>
        <xdr:cNvSpPr txBox="1"/>
      </xdr:nvSpPr>
      <xdr:spPr>
        <a:xfrm>
          <a:off x="14020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1321</xdr:rowOff>
    </xdr:from>
    <xdr:to>
      <xdr:col>64</xdr:col>
      <xdr:colOff>152400</xdr:colOff>
      <xdr:row>15</xdr:row>
      <xdr:rowOff>102921</xdr:rowOff>
    </xdr:to>
    <xdr:sp macro="" textlink="">
      <xdr:nvSpPr>
        <xdr:cNvPr id="448" name="フローチャート: 判断 447"/>
        <xdr:cNvSpPr/>
      </xdr:nvSpPr>
      <xdr:spPr>
        <a:xfrm>
          <a:off x="13462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113098</xdr:rowOff>
    </xdr:from>
    <xdr:ext cx="762000" cy="259045"/>
    <xdr:sp macro="" textlink="">
      <xdr:nvSpPr>
        <xdr:cNvPr id="449" name="テキスト ボックス 448"/>
        <xdr:cNvSpPr txBox="1"/>
      </xdr:nvSpPr>
      <xdr:spPr>
        <a:xfrm>
          <a:off x="13131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千葉県神崎町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6,123
6,007
19.90
2,790,269
2,636,863
137,468
1,878,607
2,185,330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類似団体平均に比べて比率が高くなっているのは、ラスパイレス指数にみられる給料水準の高さに加え、職員削減の影響による時間外勤務手当の増などが要因である。</a:t>
          </a:r>
        </a:p>
        <a:p>
          <a:r>
            <a:rPr kumimoji="1" lang="ja-JP" altLang="en-US" sz="1300">
              <a:latin typeface="ＭＳ Ｐゴシック" panose="020B0600070205080204" pitchFamily="50" charset="-128"/>
              <a:ea typeface="ＭＳ Ｐゴシック" panose="020B0600070205080204" pitchFamily="50" charset="-128"/>
            </a:rPr>
            <a:t>　事務事業の見直しや効率化をさらに進めるなど、改善を図っていかなければならない。</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10414</xdr:rowOff>
    </xdr:to>
    <xdr:cxnSp macro="">
      <xdr:nvCxnSpPr>
        <xdr:cNvPr id="59" name="直線コネクタ 58"/>
        <xdr:cNvCxnSpPr/>
      </xdr:nvCxnSpPr>
      <xdr:spPr>
        <a:xfrm flipV="1">
          <a:off x="4826000" y="5965444"/>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104140</xdr:rowOff>
    </xdr:from>
    <xdr:to>
      <xdr:col>24</xdr:col>
      <xdr:colOff>25400</xdr:colOff>
      <xdr:row>38</xdr:row>
      <xdr:rowOff>127000</xdr:rowOff>
    </xdr:to>
    <xdr:cxnSp macro="">
      <xdr:nvCxnSpPr>
        <xdr:cNvPr id="64" name="直線コネクタ 63"/>
        <xdr:cNvCxnSpPr/>
      </xdr:nvCxnSpPr>
      <xdr:spPr>
        <a:xfrm flipV="1">
          <a:off x="3987800" y="66192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124731</xdr:rowOff>
    </xdr:from>
    <xdr:ext cx="762000" cy="259045"/>
    <xdr:sp macro="" textlink="">
      <xdr:nvSpPr>
        <xdr:cNvPr id="65" name="人件費平均値テキスト"/>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122428</xdr:rowOff>
    </xdr:from>
    <xdr:to>
      <xdr:col>19</xdr:col>
      <xdr:colOff>187325</xdr:colOff>
      <xdr:row>38</xdr:row>
      <xdr:rowOff>127000</xdr:rowOff>
    </xdr:to>
    <xdr:cxnSp macro="">
      <xdr:nvCxnSpPr>
        <xdr:cNvPr id="67" name="直線コネクタ 66"/>
        <xdr:cNvCxnSpPr/>
      </xdr:nvCxnSpPr>
      <xdr:spPr>
        <a:xfrm>
          <a:off x="3098800" y="66375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69" name="テキスト ボックス 68"/>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104140</xdr:rowOff>
    </xdr:from>
    <xdr:to>
      <xdr:col>15</xdr:col>
      <xdr:colOff>98425</xdr:colOff>
      <xdr:row>38</xdr:row>
      <xdr:rowOff>122428</xdr:rowOff>
    </xdr:to>
    <xdr:cxnSp macro="">
      <xdr:nvCxnSpPr>
        <xdr:cNvPr id="70" name="直線コネクタ 69"/>
        <xdr:cNvCxnSpPr/>
      </xdr:nvCxnSpPr>
      <xdr:spPr>
        <a:xfrm>
          <a:off x="2209800" y="66192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94488</xdr:rowOff>
    </xdr:from>
    <xdr:to>
      <xdr:col>15</xdr:col>
      <xdr:colOff>149225</xdr:colOff>
      <xdr:row>37</xdr:row>
      <xdr:rowOff>24638</xdr:rowOff>
    </xdr:to>
    <xdr:sp macro="" textlink="">
      <xdr:nvSpPr>
        <xdr:cNvPr id="71" name="フローチャート: 判断 70"/>
        <xdr:cNvSpPr/>
      </xdr:nvSpPr>
      <xdr:spPr>
        <a:xfrm>
          <a:off x="3048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34815</xdr:rowOff>
    </xdr:from>
    <xdr:ext cx="762000" cy="259045"/>
    <xdr:sp macro="" textlink="">
      <xdr:nvSpPr>
        <xdr:cNvPr id="72" name="テキスト ボックス 71"/>
        <xdr:cNvSpPr txBox="1"/>
      </xdr:nvSpPr>
      <xdr:spPr>
        <a:xfrm>
          <a:off x="2717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104140</xdr:rowOff>
    </xdr:from>
    <xdr:to>
      <xdr:col>11</xdr:col>
      <xdr:colOff>9525</xdr:colOff>
      <xdr:row>38</xdr:row>
      <xdr:rowOff>159004</xdr:rowOff>
    </xdr:to>
    <xdr:cxnSp macro="">
      <xdr:nvCxnSpPr>
        <xdr:cNvPr id="73" name="直線コネクタ 72"/>
        <xdr:cNvCxnSpPr/>
      </xdr:nvCxnSpPr>
      <xdr:spPr>
        <a:xfrm flipV="1">
          <a:off x="1320800" y="661924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28194</xdr:rowOff>
    </xdr:from>
    <xdr:to>
      <xdr:col>11</xdr:col>
      <xdr:colOff>60325</xdr:colOff>
      <xdr:row>37</xdr:row>
      <xdr:rowOff>129794</xdr:rowOff>
    </xdr:to>
    <xdr:sp macro="" textlink="">
      <xdr:nvSpPr>
        <xdr:cNvPr id="74" name="フローチャート: 判断 73"/>
        <xdr:cNvSpPr/>
      </xdr:nvSpPr>
      <xdr:spPr>
        <a:xfrm>
          <a:off x="2159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139971</xdr:rowOff>
    </xdr:from>
    <xdr:ext cx="762000" cy="259045"/>
    <xdr:sp macro="" textlink="">
      <xdr:nvSpPr>
        <xdr:cNvPr id="75" name="テキスト ボックス 74"/>
        <xdr:cNvSpPr txBox="1"/>
      </xdr:nvSpPr>
      <xdr:spPr>
        <a:xfrm>
          <a:off x="1828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76" name="フローチャート: 判断 75"/>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130827</xdr:rowOff>
    </xdr:from>
    <xdr:ext cx="762000" cy="259045"/>
    <xdr:sp macro="" textlink="">
      <xdr:nvSpPr>
        <xdr:cNvPr id="77" name="テキスト ボックス 76"/>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53340</xdr:rowOff>
    </xdr:from>
    <xdr:to>
      <xdr:col>24</xdr:col>
      <xdr:colOff>76200</xdr:colOff>
      <xdr:row>38</xdr:row>
      <xdr:rowOff>154940</xdr:rowOff>
    </xdr:to>
    <xdr:sp macro="" textlink="">
      <xdr:nvSpPr>
        <xdr:cNvPr id="83" name="楕円 82"/>
        <xdr:cNvSpPr/>
      </xdr:nvSpPr>
      <xdr:spPr>
        <a:xfrm>
          <a:off x="47752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25417</xdr:rowOff>
    </xdr:from>
    <xdr:ext cx="762000" cy="259045"/>
    <xdr:sp macro="" textlink="">
      <xdr:nvSpPr>
        <xdr:cNvPr id="84" name="人件費該当値テキスト"/>
        <xdr:cNvSpPr txBox="1"/>
      </xdr:nvSpPr>
      <xdr:spPr>
        <a:xfrm>
          <a:off x="49149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76200</xdr:rowOff>
    </xdr:from>
    <xdr:to>
      <xdr:col>20</xdr:col>
      <xdr:colOff>38100</xdr:colOff>
      <xdr:row>39</xdr:row>
      <xdr:rowOff>6350</xdr:rowOff>
    </xdr:to>
    <xdr:sp macro="" textlink="">
      <xdr:nvSpPr>
        <xdr:cNvPr id="85" name="楕円 84"/>
        <xdr:cNvSpPr/>
      </xdr:nvSpPr>
      <xdr:spPr>
        <a:xfrm>
          <a:off x="3937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162577</xdr:rowOff>
    </xdr:from>
    <xdr:ext cx="736600" cy="259045"/>
    <xdr:sp macro="" textlink="">
      <xdr:nvSpPr>
        <xdr:cNvPr id="86" name="テキスト ボックス 85"/>
        <xdr:cNvSpPr txBox="1"/>
      </xdr:nvSpPr>
      <xdr:spPr>
        <a:xfrm>
          <a:off x="3606800" y="667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71628</xdr:rowOff>
    </xdr:from>
    <xdr:to>
      <xdr:col>15</xdr:col>
      <xdr:colOff>149225</xdr:colOff>
      <xdr:row>39</xdr:row>
      <xdr:rowOff>1778</xdr:rowOff>
    </xdr:to>
    <xdr:sp macro="" textlink="">
      <xdr:nvSpPr>
        <xdr:cNvPr id="87" name="楕円 86"/>
        <xdr:cNvSpPr/>
      </xdr:nvSpPr>
      <xdr:spPr>
        <a:xfrm>
          <a:off x="3048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158005</xdr:rowOff>
    </xdr:from>
    <xdr:ext cx="762000" cy="259045"/>
    <xdr:sp macro="" textlink="">
      <xdr:nvSpPr>
        <xdr:cNvPr id="88" name="テキスト ボックス 87"/>
        <xdr:cNvSpPr txBox="1"/>
      </xdr:nvSpPr>
      <xdr:spPr>
        <a:xfrm>
          <a:off x="2717800" y="667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53340</xdr:rowOff>
    </xdr:from>
    <xdr:to>
      <xdr:col>11</xdr:col>
      <xdr:colOff>60325</xdr:colOff>
      <xdr:row>38</xdr:row>
      <xdr:rowOff>154940</xdr:rowOff>
    </xdr:to>
    <xdr:sp macro="" textlink="">
      <xdr:nvSpPr>
        <xdr:cNvPr id="89" name="楕円 88"/>
        <xdr:cNvSpPr/>
      </xdr:nvSpPr>
      <xdr:spPr>
        <a:xfrm>
          <a:off x="2159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139717</xdr:rowOff>
    </xdr:from>
    <xdr:ext cx="762000" cy="259045"/>
    <xdr:sp macro="" textlink="">
      <xdr:nvSpPr>
        <xdr:cNvPr id="90" name="テキスト ボックス 89"/>
        <xdr:cNvSpPr txBox="1"/>
      </xdr:nvSpPr>
      <xdr:spPr>
        <a:xfrm>
          <a:off x="1828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108204</xdr:rowOff>
    </xdr:from>
    <xdr:to>
      <xdr:col>6</xdr:col>
      <xdr:colOff>171450</xdr:colOff>
      <xdr:row>39</xdr:row>
      <xdr:rowOff>38354</xdr:rowOff>
    </xdr:to>
    <xdr:sp macro="" textlink="">
      <xdr:nvSpPr>
        <xdr:cNvPr id="91" name="楕円 90"/>
        <xdr:cNvSpPr/>
      </xdr:nvSpPr>
      <xdr:spPr>
        <a:xfrm>
          <a:off x="1270000" y="66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23131</xdr:rowOff>
    </xdr:from>
    <xdr:ext cx="762000" cy="259045"/>
    <xdr:sp macro="" textlink="">
      <xdr:nvSpPr>
        <xdr:cNvPr id="92" name="テキスト ボックス 91"/>
        <xdr:cNvSpPr txBox="1"/>
      </xdr:nvSpPr>
      <xdr:spPr>
        <a:xfrm>
          <a:off x="939800" y="6709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類似団体平均を下回る比率となっているが、昨年度と比較し比率は微増している。その要因は、正職員の減少を補うため、委託料や臨時職員の賃金が増加しているためである。</a:t>
          </a:r>
        </a:p>
        <a:p>
          <a:r>
            <a:rPr kumimoji="1" lang="ja-JP" altLang="en-US" sz="1300">
              <a:latin typeface="ＭＳ Ｐゴシック" panose="020B0600070205080204" pitchFamily="50" charset="-128"/>
              <a:ea typeface="ＭＳ Ｐゴシック" panose="020B0600070205080204" pitchFamily="50" charset="-128"/>
            </a:rPr>
            <a:t>　今後、事務事業の見直しや経費削減を進め、改善を図っていかなければならない。</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74422</xdr:rowOff>
    </xdr:to>
    <xdr:cxnSp macro="">
      <xdr:nvCxnSpPr>
        <xdr:cNvPr id="117" name="直線コネクタ 116"/>
        <xdr:cNvCxnSpPr/>
      </xdr:nvCxnSpPr>
      <xdr:spPr>
        <a:xfrm flipV="1">
          <a:off x="16510000" y="2586736"/>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46499</xdr:rowOff>
    </xdr:from>
    <xdr:ext cx="762000" cy="259045"/>
    <xdr:sp macro="" textlink="">
      <xdr:nvSpPr>
        <xdr:cNvPr id="118" name="物件費最小値テキスト"/>
        <xdr:cNvSpPr txBox="1"/>
      </xdr:nvSpPr>
      <xdr:spPr>
        <a:xfrm>
          <a:off x="16598900" y="364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74422</xdr:rowOff>
    </xdr:from>
    <xdr:to>
      <xdr:col>82</xdr:col>
      <xdr:colOff>196850</xdr:colOff>
      <xdr:row>21</xdr:row>
      <xdr:rowOff>74422</xdr:rowOff>
    </xdr:to>
    <xdr:cxnSp macro="">
      <xdr:nvCxnSpPr>
        <xdr:cNvPr id="119" name="直線コネクタ 118"/>
        <xdr:cNvCxnSpPr/>
      </xdr:nvCxnSpPr>
      <xdr:spPr>
        <a:xfrm>
          <a:off x="16421100" y="367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0" name="物件費最大値テキスト"/>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1" name="直線コネクタ 120"/>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37846</xdr:rowOff>
    </xdr:from>
    <xdr:to>
      <xdr:col>82</xdr:col>
      <xdr:colOff>107950</xdr:colOff>
      <xdr:row>17</xdr:row>
      <xdr:rowOff>42418</xdr:rowOff>
    </xdr:to>
    <xdr:cxnSp macro="">
      <xdr:nvCxnSpPr>
        <xdr:cNvPr id="122" name="直線コネクタ 121"/>
        <xdr:cNvCxnSpPr/>
      </xdr:nvCxnSpPr>
      <xdr:spPr>
        <a:xfrm>
          <a:off x="15671800" y="29524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148861</xdr:rowOff>
    </xdr:from>
    <xdr:ext cx="762000" cy="259045"/>
    <xdr:sp macro="" textlink="">
      <xdr:nvSpPr>
        <xdr:cNvPr id="123" name="物件費平均値テキスト"/>
        <xdr:cNvSpPr txBox="1"/>
      </xdr:nvSpPr>
      <xdr:spPr>
        <a:xfrm>
          <a:off x="16598900" y="2892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5334</xdr:rowOff>
    </xdr:from>
    <xdr:to>
      <xdr:col>82</xdr:col>
      <xdr:colOff>158750</xdr:colOff>
      <xdr:row>17</xdr:row>
      <xdr:rowOff>106934</xdr:rowOff>
    </xdr:to>
    <xdr:sp macro="" textlink="">
      <xdr:nvSpPr>
        <xdr:cNvPr id="124" name="フローチャート: 判断 123"/>
        <xdr:cNvSpPr/>
      </xdr:nvSpPr>
      <xdr:spPr>
        <a:xfrm>
          <a:off x="164592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163576</xdr:rowOff>
    </xdr:from>
    <xdr:to>
      <xdr:col>78</xdr:col>
      <xdr:colOff>69850</xdr:colOff>
      <xdr:row>17</xdr:row>
      <xdr:rowOff>37846</xdr:rowOff>
    </xdr:to>
    <xdr:cxnSp macro="">
      <xdr:nvCxnSpPr>
        <xdr:cNvPr id="125" name="直線コネクタ 124"/>
        <xdr:cNvCxnSpPr/>
      </xdr:nvCxnSpPr>
      <xdr:spPr>
        <a:xfrm>
          <a:off x="14782800" y="29067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158496</xdr:rowOff>
    </xdr:from>
    <xdr:to>
      <xdr:col>78</xdr:col>
      <xdr:colOff>120650</xdr:colOff>
      <xdr:row>17</xdr:row>
      <xdr:rowOff>88646</xdr:rowOff>
    </xdr:to>
    <xdr:sp macro="" textlink="">
      <xdr:nvSpPr>
        <xdr:cNvPr id="126" name="フローチャート: 判断 125"/>
        <xdr:cNvSpPr/>
      </xdr:nvSpPr>
      <xdr:spPr>
        <a:xfrm>
          <a:off x="15621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98823</xdr:rowOff>
    </xdr:from>
    <xdr:ext cx="736600" cy="259045"/>
    <xdr:sp macro="" textlink="">
      <xdr:nvSpPr>
        <xdr:cNvPr id="127" name="テキスト ボックス 126"/>
        <xdr:cNvSpPr txBox="1"/>
      </xdr:nvSpPr>
      <xdr:spPr>
        <a:xfrm>
          <a:off x="15290800" y="2670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108712</xdr:rowOff>
    </xdr:from>
    <xdr:to>
      <xdr:col>73</xdr:col>
      <xdr:colOff>180975</xdr:colOff>
      <xdr:row>16</xdr:row>
      <xdr:rowOff>163576</xdr:rowOff>
    </xdr:to>
    <xdr:cxnSp macro="">
      <xdr:nvCxnSpPr>
        <xdr:cNvPr id="128" name="直線コネクタ 127"/>
        <xdr:cNvCxnSpPr/>
      </xdr:nvCxnSpPr>
      <xdr:spPr>
        <a:xfrm>
          <a:off x="13893800" y="285191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29" name="フローチャート: 判断 128"/>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41419</xdr:rowOff>
    </xdr:from>
    <xdr:ext cx="762000" cy="259045"/>
    <xdr:sp macro="" textlink="">
      <xdr:nvSpPr>
        <xdr:cNvPr id="130" name="テキスト ボックス 129"/>
        <xdr:cNvSpPr txBox="1"/>
      </xdr:nvSpPr>
      <xdr:spPr>
        <a:xfrm>
          <a:off x="14401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104140</xdr:rowOff>
    </xdr:from>
    <xdr:to>
      <xdr:col>69</xdr:col>
      <xdr:colOff>92075</xdr:colOff>
      <xdr:row>16</xdr:row>
      <xdr:rowOff>108712</xdr:rowOff>
    </xdr:to>
    <xdr:cxnSp macro="">
      <xdr:nvCxnSpPr>
        <xdr:cNvPr id="131" name="直線コネクタ 130"/>
        <xdr:cNvCxnSpPr/>
      </xdr:nvCxnSpPr>
      <xdr:spPr>
        <a:xfrm>
          <a:off x="13004800" y="28473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121920</xdr:rowOff>
    </xdr:from>
    <xdr:to>
      <xdr:col>69</xdr:col>
      <xdr:colOff>142875</xdr:colOff>
      <xdr:row>17</xdr:row>
      <xdr:rowOff>52070</xdr:rowOff>
    </xdr:to>
    <xdr:sp macro="" textlink="">
      <xdr:nvSpPr>
        <xdr:cNvPr id="132" name="フローチャート: 判断 131"/>
        <xdr:cNvSpPr/>
      </xdr:nvSpPr>
      <xdr:spPr>
        <a:xfrm>
          <a:off x="13843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36847</xdr:rowOff>
    </xdr:from>
    <xdr:ext cx="762000" cy="259045"/>
    <xdr:sp macro="" textlink="">
      <xdr:nvSpPr>
        <xdr:cNvPr id="133" name="テキスト ボックス 132"/>
        <xdr:cNvSpPr txBox="1"/>
      </xdr:nvSpPr>
      <xdr:spPr>
        <a:xfrm>
          <a:off x="13512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117348</xdr:rowOff>
    </xdr:from>
    <xdr:to>
      <xdr:col>65</xdr:col>
      <xdr:colOff>53975</xdr:colOff>
      <xdr:row>17</xdr:row>
      <xdr:rowOff>47498</xdr:rowOff>
    </xdr:to>
    <xdr:sp macro="" textlink="">
      <xdr:nvSpPr>
        <xdr:cNvPr id="134" name="フローチャート: 判断 133"/>
        <xdr:cNvSpPr/>
      </xdr:nvSpPr>
      <xdr:spPr>
        <a:xfrm>
          <a:off x="12954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32275</xdr:rowOff>
    </xdr:from>
    <xdr:ext cx="762000" cy="259045"/>
    <xdr:sp macro="" textlink="">
      <xdr:nvSpPr>
        <xdr:cNvPr id="135" name="テキスト ボックス 134"/>
        <xdr:cNvSpPr txBox="1"/>
      </xdr:nvSpPr>
      <xdr:spPr>
        <a:xfrm>
          <a:off x="12623800" y="294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163068</xdr:rowOff>
    </xdr:from>
    <xdr:to>
      <xdr:col>82</xdr:col>
      <xdr:colOff>158750</xdr:colOff>
      <xdr:row>17</xdr:row>
      <xdr:rowOff>93218</xdr:rowOff>
    </xdr:to>
    <xdr:sp macro="" textlink="">
      <xdr:nvSpPr>
        <xdr:cNvPr id="141" name="楕円 140"/>
        <xdr:cNvSpPr/>
      </xdr:nvSpPr>
      <xdr:spPr>
        <a:xfrm>
          <a:off x="164592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8145</xdr:rowOff>
    </xdr:from>
    <xdr:ext cx="762000" cy="259045"/>
    <xdr:sp macro="" textlink="">
      <xdr:nvSpPr>
        <xdr:cNvPr id="142" name="物件費該当値テキスト"/>
        <xdr:cNvSpPr txBox="1"/>
      </xdr:nvSpPr>
      <xdr:spPr>
        <a:xfrm>
          <a:off x="16598900" y="275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158496</xdr:rowOff>
    </xdr:from>
    <xdr:to>
      <xdr:col>78</xdr:col>
      <xdr:colOff>120650</xdr:colOff>
      <xdr:row>17</xdr:row>
      <xdr:rowOff>88646</xdr:rowOff>
    </xdr:to>
    <xdr:sp macro="" textlink="">
      <xdr:nvSpPr>
        <xdr:cNvPr id="143" name="楕円 142"/>
        <xdr:cNvSpPr/>
      </xdr:nvSpPr>
      <xdr:spPr>
        <a:xfrm>
          <a:off x="15621000" y="290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73423</xdr:rowOff>
    </xdr:from>
    <xdr:ext cx="736600" cy="259045"/>
    <xdr:sp macro="" textlink="">
      <xdr:nvSpPr>
        <xdr:cNvPr id="144" name="テキスト ボックス 143"/>
        <xdr:cNvSpPr txBox="1"/>
      </xdr:nvSpPr>
      <xdr:spPr>
        <a:xfrm>
          <a:off x="15290800" y="29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112776</xdr:rowOff>
    </xdr:from>
    <xdr:to>
      <xdr:col>74</xdr:col>
      <xdr:colOff>31750</xdr:colOff>
      <xdr:row>17</xdr:row>
      <xdr:rowOff>42926</xdr:rowOff>
    </xdr:to>
    <xdr:sp macro="" textlink="">
      <xdr:nvSpPr>
        <xdr:cNvPr id="145" name="楕円 144"/>
        <xdr:cNvSpPr/>
      </xdr:nvSpPr>
      <xdr:spPr>
        <a:xfrm>
          <a:off x="14732000" y="285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53103</xdr:rowOff>
    </xdr:from>
    <xdr:ext cx="762000" cy="259045"/>
    <xdr:sp macro="" textlink="">
      <xdr:nvSpPr>
        <xdr:cNvPr id="146" name="テキスト ボックス 145"/>
        <xdr:cNvSpPr txBox="1"/>
      </xdr:nvSpPr>
      <xdr:spPr>
        <a:xfrm>
          <a:off x="14401800" y="2624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57912</xdr:rowOff>
    </xdr:from>
    <xdr:to>
      <xdr:col>69</xdr:col>
      <xdr:colOff>142875</xdr:colOff>
      <xdr:row>16</xdr:row>
      <xdr:rowOff>159512</xdr:rowOff>
    </xdr:to>
    <xdr:sp macro="" textlink="">
      <xdr:nvSpPr>
        <xdr:cNvPr id="147" name="楕円 146"/>
        <xdr:cNvSpPr/>
      </xdr:nvSpPr>
      <xdr:spPr>
        <a:xfrm>
          <a:off x="13843000" y="280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169689</xdr:rowOff>
    </xdr:from>
    <xdr:ext cx="762000" cy="259045"/>
    <xdr:sp macro="" textlink="">
      <xdr:nvSpPr>
        <xdr:cNvPr id="148" name="テキスト ボックス 147"/>
        <xdr:cNvSpPr txBox="1"/>
      </xdr:nvSpPr>
      <xdr:spPr>
        <a:xfrm>
          <a:off x="13512800" y="256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53340</xdr:rowOff>
    </xdr:from>
    <xdr:to>
      <xdr:col>65</xdr:col>
      <xdr:colOff>53975</xdr:colOff>
      <xdr:row>16</xdr:row>
      <xdr:rowOff>154940</xdr:rowOff>
    </xdr:to>
    <xdr:sp macro="" textlink="">
      <xdr:nvSpPr>
        <xdr:cNvPr id="149" name="楕円 148"/>
        <xdr:cNvSpPr/>
      </xdr:nvSpPr>
      <xdr:spPr>
        <a:xfrm>
          <a:off x="12954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165117</xdr:rowOff>
    </xdr:from>
    <xdr:ext cx="762000" cy="259045"/>
    <xdr:sp macro="" textlink="">
      <xdr:nvSpPr>
        <xdr:cNvPr id="150" name="テキスト ボックス 149"/>
        <xdr:cNvSpPr txBox="1"/>
      </xdr:nvSpPr>
      <xdr:spPr>
        <a:xfrm>
          <a:off x="12623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平成２８年度から市町村類型の変更により平均を上回る比率となった。</a:t>
          </a:r>
        </a:p>
        <a:p>
          <a:r>
            <a:rPr kumimoji="1" lang="ja-JP" altLang="en-US" sz="1300">
              <a:latin typeface="ＭＳ Ｐゴシック" panose="020B0600070205080204" pitchFamily="50" charset="-128"/>
              <a:ea typeface="ＭＳ Ｐゴシック" panose="020B0600070205080204" pitchFamily="50" charset="-128"/>
            </a:rPr>
            <a:t>　平成３０年度は、障害福祉費などの社会保障関係経費が増加し、類似団体平均を上回った。</a:t>
          </a:r>
        </a:p>
        <a:p>
          <a:r>
            <a:rPr kumimoji="1" lang="ja-JP" altLang="en-US" sz="1300">
              <a:latin typeface="ＭＳ Ｐゴシック" panose="020B0600070205080204" pitchFamily="50" charset="-128"/>
              <a:ea typeface="ＭＳ Ｐゴシック" panose="020B0600070205080204" pitchFamily="50" charset="-128"/>
            </a:rPr>
            <a:t>　今後も障害福祉費のみならず、高齢化が進み更なる扶助費の増加が見込まれることから、資格審査や給付の適正化に努める。</a:t>
          </a: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62</xdr:row>
      <xdr:rowOff>12700</xdr:rowOff>
    </xdr:to>
    <xdr:cxnSp macro="">
      <xdr:nvCxnSpPr>
        <xdr:cNvPr id="178" name="直線コネクタ 177"/>
        <xdr:cNvCxnSpPr/>
      </xdr:nvCxnSpPr>
      <xdr:spPr>
        <a:xfrm flipV="1">
          <a:off x="4826000" y="90233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79"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0" name="直線コネクタ 179"/>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1"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2" name="直線コネクタ 181"/>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88900</xdr:rowOff>
    </xdr:from>
    <xdr:to>
      <xdr:col>24</xdr:col>
      <xdr:colOff>25400</xdr:colOff>
      <xdr:row>56</xdr:row>
      <xdr:rowOff>146050</xdr:rowOff>
    </xdr:to>
    <xdr:cxnSp macro="">
      <xdr:nvCxnSpPr>
        <xdr:cNvPr id="183" name="直線コネクタ 182"/>
        <xdr:cNvCxnSpPr/>
      </xdr:nvCxnSpPr>
      <xdr:spPr>
        <a:xfrm>
          <a:off x="3987800" y="96901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73677</xdr:rowOff>
    </xdr:from>
    <xdr:ext cx="762000" cy="259045"/>
    <xdr:sp macro="" textlink="">
      <xdr:nvSpPr>
        <xdr:cNvPr id="184" name="扶助費平均値テキスト"/>
        <xdr:cNvSpPr txBox="1"/>
      </xdr:nvSpPr>
      <xdr:spPr>
        <a:xfrm>
          <a:off x="4914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5" name="フローチャート: 判断 184"/>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31750</xdr:rowOff>
    </xdr:from>
    <xdr:to>
      <xdr:col>19</xdr:col>
      <xdr:colOff>187325</xdr:colOff>
      <xdr:row>56</xdr:row>
      <xdr:rowOff>88900</xdr:rowOff>
    </xdr:to>
    <xdr:cxnSp macro="">
      <xdr:nvCxnSpPr>
        <xdr:cNvPr id="186" name="直線コネクタ 185"/>
        <xdr:cNvCxnSpPr/>
      </xdr:nvCxnSpPr>
      <xdr:spPr>
        <a:xfrm>
          <a:off x="3098800" y="96329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7" name="フローチャート: 判断 186"/>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88" name="テキスト ボックス 187"/>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127000</xdr:rowOff>
    </xdr:from>
    <xdr:to>
      <xdr:col>15</xdr:col>
      <xdr:colOff>98425</xdr:colOff>
      <xdr:row>56</xdr:row>
      <xdr:rowOff>31750</xdr:rowOff>
    </xdr:to>
    <xdr:cxnSp macro="">
      <xdr:nvCxnSpPr>
        <xdr:cNvPr id="189" name="直線コネクタ 188"/>
        <xdr:cNvCxnSpPr/>
      </xdr:nvCxnSpPr>
      <xdr:spPr>
        <a:xfrm>
          <a:off x="2209800" y="95567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152400</xdr:rowOff>
    </xdr:from>
    <xdr:to>
      <xdr:col>15</xdr:col>
      <xdr:colOff>149225</xdr:colOff>
      <xdr:row>55</xdr:row>
      <xdr:rowOff>82550</xdr:rowOff>
    </xdr:to>
    <xdr:sp macro="" textlink="">
      <xdr:nvSpPr>
        <xdr:cNvPr id="190" name="フローチャート: 判断 189"/>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191" name="テキスト ボックス 190"/>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127000</xdr:rowOff>
    </xdr:from>
    <xdr:to>
      <xdr:col>11</xdr:col>
      <xdr:colOff>9525</xdr:colOff>
      <xdr:row>56</xdr:row>
      <xdr:rowOff>12700</xdr:rowOff>
    </xdr:to>
    <xdr:cxnSp macro="">
      <xdr:nvCxnSpPr>
        <xdr:cNvPr id="192" name="直線コネクタ 191"/>
        <xdr:cNvCxnSpPr/>
      </xdr:nvCxnSpPr>
      <xdr:spPr>
        <a:xfrm flipV="1">
          <a:off x="1320800" y="95567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95250</xdr:rowOff>
    </xdr:from>
    <xdr:to>
      <xdr:col>11</xdr:col>
      <xdr:colOff>60325</xdr:colOff>
      <xdr:row>56</xdr:row>
      <xdr:rowOff>25400</xdr:rowOff>
    </xdr:to>
    <xdr:sp macro="" textlink="">
      <xdr:nvSpPr>
        <xdr:cNvPr id="193" name="フローチャート: 判断 192"/>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10177</xdr:rowOff>
    </xdr:from>
    <xdr:ext cx="762000" cy="259045"/>
    <xdr:sp macro="" textlink="">
      <xdr:nvSpPr>
        <xdr:cNvPr id="194" name="テキスト ボックス 193"/>
        <xdr:cNvSpPr txBox="1"/>
      </xdr:nvSpPr>
      <xdr:spPr>
        <a:xfrm>
          <a:off x="1828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195" name="フローチャート: 判断 194"/>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196" name="テキスト ボックス 195"/>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95250</xdr:rowOff>
    </xdr:from>
    <xdr:to>
      <xdr:col>24</xdr:col>
      <xdr:colOff>76200</xdr:colOff>
      <xdr:row>57</xdr:row>
      <xdr:rowOff>25400</xdr:rowOff>
    </xdr:to>
    <xdr:sp macro="" textlink="">
      <xdr:nvSpPr>
        <xdr:cNvPr id="202" name="楕円 201"/>
        <xdr:cNvSpPr/>
      </xdr:nvSpPr>
      <xdr:spPr>
        <a:xfrm>
          <a:off x="47752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67327</xdr:rowOff>
    </xdr:from>
    <xdr:ext cx="762000" cy="259045"/>
    <xdr:sp macro="" textlink="">
      <xdr:nvSpPr>
        <xdr:cNvPr id="203" name="扶助費該当値テキスト"/>
        <xdr:cNvSpPr txBox="1"/>
      </xdr:nvSpPr>
      <xdr:spPr>
        <a:xfrm>
          <a:off x="49149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38100</xdr:rowOff>
    </xdr:from>
    <xdr:to>
      <xdr:col>20</xdr:col>
      <xdr:colOff>38100</xdr:colOff>
      <xdr:row>56</xdr:row>
      <xdr:rowOff>139700</xdr:rowOff>
    </xdr:to>
    <xdr:sp macro="" textlink="">
      <xdr:nvSpPr>
        <xdr:cNvPr id="204" name="楕円 203"/>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205" name="テキスト ボックス 204"/>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152400</xdr:rowOff>
    </xdr:from>
    <xdr:to>
      <xdr:col>15</xdr:col>
      <xdr:colOff>149225</xdr:colOff>
      <xdr:row>56</xdr:row>
      <xdr:rowOff>82550</xdr:rowOff>
    </xdr:to>
    <xdr:sp macro="" textlink="">
      <xdr:nvSpPr>
        <xdr:cNvPr id="206" name="楕円 205"/>
        <xdr:cNvSpPr/>
      </xdr:nvSpPr>
      <xdr:spPr>
        <a:xfrm>
          <a:off x="3048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67327</xdr:rowOff>
    </xdr:from>
    <xdr:ext cx="762000" cy="259045"/>
    <xdr:sp macro="" textlink="">
      <xdr:nvSpPr>
        <xdr:cNvPr id="207" name="テキスト ボックス 206"/>
        <xdr:cNvSpPr txBox="1"/>
      </xdr:nvSpPr>
      <xdr:spPr>
        <a:xfrm>
          <a:off x="2717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76200</xdr:rowOff>
    </xdr:from>
    <xdr:to>
      <xdr:col>11</xdr:col>
      <xdr:colOff>60325</xdr:colOff>
      <xdr:row>56</xdr:row>
      <xdr:rowOff>6350</xdr:rowOff>
    </xdr:to>
    <xdr:sp macro="" textlink="">
      <xdr:nvSpPr>
        <xdr:cNvPr id="208" name="楕円 207"/>
        <xdr:cNvSpPr/>
      </xdr:nvSpPr>
      <xdr:spPr>
        <a:xfrm>
          <a:off x="2159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16527</xdr:rowOff>
    </xdr:from>
    <xdr:ext cx="762000" cy="259045"/>
    <xdr:sp macro="" textlink="">
      <xdr:nvSpPr>
        <xdr:cNvPr id="209" name="テキスト ボックス 208"/>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0" name="楕円 209"/>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11" name="テキスト ボックス 210"/>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前年度より０．２％減少したが、特別会計に対する操出金が増加しており依然として類似団体平均を上回る比率となっている。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計画的な事業執行などにより、経費の平準化を図っていく。</a:t>
          </a:r>
        </a:p>
      </xdr:txBody>
    </xdr:sp>
    <xdr:clientData/>
  </xdr:twoCellAnchor>
  <xdr:oneCellAnchor>
    <xdr:from>
      <xdr:col>62</xdr:col>
      <xdr:colOff>6350</xdr:colOff>
      <xdr:row>49</xdr:row>
      <xdr:rowOff>107950</xdr:rowOff>
    </xdr:from>
    <xdr:ext cx="298543" cy="225703"/>
    <xdr:sp macro="" textlink="">
      <xdr:nvSpPr>
        <xdr:cNvPr id="223" name="テキスト ボックス 22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78994</xdr:rowOff>
    </xdr:to>
    <xdr:cxnSp macro="">
      <xdr:nvCxnSpPr>
        <xdr:cNvPr id="236" name="直線コネクタ 235"/>
        <xdr:cNvCxnSpPr/>
      </xdr:nvCxnSpPr>
      <xdr:spPr>
        <a:xfrm flipV="1">
          <a:off x="16510000" y="91658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51071</xdr:rowOff>
    </xdr:from>
    <xdr:ext cx="762000" cy="259045"/>
    <xdr:sp macro="" textlink="">
      <xdr:nvSpPr>
        <xdr:cNvPr id="237"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78994</xdr:rowOff>
    </xdr:from>
    <xdr:to>
      <xdr:col>82</xdr:col>
      <xdr:colOff>196850</xdr:colOff>
      <xdr:row>59</xdr:row>
      <xdr:rowOff>78994</xdr:rowOff>
    </xdr:to>
    <xdr:cxnSp macro="">
      <xdr:nvCxnSpPr>
        <xdr:cNvPr id="238" name="直線コネクタ 237"/>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39" name="その他最大値テキスト"/>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0" name="直線コネクタ 239"/>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136144</xdr:rowOff>
    </xdr:from>
    <xdr:to>
      <xdr:col>82</xdr:col>
      <xdr:colOff>107950</xdr:colOff>
      <xdr:row>56</xdr:row>
      <xdr:rowOff>145288</xdr:rowOff>
    </xdr:to>
    <xdr:cxnSp macro="">
      <xdr:nvCxnSpPr>
        <xdr:cNvPr id="241" name="直線コネクタ 240"/>
        <xdr:cNvCxnSpPr/>
      </xdr:nvCxnSpPr>
      <xdr:spPr>
        <a:xfrm flipV="1">
          <a:off x="15671800" y="973734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88155</xdr:rowOff>
    </xdr:from>
    <xdr:ext cx="762000" cy="259045"/>
    <xdr:sp macro="" textlink="">
      <xdr:nvSpPr>
        <xdr:cNvPr id="242" name="その他平均値テキスト"/>
        <xdr:cNvSpPr txBox="1"/>
      </xdr:nvSpPr>
      <xdr:spPr>
        <a:xfrm>
          <a:off x="16598900" y="9517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71628</xdr:rowOff>
    </xdr:from>
    <xdr:to>
      <xdr:col>82</xdr:col>
      <xdr:colOff>158750</xdr:colOff>
      <xdr:row>57</xdr:row>
      <xdr:rowOff>1778</xdr:rowOff>
    </xdr:to>
    <xdr:sp macro="" textlink="">
      <xdr:nvSpPr>
        <xdr:cNvPr id="243" name="フローチャート: 判断 242"/>
        <xdr:cNvSpPr/>
      </xdr:nvSpPr>
      <xdr:spPr>
        <a:xfrm>
          <a:off x="164592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113284</xdr:rowOff>
    </xdr:from>
    <xdr:to>
      <xdr:col>78</xdr:col>
      <xdr:colOff>69850</xdr:colOff>
      <xdr:row>56</xdr:row>
      <xdr:rowOff>145288</xdr:rowOff>
    </xdr:to>
    <xdr:cxnSp macro="">
      <xdr:nvCxnSpPr>
        <xdr:cNvPr id="244" name="直線コネクタ 243"/>
        <xdr:cNvCxnSpPr/>
      </xdr:nvCxnSpPr>
      <xdr:spPr>
        <a:xfrm>
          <a:off x="14782800" y="971448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62484</xdr:rowOff>
    </xdr:from>
    <xdr:to>
      <xdr:col>78</xdr:col>
      <xdr:colOff>120650</xdr:colOff>
      <xdr:row>56</xdr:row>
      <xdr:rowOff>164084</xdr:rowOff>
    </xdr:to>
    <xdr:sp macro="" textlink="">
      <xdr:nvSpPr>
        <xdr:cNvPr id="245" name="フローチャート: 判断 244"/>
        <xdr:cNvSpPr/>
      </xdr:nvSpPr>
      <xdr:spPr>
        <a:xfrm>
          <a:off x="15621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2811</xdr:rowOff>
    </xdr:from>
    <xdr:ext cx="736600" cy="259045"/>
    <xdr:sp macro="" textlink="">
      <xdr:nvSpPr>
        <xdr:cNvPr id="246" name="テキスト ボックス 245"/>
        <xdr:cNvSpPr txBox="1"/>
      </xdr:nvSpPr>
      <xdr:spPr>
        <a:xfrm>
          <a:off x="15290800" y="9432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81280</xdr:rowOff>
    </xdr:from>
    <xdr:to>
      <xdr:col>73</xdr:col>
      <xdr:colOff>180975</xdr:colOff>
      <xdr:row>56</xdr:row>
      <xdr:rowOff>113284</xdr:rowOff>
    </xdr:to>
    <xdr:cxnSp macro="">
      <xdr:nvCxnSpPr>
        <xdr:cNvPr id="247" name="直線コネクタ 246"/>
        <xdr:cNvCxnSpPr/>
      </xdr:nvCxnSpPr>
      <xdr:spPr>
        <a:xfrm>
          <a:off x="13893800" y="968248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8" name="フローチャート: 判断 247"/>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155973</xdr:rowOff>
    </xdr:from>
    <xdr:ext cx="762000" cy="259045"/>
    <xdr:sp macro="" textlink="">
      <xdr:nvSpPr>
        <xdr:cNvPr id="249" name="テキスト ボックス 248"/>
        <xdr:cNvSpPr txBox="1"/>
      </xdr:nvSpPr>
      <xdr:spPr>
        <a:xfrm>
          <a:off x="14401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26416</xdr:rowOff>
    </xdr:from>
    <xdr:to>
      <xdr:col>69</xdr:col>
      <xdr:colOff>92075</xdr:colOff>
      <xdr:row>56</xdr:row>
      <xdr:rowOff>81280</xdr:rowOff>
    </xdr:to>
    <xdr:cxnSp macro="">
      <xdr:nvCxnSpPr>
        <xdr:cNvPr id="250" name="直線コネクタ 249"/>
        <xdr:cNvCxnSpPr/>
      </xdr:nvCxnSpPr>
      <xdr:spPr>
        <a:xfrm>
          <a:off x="13004800" y="962761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117348</xdr:rowOff>
    </xdr:from>
    <xdr:to>
      <xdr:col>69</xdr:col>
      <xdr:colOff>142875</xdr:colOff>
      <xdr:row>57</xdr:row>
      <xdr:rowOff>47498</xdr:rowOff>
    </xdr:to>
    <xdr:sp macro="" textlink="">
      <xdr:nvSpPr>
        <xdr:cNvPr id="251" name="フローチャート: 判断 250"/>
        <xdr:cNvSpPr/>
      </xdr:nvSpPr>
      <xdr:spPr>
        <a:xfrm>
          <a:off x="13843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32275</xdr:rowOff>
    </xdr:from>
    <xdr:ext cx="762000" cy="259045"/>
    <xdr:sp macro="" textlink="">
      <xdr:nvSpPr>
        <xdr:cNvPr id="252" name="テキスト ボックス 251"/>
        <xdr:cNvSpPr txBox="1"/>
      </xdr:nvSpPr>
      <xdr:spPr>
        <a:xfrm>
          <a:off x="13512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53" name="フローチャート: 判断 252"/>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36847</xdr:rowOff>
    </xdr:from>
    <xdr:ext cx="762000" cy="259045"/>
    <xdr:sp macro="" textlink="">
      <xdr:nvSpPr>
        <xdr:cNvPr id="254" name="テキスト ボックス 253"/>
        <xdr:cNvSpPr txBox="1"/>
      </xdr:nvSpPr>
      <xdr:spPr>
        <a:xfrm>
          <a:off x="12623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85344</xdr:rowOff>
    </xdr:from>
    <xdr:to>
      <xdr:col>82</xdr:col>
      <xdr:colOff>158750</xdr:colOff>
      <xdr:row>57</xdr:row>
      <xdr:rowOff>15494</xdr:rowOff>
    </xdr:to>
    <xdr:sp macro="" textlink="">
      <xdr:nvSpPr>
        <xdr:cNvPr id="260" name="楕円 259"/>
        <xdr:cNvSpPr/>
      </xdr:nvSpPr>
      <xdr:spPr>
        <a:xfrm>
          <a:off x="16459200" y="96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57421</xdr:rowOff>
    </xdr:from>
    <xdr:ext cx="762000" cy="259045"/>
    <xdr:sp macro="" textlink="">
      <xdr:nvSpPr>
        <xdr:cNvPr id="261" name="その他該当値テキスト"/>
        <xdr:cNvSpPr txBox="1"/>
      </xdr:nvSpPr>
      <xdr:spPr>
        <a:xfrm>
          <a:off x="165989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94488</xdr:rowOff>
    </xdr:from>
    <xdr:to>
      <xdr:col>78</xdr:col>
      <xdr:colOff>120650</xdr:colOff>
      <xdr:row>57</xdr:row>
      <xdr:rowOff>24638</xdr:rowOff>
    </xdr:to>
    <xdr:sp macro="" textlink="">
      <xdr:nvSpPr>
        <xdr:cNvPr id="262" name="楕円 261"/>
        <xdr:cNvSpPr/>
      </xdr:nvSpPr>
      <xdr:spPr>
        <a:xfrm>
          <a:off x="15621000" y="969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9415</xdr:rowOff>
    </xdr:from>
    <xdr:ext cx="736600" cy="259045"/>
    <xdr:sp macro="" textlink="">
      <xdr:nvSpPr>
        <xdr:cNvPr id="263" name="テキスト ボックス 262"/>
        <xdr:cNvSpPr txBox="1"/>
      </xdr:nvSpPr>
      <xdr:spPr>
        <a:xfrm>
          <a:off x="15290800" y="9782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62484</xdr:rowOff>
    </xdr:from>
    <xdr:to>
      <xdr:col>74</xdr:col>
      <xdr:colOff>31750</xdr:colOff>
      <xdr:row>56</xdr:row>
      <xdr:rowOff>164084</xdr:rowOff>
    </xdr:to>
    <xdr:sp macro="" textlink="">
      <xdr:nvSpPr>
        <xdr:cNvPr id="264" name="楕円 263"/>
        <xdr:cNvSpPr/>
      </xdr:nvSpPr>
      <xdr:spPr>
        <a:xfrm>
          <a:off x="147320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148861</xdr:rowOff>
    </xdr:from>
    <xdr:ext cx="762000" cy="259045"/>
    <xdr:sp macro="" textlink="">
      <xdr:nvSpPr>
        <xdr:cNvPr id="265" name="テキスト ボックス 264"/>
        <xdr:cNvSpPr txBox="1"/>
      </xdr:nvSpPr>
      <xdr:spPr>
        <a:xfrm>
          <a:off x="14401800" y="975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30480</xdr:rowOff>
    </xdr:from>
    <xdr:to>
      <xdr:col>69</xdr:col>
      <xdr:colOff>142875</xdr:colOff>
      <xdr:row>56</xdr:row>
      <xdr:rowOff>132080</xdr:rowOff>
    </xdr:to>
    <xdr:sp macro="" textlink="">
      <xdr:nvSpPr>
        <xdr:cNvPr id="266" name="楕円 265"/>
        <xdr:cNvSpPr/>
      </xdr:nvSpPr>
      <xdr:spPr>
        <a:xfrm>
          <a:off x="13843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142257</xdr:rowOff>
    </xdr:from>
    <xdr:ext cx="762000" cy="259045"/>
    <xdr:sp macro="" textlink="">
      <xdr:nvSpPr>
        <xdr:cNvPr id="267" name="テキスト ボックス 266"/>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147066</xdr:rowOff>
    </xdr:from>
    <xdr:to>
      <xdr:col>65</xdr:col>
      <xdr:colOff>53975</xdr:colOff>
      <xdr:row>56</xdr:row>
      <xdr:rowOff>77216</xdr:rowOff>
    </xdr:to>
    <xdr:sp macro="" textlink="">
      <xdr:nvSpPr>
        <xdr:cNvPr id="268" name="楕円 267"/>
        <xdr:cNvSpPr/>
      </xdr:nvSpPr>
      <xdr:spPr>
        <a:xfrm>
          <a:off x="12954000" y="957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87393</xdr:rowOff>
    </xdr:from>
    <xdr:ext cx="762000" cy="259045"/>
    <xdr:sp macro="" textlink="">
      <xdr:nvSpPr>
        <xdr:cNvPr id="269" name="テキスト ボックス 268"/>
        <xdr:cNvSpPr txBox="1"/>
      </xdr:nvSpPr>
      <xdr:spPr>
        <a:xfrm>
          <a:off x="12623800" y="934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廃棄物処理施設老朽化に伴い一部事務組合負担金が増えたことや、常備消防委託料の増により比率は上昇している。</a:t>
          </a:r>
        </a:p>
        <a:p>
          <a:r>
            <a:rPr kumimoji="1" lang="ja-JP" altLang="en-US" sz="1300">
              <a:latin typeface="ＭＳ Ｐゴシック" panose="020B0600070205080204" pitchFamily="50" charset="-128"/>
              <a:ea typeface="ＭＳ Ｐゴシック" panose="020B0600070205080204" pitchFamily="50" charset="-128"/>
            </a:rPr>
            <a:t>　負担金、補助金等の精査や見直しにより、経費の抑制を図る必要がある。</a:t>
          </a:r>
        </a:p>
      </xdr:txBody>
    </xdr:sp>
    <xdr:clientData/>
  </xdr:twoCellAnchor>
  <xdr:oneCellAnchor>
    <xdr:from>
      <xdr:col>62</xdr:col>
      <xdr:colOff>6350</xdr:colOff>
      <xdr:row>29</xdr:row>
      <xdr:rowOff>107950</xdr:rowOff>
    </xdr:from>
    <xdr:ext cx="298543" cy="225703"/>
    <xdr:sp macro="" textlink="">
      <xdr:nvSpPr>
        <xdr:cNvPr id="281" name="テキスト ボックス 28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30988</xdr:rowOff>
    </xdr:from>
    <xdr:to>
      <xdr:col>82</xdr:col>
      <xdr:colOff>107950</xdr:colOff>
      <xdr:row>40</xdr:row>
      <xdr:rowOff>3556</xdr:rowOff>
    </xdr:to>
    <xdr:cxnSp macro="">
      <xdr:nvCxnSpPr>
        <xdr:cNvPr id="294" name="直線コネクタ 293"/>
        <xdr:cNvCxnSpPr/>
      </xdr:nvCxnSpPr>
      <xdr:spPr>
        <a:xfrm flipV="1">
          <a:off x="16510000" y="586028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295" name="補助費等最小値テキスト"/>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296" name="直線コネクタ 295"/>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117365</xdr:rowOff>
    </xdr:from>
    <xdr:ext cx="762000" cy="259045"/>
    <xdr:sp macro="" textlink="">
      <xdr:nvSpPr>
        <xdr:cNvPr id="297" name="補助費等最大値テキスト"/>
        <xdr:cNvSpPr txBox="1"/>
      </xdr:nvSpPr>
      <xdr:spPr>
        <a:xfrm>
          <a:off x="16598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30988</xdr:rowOff>
    </xdr:from>
    <xdr:to>
      <xdr:col>82</xdr:col>
      <xdr:colOff>196850</xdr:colOff>
      <xdr:row>34</xdr:row>
      <xdr:rowOff>30988</xdr:rowOff>
    </xdr:to>
    <xdr:cxnSp macro="">
      <xdr:nvCxnSpPr>
        <xdr:cNvPr id="298" name="直線コネクタ 297"/>
        <xdr:cNvCxnSpPr/>
      </xdr:nvCxnSpPr>
      <xdr:spPr>
        <a:xfrm>
          <a:off x="16421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101854</xdr:rowOff>
    </xdr:from>
    <xdr:to>
      <xdr:col>82</xdr:col>
      <xdr:colOff>107950</xdr:colOff>
      <xdr:row>37</xdr:row>
      <xdr:rowOff>165862</xdr:rowOff>
    </xdr:to>
    <xdr:cxnSp macro="">
      <xdr:nvCxnSpPr>
        <xdr:cNvPr id="299" name="直線コネクタ 298"/>
        <xdr:cNvCxnSpPr/>
      </xdr:nvCxnSpPr>
      <xdr:spPr>
        <a:xfrm>
          <a:off x="15671800" y="644550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170451</xdr:rowOff>
    </xdr:from>
    <xdr:ext cx="762000" cy="259045"/>
    <xdr:sp macro="" textlink="">
      <xdr:nvSpPr>
        <xdr:cNvPr id="300" name="補助費等平均値テキスト"/>
        <xdr:cNvSpPr txBox="1"/>
      </xdr:nvSpPr>
      <xdr:spPr>
        <a:xfrm>
          <a:off x="16598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1" name="フローチャート: 判断 300"/>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46990</xdr:rowOff>
    </xdr:from>
    <xdr:to>
      <xdr:col>78</xdr:col>
      <xdr:colOff>69850</xdr:colOff>
      <xdr:row>37</xdr:row>
      <xdr:rowOff>101854</xdr:rowOff>
    </xdr:to>
    <xdr:cxnSp macro="">
      <xdr:nvCxnSpPr>
        <xdr:cNvPr id="302" name="直線コネクタ 301"/>
        <xdr:cNvCxnSpPr/>
      </xdr:nvCxnSpPr>
      <xdr:spPr>
        <a:xfrm>
          <a:off x="14782800" y="639064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3" name="フローチャート: 判断 302"/>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04" name="テキスト ボックス 303"/>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14986</xdr:rowOff>
    </xdr:from>
    <xdr:to>
      <xdr:col>73</xdr:col>
      <xdr:colOff>180975</xdr:colOff>
      <xdr:row>37</xdr:row>
      <xdr:rowOff>46990</xdr:rowOff>
    </xdr:to>
    <xdr:cxnSp macro="">
      <xdr:nvCxnSpPr>
        <xdr:cNvPr id="305" name="直線コネクタ 304"/>
        <xdr:cNvCxnSpPr/>
      </xdr:nvCxnSpPr>
      <xdr:spPr>
        <a:xfrm>
          <a:off x="13893800" y="63586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06" name="フローチャート: 判断 305"/>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80535</xdr:rowOff>
    </xdr:from>
    <xdr:ext cx="762000" cy="259045"/>
    <xdr:sp macro="" textlink="">
      <xdr:nvSpPr>
        <xdr:cNvPr id="307" name="テキスト ボックス 306"/>
        <xdr:cNvSpPr txBox="1"/>
      </xdr:nvSpPr>
      <xdr:spPr>
        <a:xfrm>
          <a:off x="14401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168148</xdr:rowOff>
    </xdr:from>
    <xdr:to>
      <xdr:col>69</xdr:col>
      <xdr:colOff>92075</xdr:colOff>
      <xdr:row>37</xdr:row>
      <xdr:rowOff>14986</xdr:rowOff>
    </xdr:to>
    <xdr:cxnSp macro="">
      <xdr:nvCxnSpPr>
        <xdr:cNvPr id="308" name="直線コネクタ 307"/>
        <xdr:cNvCxnSpPr/>
      </xdr:nvCxnSpPr>
      <xdr:spPr>
        <a:xfrm>
          <a:off x="13004800" y="63403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09" name="フローチャート: 判断 308"/>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10" name="テキスト ボックス 309"/>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11" name="フローチャート: 判断 310"/>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12" name="テキスト ボックス 311"/>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115062</xdr:rowOff>
    </xdr:from>
    <xdr:to>
      <xdr:col>82</xdr:col>
      <xdr:colOff>158750</xdr:colOff>
      <xdr:row>38</xdr:row>
      <xdr:rowOff>45212</xdr:rowOff>
    </xdr:to>
    <xdr:sp macro="" textlink="">
      <xdr:nvSpPr>
        <xdr:cNvPr id="318" name="楕円 317"/>
        <xdr:cNvSpPr/>
      </xdr:nvSpPr>
      <xdr:spPr>
        <a:xfrm>
          <a:off x="164592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87139</xdr:rowOff>
    </xdr:from>
    <xdr:ext cx="762000" cy="259045"/>
    <xdr:sp macro="" textlink="">
      <xdr:nvSpPr>
        <xdr:cNvPr id="319" name="補助費等該当値テキスト"/>
        <xdr:cNvSpPr txBox="1"/>
      </xdr:nvSpPr>
      <xdr:spPr>
        <a:xfrm>
          <a:off x="165989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51054</xdr:rowOff>
    </xdr:from>
    <xdr:to>
      <xdr:col>78</xdr:col>
      <xdr:colOff>120650</xdr:colOff>
      <xdr:row>37</xdr:row>
      <xdr:rowOff>152654</xdr:rowOff>
    </xdr:to>
    <xdr:sp macro="" textlink="">
      <xdr:nvSpPr>
        <xdr:cNvPr id="320" name="楕円 319"/>
        <xdr:cNvSpPr/>
      </xdr:nvSpPr>
      <xdr:spPr>
        <a:xfrm>
          <a:off x="15621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137431</xdr:rowOff>
    </xdr:from>
    <xdr:ext cx="736600" cy="259045"/>
    <xdr:sp macro="" textlink="">
      <xdr:nvSpPr>
        <xdr:cNvPr id="321" name="テキスト ボックス 320"/>
        <xdr:cNvSpPr txBox="1"/>
      </xdr:nvSpPr>
      <xdr:spPr>
        <a:xfrm>
          <a:off x="15290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167640</xdr:rowOff>
    </xdr:from>
    <xdr:to>
      <xdr:col>74</xdr:col>
      <xdr:colOff>31750</xdr:colOff>
      <xdr:row>37</xdr:row>
      <xdr:rowOff>97790</xdr:rowOff>
    </xdr:to>
    <xdr:sp macro="" textlink="">
      <xdr:nvSpPr>
        <xdr:cNvPr id="322" name="楕円 321"/>
        <xdr:cNvSpPr/>
      </xdr:nvSpPr>
      <xdr:spPr>
        <a:xfrm>
          <a:off x="14732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82567</xdr:rowOff>
    </xdr:from>
    <xdr:ext cx="762000" cy="259045"/>
    <xdr:sp macro="" textlink="">
      <xdr:nvSpPr>
        <xdr:cNvPr id="323" name="テキスト ボックス 322"/>
        <xdr:cNvSpPr txBox="1"/>
      </xdr:nvSpPr>
      <xdr:spPr>
        <a:xfrm>
          <a:off x="14401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135636</xdr:rowOff>
    </xdr:from>
    <xdr:to>
      <xdr:col>69</xdr:col>
      <xdr:colOff>142875</xdr:colOff>
      <xdr:row>37</xdr:row>
      <xdr:rowOff>65786</xdr:rowOff>
    </xdr:to>
    <xdr:sp macro="" textlink="">
      <xdr:nvSpPr>
        <xdr:cNvPr id="324" name="楕円 323"/>
        <xdr:cNvSpPr/>
      </xdr:nvSpPr>
      <xdr:spPr>
        <a:xfrm>
          <a:off x="13843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75963</xdr:rowOff>
    </xdr:from>
    <xdr:ext cx="762000" cy="259045"/>
    <xdr:sp macro="" textlink="">
      <xdr:nvSpPr>
        <xdr:cNvPr id="325" name="テキスト ボックス 324"/>
        <xdr:cNvSpPr txBox="1"/>
      </xdr:nvSpPr>
      <xdr:spPr>
        <a:xfrm>
          <a:off x="13512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26" name="楕円 325"/>
        <xdr:cNvSpPr/>
      </xdr:nvSpPr>
      <xdr:spPr>
        <a:xfrm>
          <a:off x="12954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57675</xdr:rowOff>
    </xdr:from>
    <xdr:ext cx="762000" cy="259045"/>
    <xdr:sp macro="" textlink="">
      <xdr:nvSpPr>
        <xdr:cNvPr id="327" name="テキスト ボックス 326"/>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平成２８年度から市町村類型の変更により平均を大きく下回る比率となった。</a:t>
          </a:r>
        </a:p>
        <a:p>
          <a:r>
            <a:rPr kumimoji="1" lang="ja-JP" altLang="en-US" sz="1300">
              <a:latin typeface="ＭＳ Ｐゴシック" panose="020B0600070205080204" pitchFamily="50" charset="-128"/>
              <a:ea typeface="ＭＳ Ｐゴシック" panose="020B0600070205080204" pitchFamily="50" charset="-128"/>
            </a:rPr>
            <a:t>　平成３０年度は大規模事業（道の駅整備事業）の元金償還が始まったため、比率が増加した。</a:t>
          </a:r>
        </a:p>
        <a:p>
          <a:r>
            <a:rPr kumimoji="1" lang="ja-JP" altLang="en-US" sz="1300">
              <a:latin typeface="ＭＳ Ｐゴシック" panose="020B0600070205080204" pitchFamily="50" charset="-128"/>
              <a:ea typeface="ＭＳ Ｐゴシック" panose="020B0600070205080204" pitchFamily="50" charset="-128"/>
            </a:rPr>
            <a:t>　令和２年度から大規模事業（道の駅拡張事業）の元金償還が始まるため、新規発行の抑制を図る必要がある。</a:t>
          </a:r>
        </a:p>
      </xdr:txBody>
    </xdr:sp>
    <xdr:clientData/>
  </xdr:twoCellAnchor>
  <xdr:oneCellAnchor>
    <xdr:from>
      <xdr:col>3</xdr:col>
      <xdr:colOff>123825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3" name="テキスト ボックス 34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5" name="テキスト ボックス 34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7" name="テキスト ボックス 34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9" name="テキスト ボックス 34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1" name="テキスト ボックス 35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69850</xdr:rowOff>
    </xdr:to>
    <xdr:cxnSp macro="">
      <xdr:nvCxnSpPr>
        <xdr:cNvPr id="354" name="直線コネクタ 353"/>
        <xdr:cNvCxnSpPr/>
      </xdr:nvCxnSpPr>
      <xdr:spPr>
        <a:xfrm flipV="1">
          <a:off x="4826000" y="125171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5" name="公債費最小値テキスト"/>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56" name="直線コネクタ 355"/>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57"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58" name="直線コネクタ 357"/>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104140</xdr:rowOff>
    </xdr:from>
    <xdr:to>
      <xdr:col>24</xdr:col>
      <xdr:colOff>25400</xdr:colOff>
      <xdr:row>75</xdr:row>
      <xdr:rowOff>107950</xdr:rowOff>
    </xdr:to>
    <xdr:cxnSp macro="">
      <xdr:nvCxnSpPr>
        <xdr:cNvPr id="359" name="直線コネクタ 358"/>
        <xdr:cNvCxnSpPr/>
      </xdr:nvCxnSpPr>
      <xdr:spPr>
        <a:xfrm>
          <a:off x="3987800" y="129628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124477</xdr:rowOff>
    </xdr:from>
    <xdr:ext cx="762000" cy="259045"/>
    <xdr:sp macro="" textlink="">
      <xdr:nvSpPr>
        <xdr:cNvPr id="360" name="公債費平均値テキスト"/>
        <xdr:cNvSpPr txBox="1"/>
      </xdr:nvSpPr>
      <xdr:spPr>
        <a:xfrm>
          <a:off x="4914900" y="1315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61" name="フローチャート: 判断 360"/>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104140</xdr:rowOff>
    </xdr:from>
    <xdr:to>
      <xdr:col>19</xdr:col>
      <xdr:colOff>187325</xdr:colOff>
      <xdr:row>75</xdr:row>
      <xdr:rowOff>111760</xdr:rowOff>
    </xdr:to>
    <xdr:cxnSp macro="">
      <xdr:nvCxnSpPr>
        <xdr:cNvPr id="362" name="直線コネクタ 361"/>
        <xdr:cNvCxnSpPr/>
      </xdr:nvCxnSpPr>
      <xdr:spPr>
        <a:xfrm flipV="1">
          <a:off x="3098800" y="129628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63" name="フローチャート: 判断 362"/>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59707</xdr:rowOff>
    </xdr:from>
    <xdr:ext cx="736600" cy="259045"/>
    <xdr:sp macro="" textlink="">
      <xdr:nvSpPr>
        <xdr:cNvPr id="364" name="テキスト ボックス 363"/>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100330</xdr:rowOff>
    </xdr:from>
    <xdr:to>
      <xdr:col>15</xdr:col>
      <xdr:colOff>98425</xdr:colOff>
      <xdr:row>75</xdr:row>
      <xdr:rowOff>111760</xdr:rowOff>
    </xdr:to>
    <xdr:cxnSp macro="">
      <xdr:nvCxnSpPr>
        <xdr:cNvPr id="365" name="直線コネクタ 364"/>
        <xdr:cNvCxnSpPr/>
      </xdr:nvCxnSpPr>
      <xdr:spPr>
        <a:xfrm>
          <a:off x="2209800" y="129590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125730</xdr:rowOff>
    </xdr:from>
    <xdr:to>
      <xdr:col>15</xdr:col>
      <xdr:colOff>149225</xdr:colOff>
      <xdr:row>77</xdr:row>
      <xdr:rowOff>55880</xdr:rowOff>
    </xdr:to>
    <xdr:sp macro="" textlink="">
      <xdr:nvSpPr>
        <xdr:cNvPr id="366" name="フローチャート: 判断 365"/>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40657</xdr:rowOff>
    </xdr:from>
    <xdr:ext cx="762000" cy="259045"/>
    <xdr:sp macro="" textlink="">
      <xdr:nvSpPr>
        <xdr:cNvPr id="367" name="テキスト ボックス 366"/>
        <xdr:cNvSpPr txBox="1"/>
      </xdr:nvSpPr>
      <xdr:spPr>
        <a:xfrm>
          <a:off x="2717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100330</xdr:rowOff>
    </xdr:from>
    <xdr:to>
      <xdr:col>11</xdr:col>
      <xdr:colOff>9525</xdr:colOff>
      <xdr:row>75</xdr:row>
      <xdr:rowOff>149861</xdr:rowOff>
    </xdr:to>
    <xdr:cxnSp macro="">
      <xdr:nvCxnSpPr>
        <xdr:cNvPr id="368" name="直線コネクタ 367"/>
        <xdr:cNvCxnSpPr/>
      </xdr:nvCxnSpPr>
      <xdr:spPr>
        <a:xfrm flipV="1">
          <a:off x="1320800" y="12959080"/>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xdr:rowOff>
    </xdr:from>
    <xdr:to>
      <xdr:col>11</xdr:col>
      <xdr:colOff>60325</xdr:colOff>
      <xdr:row>76</xdr:row>
      <xdr:rowOff>113030</xdr:rowOff>
    </xdr:to>
    <xdr:sp macro="" textlink="">
      <xdr:nvSpPr>
        <xdr:cNvPr id="369" name="フローチャート: 判断 368"/>
        <xdr:cNvSpPr/>
      </xdr:nvSpPr>
      <xdr:spPr>
        <a:xfrm>
          <a:off x="2159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97807</xdr:rowOff>
    </xdr:from>
    <xdr:ext cx="762000" cy="259045"/>
    <xdr:sp macro="" textlink="">
      <xdr:nvSpPr>
        <xdr:cNvPr id="370" name="テキスト ボックス 369"/>
        <xdr:cNvSpPr txBox="1"/>
      </xdr:nvSpPr>
      <xdr:spPr>
        <a:xfrm>
          <a:off x="1828800" y="1312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72389</xdr:rowOff>
    </xdr:from>
    <xdr:to>
      <xdr:col>6</xdr:col>
      <xdr:colOff>171450</xdr:colOff>
      <xdr:row>77</xdr:row>
      <xdr:rowOff>2539</xdr:rowOff>
    </xdr:to>
    <xdr:sp macro="" textlink="">
      <xdr:nvSpPr>
        <xdr:cNvPr id="371" name="フローチャート: 判断 370"/>
        <xdr:cNvSpPr/>
      </xdr:nvSpPr>
      <xdr:spPr>
        <a:xfrm>
          <a:off x="1270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158766</xdr:rowOff>
    </xdr:from>
    <xdr:ext cx="762000" cy="259045"/>
    <xdr:sp macro="" textlink="">
      <xdr:nvSpPr>
        <xdr:cNvPr id="372" name="テキスト ボックス 371"/>
        <xdr:cNvSpPr txBox="1"/>
      </xdr:nvSpPr>
      <xdr:spPr>
        <a:xfrm>
          <a:off x="939800" y="131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57150</xdr:rowOff>
    </xdr:from>
    <xdr:to>
      <xdr:col>24</xdr:col>
      <xdr:colOff>76200</xdr:colOff>
      <xdr:row>75</xdr:row>
      <xdr:rowOff>158750</xdr:rowOff>
    </xdr:to>
    <xdr:sp macro="" textlink="">
      <xdr:nvSpPr>
        <xdr:cNvPr id="378" name="楕円 377"/>
        <xdr:cNvSpPr/>
      </xdr:nvSpPr>
      <xdr:spPr>
        <a:xfrm>
          <a:off x="47752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73677</xdr:rowOff>
    </xdr:from>
    <xdr:ext cx="762000" cy="259045"/>
    <xdr:sp macro="" textlink="">
      <xdr:nvSpPr>
        <xdr:cNvPr id="379" name="公債費該当値テキスト"/>
        <xdr:cNvSpPr txBox="1"/>
      </xdr:nvSpPr>
      <xdr:spPr>
        <a:xfrm>
          <a:off x="49149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53340</xdr:rowOff>
    </xdr:from>
    <xdr:to>
      <xdr:col>20</xdr:col>
      <xdr:colOff>38100</xdr:colOff>
      <xdr:row>75</xdr:row>
      <xdr:rowOff>154939</xdr:rowOff>
    </xdr:to>
    <xdr:sp macro="" textlink="">
      <xdr:nvSpPr>
        <xdr:cNvPr id="380" name="楕円 379"/>
        <xdr:cNvSpPr/>
      </xdr:nvSpPr>
      <xdr:spPr>
        <a:xfrm>
          <a:off x="39370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165117</xdr:rowOff>
    </xdr:from>
    <xdr:ext cx="736600" cy="259045"/>
    <xdr:sp macro="" textlink="">
      <xdr:nvSpPr>
        <xdr:cNvPr id="381" name="テキスト ボックス 380"/>
        <xdr:cNvSpPr txBox="1"/>
      </xdr:nvSpPr>
      <xdr:spPr>
        <a:xfrm>
          <a:off x="3606800" y="12680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60960</xdr:rowOff>
    </xdr:from>
    <xdr:to>
      <xdr:col>15</xdr:col>
      <xdr:colOff>149225</xdr:colOff>
      <xdr:row>75</xdr:row>
      <xdr:rowOff>162561</xdr:rowOff>
    </xdr:to>
    <xdr:sp macro="" textlink="">
      <xdr:nvSpPr>
        <xdr:cNvPr id="382" name="楕円 381"/>
        <xdr:cNvSpPr/>
      </xdr:nvSpPr>
      <xdr:spPr>
        <a:xfrm>
          <a:off x="3048000" y="129197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1287</xdr:rowOff>
    </xdr:from>
    <xdr:ext cx="762000" cy="259045"/>
    <xdr:sp macro="" textlink="">
      <xdr:nvSpPr>
        <xdr:cNvPr id="383" name="テキスト ボックス 382"/>
        <xdr:cNvSpPr txBox="1"/>
      </xdr:nvSpPr>
      <xdr:spPr>
        <a:xfrm>
          <a:off x="2717800" y="1268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49530</xdr:rowOff>
    </xdr:from>
    <xdr:to>
      <xdr:col>11</xdr:col>
      <xdr:colOff>60325</xdr:colOff>
      <xdr:row>75</xdr:row>
      <xdr:rowOff>151130</xdr:rowOff>
    </xdr:to>
    <xdr:sp macro="" textlink="">
      <xdr:nvSpPr>
        <xdr:cNvPr id="384" name="楕円 383"/>
        <xdr:cNvSpPr/>
      </xdr:nvSpPr>
      <xdr:spPr>
        <a:xfrm>
          <a:off x="2159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161307</xdr:rowOff>
    </xdr:from>
    <xdr:ext cx="762000" cy="259045"/>
    <xdr:sp macro="" textlink="">
      <xdr:nvSpPr>
        <xdr:cNvPr id="385" name="テキスト ボックス 384"/>
        <xdr:cNvSpPr txBox="1"/>
      </xdr:nvSpPr>
      <xdr:spPr>
        <a:xfrm>
          <a:off x="1828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99060</xdr:rowOff>
    </xdr:from>
    <xdr:to>
      <xdr:col>6</xdr:col>
      <xdr:colOff>171450</xdr:colOff>
      <xdr:row>76</xdr:row>
      <xdr:rowOff>29211</xdr:rowOff>
    </xdr:to>
    <xdr:sp macro="" textlink="">
      <xdr:nvSpPr>
        <xdr:cNvPr id="386" name="楕円 385"/>
        <xdr:cNvSpPr/>
      </xdr:nvSpPr>
      <xdr:spPr>
        <a:xfrm>
          <a:off x="1270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39387</xdr:rowOff>
    </xdr:from>
    <xdr:ext cx="762000" cy="259045"/>
    <xdr:sp macro="" textlink="">
      <xdr:nvSpPr>
        <xdr:cNvPr id="387" name="テキスト ボックス 386"/>
        <xdr:cNvSpPr txBox="1"/>
      </xdr:nvSpPr>
      <xdr:spPr>
        <a:xfrm>
          <a:off x="939800" y="1272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平成２８年度から市町村類型の変更により平均を大きく上回る比率となった。要因としては、主に人件費の比率が高いことがあげられる。</a:t>
          </a:r>
        </a:p>
        <a:p>
          <a:r>
            <a:rPr kumimoji="1" lang="ja-JP" altLang="en-US" sz="1300">
              <a:latin typeface="ＭＳ Ｐゴシック" panose="020B0600070205080204" pitchFamily="50" charset="-128"/>
              <a:ea typeface="ＭＳ Ｐゴシック" panose="020B0600070205080204" pitchFamily="50" charset="-128"/>
            </a:rPr>
            <a:t>　アウトソーシングを積極的に取り入れるなど、事務事業の見直しや効率化を図る必要がある。</a:t>
          </a:r>
        </a:p>
      </xdr:txBody>
    </xdr:sp>
    <xdr:clientData/>
  </xdr:twoCellAnchor>
  <xdr:oneCellAnchor>
    <xdr:from>
      <xdr:col>62</xdr:col>
      <xdr:colOff>6350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2" name="直線コネクタ 401"/>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3" name="テキスト ボックス 402"/>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4" name="直線コネクタ 403"/>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5" name="テキスト ボックス 404"/>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6" name="直線コネクタ 405"/>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7" name="テキスト ボックス 406"/>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8" name="直線コネクタ 407"/>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9" name="テキスト ボックス 408"/>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0" name="直線コネクタ 409"/>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1" name="テキスト ボックス 410"/>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2" name="直線コネクタ 411"/>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3" name="テキスト ボックス 412"/>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68217</xdr:rowOff>
    </xdr:from>
    <xdr:to>
      <xdr:col>82</xdr:col>
      <xdr:colOff>107950</xdr:colOff>
      <xdr:row>80</xdr:row>
      <xdr:rowOff>140063</xdr:rowOff>
    </xdr:to>
    <xdr:cxnSp macro="">
      <xdr:nvCxnSpPr>
        <xdr:cNvPr id="417" name="直線コネクタ 416"/>
        <xdr:cNvCxnSpPr/>
      </xdr:nvCxnSpPr>
      <xdr:spPr>
        <a:xfrm flipV="1">
          <a:off x="16510000" y="12412617"/>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112140</xdr:rowOff>
    </xdr:from>
    <xdr:ext cx="762000" cy="259045"/>
    <xdr:sp macro="" textlink="">
      <xdr:nvSpPr>
        <xdr:cNvPr id="418" name="公債費以外最小値テキスト"/>
        <xdr:cNvSpPr txBox="1"/>
      </xdr:nvSpPr>
      <xdr:spPr>
        <a:xfrm>
          <a:off x="16598900" y="1382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140063</xdr:rowOff>
    </xdr:from>
    <xdr:to>
      <xdr:col>82</xdr:col>
      <xdr:colOff>196850</xdr:colOff>
      <xdr:row>80</xdr:row>
      <xdr:rowOff>140063</xdr:rowOff>
    </xdr:to>
    <xdr:cxnSp macro="">
      <xdr:nvCxnSpPr>
        <xdr:cNvPr id="419" name="直線コネクタ 418"/>
        <xdr:cNvCxnSpPr/>
      </xdr:nvCxnSpPr>
      <xdr:spPr>
        <a:xfrm>
          <a:off x="16421100" y="1385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154594</xdr:rowOff>
    </xdr:from>
    <xdr:ext cx="762000" cy="259045"/>
    <xdr:sp macro="" textlink="">
      <xdr:nvSpPr>
        <xdr:cNvPr id="420" name="公債費以外最大値テキスト"/>
        <xdr:cNvSpPr txBox="1"/>
      </xdr:nvSpPr>
      <xdr:spPr>
        <a:xfrm>
          <a:off x="16598900" y="1215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68217</xdr:rowOff>
    </xdr:from>
    <xdr:to>
      <xdr:col>82</xdr:col>
      <xdr:colOff>196850</xdr:colOff>
      <xdr:row>72</xdr:row>
      <xdr:rowOff>68217</xdr:rowOff>
    </xdr:to>
    <xdr:cxnSp macro="">
      <xdr:nvCxnSpPr>
        <xdr:cNvPr id="421" name="直線コネクタ 420"/>
        <xdr:cNvCxnSpPr/>
      </xdr:nvCxnSpPr>
      <xdr:spPr>
        <a:xfrm>
          <a:off x="16421100" y="1241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171087</xdr:rowOff>
    </xdr:from>
    <xdr:to>
      <xdr:col>82</xdr:col>
      <xdr:colOff>107950</xdr:colOff>
      <xdr:row>78</xdr:row>
      <xdr:rowOff>35561</xdr:rowOff>
    </xdr:to>
    <xdr:cxnSp macro="">
      <xdr:nvCxnSpPr>
        <xdr:cNvPr id="422" name="直線コネクタ 421"/>
        <xdr:cNvCxnSpPr/>
      </xdr:nvCxnSpPr>
      <xdr:spPr>
        <a:xfrm>
          <a:off x="15671800" y="13372737"/>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7818</xdr:rowOff>
    </xdr:from>
    <xdr:ext cx="762000" cy="259045"/>
    <xdr:sp macro="" textlink="">
      <xdr:nvSpPr>
        <xdr:cNvPr id="423" name="公債費以外平均値テキスト"/>
        <xdr:cNvSpPr txBox="1"/>
      </xdr:nvSpPr>
      <xdr:spPr>
        <a:xfrm>
          <a:off x="16598900" y="128665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162742</xdr:rowOff>
    </xdr:from>
    <xdr:to>
      <xdr:col>82</xdr:col>
      <xdr:colOff>158750</xdr:colOff>
      <xdr:row>76</xdr:row>
      <xdr:rowOff>92892</xdr:rowOff>
    </xdr:to>
    <xdr:sp macro="" textlink="">
      <xdr:nvSpPr>
        <xdr:cNvPr id="424" name="フローチャート: 判断 423"/>
        <xdr:cNvSpPr/>
      </xdr:nvSpPr>
      <xdr:spPr>
        <a:xfrm>
          <a:off x="16459200" y="1302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63319</xdr:rowOff>
    </xdr:from>
    <xdr:to>
      <xdr:col>78</xdr:col>
      <xdr:colOff>69850</xdr:colOff>
      <xdr:row>77</xdr:row>
      <xdr:rowOff>171087</xdr:rowOff>
    </xdr:to>
    <xdr:cxnSp macro="">
      <xdr:nvCxnSpPr>
        <xdr:cNvPr id="425" name="直線コネクタ 424"/>
        <xdr:cNvCxnSpPr/>
      </xdr:nvCxnSpPr>
      <xdr:spPr>
        <a:xfrm>
          <a:off x="14782800" y="13264969"/>
          <a:ext cx="8890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117022</xdr:rowOff>
    </xdr:from>
    <xdr:to>
      <xdr:col>78</xdr:col>
      <xdr:colOff>120650</xdr:colOff>
      <xdr:row>76</xdr:row>
      <xdr:rowOff>47172</xdr:rowOff>
    </xdr:to>
    <xdr:sp macro="" textlink="">
      <xdr:nvSpPr>
        <xdr:cNvPr id="426" name="フローチャート: 判断 425"/>
        <xdr:cNvSpPr/>
      </xdr:nvSpPr>
      <xdr:spPr>
        <a:xfrm>
          <a:off x="156210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57349</xdr:rowOff>
    </xdr:from>
    <xdr:ext cx="736600" cy="259045"/>
    <xdr:sp macro="" textlink="">
      <xdr:nvSpPr>
        <xdr:cNvPr id="427" name="テキスト ボックス 426"/>
        <xdr:cNvSpPr txBox="1"/>
      </xdr:nvSpPr>
      <xdr:spPr>
        <a:xfrm>
          <a:off x="15290800" y="1274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123734</xdr:rowOff>
    </xdr:from>
    <xdr:to>
      <xdr:col>73</xdr:col>
      <xdr:colOff>180975</xdr:colOff>
      <xdr:row>77</xdr:row>
      <xdr:rowOff>63319</xdr:rowOff>
    </xdr:to>
    <xdr:cxnSp macro="">
      <xdr:nvCxnSpPr>
        <xdr:cNvPr id="428" name="直線コネクタ 427"/>
        <xdr:cNvCxnSpPr/>
      </xdr:nvCxnSpPr>
      <xdr:spPr>
        <a:xfrm>
          <a:off x="13893800" y="13153934"/>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74567</xdr:rowOff>
    </xdr:from>
    <xdr:to>
      <xdr:col>74</xdr:col>
      <xdr:colOff>31750</xdr:colOff>
      <xdr:row>76</xdr:row>
      <xdr:rowOff>4716</xdr:rowOff>
    </xdr:to>
    <xdr:sp macro="" textlink="">
      <xdr:nvSpPr>
        <xdr:cNvPr id="429" name="フローチャート: 判断 428"/>
        <xdr:cNvSpPr/>
      </xdr:nvSpPr>
      <xdr:spPr>
        <a:xfrm>
          <a:off x="14732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14894</xdr:rowOff>
    </xdr:from>
    <xdr:ext cx="762000" cy="259045"/>
    <xdr:sp macro="" textlink="">
      <xdr:nvSpPr>
        <xdr:cNvPr id="430" name="テキスト ボックス 429"/>
        <xdr:cNvSpPr txBox="1"/>
      </xdr:nvSpPr>
      <xdr:spPr>
        <a:xfrm>
          <a:off x="14401800" y="12702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117202</xdr:rowOff>
    </xdr:from>
    <xdr:to>
      <xdr:col>69</xdr:col>
      <xdr:colOff>92075</xdr:colOff>
      <xdr:row>76</xdr:row>
      <xdr:rowOff>123734</xdr:rowOff>
    </xdr:to>
    <xdr:cxnSp macro="">
      <xdr:nvCxnSpPr>
        <xdr:cNvPr id="431" name="直線コネクタ 430"/>
        <xdr:cNvCxnSpPr/>
      </xdr:nvCxnSpPr>
      <xdr:spPr>
        <a:xfrm>
          <a:off x="13004800" y="13147402"/>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69669</xdr:rowOff>
    </xdr:from>
    <xdr:to>
      <xdr:col>69</xdr:col>
      <xdr:colOff>142875</xdr:colOff>
      <xdr:row>76</xdr:row>
      <xdr:rowOff>171269</xdr:rowOff>
    </xdr:to>
    <xdr:sp macro="" textlink="">
      <xdr:nvSpPr>
        <xdr:cNvPr id="432" name="フローチャート: 判断 431"/>
        <xdr:cNvSpPr/>
      </xdr:nvSpPr>
      <xdr:spPr>
        <a:xfrm>
          <a:off x="13843000" y="1309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9996</xdr:rowOff>
    </xdr:from>
    <xdr:ext cx="762000" cy="259045"/>
    <xdr:sp macro="" textlink="">
      <xdr:nvSpPr>
        <xdr:cNvPr id="433" name="テキスト ボックス 432"/>
        <xdr:cNvSpPr txBox="1"/>
      </xdr:nvSpPr>
      <xdr:spPr>
        <a:xfrm>
          <a:off x="13512800" y="12868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50074</xdr:rowOff>
    </xdr:from>
    <xdr:to>
      <xdr:col>65</xdr:col>
      <xdr:colOff>53975</xdr:colOff>
      <xdr:row>76</xdr:row>
      <xdr:rowOff>151674</xdr:rowOff>
    </xdr:to>
    <xdr:sp macro="" textlink="">
      <xdr:nvSpPr>
        <xdr:cNvPr id="434" name="フローチャート: 判断 433"/>
        <xdr:cNvSpPr/>
      </xdr:nvSpPr>
      <xdr:spPr>
        <a:xfrm>
          <a:off x="12954000" y="1308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161851</xdr:rowOff>
    </xdr:from>
    <xdr:ext cx="762000" cy="259045"/>
    <xdr:sp macro="" textlink="">
      <xdr:nvSpPr>
        <xdr:cNvPr id="435" name="テキスト ボックス 434"/>
        <xdr:cNvSpPr txBox="1"/>
      </xdr:nvSpPr>
      <xdr:spPr>
        <a:xfrm>
          <a:off x="12623800" y="12849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41" name="楕円 440"/>
        <xdr:cNvSpPr/>
      </xdr:nvSpPr>
      <xdr:spPr>
        <a:xfrm>
          <a:off x="16459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128288</xdr:rowOff>
    </xdr:from>
    <xdr:ext cx="762000" cy="259045"/>
    <xdr:sp macro="" textlink="">
      <xdr:nvSpPr>
        <xdr:cNvPr id="442" name="公債費以外該当値テキスト"/>
        <xdr:cNvSpPr txBox="1"/>
      </xdr:nvSpPr>
      <xdr:spPr>
        <a:xfrm>
          <a:off x="165989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120287</xdr:rowOff>
    </xdr:from>
    <xdr:to>
      <xdr:col>78</xdr:col>
      <xdr:colOff>120650</xdr:colOff>
      <xdr:row>78</xdr:row>
      <xdr:rowOff>50437</xdr:rowOff>
    </xdr:to>
    <xdr:sp macro="" textlink="">
      <xdr:nvSpPr>
        <xdr:cNvPr id="443" name="楕円 442"/>
        <xdr:cNvSpPr/>
      </xdr:nvSpPr>
      <xdr:spPr>
        <a:xfrm>
          <a:off x="15621000" y="1332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35214</xdr:rowOff>
    </xdr:from>
    <xdr:ext cx="736600" cy="259045"/>
    <xdr:sp macro="" textlink="">
      <xdr:nvSpPr>
        <xdr:cNvPr id="444" name="テキスト ボックス 443"/>
        <xdr:cNvSpPr txBox="1"/>
      </xdr:nvSpPr>
      <xdr:spPr>
        <a:xfrm>
          <a:off x="15290800" y="13408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12519</xdr:rowOff>
    </xdr:from>
    <xdr:to>
      <xdr:col>74</xdr:col>
      <xdr:colOff>31750</xdr:colOff>
      <xdr:row>77</xdr:row>
      <xdr:rowOff>114119</xdr:rowOff>
    </xdr:to>
    <xdr:sp macro="" textlink="">
      <xdr:nvSpPr>
        <xdr:cNvPr id="445" name="楕円 444"/>
        <xdr:cNvSpPr/>
      </xdr:nvSpPr>
      <xdr:spPr>
        <a:xfrm>
          <a:off x="14732000" y="1321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98896</xdr:rowOff>
    </xdr:from>
    <xdr:ext cx="762000" cy="259045"/>
    <xdr:sp macro="" textlink="">
      <xdr:nvSpPr>
        <xdr:cNvPr id="446" name="テキスト ボックス 445"/>
        <xdr:cNvSpPr txBox="1"/>
      </xdr:nvSpPr>
      <xdr:spPr>
        <a:xfrm>
          <a:off x="14401800" y="1330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72934</xdr:rowOff>
    </xdr:from>
    <xdr:to>
      <xdr:col>69</xdr:col>
      <xdr:colOff>142875</xdr:colOff>
      <xdr:row>77</xdr:row>
      <xdr:rowOff>3084</xdr:rowOff>
    </xdr:to>
    <xdr:sp macro="" textlink="">
      <xdr:nvSpPr>
        <xdr:cNvPr id="447" name="楕円 446"/>
        <xdr:cNvSpPr/>
      </xdr:nvSpPr>
      <xdr:spPr>
        <a:xfrm>
          <a:off x="13843000" y="1310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159311</xdr:rowOff>
    </xdr:from>
    <xdr:ext cx="762000" cy="259045"/>
    <xdr:sp macro="" textlink="">
      <xdr:nvSpPr>
        <xdr:cNvPr id="448" name="テキスト ボックス 447"/>
        <xdr:cNvSpPr txBox="1"/>
      </xdr:nvSpPr>
      <xdr:spPr>
        <a:xfrm>
          <a:off x="13512800" y="13189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66402</xdr:rowOff>
    </xdr:from>
    <xdr:to>
      <xdr:col>65</xdr:col>
      <xdr:colOff>53975</xdr:colOff>
      <xdr:row>76</xdr:row>
      <xdr:rowOff>168002</xdr:rowOff>
    </xdr:to>
    <xdr:sp macro="" textlink="">
      <xdr:nvSpPr>
        <xdr:cNvPr id="449" name="楕円 448"/>
        <xdr:cNvSpPr/>
      </xdr:nvSpPr>
      <xdr:spPr>
        <a:xfrm>
          <a:off x="12954000" y="1309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152779</xdr:rowOff>
    </xdr:from>
    <xdr:ext cx="762000" cy="259045"/>
    <xdr:sp macro="" textlink="">
      <xdr:nvSpPr>
        <xdr:cNvPr id="450" name="テキスト ボックス 449"/>
        <xdr:cNvSpPr txBox="1"/>
      </xdr:nvSpPr>
      <xdr:spPr>
        <a:xfrm>
          <a:off x="12623800" y="13182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千葉県神崎町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108325</xdr:rowOff>
    </xdr:from>
    <xdr:to>
      <xdr:col>29</xdr:col>
      <xdr:colOff>127000</xdr:colOff>
      <xdr:row>19</xdr:row>
      <xdr:rowOff>133591</xdr:rowOff>
    </xdr:to>
    <xdr:cxnSp macro="">
      <xdr:nvCxnSpPr>
        <xdr:cNvPr id="41" name="直線コネクタ 40"/>
        <xdr:cNvCxnSpPr/>
      </xdr:nvCxnSpPr>
      <xdr:spPr bwMode="auto">
        <a:xfrm flipV="1">
          <a:off x="5651500" y="2213350"/>
          <a:ext cx="0" cy="12254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105668</xdr:rowOff>
    </xdr:from>
    <xdr:ext cx="762000" cy="259045"/>
    <xdr:sp macro="" textlink="">
      <xdr:nvSpPr>
        <xdr:cNvPr id="42" name="人口1人当たり決算額の推移最小値テキスト130"/>
        <xdr:cNvSpPr txBox="1"/>
      </xdr:nvSpPr>
      <xdr:spPr>
        <a:xfrm>
          <a:off x="5740400" y="3410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133591</xdr:rowOff>
    </xdr:from>
    <xdr:to>
      <xdr:col>30</xdr:col>
      <xdr:colOff>25400</xdr:colOff>
      <xdr:row>19</xdr:row>
      <xdr:rowOff>133591</xdr:rowOff>
    </xdr:to>
    <xdr:cxnSp macro="">
      <xdr:nvCxnSpPr>
        <xdr:cNvPr id="43" name="直線コネクタ 42"/>
        <xdr:cNvCxnSpPr/>
      </xdr:nvCxnSpPr>
      <xdr:spPr bwMode="auto">
        <a:xfrm>
          <a:off x="5562600" y="34387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23252</xdr:rowOff>
    </xdr:from>
    <xdr:ext cx="762000" cy="259045"/>
    <xdr:sp macro="" textlink="">
      <xdr:nvSpPr>
        <xdr:cNvPr id="44" name="人口1人当たり決算額の推移最大値テキスト130"/>
        <xdr:cNvSpPr txBox="1"/>
      </xdr:nvSpPr>
      <xdr:spPr>
        <a:xfrm>
          <a:off x="5740400" y="195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108325</xdr:rowOff>
    </xdr:from>
    <xdr:to>
      <xdr:col>30</xdr:col>
      <xdr:colOff>25400</xdr:colOff>
      <xdr:row>12</xdr:row>
      <xdr:rowOff>108325</xdr:rowOff>
    </xdr:to>
    <xdr:cxnSp macro="">
      <xdr:nvCxnSpPr>
        <xdr:cNvPr id="45" name="直線コネクタ 44"/>
        <xdr:cNvCxnSpPr/>
      </xdr:nvCxnSpPr>
      <xdr:spPr bwMode="auto">
        <a:xfrm>
          <a:off x="5562600" y="22133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18960</xdr:rowOff>
    </xdr:from>
    <xdr:to>
      <xdr:col>29</xdr:col>
      <xdr:colOff>127000</xdr:colOff>
      <xdr:row>19</xdr:row>
      <xdr:rowOff>32413</xdr:rowOff>
    </xdr:to>
    <xdr:cxnSp macro="">
      <xdr:nvCxnSpPr>
        <xdr:cNvPr id="46" name="直線コネクタ 45"/>
        <xdr:cNvCxnSpPr/>
      </xdr:nvCxnSpPr>
      <xdr:spPr bwMode="auto">
        <a:xfrm flipV="1">
          <a:off x="5003800" y="3324135"/>
          <a:ext cx="647700" cy="134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95124</xdr:rowOff>
    </xdr:from>
    <xdr:ext cx="762000" cy="259045"/>
    <xdr:sp macro="" textlink="">
      <xdr:nvSpPr>
        <xdr:cNvPr id="47" name="人口1人当たり決算額の推移平均値テキスト130"/>
        <xdr:cNvSpPr txBox="1"/>
      </xdr:nvSpPr>
      <xdr:spPr>
        <a:xfrm>
          <a:off x="5740400" y="27144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78597</xdr:rowOff>
    </xdr:from>
    <xdr:to>
      <xdr:col>29</xdr:col>
      <xdr:colOff>177800</xdr:colOff>
      <xdr:row>17</xdr:row>
      <xdr:rowOff>8747</xdr:rowOff>
    </xdr:to>
    <xdr:sp macro="" textlink="">
      <xdr:nvSpPr>
        <xdr:cNvPr id="48" name="フローチャート: 判断 47"/>
        <xdr:cNvSpPr/>
      </xdr:nvSpPr>
      <xdr:spPr bwMode="auto">
        <a:xfrm>
          <a:off x="56007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32413</xdr:rowOff>
    </xdr:from>
    <xdr:to>
      <xdr:col>26</xdr:col>
      <xdr:colOff>50800</xdr:colOff>
      <xdr:row>19</xdr:row>
      <xdr:rowOff>39894</xdr:rowOff>
    </xdr:to>
    <xdr:cxnSp macro="">
      <xdr:nvCxnSpPr>
        <xdr:cNvPr id="49" name="直線コネクタ 48"/>
        <xdr:cNvCxnSpPr/>
      </xdr:nvCxnSpPr>
      <xdr:spPr bwMode="auto">
        <a:xfrm flipV="1">
          <a:off x="4305300" y="3337588"/>
          <a:ext cx="698500" cy="74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100548</xdr:rowOff>
    </xdr:from>
    <xdr:to>
      <xdr:col>26</xdr:col>
      <xdr:colOff>101600</xdr:colOff>
      <xdr:row>17</xdr:row>
      <xdr:rowOff>30698</xdr:rowOff>
    </xdr:to>
    <xdr:sp macro="" textlink="">
      <xdr:nvSpPr>
        <xdr:cNvPr id="50" name="フローチャート: 判断 49"/>
        <xdr:cNvSpPr/>
      </xdr:nvSpPr>
      <xdr:spPr bwMode="auto">
        <a:xfrm>
          <a:off x="49530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40875</xdr:rowOff>
    </xdr:from>
    <xdr:ext cx="736600" cy="259045"/>
    <xdr:sp macro="" textlink="">
      <xdr:nvSpPr>
        <xdr:cNvPr id="51" name="テキスト ボックス 50"/>
        <xdr:cNvSpPr txBox="1"/>
      </xdr:nvSpPr>
      <xdr:spPr>
        <a:xfrm>
          <a:off x="4622800" y="2660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30338</xdr:rowOff>
    </xdr:from>
    <xdr:to>
      <xdr:col>22</xdr:col>
      <xdr:colOff>114300</xdr:colOff>
      <xdr:row>19</xdr:row>
      <xdr:rowOff>39894</xdr:rowOff>
    </xdr:to>
    <xdr:cxnSp macro="">
      <xdr:nvCxnSpPr>
        <xdr:cNvPr id="52" name="直線コネクタ 51"/>
        <xdr:cNvCxnSpPr/>
      </xdr:nvCxnSpPr>
      <xdr:spPr bwMode="auto">
        <a:xfrm>
          <a:off x="3606800" y="3335513"/>
          <a:ext cx="698500" cy="95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120042</xdr:rowOff>
    </xdr:from>
    <xdr:to>
      <xdr:col>22</xdr:col>
      <xdr:colOff>165100</xdr:colOff>
      <xdr:row>17</xdr:row>
      <xdr:rowOff>50192</xdr:rowOff>
    </xdr:to>
    <xdr:sp macro="" textlink="">
      <xdr:nvSpPr>
        <xdr:cNvPr id="53" name="フローチャート: 判断 52"/>
        <xdr:cNvSpPr/>
      </xdr:nvSpPr>
      <xdr:spPr bwMode="auto">
        <a:xfrm>
          <a:off x="42545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60369</xdr:rowOff>
    </xdr:from>
    <xdr:ext cx="762000" cy="259045"/>
    <xdr:sp macro="" textlink="">
      <xdr:nvSpPr>
        <xdr:cNvPr id="54" name="テキスト ボックス 53"/>
        <xdr:cNvSpPr txBox="1"/>
      </xdr:nvSpPr>
      <xdr:spPr>
        <a:xfrm>
          <a:off x="3924300" y="267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30338</xdr:rowOff>
    </xdr:from>
    <xdr:to>
      <xdr:col>18</xdr:col>
      <xdr:colOff>177800</xdr:colOff>
      <xdr:row>19</xdr:row>
      <xdr:rowOff>31321</xdr:rowOff>
    </xdr:to>
    <xdr:cxnSp macro="">
      <xdr:nvCxnSpPr>
        <xdr:cNvPr id="55" name="直線コネクタ 54"/>
        <xdr:cNvCxnSpPr/>
      </xdr:nvCxnSpPr>
      <xdr:spPr bwMode="auto">
        <a:xfrm flipV="1">
          <a:off x="2908300" y="3335513"/>
          <a:ext cx="698500" cy="9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126025</xdr:rowOff>
    </xdr:from>
    <xdr:to>
      <xdr:col>19</xdr:col>
      <xdr:colOff>38100</xdr:colOff>
      <xdr:row>18</xdr:row>
      <xdr:rowOff>56175</xdr:rowOff>
    </xdr:to>
    <xdr:sp macro="" textlink="">
      <xdr:nvSpPr>
        <xdr:cNvPr id="56" name="フローチャート: 判断 55"/>
        <xdr:cNvSpPr/>
      </xdr:nvSpPr>
      <xdr:spPr bwMode="auto">
        <a:xfrm>
          <a:off x="3556000" y="3088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66352</xdr:rowOff>
    </xdr:from>
    <xdr:ext cx="762000" cy="259045"/>
    <xdr:sp macro="" textlink="">
      <xdr:nvSpPr>
        <xdr:cNvPr id="57" name="テキスト ボックス 56"/>
        <xdr:cNvSpPr txBox="1"/>
      </xdr:nvSpPr>
      <xdr:spPr>
        <a:xfrm>
          <a:off x="3225800" y="28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157103</xdr:rowOff>
    </xdr:from>
    <xdr:to>
      <xdr:col>15</xdr:col>
      <xdr:colOff>101600</xdr:colOff>
      <xdr:row>18</xdr:row>
      <xdr:rowOff>87253</xdr:rowOff>
    </xdr:to>
    <xdr:sp macro="" textlink="">
      <xdr:nvSpPr>
        <xdr:cNvPr id="58" name="フローチャート: 判断 57"/>
        <xdr:cNvSpPr/>
      </xdr:nvSpPr>
      <xdr:spPr bwMode="auto">
        <a:xfrm>
          <a:off x="2857500" y="3119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97430</xdr:rowOff>
    </xdr:from>
    <xdr:ext cx="762000" cy="259045"/>
    <xdr:sp macro="" textlink="">
      <xdr:nvSpPr>
        <xdr:cNvPr id="59" name="テキスト ボックス 58"/>
        <xdr:cNvSpPr txBox="1"/>
      </xdr:nvSpPr>
      <xdr:spPr>
        <a:xfrm>
          <a:off x="2527300" y="288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139610</xdr:rowOff>
    </xdr:from>
    <xdr:to>
      <xdr:col>29</xdr:col>
      <xdr:colOff>177800</xdr:colOff>
      <xdr:row>19</xdr:row>
      <xdr:rowOff>69760</xdr:rowOff>
    </xdr:to>
    <xdr:sp macro="" textlink="">
      <xdr:nvSpPr>
        <xdr:cNvPr id="65" name="楕円 64"/>
        <xdr:cNvSpPr/>
      </xdr:nvSpPr>
      <xdr:spPr bwMode="auto">
        <a:xfrm>
          <a:off x="5600700" y="3273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48187</xdr:rowOff>
    </xdr:from>
    <xdr:ext cx="762000" cy="259045"/>
    <xdr:sp macro="" textlink="">
      <xdr:nvSpPr>
        <xdr:cNvPr id="66" name="人口1人当たり決算額の推移該当値テキスト130"/>
        <xdr:cNvSpPr txBox="1"/>
      </xdr:nvSpPr>
      <xdr:spPr>
        <a:xfrm>
          <a:off x="5740400" y="3181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153063</xdr:rowOff>
    </xdr:from>
    <xdr:to>
      <xdr:col>26</xdr:col>
      <xdr:colOff>101600</xdr:colOff>
      <xdr:row>19</xdr:row>
      <xdr:rowOff>83213</xdr:rowOff>
    </xdr:to>
    <xdr:sp macro="" textlink="">
      <xdr:nvSpPr>
        <xdr:cNvPr id="67" name="楕円 66"/>
        <xdr:cNvSpPr/>
      </xdr:nvSpPr>
      <xdr:spPr bwMode="auto">
        <a:xfrm>
          <a:off x="4953000" y="3286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67990</xdr:rowOff>
    </xdr:from>
    <xdr:ext cx="736600" cy="259045"/>
    <xdr:sp macro="" textlink="">
      <xdr:nvSpPr>
        <xdr:cNvPr id="68" name="テキスト ボックス 67"/>
        <xdr:cNvSpPr txBox="1"/>
      </xdr:nvSpPr>
      <xdr:spPr>
        <a:xfrm>
          <a:off x="4622800" y="3373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160544</xdr:rowOff>
    </xdr:from>
    <xdr:to>
      <xdr:col>22</xdr:col>
      <xdr:colOff>165100</xdr:colOff>
      <xdr:row>19</xdr:row>
      <xdr:rowOff>90694</xdr:rowOff>
    </xdr:to>
    <xdr:sp macro="" textlink="">
      <xdr:nvSpPr>
        <xdr:cNvPr id="69" name="楕円 68"/>
        <xdr:cNvSpPr/>
      </xdr:nvSpPr>
      <xdr:spPr bwMode="auto">
        <a:xfrm>
          <a:off x="4254500" y="3294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75471</xdr:rowOff>
    </xdr:from>
    <xdr:ext cx="762000" cy="259045"/>
    <xdr:sp macro="" textlink="">
      <xdr:nvSpPr>
        <xdr:cNvPr id="70" name="テキスト ボックス 69"/>
        <xdr:cNvSpPr txBox="1"/>
      </xdr:nvSpPr>
      <xdr:spPr>
        <a:xfrm>
          <a:off x="3924300" y="338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150988</xdr:rowOff>
    </xdr:from>
    <xdr:to>
      <xdr:col>19</xdr:col>
      <xdr:colOff>38100</xdr:colOff>
      <xdr:row>19</xdr:row>
      <xdr:rowOff>81138</xdr:rowOff>
    </xdr:to>
    <xdr:sp macro="" textlink="">
      <xdr:nvSpPr>
        <xdr:cNvPr id="71" name="楕円 70"/>
        <xdr:cNvSpPr/>
      </xdr:nvSpPr>
      <xdr:spPr bwMode="auto">
        <a:xfrm>
          <a:off x="3556000" y="32847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65915</xdr:rowOff>
    </xdr:from>
    <xdr:ext cx="762000" cy="259045"/>
    <xdr:sp macro="" textlink="">
      <xdr:nvSpPr>
        <xdr:cNvPr id="72" name="テキスト ボックス 71"/>
        <xdr:cNvSpPr txBox="1"/>
      </xdr:nvSpPr>
      <xdr:spPr>
        <a:xfrm>
          <a:off x="3225800" y="3371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151971</xdr:rowOff>
    </xdr:from>
    <xdr:to>
      <xdr:col>15</xdr:col>
      <xdr:colOff>101600</xdr:colOff>
      <xdr:row>19</xdr:row>
      <xdr:rowOff>82121</xdr:rowOff>
    </xdr:to>
    <xdr:sp macro="" textlink="">
      <xdr:nvSpPr>
        <xdr:cNvPr id="73" name="楕円 72"/>
        <xdr:cNvSpPr/>
      </xdr:nvSpPr>
      <xdr:spPr bwMode="auto">
        <a:xfrm>
          <a:off x="2857500" y="32856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66898</xdr:rowOff>
    </xdr:from>
    <xdr:ext cx="762000" cy="259045"/>
    <xdr:sp macro="" textlink="">
      <xdr:nvSpPr>
        <xdr:cNvPr id="74" name="テキスト ボックス 73"/>
        <xdr:cNvSpPr txBox="1"/>
      </xdr:nvSpPr>
      <xdr:spPr>
        <a:xfrm>
          <a:off x="2527300" y="337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138299</xdr:rowOff>
    </xdr:from>
    <xdr:to>
      <xdr:col>29</xdr:col>
      <xdr:colOff>127000</xdr:colOff>
      <xdr:row>37</xdr:row>
      <xdr:rowOff>277278</xdr:rowOff>
    </xdr:to>
    <xdr:cxnSp macro="">
      <xdr:nvCxnSpPr>
        <xdr:cNvPr id="103" name="直線コネクタ 102"/>
        <xdr:cNvCxnSpPr/>
      </xdr:nvCxnSpPr>
      <xdr:spPr bwMode="auto">
        <a:xfrm flipV="1">
          <a:off x="5651500" y="6062849"/>
          <a:ext cx="0" cy="13391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249355</xdr:rowOff>
    </xdr:from>
    <xdr:ext cx="762000" cy="259045"/>
    <xdr:sp macro="" textlink="">
      <xdr:nvSpPr>
        <xdr:cNvPr id="104" name="人口1人当たり決算額の推移最小値テキスト445"/>
        <xdr:cNvSpPr txBox="1"/>
      </xdr:nvSpPr>
      <xdr:spPr>
        <a:xfrm>
          <a:off x="5740400" y="7374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277278</xdr:rowOff>
    </xdr:from>
    <xdr:to>
      <xdr:col>30</xdr:col>
      <xdr:colOff>25400</xdr:colOff>
      <xdr:row>37</xdr:row>
      <xdr:rowOff>277278</xdr:rowOff>
    </xdr:to>
    <xdr:cxnSp macro="">
      <xdr:nvCxnSpPr>
        <xdr:cNvPr id="105" name="直線コネクタ 104"/>
        <xdr:cNvCxnSpPr/>
      </xdr:nvCxnSpPr>
      <xdr:spPr bwMode="auto">
        <a:xfrm>
          <a:off x="5562600" y="74019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53226</xdr:rowOff>
    </xdr:from>
    <xdr:ext cx="762000" cy="259045"/>
    <xdr:sp macro="" textlink="">
      <xdr:nvSpPr>
        <xdr:cNvPr id="106" name="人口1人当たり決算額の推移最大値テキスト445"/>
        <xdr:cNvSpPr txBox="1"/>
      </xdr:nvSpPr>
      <xdr:spPr>
        <a:xfrm>
          <a:off x="5740400" y="5806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138299</xdr:rowOff>
    </xdr:from>
    <xdr:to>
      <xdr:col>30</xdr:col>
      <xdr:colOff>25400</xdr:colOff>
      <xdr:row>33</xdr:row>
      <xdr:rowOff>138299</xdr:rowOff>
    </xdr:to>
    <xdr:cxnSp macro="">
      <xdr:nvCxnSpPr>
        <xdr:cNvPr id="107" name="直線コネクタ 106"/>
        <xdr:cNvCxnSpPr/>
      </xdr:nvCxnSpPr>
      <xdr:spPr bwMode="auto">
        <a:xfrm>
          <a:off x="5562600" y="60628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202863</xdr:rowOff>
    </xdr:from>
    <xdr:to>
      <xdr:col>29</xdr:col>
      <xdr:colOff>127000</xdr:colOff>
      <xdr:row>35</xdr:row>
      <xdr:rowOff>229424</xdr:rowOff>
    </xdr:to>
    <xdr:cxnSp macro="">
      <xdr:nvCxnSpPr>
        <xdr:cNvPr id="108" name="直線コネクタ 107"/>
        <xdr:cNvCxnSpPr/>
      </xdr:nvCxnSpPr>
      <xdr:spPr bwMode="auto">
        <a:xfrm flipV="1">
          <a:off x="5003800" y="6813213"/>
          <a:ext cx="647700" cy="265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67537</xdr:rowOff>
    </xdr:from>
    <xdr:ext cx="762000" cy="259045"/>
    <xdr:sp macro="" textlink="">
      <xdr:nvSpPr>
        <xdr:cNvPr id="109" name="人口1人当たり決算額の推移平均値テキスト445"/>
        <xdr:cNvSpPr txBox="1"/>
      </xdr:nvSpPr>
      <xdr:spPr>
        <a:xfrm>
          <a:off x="5740400" y="63349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222460</xdr:rowOff>
    </xdr:from>
    <xdr:to>
      <xdr:col>29</xdr:col>
      <xdr:colOff>177800</xdr:colOff>
      <xdr:row>34</xdr:row>
      <xdr:rowOff>324061</xdr:rowOff>
    </xdr:to>
    <xdr:sp macro="" textlink="">
      <xdr:nvSpPr>
        <xdr:cNvPr id="110" name="フローチャート: 判断 109"/>
        <xdr:cNvSpPr/>
      </xdr:nvSpPr>
      <xdr:spPr bwMode="auto">
        <a:xfrm>
          <a:off x="5600700" y="6489910"/>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229424</xdr:rowOff>
    </xdr:from>
    <xdr:to>
      <xdr:col>26</xdr:col>
      <xdr:colOff>50800</xdr:colOff>
      <xdr:row>35</xdr:row>
      <xdr:rowOff>230905</xdr:rowOff>
    </xdr:to>
    <xdr:cxnSp macro="">
      <xdr:nvCxnSpPr>
        <xdr:cNvPr id="111" name="直線コネクタ 110"/>
        <xdr:cNvCxnSpPr/>
      </xdr:nvCxnSpPr>
      <xdr:spPr bwMode="auto">
        <a:xfrm flipV="1">
          <a:off x="4305300" y="6839774"/>
          <a:ext cx="698500" cy="14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217094</xdr:rowOff>
    </xdr:from>
    <xdr:to>
      <xdr:col>26</xdr:col>
      <xdr:colOff>101600</xdr:colOff>
      <xdr:row>34</xdr:row>
      <xdr:rowOff>318694</xdr:rowOff>
    </xdr:to>
    <xdr:sp macro="" textlink="">
      <xdr:nvSpPr>
        <xdr:cNvPr id="112" name="フローチャート: 判断 111"/>
        <xdr:cNvSpPr/>
      </xdr:nvSpPr>
      <xdr:spPr bwMode="auto">
        <a:xfrm>
          <a:off x="49530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328871</xdr:rowOff>
    </xdr:from>
    <xdr:ext cx="736600" cy="259045"/>
    <xdr:sp macro="" textlink="">
      <xdr:nvSpPr>
        <xdr:cNvPr id="113" name="テキスト ボックス 112"/>
        <xdr:cNvSpPr txBox="1"/>
      </xdr:nvSpPr>
      <xdr:spPr>
        <a:xfrm>
          <a:off x="4622800" y="6253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230905</xdr:rowOff>
    </xdr:from>
    <xdr:to>
      <xdr:col>22</xdr:col>
      <xdr:colOff>114300</xdr:colOff>
      <xdr:row>35</xdr:row>
      <xdr:rowOff>317554</xdr:rowOff>
    </xdr:to>
    <xdr:cxnSp macro="">
      <xdr:nvCxnSpPr>
        <xdr:cNvPr id="114" name="直線コネクタ 113"/>
        <xdr:cNvCxnSpPr/>
      </xdr:nvCxnSpPr>
      <xdr:spPr bwMode="auto">
        <a:xfrm flipV="1">
          <a:off x="3606800" y="6841255"/>
          <a:ext cx="698500" cy="86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239202</xdr:rowOff>
    </xdr:from>
    <xdr:to>
      <xdr:col>22</xdr:col>
      <xdr:colOff>165100</xdr:colOff>
      <xdr:row>34</xdr:row>
      <xdr:rowOff>340802</xdr:rowOff>
    </xdr:to>
    <xdr:sp macro="" textlink="">
      <xdr:nvSpPr>
        <xdr:cNvPr id="115" name="フローチャート: 判断 114"/>
        <xdr:cNvSpPr/>
      </xdr:nvSpPr>
      <xdr:spPr bwMode="auto">
        <a:xfrm>
          <a:off x="42545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8080</xdr:rowOff>
    </xdr:from>
    <xdr:ext cx="762000" cy="259045"/>
    <xdr:sp macro="" textlink="">
      <xdr:nvSpPr>
        <xdr:cNvPr id="116" name="テキスト ボックス 115"/>
        <xdr:cNvSpPr txBox="1"/>
      </xdr:nvSpPr>
      <xdr:spPr>
        <a:xfrm>
          <a:off x="3924300" y="6275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317554</xdr:rowOff>
    </xdr:from>
    <xdr:to>
      <xdr:col>18</xdr:col>
      <xdr:colOff>177800</xdr:colOff>
      <xdr:row>35</xdr:row>
      <xdr:rowOff>328909</xdr:rowOff>
    </xdr:to>
    <xdr:cxnSp macro="">
      <xdr:nvCxnSpPr>
        <xdr:cNvPr id="117" name="直線コネクタ 116"/>
        <xdr:cNvCxnSpPr/>
      </xdr:nvCxnSpPr>
      <xdr:spPr bwMode="auto">
        <a:xfrm flipV="1">
          <a:off x="2908300" y="6927904"/>
          <a:ext cx="698500" cy="113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5018</xdr:rowOff>
    </xdr:from>
    <xdr:to>
      <xdr:col>19</xdr:col>
      <xdr:colOff>38100</xdr:colOff>
      <xdr:row>35</xdr:row>
      <xdr:rowOff>106618</xdr:rowOff>
    </xdr:to>
    <xdr:sp macro="" textlink="">
      <xdr:nvSpPr>
        <xdr:cNvPr id="118" name="フローチャート: 判断 117"/>
        <xdr:cNvSpPr/>
      </xdr:nvSpPr>
      <xdr:spPr bwMode="auto">
        <a:xfrm>
          <a:off x="3556000" y="66153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116795</xdr:rowOff>
    </xdr:from>
    <xdr:ext cx="762000" cy="259045"/>
    <xdr:sp macro="" textlink="">
      <xdr:nvSpPr>
        <xdr:cNvPr id="119" name="テキスト ボックス 118"/>
        <xdr:cNvSpPr txBox="1"/>
      </xdr:nvSpPr>
      <xdr:spPr>
        <a:xfrm>
          <a:off x="3225800" y="6384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334028</xdr:rowOff>
    </xdr:from>
    <xdr:to>
      <xdr:col>15</xdr:col>
      <xdr:colOff>101600</xdr:colOff>
      <xdr:row>35</xdr:row>
      <xdr:rowOff>92728</xdr:rowOff>
    </xdr:to>
    <xdr:sp macro="" textlink="">
      <xdr:nvSpPr>
        <xdr:cNvPr id="120" name="フローチャート: 判断 119"/>
        <xdr:cNvSpPr/>
      </xdr:nvSpPr>
      <xdr:spPr bwMode="auto">
        <a:xfrm>
          <a:off x="2857500" y="66014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102905</xdr:rowOff>
    </xdr:from>
    <xdr:ext cx="762000" cy="259045"/>
    <xdr:sp macro="" textlink="">
      <xdr:nvSpPr>
        <xdr:cNvPr id="121" name="テキスト ボックス 120"/>
        <xdr:cNvSpPr txBox="1"/>
      </xdr:nvSpPr>
      <xdr:spPr>
        <a:xfrm>
          <a:off x="2527300" y="6370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152063</xdr:rowOff>
    </xdr:from>
    <xdr:to>
      <xdr:col>29</xdr:col>
      <xdr:colOff>177800</xdr:colOff>
      <xdr:row>35</xdr:row>
      <xdr:rowOff>253663</xdr:rowOff>
    </xdr:to>
    <xdr:sp macro="" textlink="">
      <xdr:nvSpPr>
        <xdr:cNvPr id="127" name="楕円 126"/>
        <xdr:cNvSpPr/>
      </xdr:nvSpPr>
      <xdr:spPr bwMode="auto">
        <a:xfrm>
          <a:off x="5600700" y="67624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124140</xdr:rowOff>
    </xdr:from>
    <xdr:ext cx="762000" cy="259045"/>
    <xdr:sp macro="" textlink="">
      <xdr:nvSpPr>
        <xdr:cNvPr id="128" name="人口1人当たり決算額の推移該当値テキスト445"/>
        <xdr:cNvSpPr txBox="1"/>
      </xdr:nvSpPr>
      <xdr:spPr>
        <a:xfrm>
          <a:off x="5740400" y="673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178624</xdr:rowOff>
    </xdr:from>
    <xdr:to>
      <xdr:col>26</xdr:col>
      <xdr:colOff>101600</xdr:colOff>
      <xdr:row>35</xdr:row>
      <xdr:rowOff>280224</xdr:rowOff>
    </xdr:to>
    <xdr:sp macro="" textlink="">
      <xdr:nvSpPr>
        <xdr:cNvPr id="129" name="楕円 128"/>
        <xdr:cNvSpPr/>
      </xdr:nvSpPr>
      <xdr:spPr bwMode="auto">
        <a:xfrm>
          <a:off x="4953000" y="6788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265001</xdr:rowOff>
    </xdr:from>
    <xdr:ext cx="736600" cy="259045"/>
    <xdr:sp macro="" textlink="">
      <xdr:nvSpPr>
        <xdr:cNvPr id="130" name="テキスト ボックス 129"/>
        <xdr:cNvSpPr txBox="1"/>
      </xdr:nvSpPr>
      <xdr:spPr>
        <a:xfrm>
          <a:off x="4622800" y="6875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180105</xdr:rowOff>
    </xdr:from>
    <xdr:to>
      <xdr:col>22</xdr:col>
      <xdr:colOff>165100</xdr:colOff>
      <xdr:row>35</xdr:row>
      <xdr:rowOff>281705</xdr:rowOff>
    </xdr:to>
    <xdr:sp macro="" textlink="">
      <xdr:nvSpPr>
        <xdr:cNvPr id="131" name="楕円 130"/>
        <xdr:cNvSpPr/>
      </xdr:nvSpPr>
      <xdr:spPr bwMode="auto">
        <a:xfrm>
          <a:off x="4254500" y="6790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266482</xdr:rowOff>
    </xdr:from>
    <xdr:ext cx="762000" cy="259045"/>
    <xdr:sp macro="" textlink="">
      <xdr:nvSpPr>
        <xdr:cNvPr id="132" name="テキスト ボックス 131"/>
        <xdr:cNvSpPr txBox="1"/>
      </xdr:nvSpPr>
      <xdr:spPr>
        <a:xfrm>
          <a:off x="3924300" y="6876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266754</xdr:rowOff>
    </xdr:from>
    <xdr:to>
      <xdr:col>19</xdr:col>
      <xdr:colOff>38100</xdr:colOff>
      <xdr:row>36</xdr:row>
      <xdr:rowOff>25454</xdr:rowOff>
    </xdr:to>
    <xdr:sp macro="" textlink="">
      <xdr:nvSpPr>
        <xdr:cNvPr id="133" name="楕円 132"/>
        <xdr:cNvSpPr/>
      </xdr:nvSpPr>
      <xdr:spPr bwMode="auto">
        <a:xfrm>
          <a:off x="3556000" y="68771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10231</xdr:rowOff>
    </xdr:from>
    <xdr:ext cx="762000" cy="259045"/>
    <xdr:sp macro="" textlink="">
      <xdr:nvSpPr>
        <xdr:cNvPr id="134" name="テキスト ボックス 133"/>
        <xdr:cNvSpPr txBox="1"/>
      </xdr:nvSpPr>
      <xdr:spPr>
        <a:xfrm>
          <a:off x="3225800" y="696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278109</xdr:rowOff>
    </xdr:from>
    <xdr:to>
      <xdr:col>15</xdr:col>
      <xdr:colOff>101600</xdr:colOff>
      <xdr:row>36</xdr:row>
      <xdr:rowOff>36809</xdr:rowOff>
    </xdr:to>
    <xdr:sp macro="" textlink="">
      <xdr:nvSpPr>
        <xdr:cNvPr id="135" name="楕円 134"/>
        <xdr:cNvSpPr/>
      </xdr:nvSpPr>
      <xdr:spPr bwMode="auto">
        <a:xfrm>
          <a:off x="2857500" y="68884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21586</xdr:rowOff>
    </xdr:from>
    <xdr:ext cx="762000" cy="259045"/>
    <xdr:sp macro="" textlink="">
      <xdr:nvSpPr>
        <xdr:cNvPr id="136" name="テキスト ボックス 135"/>
        <xdr:cNvSpPr txBox="1"/>
      </xdr:nvSpPr>
      <xdr:spPr>
        <a:xfrm>
          <a:off x="2527300" y="6974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千葉県神崎町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6,123
6,007
19.90
2,790,269
2,636,863
137,468
1,878,607
2,185,330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86268</xdr:rowOff>
    </xdr:from>
    <xdr:to>
      <xdr:col>24</xdr:col>
      <xdr:colOff>62865</xdr:colOff>
      <xdr:row>38</xdr:row>
      <xdr:rowOff>99688</xdr:rowOff>
    </xdr:to>
    <xdr:cxnSp macro="">
      <xdr:nvCxnSpPr>
        <xdr:cNvPr id="56" name="直線コネクタ 55"/>
        <xdr:cNvCxnSpPr/>
      </xdr:nvCxnSpPr>
      <xdr:spPr>
        <a:xfrm flipV="1">
          <a:off x="4633595" y="5229768"/>
          <a:ext cx="1270" cy="1385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103515</xdr:rowOff>
    </xdr:from>
    <xdr:ext cx="534377" cy="259045"/>
    <xdr:sp macro="" textlink="">
      <xdr:nvSpPr>
        <xdr:cNvPr id="57" name="人件費最小値テキスト"/>
        <xdr:cNvSpPr txBox="1"/>
      </xdr:nvSpPr>
      <xdr:spPr>
        <a:xfrm>
          <a:off x="4686300" y="661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99688</xdr:rowOff>
    </xdr:from>
    <xdr:to>
      <xdr:col>24</xdr:col>
      <xdr:colOff>152400</xdr:colOff>
      <xdr:row>38</xdr:row>
      <xdr:rowOff>99688</xdr:rowOff>
    </xdr:to>
    <xdr:cxnSp macro="">
      <xdr:nvCxnSpPr>
        <xdr:cNvPr id="58" name="直線コネクタ 57"/>
        <xdr:cNvCxnSpPr/>
      </xdr:nvCxnSpPr>
      <xdr:spPr>
        <a:xfrm>
          <a:off x="4546600" y="661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32945</xdr:rowOff>
    </xdr:from>
    <xdr:ext cx="599010" cy="259045"/>
    <xdr:sp macro="" textlink="">
      <xdr:nvSpPr>
        <xdr:cNvPr id="59" name="人件費最大値テキスト"/>
        <xdr:cNvSpPr txBox="1"/>
      </xdr:nvSpPr>
      <xdr:spPr>
        <a:xfrm>
          <a:off x="4686300" y="500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86268</xdr:rowOff>
    </xdr:from>
    <xdr:to>
      <xdr:col>24</xdr:col>
      <xdr:colOff>152400</xdr:colOff>
      <xdr:row>30</xdr:row>
      <xdr:rowOff>86268</xdr:rowOff>
    </xdr:to>
    <xdr:cxnSp macro="">
      <xdr:nvCxnSpPr>
        <xdr:cNvPr id="60" name="直線コネクタ 59"/>
        <xdr:cNvCxnSpPr/>
      </xdr:nvCxnSpPr>
      <xdr:spPr>
        <a:xfrm>
          <a:off x="4546600" y="5229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34034</xdr:rowOff>
    </xdr:from>
    <xdr:to>
      <xdr:col>24</xdr:col>
      <xdr:colOff>63500</xdr:colOff>
      <xdr:row>37</xdr:row>
      <xdr:rowOff>48306</xdr:rowOff>
    </xdr:to>
    <xdr:cxnSp macro="">
      <xdr:nvCxnSpPr>
        <xdr:cNvPr id="61" name="直線コネクタ 60"/>
        <xdr:cNvCxnSpPr/>
      </xdr:nvCxnSpPr>
      <xdr:spPr>
        <a:xfrm flipV="1">
          <a:off x="3797300" y="6377684"/>
          <a:ext cx="838200" cy="1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35904</xdr:rowOff>
    </xdr:from>
    <xdr:ext cx="599010" cy="259045"/>
    <xdr:sp macro="" textlink="">
      <xdr:nvSpPr>
        <xdr:cNvPr id="62" name="人件費平均値テキスト"/>
        <xdr:cNvSpPr txBox="1"/>
      </xdr:nvSpPr>
      <xdr:spPr>
        <a:xfrm>
          <a:off x="4686300" y="58652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13027</xdr:rowOff>
    </xdr:from>
    <xdr:to>
      <xdr:col>24</xdr:col>
      <xdr:colOff>114300</xdr:colOff>
      <xdr:row>35</xdr:row>
      <xdr:rowOff>114627</xdr:rowOff>
    </xdr:to>
    <xdr:sp macro="" textlink="">
      <xdr:nvSpPr>
        <xdr:cNvPr id="63" name="フローチャート: 判断 62"/>
        <xdr:cNvSpPr/>
      </xdr:nvSpPr>
      <xdr:spPr>
        <a:xfrm>
          <a:off x="45847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48306</xdr:rowOff>
    </xdr:from>
    <xdr:to>
      <xdr:col>19</xdr:col>
      <xdr:colOff>177800</xdr:colOff>
      <xdr:row>37</xdr:row>
      <xdr:rowOff>49449</xdr:rowOff>
    </xdr:to>
    <xdr:cxnSp macro="">
      <xdr:nvCxnSpPr>
        <xdr:cNvPr id="64" name="直線コネクタ 63"/>
        <xdr:cNvCxnSpPr/>
      </xdr:nvCxnSpPr>
      <xdr:spPr>
        <a:xfrm flipV="1">
          <a:off x="2908300" y="6391956"/>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29022</xdr:rowOff>
    </xdr:from>
    <xdr:to>
      <xdr:col>20</xdr:col>
      <xdr:colOff>38100</xdr:colOff>
      <xdr:row>35</xdr:row>
      <xdr:rowOff>130622</xdr:rowOff>
    </xdr:to>
    <xdr:sp macro="" textlink="">
      <xdr:nvSpPr>
        <xdr:cNvPr id="65" name="フローチャート: 判断 64"/>
        <xdr:cNvSpPr/>
      </xdr:nvSpPr>
      <xdr:spPr>
        <a:xfrm>
          <a:off x="3746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147149</xdr:rowOff>
    </xdr:from>
    <xdr:ext cx="599010" cy="259045"/>
    <xdr:sp macro="" textlink="">
      <xdr:nvSpPr>
        <xdr:cNvPr id="66" name="テキスト ボックス 65"/>
        <xdr:cNvSpPr txBox="1"/>
      </xdr:nvSpPr>
      <xdr:spPr>
        <a:xfrm>
          <a:off x="3497795" y="5804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34254</xdr:rowOff>
    </xdr:from>
    <xdr:to>
      <xdr:col>15</xdr:col>
      <xdr:colOff>50800</xdr:colOff>
      <xdr:row>37</xdr:row>
      <xdr:rowOff>49449</xdr:rowOff>
    </xdr:to>
    <xdr:cxnSp macro="">
      <xdr:nvCxnSpPr>
        <xdr:cNvPr id="67" name="直線コネクタ 66"/>
        <xdr:cNvCxnSpPr/>
      </xdr:nvCxnSpPr>
      <xdr:spPr>
        <a:xfrm>
          <a:off x="2019300" y="6377904"/>
          <a:ext cx="889000" cy="15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34791</xdr:rowOff>
    </xdr:from>
    <xdr:to>
      <xdr:col>15</xdr:col>
      <xdr:colOff>101600</xdr:colOff>
      <xdr:row>35</xdr:row>
      <xdr:rowOff>136391</xdr:rowOff>
    </xdr:to>
    <xdr:sp macro="" textlink="">
      <xdr:nvSpPr>
        <xdr:cNvPr id="68" name="フローチャート: 判断 67"/>
        <xdr:cNvSpPr/>
      </xdr:nvSpPr>
      <xdr:spPr>
        <a:xfrm>
          <a:off x="2857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152918</xdr:rowOff>
    </xdr:from>
    <xdr:ext cx="599010" cy="259045"/>
    <xdr:sp macro="" textlink="">
      <xdr:nvSpPr>
        <xdr:cNvPr id="69" name="テキスト ボックス 68"/>
        <xdr:cNvSpPr txBox="1"/>
      </xdr:nvSpPr>
      <xdr:spPr>
        <a:xfrm>
          <a:off x="2608795" y="581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34254</xdr:rowOff>
    </xdr:from>
    <xdr:to>
      <xdr:col>10</xdr:col>
      <xdr:colOff>114300</xdr:colOff>
      <xdr:row>37</xdr:row>
      <xdr:rowOff>41745</xdr:rowOff>
    </xdr:to>
    <xdr:cxnSp macro="">
      <xdr:nvCxnSpPr>
        <xdr:cNvPr id="70" name="直線コネクタ 69"/>
        <xdr:cNvCxnSpPr/>
      </xdr:nvCxnSpPr>
      <xdr:spPr>
        <a:xfrm flipV="1">
          <a:off x="1130300" y="6377904"/>
          <a:ext cx="889000" cy="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19207</xdr:rowOff>
    </xdr:from>
    <xdr:to>
      <xdr:col>10</xdr:col>
      <xdr:colOff>165100</xdr:colOff>
      <xdr:row>36</xdr:row>
      <xdr:rowOff>120807</xdr:rowOff>
    </xdr:to>
    <xdr:sp macro="" textlink="">
      <xdr:nvSpPr>
        <xdr:cNvPr id="71" name="フローチャート: 判断 70"/>
        <xdr:cNvSpPr/>
      </xdr:nvSpPr>
      <xdr:spPr>
        <a:xfrm>
          <a:off x="1968500" y="619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137334</xdr:rowOff>
    </xdr:from>
    <xdr:ext cx="599010" cy="259045"/>
    <xdr:sp macro="" textlink="">
      <xdr:nvSpPr>
        <xdr:cNvPr id="72" name="テキスト ボックス 71"/>
        <xdr:cNvSpPr txBox="1"/>
      </xdr:nvSpPr>
      <xdr:spPr>
        <a:xfrm>
          <a:off x="1719795" y="5966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49276</xdr:rowOff>
    </xdr:from>
    <xdr:to>
      <xdr:col>6</xdr:col>
      <xdr:colOff>38100</xdr:colOff>
      <xdr:row>36</xdr:row>
      <xdr:rowOff>150876</xdr:rowOff>
    </xdr:to>
    <xdr:sp macro="" textlink="">
      <xdr:nvSpPr>
        <xdr:cNvPr id="73" name="フローチャート: 判断 72"/>
        <xdr:cNvSpPr/>
      </xdr:nvSpPr>
      <xdr:spPr>
        <a:xfrm>
          <a:off x="1079500" y="62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167403</xdr:rowOff>
    </xdr:from>
    <xdr:ext cx="599010" cy="259045"/>
    <xdr:sp macro="" textlink="">
      <xdr:nvSpPr>
        <xdr:cNvPr id="74" name="テキスト ボックス 73"/>
        <xdr:cNvSpPr txBox="1"/>
      </xdr:nvSpPr>
      <xdr:spPr>
        <a:xfrm>
          <a:off x="830795" y="5996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154684</xdr:rowOff>
    </xdr:from>
    <xdr:to>
      <xdr:col>24</xdr:col>
      <xdr:colOff>114300</xdr:colOff>
      <xdr:row>37</xdr:row>
      <xdr:rowOff>84834</xdr:rowOff>
    </xdr:to>
    <xdr:sp macro="" textlink="">
      <xdr:nvSpPr>
        <xdr:cNvPr id="80" name="楕円 79"/>
        <xdr:cNvSpPr/>
      </xdr:nvSpPr>
      <xdr:spPr>
        <a:xfrm>
          <a:off x="4584700" y="632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133111</xdr:rowOff>
    </xdr:from>
    <xdr:ext cx="534377" cy="259045"/>
    <xdr:sp macro="" textlink="">
      <xdr:nvSpPr>
        <xdr:cNvPr id="81" name="人件費該当値テキスト"/>
        <xdr:cNvSpPr txBox="1"/>
      </xdr:nvSpPr>
      <xdr:spPr>
        <a:xfrm>
          <a:off x="4686300" y="630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168956</xdr:rowOff>
    </xdr:from>
    <xdr:to>
      <xdr:col>20</xdr:col>
      <xdr:colOff>38100</xdr:colOff>
      <xdr:row>37</xdr:row>
      <xdr:rowOff>99106</xdr:rowOff>
    </xdr:to>
    <xdr:sp macro="" textlink="">
      <xdr:nvSpPr>
        <xdr:cNvPr id="82" name="楕円 81"/>
        <xdr:cNvSpPr/>
      </xdr:nvSpPr>
      <xdr:spPr>
        <a:xfrm>
          <a:off x="3746500" y="634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90233</xdr:rowOff>
    </xdr:from>
    <xdr:ext cx="534377" cy="259045"/>
    <xdr:sp macro="" textlink="">
      <xdr:nvSpPr>
        <xdr:cNvPr id="83" name="テキスト ボックス 82"/>
        <xdr:cNvSpPr txBox="1"/>
      </xdr:nvSpPr>
      <xdr:spPr>
        <a:xfrm>
          <a:off x="3530111" y="643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170099</xdr:rowOff>
    </xdr:from>
    <xdr:to>
      <xdr:col>15</xdr:col>
      <xdr:colOff>101600</xdr:colOff>
      <xdr:row>37</xdr:row>
      <xdr:rowOff>100249</xdr:rowOff>
    </xdr:to>
    <xdr:sp macro="" textlink="">
      <xdr:nvSpPr>
        <xdr:cNvPr id="84" name="楕円 83"/>
        <xdr:cNvSpPr/>
      </xdr:nvSpPr>
      <xdr:spPr>
        <a:xfrm>
          <a:off x="2857500" y="634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91376</xdr:rowOff>
    </xdr:from>
    <xdr:ext cx="534377" cy="259045"/>
    <xdr:sp macro="" textlink="">
      <xdr:nvSpPr>
        <xdr:cNvPr id="85" name="テキスト ボックス 84"/>
        <xdr:cNvSpPr txBox="1"/>
      </xdr:nvSpPr>
      <xdr:spPr>
        <a:xfrm>
          <a:off x="2641111" y="643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154904</xdr:rowOff>
    </xdr:from>
    <xdr:to>
      <xdr:col>10</xdr:col>
      <xdr:colOff>165100</xdr:colOff>
      <xdr:row>37</xdr:row>
      <xdr:rowOff>85054</xdr:rowOff>
    </xdr:to>
    <xdr:sp macro="" textlink="">
      <xdr:nvSpPr>
        <xdr:cNvPr id="86" name="楕円 85"/>
        <xdr:cNvSpPr/>
      </xdr:nvSpPr>
      <xdr:spPr>
        <a:xfrm>
          <a:off x="1968500" y="632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76181</xdr:rowOff>
    </xdr:from>
    <xdr:ext cx="534377" cy="259045"/>
    <xdr:sp macro="" textlink="">
      <xdr:nvSpPr>
        <xdr:cNvPr id="87" name="テキスト ボックス 86"/>
        <xdr:cNvSpPr txBox="1"/>
      </xdr:nvSpPr>
      <xdr:spPr>
        <a:xfrm>
          <a:off x="1752111" y="6419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162395</xdr:rowOff>
    </xdr:from>
    <xdr:to>
      <xdr:col>6</xdr:col>
      <xdr:colOff>38100</xdr:colOff>
      <xdr:row>37</xdr:row>
      <xdr:rowOff>92545</xdr:rowOff>
    </xdr:to>
    <xdr:sp macro="" textlink="">
      <xdr:nvSpPr>
        <xdr:cNvPr id="88" name="楕円 87"/>
        <xdr:cNvSpPr/>
      </xdr:nvSpPr>
      <xdr:spPr>
        <a:xfrm>
          <a:off x="1079500" y="633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83672</xdr:rowOff>
    </xdr:from>
    <xdr:ext cx="534377" cy="259045"/>
    <xdr:sp macro="" textlink="">
      <xdr:nvSpPr>
        <xdr:cNvPr id="89" name="テキスト ボックス 88"/>
        <xdr:cNvSpPr txBox="1"/>
      </xdr:nvSpPr>
      <xdr:spPr>
        <a:xfrm>
          <a:off x="863111" y="642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115020</xdr:rowOff>
    </xdr:from>
    <xdr:to>
      <xdr:col>24</xdr:col>
      <xdr:colOff>62865</xdr:colOff>
      <xdr:row>57</xdr:row>
      <xdr:rowOff>28591</xdr:rowOff>
    </xdr:to>
    <xdr:cxnSp macro="">
      <xdr:nvCxnSpPr>
        <xdr:cNvPr id="111" name="直線コネクタ 110"/>
        <xdr:cNvCxnSpPr/>
      </xdr:nvCxnSpPr>
      <xdr:spPr>
        <a:xfrm flipV="1">
          <a:off x="4633595" y="8858970"/>
          <a:ext cx="1270" cy="94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32418</xdr:rowOff>
    </xdr:from>
    <xdr:ext cx="534377" cy="259045"/>
    <xdr:sp macro="" textlink="">
      <xdr:nvSpPr>
        <xdr:cNvPr id="112" name="物件費最小値テキスト"/>
        <xdr:cNvSpPr txBox="1"/>
      </xdr:nvSpPr>
      <xdr:spPr>
        <a:xfrm>
          <a:off x="4686300" y="980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28591</xdr:rowOff>
    </xdr:from>
    <xdr:to>
      <xdr:col>24</xdr:col>
      <xdr:colOff>152400</xdr:colOff>
      <xdr:row>57</xdr:row>
      <xdr:rowOff>28591</xdr:rowOff>
    </xdr:to>
    <xdr:cxnSp macro="">
      <xdr:nvCxnSpPr>
        <xdr:cNvPr id="113" name="直線コネクタ 112"/>
        <xdr:cNvCxnSpPr/>
      </xdr:nvCxnSpPr>
      <xdr:spPr>
        <a:xfrm>
          <a:off x="4546600" y="9801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61697</xdr:rowOff>
    </xdr:from>
    <xdr:ext cx="599010" cy="259045"/>
    <xdr:sp macro="" textlink="">
      <xdr:nvSpPr>
        <xdr:cNvPr id="114" name="物件費最大値テキスト"/>
        <xdr:cNvSpPr txBox="1"/>
      </xdr:nvSpPr>
      <xdr:spPr>
        <a:xfrm>
          <a:off x="4686300" y="8634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115020</xdr:rowOff>
    </xdr:from>
    <xdr:to>
      <xdr:col>24</xdr:col>
      <xdr:colOff>152400</xdr:colOff>
      <xdr:row>51</xdr:row>
      <xdr:rowOff>115020</xdr:rowOff>
    </xdr:to>
    <xdr:cxnSp macro="">
      <xdr:nvCxnSpPr>
        <xdr:cNvPr id="115" name="直線コネクタ 114"/>
        <xdr:cNvCxnSpPr/>
      </xdr:nvCxnSpPr>
      <xdr:spPr>
        <a:xfrm>
          <a:off x="4546600" y="885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13531</xdr:rowOff>
    </xdr:from>
    <xdr:to>
      <xdr:col>24</xdr:col>
      <xdr:colOff>63500</xdr:colOff>
      <xdr:row>57</xdr:row>
      <xdr:rowOff>13577</xdr:rowOff>
    </xdr:to>
    <xdr:cxnSp macro="">
      <xdr:nvCxnSpPr>
        <xdr:cNvPr id="116" name="直線コネクタ 115"/>
        <xdr:cNvCxnSpPr/>
      </xdr:nvCxnSpPr>
      <xdr:spPr>
        <a:xfrm>
          <a:off x="3797300" y="9786181"/>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142926</xdr:rowOff>
    </xdr:from>
    <xdr:ext cx="599010" cy="259045"/>
    <xdr:sp macro="" textlink="">
      <xdr:nvSpPr>
        <xdr:cNvPr id="117" name="物件費平均値テキスト"/>
        <xdr:cNvSpPr txBox="1"/>
      </xdr:nvSpPr>
      <xdr:spPr>
        <a:xfrm>
          <a:off x="4686300" y="9229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120049</xdr:rowOff>
    </xdr:from>
    <xdr:to>
      <xdr:col>24</xdr:col>
      <xdr:colOff>114300</xdr:colOff>
      <xdr:row>55</xdr:row>
      <xdr:rowOff>50199</xdr:rowOff>
    </xdr:to>
    <xdr:sp macro="" textlink="">
      <xdr:nvSpPr>
        <xdr:cNvPr id="118" name="フローチャート: 判断 117"/>
        <xdr:cNvSpPr/>
      </xdr:nvSpPr>
      <xdr:spPr>
        <a:xfrm>
          <a:off x="45847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13531</xdr:rowOff>
    </xdr:from>
    <xdr:to>
      <xdr:col>19</xdr:col>
      <xdr:colOff>177800</xdr:colOff>
      <xdr:row>57</xdr:row>
      <xdr:rowOff>22360</xdr:rowOff>
    </xdr:to>
    <xdr:cxnSp macro="">
      <xdr:nvCxnSpPr>
        <xdr:cNvPr id="119" name="直線コネクタ 118"/>
        <xdr:cNvCxnSpPr/>
      </xdr:nvCxnSpPr>
      <xdr:spPr>
        <a:xfrm flipV="1">
          <a:off x="2908300" y="9786181"/>
          <a:ext cx="889000" cy="8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136065</xdr:rowOff>
    </xdr:from>
    <xdr:to>
      <xdr:col>20</xdr:col>
      <xdr:colOff>38100</xdr:colOff>
      <xdr:row>55</xdr:row>
      <xdr:rowOff>66215</xdr:rowOff>
    </xdr:to>
    <xdr:sp macro="" textlink="">
      <xdr:nvSpPr>
        <xdr:cNvPr id="120" name="フローチャート: 判断 119"/>
        <xdr:cNvSpPr/>
      </xdr:nvSpPr>
      <xdr:spPr>
        <a:xfrm>
          <a:off x="3746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82742</xdr:rowOff>
    </xdr:from>
    <xdr:ext cx="599010" cy="259045"/>
    <xdr:sp macro="" textlink="">
      <xdr:nvSpPr>
        <xdr:cNvPr id="121" name="テキスト ボックス 120"/>
        <xdr:cNvSpPr txBox="1"/>
      </xdr:nvSpPr>
      <xdr:spPr>
        <a:xfrm>
          <a:off x="3497795" y="9169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22360</xdr:rowOff>
    </xdr:from>
    <xdr:to>
      <xdr:col>15</xdr:col>
      <xdr:colOff>50800</xdr:colOff>
      <xdr:row>57</xdr:row>
      <xdr:rowOff>31385</xdr:rowOff>
    </xdr:to>
    <xdr:cxnSp macro="">
      <xdr:nvCxnSpPr>
        <xdr:cNvPr id="122" name="直線コネクタ 121"/>
        <xdr:cNvCxnSpPr/>
      </xdr:nvCxnSpPr>
      <xdr:spPr>
        <a:xfrm flipV="1">
          <a:off x="2019300" y="9795010"/>
          <a:ext cx="889000" cy="9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697</xdr:rowOff>
    </xdr:from>
    <xdr:to>
      <xdr:col>15</xdr:col>
      <xdr:colOff>101600</xdr:colOff>
      <xdr:row>55</xdr:row>
      <xdr:rowOff>102297</xdr:rowOff>
    </xdr:to>
    <xdr:sp macro="" textlink="">
      <xdr:nvSpPr>
        <xdr:cNvPr id="123" name="フローチャート: 判断 122"/>
        <xdr:cNvSpPr/>
      </xdr:nvSpPr>
      <xdr:spPr>
        <a:xfrm>
          <a:off x="2857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118824</xdr:rowOff>
    </xdr:from>
    <xdr:ext cx="599010" cy="259045"/>
    <xdr:sp macro="" textlink="">
      <xdr:nvSpPr>
        <xdr:cNvPr id="124" name="テキスト ボックス 123"/>
        <xdr:cNvSpPr txBox="1"/>
      </xdr:nvSpPr>
      <xdr:spPr>
        <a:xfrm>
          <a:off x="2608795" y="920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19634</xdr:rowOff>
    </xdr:from>
    <xdr:to>
      <xdr:col>10</xdr:col>
      <xdr:colOff>114300</xdr:colOff>
      <xdr:row>57</xdr:row>
      <xdr:rowOff>31385</xdr:rowOff>
    </xdr:to>
    <xdr:cxnSp macro="">
      <xdr:nvCxnSpPr>
        <xdr:cNvPr id="125" name="直線コネクタ 124"/>
        <xdr:cNvCxnSpPr/>
      </xdr:nvCxnSpPr>
      <xdr:spPr>
        <a:xfrm>
          <a:off x="1130300" y="9792284"/>
          <a:ext cx="889000" cy="11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117571</xdr:rowOff>
    </xdr:from>
    <xdr:to>
      <xdr:col>10</xdr:col>
      <xdr:colOff>165100</xdr:colOff>
      <xdr:row>56</xdr:row>
      <xdr:rowOff>47721</xdr:rowOff>
    </xdr:to>
    <xdr:sp macro="" textlink="">
      <xdr:nvSpPr>
        <xdr:cNvPr id="126" name="フローチャート: 判断 125"/>
        <xdr:cNvSpPr/>
      </xdr:nvSpPr>
      <xdr:spPr>
        <a:xfrm>
          <a:off x="1968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64248</xdr:rowOff>
    </xdr:from>
    <xdr:ext cx="599010" cy="259045"/>
    <xdr:sp macro="" textlink="">
      <xdr:nvSpPr>
        <xdr:cNvPr id="127" name="テキスト ボックス 126"/>
        <xdr:cNvSpPr txBox="1"/>
      </xdr:nvSpPr>
      <xdr:spPr>
        <a:xfrm>
          <a:off x="1719795" y="93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111709</xdr:rowOff>
    </xdr:from>
    <xdr:to>
      <xdr:col>6</xdr:col>
      <xdr:colOff>38100</xdr:colOff>
      <xdr:row>56</xdr:row>
      <xdr:rowOff>41859</xdr:rowOff>
    </xdr:to>
    <xdr:sp macro="" textlink="">
      <xdr:nvSpPr>
        <xdr:cNvPr id="128" name="フローチャート: 判断 127"/>
        <xdr:cNvSpPr/>
      </xdr:nvSpPr>
      <xdr:spPr>
        <a:xfrm>
          <a:off x="1079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58386</xdr:rowOff>
    </xdr:from>
    <xdr:ext cx="599010" cy="259045"/>
    <xdr:sp macro="" textlink="">
      <xdr:nvSpPr>
        <xdr:cNvPr id="129" name="テキスト ボックス 128"/>
        <xdr:cNvSpPr txBox="1"/>
      </xdr:nvSpPr>
      <xdr:spPr>
        <a:xfrm>
          <a:off x="830795"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134227</xdr:rowOff>
    </xdr:from>
    <xdr:to>
      <xdr:col>24</xdr:col>
      <xdr:colOff>114300</xdr:colOff>
      <xdr:row>57</xdr:row>
      <xdr:rowOff>64377</xdr:rowOff>
    </xdr:to>
    <xdr:sp macro="" textlink="">
      <xdr:nvSpPr>
        <xdr:cNvPr id="135" name="楕円 134"/>
        <xdr:cNvSpPr/>
      </xdr:nvSpPr>
      <xdr:spPr>
        <a:xfrm>
          <a:off x="4584700" y="973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49154</xdr:rowOff>
    </xdr:from>
    <xdr:ext cx="534377" cy="259045"/>
    <xdr:sp macro="" textlink="">
      <xdr:nvSpPr>
        <xdr:cNvPr id="136" name="物件費該当値テキスト"/>
        <xdr:cNvSpPr txBox="1"/>
      </xdr:nvSpPr>
      <xdr:spPr>
        <a:xfrm>
          <a:off x="4686300" y="965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134181</xdr:rowOff>
    </xdr:from>
    <xdr:to>
      <xdr:col>20</xdr:col>
      <xdr:colOff>38100</xdr:colOff>
      <xdr:row>57</xdr:row>
      <xdr:rowOff>64331</xdr:rowOff>
    </xdr:to>
    <xdr:sp macro="" textlink="">
      <xdr:nvSpPr>
        <xdr:cNvPr id="137" name="楕円 136"/>
        <xdr:cNvSpPr/>
      </xdr:nvSpPr>
      <xdr:spPr>
        <a:xfrm>
          <a:off x="3746500" y="973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55458</xdr:rowOff>
    </xdr:from>
    <xdr:ext cx="534377" cy="259045"/>
    <xdr:sp macro="" textlink="">
      <xdr:nvSpPr>
        <xdr:cNvPr id="138" name="テキスト ボックス 137"/>
        <xdr:cNvSpPr txBox="1"/>
      </xdr:nvSpPr>
      <xdr:spPr>
        <a:xfrm>
          <a:off x="3530111" y="982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143010</xdr:rowOff>
    </xdr:from>
    <xdr:to>
      <xdr:col>15</xdr:col>
      <xdr:colOff>101600</xdr:colOff>
      <xdr:row>57</xdr:row>
      <xdr:rowOff>73160</xdr:rowOff>
    </xdr:to>
    <xdr:sp macro="" textlink="">
      <xdr:nvSpPr>
        <xdr:cNvPr id="139" name="楕円 138"/>
        <xdr:cNvSpPr/>
      </xdr:nvSpPr>
      <xdr:spPr>
        <a:xfrm>
          <a:off x="2857500" y="974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64287</xdr:rowOff>
    </xdr:from>
    <xdr:ext cx="534377" cy="259045"/>
    <xdr:sp macro="" textlink="">
      <xdr:nvSpPr>
        <xdr:cNvPr id="140" name="テキスト ボックス 139"/>
        <xdr:cNvSpPr txBox="1"/>
      </xdr:nvSpPr>
      <xdr:spPr>
        <a:xfrm>
          <a:off x="2641111" y="983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152035</xdr:rowOff>
    </xdr:from>
    <xdr:to>
      <xdr:col>10</xdr:col>
      <xdr:colOff>165100</xdr:colOff>
      <xdr:row>57</xdr:row>
      <xdr:rowOff>82185</xdr:rowOff>
    </xdr:to>
    <xdr:sp macro="" textlink="">
      <xdr:nvSpPr>
        <xdr:cNvPr id="141" name="楕円 140"/>
        <xdr:cNvSpPr/>
      </xdr:nvSpPr>
      <xdr:spPr>
        <a:xfrm>
          <a:off x="1968500" y="975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73312</xdr:rowOff>
    </xdr:from>
    <xdr:ext cx="534377" cy="259045"/>
    <xdr:sp macro="" textlink="">
      <xdr:nvSpPr>
        <xdr:cNvPr id="142" name="テキスト ボックス 141"/>
        <xdr:cNvSpPr txBox="1"/>
      </xdr:nvSpPr>
      <xdr:spPr>
        <a:xfrm>
          <a:off x="1752111" y="984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140284</xdr:rowOff>
    </xdr:from>
    <xdr:to>
      <xdr:col>6</xdr:col>
      <xdr:colOff>38100</xdr:colOff>
      <xdr:row>57</xdr:row>
      <xdr:rowOff>70434</xdr:rowOff>
    </xdr:to>
    <xdr:sp macro="" textlink="">
      <xdr:nvSpPr>
        <xdr:cNvPr id="143" name="楕円 142"/>
        <xdr:cNvSpPr/>
      </xdr:nvSpPr>
      <xdr:spPr>
        <a:xfrm>
          <a:off x="1079500" y="974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61561</xdr:rowOff>
    </xdr:from>
    <xdr:ext cx="534377" cy="259045"/>
    <xdr:sp macro="" textlink="">
      <xdr:nvSpPr>
        <xdr:cNvPr id="144" name="テキスト ボックス 143"/>
        <xdr:cNvSpPr txBox="1"/>
      </xdr:nvSpPr>
      <xdr:spPr>
        <a:xfrm>
          <a:off x="863111" y="983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24829</xdr:rowOff>
    </xdr:from>
    <xdr:to>
      <xdr:col>24</xdr:col>
      <xdr:colOff>62865</xdr:colOff>
      <xdr:row>78</xdr:row>
      <xdr:rowOff>128956</xdr:rowOff>
    </xdr:to>
    <xdr:cxnSp macro="">
      <xdr:nvCxnSpPr>
        <xdr:cNvPr id="166" name="直線コネクタ 165"/>
        <xdr:cNvCxnSpPr/>
      </xdr:nvCxnSpPr>
      <xdr:spPr>
        <a:xfrm flipV="1">
          <a:off x="4633595" y="12197779"/>
          <a:ext cx="1270" cy="130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132783</xdr:rowOff>
    </xdr:from>
    <xdr:ext cx="378565" cy="259045"/>
    <xdr:sp macro="" textlink="">
      <xdr:nvSpPr>
        <xdr:cNvPr id="167" name="維持補修費最小値テキスト"/>
        <xdr:cNvSpPr txBox="1"/>
      </xdr:nvSpPr>
      <xdr:spPr>
        <a:xfrm>
          <a:off x="4686300" y="13505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128956</xdr:rowOff>
    </xdr:from>
    <xdr:to>
      <xdr:col>24</xdr:col>
      <xdr:colOff>152400</xdr:colOff>
      <xdr:row>78</xdr:row>
      <xdr:rowOff>128956</xdr:rowOff>
    </xdr:to>
    <xdr:cxnSp macro="">
      <xdr:nvCxnSpPr>
        <xdr:cNvPr id="168" name="直線コネクタ 167"/>
        <xdr:cNvCxnSpPr/>
      </xdr:nvCxnSpPr>
      <xdr:spPr>
        <a:xfrm>
          <a:off x="4546600" y="1350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142956</xdr:rowOff>
    </xdr:from>
    <xdr:ext cx="534377" cy="259045"/>
    <xdr:sp macro="" textlink="">
      <xdr:nvSpPr>
        <xdr:cNvPr id="169" name="維持補修費最大値テキスト"/>
        <xdr:cNvSpPr txBox="1"/>
      </xdr:nvSpPr>
      <xdr:spPr>
        <a:xfrm>
          <a:off x="4686300" y="1197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24829</xdr:rowOff>
    </xdr:from>
    <xdr:to>
      <xdr:col>24</xdr:col>
      <xdr:colOff>152400</xdr:colOff>
      <xdr:row>71</xdr:row>
      <xdr:rowOff>24829</xdr:rowOff>
    </xdr:to>
    <xdr:cxnSp macro="">
      <xdr:nvCxnSpPr>
        <xdr:cNvPr id="170" name="直線コネクタ 169"/>
        <xdr:cNvCxnSpPr/>
      </xdr:nvCxnSpPr>
      <xdr:spPr>
        <a:xfrm>
          <a:off x="4546600" y="12197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56055</xdr:rowOff>
    </xdr:from>
    <xdr:to>
      <xdr:col>24</xdr:col>
      <xdr:colOff>63500</xdr:colOff>
      <xdr:row>78</xdr:row>
      <xdr:rowOff>61244</xdr:rowOff>
    </xdr:to>
    <xdr:cxnSp macro="">
      <xdr:nvCxnSpPr>
        <xdr:cNvPr id="171" name="直線コネクタ 170"/>
        <xdr:cNvCxnSpPr/>
      </xdr:nvCxnSpPr>
      <xdr:spPr>
        <a:xfrm>
          <a:off x="3797300" y="13429155"/>
          <a:ext cx="838200" cy="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89214</xdr:rowOff>
    </xdr:from>
    <xdr:ext cx="534377" cy="259045"/>
    <xdr:sp macro="" textlink="">
      <xdr:nvSpPr>
        <xdr:cNvPr id="172" name="維持補修費平均値テキスト"/>
        <xdr:cNvSpPr txBox="1"/>
      </xdr:nvSpPr>
      <xdr:spPr>
        <a:xfrm>
          <a:off x="4686300" y="12947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66337</xdr:rowOff>
    </xdr:from>
    <xdr:to>
      <xdr:col>24</xdr:col>
      <xdr:colOff>114300</xdr:colOff>
      <xdr:row>76</xdr:row>
      <xdr:rowOff>167937</xdr:rowOff>
    </xdr:to>
    <xdr:sp macro="" textlink="">
      <xdr:nvSpPr>
        <xdr:cNvPr id="173" name="フローチャート: 判断 172"/>
        <xdr:cNvSpPr/>
      </xdr:nvSpPr>
      <xdr:spPr>
        <a:xfrm>
          <a:off x="45847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56055</xdr:rowOff>
    </xdr:from>
    <xdr:to>
      <xdr:col>19</xdr:col>
      <xdr:colOff>177800</xdr:colOff>
      <xdr:row>78</xdr:row>
      <xdr:rowOff>65267</xdr:rowOff>
    </xdr:to>
    <xdr:cxnSp macro="">
      <xdr:nvCxnSpPr>
        <xdr:cNvPr id="174" name="直線コネクタ 173"/>
        <xdr:cNvCxnSpPr/>
      </xdr:nvCxnSpPr>
      <xdr:spPr>
        <a:xfrm flipV="1">
          <a:off x="2908300" y="13429155"/>
          <a:ext cx="889000" cy="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73400</xdr:rowOff>
    </xdr:from>
    <xdr:to>
      <xdr:col>20</xdr:col>
      <xdr:colOff>38100</xdr:colOff>
      <xdr:row>77</xdr:row>
      <xdr:rowOff>3550</xdr:rowOff>
    </xdr:to>
    <xdr:sp macro="" textlink="">
      <xdr:nvSpPr>
        <xdr:cNvPr id="175" name="フローチャート: 判断 174"/>
        <xdr:cNvSpPr/>
      </xdr:nvSpPr>
      <xdr:spPr>
        <a:xfrm>
          <a:off x="3746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20078</xdr:rowOff>
    </xdr:from>
    <xdr:ext cx="534377" cy="259045"/>
    <xdr:sp macro="" textlink="">
      <xdr:nvSpPr>
        <xdr:cNvPr id="176" name="テキスト ボックス 175"/>
        <xdr:cNvSpPr txBox="1"/>
      </xdr:nvSpPr>
      <xdr:spPr>
        <a:xfrm>
          <a:off x="3530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41539</xdr:rowOff>
    </xdr:from>
    <xdr:to>
      <xdr:col>15</xdr:col>
      <xdr:colOff>50800</xdr:colOff>
      <xdr:row>78</xdr:row>
      <xdr:rowOff>65267</xdr:rowOff>
    </xdr:to>
    <xdr:cxnSp macro="">
      <xdr:nvCxnSpPr>
        <xdr:cNvPr id="177" name="直線コネクタ 176"/>
        <xdr:cNvCxnSpPr/>
      </xdr:nvCxnSpPr>
      <xdr:spPr>
        <a:xfrm>
          <a:off x="2019300" y="13414639"/>
          <a:ext cx="889000" cy="23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91232</xdr:rowOff>
    </xdr:from>
    <xdr:to>
      <xdr:col>15</xdr:col>
      <xdr:colOff>101600</xdr:colOff>
      <xdr:row>77</xdr:row>
      <xdr:rowOff>21382</xdr:rowOff>
    </xdr:to>
    <xdr:sp macro="" textlink="">
      <xdr:nvSpPr>
        <xdr:cNvPr id="178" name="フローチャート: 判断 177"/>
        <xdr:cNvSpPr/>
      </xdr:nvSpPr>
      <xdr:spPr>
        <a:xfrm>
          <a:off x="2857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37909</xdr:rowOff>
    </xdr:from>
    <xdr:ext cx="534377" cy="259045"/>
    <xdr:sp macro="" textlink="">
      <xdr:nvSpPr>
        <xdr:cNvPr id="179" name="テキスト ボックス 178"/>
        <xdr:cNvSpPr txBox="1"/>
      </xdr:nvSpPr>
      <xdr:spPr>
        <a:xfrm>
          <a:off x="2641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41539</xdr:rowOff>
    </xdr:from>
    <xdr:to>
      <xdr:col>10</xdr:col>
      <xdr:colOff>114300</xdr:colOff>
      <xdr:row>78</xdr:row>
      <xdr:rowOff>85682</xdr:rowOff>
    </xdr:to>
    <xdr:cxnSp macro="">
      <xdr:nvCxnSpPr>
        <xdr:cNvPr id="180" name="直線コネクタ 179"/>
        <xdr:cNvCxnSpPr/>
      </xdr:nvCxnSpPr>
      <xdr:spPr>
        <a:xfrm flipV="1">
          <a:off x="1130300" y="13414639"/>
          <a:ext cx="889000" cy="4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75870</xdr:rowOff>
    </xdr:from>
    <xdr:to>
      <xdr:col>10</xdr:col>
      <xdr:colOff>165100</xdr:colOff>
      <xdr:row>78</xdr:row>
      <xdr:rowOff>6020</xdr:rowOff>
    </xdr:to>
    <xdr:sp macro="" textlink="">
      <xdr:nvSpPr>
        <xdr:cNvPr id="181" name="フローチャート: 判断 180"/>
        <xdr:cNvSpPr/>
      </xdr:nvSpPr>
      <xdr:spPr>
        <a:xfrm>
          <a:off x="1968500" y="1327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22547</xdr:rowOff>
    </xdr:from>
    <xdr:ext cx="469744" cy="259045"/>
    <xdr:sp macro="" textlink="">
      <xdr:nvSpPr>
        <xdr:cNvPr id="182" name="テキスト ボックス 181"/>
        <xdr:cNvSpPr txBox="1"/>
      </xdr:nvSpPr>
      <xdr:spPr>
        <a:xfrm>
          <a:off x="1784428" y="1305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82796</xdr:rowOff>
    </xdr:from>
    <xdr:to>
      <xdr:col>6</xdr:col>
      <xdr:colOff>38100</xdr:colOff>
      <xdr:row>78</xdr:row>
      <xdr:rowOff>12946</xdr:rowOff>
    </xdr:to>
    <xdr:sp macro="" textlink="">
      <xdr:nvSpPr>
        <xdr:cNvPr id="183" name="フローチャート: 判断 182"/>
        <xdr:cNvSpPr/>
      </xdr:nvSpPr>
      <xdr:spPr>
        <a:xfrm>
          <a:off x="1079500" y="1328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29473</xdr:rowOff>
    </xdr:from>
    <xdr:ext cx="469744" cy="259045"/>
    <xdr:sp macro="" textlink="">
      <xdr:nvSpPr>
        <xdr:cNvPr id="184" name="テキスト ボックス 183"/>
        <xdr:cNvSpPr txBox="1"/>
      </xdr:nvSpPr>
      <xdr:spPr>
        <a:xfrm>
          <a:off x="895428" y="13059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10444</xdr:rowOff>
    </xdr:from>
    <xdr:to>
      <xdr:col>24</xdr:col>
      <xdr:colOff>114300</xdr:colOff>
      <xdr:row>78</xdr:row>
      <xdr:rowOff>112044</xdr:rowOff>
    </xdr:to>
    <xdr:sp macro="" textlink="">
      <xdr:nvSpPr>
        <xdr:cNvPr id="190" name="楕円 189"/>
        <xdr:cNvSpPr/>
      </xdr:nvSpPr>
      <xdr:spPr>
        <a:xfrm>
          <a:off x="4584700" y="133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96821</xdr:rowOff>
    </xdr:from>
    <xdr:ext cx="469744" cy="259045"/>
    <xdr:sp macro="" textlink="">
      <xdr:nvSpPr>
        <xdr:cNvPr id="191" name="維持補修費該当値テキスト"/>
        <xdr:cNvSpPr txBox="1"/>
      </xdr:nvSpPr>
      <xdr:spPr>
        <a:xfrm>
          <a:off x="4686300" y="13298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5255</xdr:rowOff>
    </xdr:from>
    <xdr:to>
      <xdr:col>20</xdr:col>
      <xdr:colOff>38100</xdr:colOff>
      <xdr:row>78</xdr:row>
      <xdr:rowOff>106855</xdr:rowOff>
    </xdr:to>
    <xdr:sp macro="" textlink="">
      <xdr:nvSpPr>
        <xdr:cNvPr id="192" name="楕円 191"/>
        <xdr:cNvSpPr/>
      </xdr:nvSpPr>
      <xdr:spPr>
        <a:xfrm>
          <a:off x="3746500" y="1337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97982</xdr:rowOff>
    </xdr:from>
    <xdr:ext cx="469744" cy="259045"/>
    <xdr:sp macro="" textlink="">
      <xdr:nvSpPr>
        <xdr:cNvPr id="193" name="テキスト ボックス 192"/>
        <xdr:cNvSpPr txBox="1"/>
      </xdr:nvSpPr>
      <xdr:spPr>
        <a:xfrm>
          <a:off x="3562428" y="1347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14467</xdr:rowOff>
    </xdr:from>
    <xdr:to>
      <xdr:col>15</xdr:col>
      <xdr:colOff>101600</xdr:colOff>
      <xdr:row>78</xdr:row>
      <xdr:rowOff>116067</xdr:rowOff>
    </xdr:to>
    <xdr:sp macro="" textlink="">
      <xdr:nvSpPr>
        <xdr:cNvPr id="194" name="楕円 193"/>
        <xdr:cNvSpPr/>
      </xdr:nvSpPr>
      <xdr:spPr>
        <a:xfrm>
          <a:off x="2857500" y="1338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107194</xdr:rowOff>
    </xdr:from>
    <xdr:ext cx="469744" cy="259045"/>
    <xdr:sp macro="" textlink="">
      <xdr:nvSpPr>
        <xdr:cNvPr id="195" name="テキスト ボックス 194"/>
        <xdr:cNvSpPr txBox="1"/>
      </xdr:nvSpPr>
      <xdr:spPr>
        <a:xfrm>
          <a:off x="2673428" y="13480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162189</xdr:rowOff>
    </xdr:from>
    <xdr:to>
      <xdr:col>10</xdr:col>
      <xdr:colOff>165100</xdr:colOff>
      <xdr:row>78</xdr:row>
      <xdr:rowOff>92339</xdr:rowOff>
    </xdr:to>
    <xdr:sp macro="" textlink="">
      <xdr:nvSpPr>
        <xdr:cNvPr id="196" name="楕円 195"/>
        <xdr:cNvSpPr/>
      </xdr:nvSpPr>
      <xdr:spPr>
        <a:xfrm>
          <a:off x="1968500" y="1336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83466</xdr:rowOff>
    </xdr:from>
    <xdr:ext cx="469744" cy="259045"/>
    <xdr:sp macro="" textlink="">
      <xdr:nvSpPr>
        <xdr:cNvPr id="197" name="テキスト ボックス 196"/>
        <xdr:cNvSpPr txBox="1"/>
      </xdr:nvSpPr>
      <xdr:spPr>
        <a:xfrm>
          <a:off x="1784428" y="1345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34882</xdr:rowOff>
    </xdr:from>
    <xdr:to>
      <xdr:col>6</xdr:col>
      <xdr:colOff>38100</xdr:colOff>
      <xdr:row>78</xdr:row>
      <xdr:rowOff>136482</xdr:rowOff>
    </xdr:to>
    <xdr:sp macro="" textlink="">
      <xdr:nvSpPr>
        <xdr:cNvPr id="198" name="楕円 197"/>
        <xdr:cNvSpPr/>
      </xdr:nvSpPr>
      <xdr:spPr>
        <a:xfrm>
          <a:off x="1079500" y="1340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127609</xdr:rowOff>
    </xdr:from>
    <xdr:ext cx="469744" cy="259045"/>
    <xdr:sp macro="" textlink="">
      <xdr:nvSpPr>
        <xdr:cNvPr id="199" name="テキスト ボックス 198"/>
        <xdr:cNvSpPr txBox="1"/>
      </xdr:nvSpPr>
      <xdr:spPr>
        <a:xfrm>
          <a:off x="895428" y="1350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30412</xdr:rowOff>
    </xdr:from>
    <xdr:to>
      <xdr:col>24</xdr:col>
      <xdr:colOff>62865</xdr:colOff>
      <xdr:row>99</xdr:row>
      <xdr:rowOff>95433</xdr:rowOff>
    </xdr:to>
    <xdr:cxnSp macro="">
      <xdr:nvCxnSpPr>
        <xdr:cNvPr id="226" name="直線コネクタ 225"/>
        <xdr:cNvCxnSpPr/>
      </xdr:nvCxnSpPr>
      <xdr:spPr>
        <a:xfrm flipV="1">
          <a:off x="4633595" y="15632362"/>
          <a:ext cx="1270" cy="1436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99260</xdr:rowOff>
    </xdr:from>
    <xdr:ext cx="534377" cy="259045"/>
    <xdr:sp macro="" textlink="">
      <xdr:nvSpPr>
        <xdr:cNvPr id="227" name="扶助費最小値テキスト"/>
        <xdr:cNvSpPr txBox="1"/>
      </xdr:nvSpPr>
      <xdr:spPr>
        <a:xfrm>
          <a:off x="4686300" y="1707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95433</xdr:rowOff>
    </xdr:from>
    <xdr:to>
      <xdr:col>24</xdr:col>
      <xdr:colOff>152400</xdr:colOff>
      <xdr:row>99</xdr:row>
      <xdr:rowOff>95433</xdr:rowOff>
    </xdr:to>
    <xdr:cxnSp macro="">
      <xdr:nvCxnSpPr>
        <xdr:cNvPr id="228" name="直線コネクタ 227"/>
        <xdr:cNvCxnSpPr/>
      </xdr:nvCxnSpPr>
      <xdr:spPr>
        <a:xfrm>
          <a:off x="4546600" y="17068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148539</xdr:rowOff>
    </xdr:from>
    <xdr:ext cx="599010" cy="259045"/>
    <xdr:sp macro="" textlink="">
      <xdr:nvSpPr>
        <xdr:cNvPr id="229" name="扶助費最大値テキスト"/>
        <xdr:cNvSpPr txBox="1"/>
      </xdr:nvSpPr>
      <xdr:spPr>
        <a:xfrm>
          <a:off x="4686300" y="15407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30412</xdr:rowOff>
    </xdr:from>
    <xdr:to>
      <xdr:col>24</xdr:col>
      <xdr:colOff>152400</xdr:colOff>
      <xdr:row>91</xdr:row>
      <xdr:rowOff>30412</xdr:rowOff>
    </xdr:to>
    <xdr:cxnSp macro="">
      <xdr:nvCxnSpPr>
        <xdr:cNvPr id="230" name="直線コネクタ 229"/>
        <xdr:cNvCxnSpPr/>
      </xdr:nvCxnSpPr>
      <xdr:spPr>
        <a:xfrm>
          <a:off x="4546600" y="15632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95433</xdr:rowOff>
    </xdr:from>
    <xdr:to>
      <xdr:col>24</xdr:col>
      <xdr:colOff>63500</xdr:colOff>
      <xdr:row>99</xdr:row>
      <xdr:rowOff>97360</xdr:rowOff>
    </xdr:to>
    <xdr:cxnSp macro="">
      <xdr:nvCxnSpPr>
        <xdr:cNvPr id="231" name="直線コネクタ 230"/>
        <xdr:cNvCxnSpPr/>
      </xdr:nvCxnSpPr>
      <xdr:spPr>
        <a:xfrm flipV="1">
          <a:off x="3797300" y="17068983"/>
          <a:ext cx="838200" cy="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44536</xdr:rowOff>
    </xdr:from>
    <xdr:ext cx="534377" cy="259045"/>
    <xdr:sp macro="" textlink="">
      <xdr:nvSpPr>
        <xdr:cNvPr id="232" name="扶助費平均値テキスト"/>
        <xdr:cNvSpPr txBox="1"/>
      </xdr:nvSpPr>
      <xdr:spPr>
        <a:xfrm>
          <a:off x="4686300" y="16332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21659</xdr:rowOff>
    </xdr:from>
    <xdr:to>
      <xdr:col>24</xdr:col>
      <xdr:colOff>114300</xdr:colOff>
      <xdr:row>96</xdr:row>
      <xdr:rowOff>123259</xdr:rowOff>
    </xdr:to>
    <xdr:sp macro="" textlink="">
      <xdr:nvSpPr>
        <xdr:cNvPr id="233" name="フローチャート: 判断 232"/>
        <xdr:cNvSpPr/>
      </xdr:nvSpPr>
      <xdr:spPr>
        <a:xfrm>
          <a:off x="45847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97360</xdr:rowOff>
    </xdr:from>
    <xdr:to>
      <xdr:col>19</xdr:col>
      <xdr:colOff>177800</xdr:colOff>
      <xdr:row>99</xdr:row>
      <xdr:rowOff>106276</xdr:rowOff>
    </xdr:to>
    <xdr:cxnSp macro="">
      <xdr:nvCxnSpPr>
        <xdr:cNvPr id="234" name="直線コネクタ 233"/>
        <xdr:cNvCxnSpPr/>
      </xdr:nvCxnSpPr>
      <xdr:spPr>
        <a:xfrm flipV="1">
          <a:off x="2908300" y="17070910"/>
          <a:ext cx="8890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30085</xdr:rowOff>
    </xdr:from>
    <xdr:to>
      <xdr:col>20</xdr:col>
      <xdr:colOff>38100</xdr:colOff>
      <xdr:row>96</xdr:row>
      <xdr:rowOff>131685</xdr:rowOff>
    </xdr:to>
    <xdr:sp macro="" textlink="">
      <xdr:nvSpPr>
        <xdr:cNvPr id="235" name="フローチャート: 判断 234"/>
        <xdr:cNvSpPr/>
      </xdr:nvSpPr>
      <xdr:spPr>
        <a:xfrm>
          <a:off x="3746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148212</xdr:rowOff>
    </xdr:from>
    <xdr:ext cx="534377" cy="259045"/>
    <xdr:sp macro="" textlink="">
      <xdr:nvSpPr>
        <xdr:cNvPr id="236" name="テキスト ボックス 235"/>
        <xdr:cNvSpPr txBox="1"/>
      </xdr:nvSpPr>
      <xdr:spPr>
        <a:xfrm>
          <a:off x="3530111" y="1626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106276</xdr:rowOff>
    </xdr:from>
    <xdr:to>
      <xdr:col>15</xdr:col>
      <xdr:colOff>50800</xdr:colOff>
      <xdr:row>99</xdr:row>
      <xdr:rowOff>162838</xdr:rowOff>
    </xdr:to>
    <xdr:cxnSp macro="">
      <xdr:nvCxnSpPr>
        <xdr:cNvPr id="237" name="直線コネクタ 236"/>
        <xdr:cNvCxnSpPr/>
      </xdr:nvCxnSpPr>
      <xdr:spPr>
        <a:xfrm flipV="1">
          <a:off x="2019300" y="17079826"/>
          <a:ext cx="889000" cy="56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31717</xdr:rowOff>
    </xdr:from>
    <xdr:to>
      <xdr:col>15</xdr:col>
      <xdr:colOff>101600</xdr:colOff>
      <xdr:row>96</xdr:row>
      <xdr:rowOff>133317</xdr:rowOff>
    </xdr:to>
    <xdr:sp macro="" textlink="">
      <xdr:nvSpPr>
        <xdr:cNvPr id="238" name="フローチャート: 判断 237"/>
        <xdr:cNvSpPr/>
      </xdr:nvSpPr>
      <xdr:spPr>
        <a:xfrm>
          <a:off x="2857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149844</xdr:rowOff>
    </xdr:from>
    <xdr:ext cx="534377" cy="259045"/>
    <xdr:sp macro="" textlink="">
      <xdr:nvSpPr>
        <xdr:cNvPr id="239" name="テキスト ボックス 238"/>
        <xdr:cNvSpPr txBox="1"/>
      </xdr:nvSpPr>
      <xdr:spPr>
        <a:xfrm>
          <a:off x="2641111" y="1626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101344</xdr:rowOff>
    </xdr:from>
    <xdr:to>
      <xdr:col>10</xdr:col>
      <xdr:colOff>114300</xdr:colOff>
      <xdr:row>99</xdr:row>
      <xdr:rowOff>162838</xdr:rowOff>
    </xdr:to>
    <xdr:cxnSp macro="">
      <xdr:nvCxnSpPr>
        <xdr:cNvPr id="240" name="直線コネクタ 239"/>
        <xdr:cNvCxnSpPr/>
      </xdr:nvCxnSpPr>
      <xdr:spPr>
        <a:xfrm>
          <a:off x="1130300" y="17074894"/>
          <a:ext cx="889000" cy="61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56390</xdr:rowOff>
    </xdr:from>
    <xdr:to>
      <xdr:col>10</xdr:col>
      <xdr:colOff>165100</xdr:colOff>
      <xdr:row>97</xdr:row>
      <xdr:rowOff>157990</xdr:rowOff>
    </xdr:to>
    <xdr:sp macro="" textlink="">
      <xdr:nvSpPr>
        <xdr:cNvPr id="241" name="フローチャート: 判断 240"/>
        <xdr:cNvSpPr/>
      </xdr:nvSpPr>
      <xdr:spPr>
        <a:xfrm>
          <a:off x="1968500" y="1668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3067</xdr:rowOff>
    </xdr:from>
    <xdr:ext cx="534377" cy="259045"/>
    <xdr:sp macro="" textlink="">
      <xdr:nvSpPr>
        <xdr:cNvPr id="242" name="テキスト ボックス 241"/>
        <xdr:cNvSpPr txBox="1"/>
      </xdr:nvSpPr>
      <xdr:spPr>
        <a:xfrm>
          <a:off x="1752111" y="1646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100233</xdr:rowOff>
    </xdr:from>
    <xdr:to>
      <xdr:col>6</xdr:col>
      <xdr:colOff>38100</xdr:colOff>
      <xdr:row>98</xdr:row>
      <xdr:rowOff>30383</xdr:rowOff>
    </xdr:to>
    <xdr:sp macro="" textlink="">
      <xdr:nvSpPr>
        <xdr:cNvPr id="243" name="フローチャート: 判断 242"/>
        <xdr:cNvSpPr/>
      </xdr:nvSpPr>
      <xdr:spPr>
        <a:xfrm>
          <a:off x="1079500" y="1673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46910</xdr:rowOff>
    </xdr:from>
    <xdr:ext cx="534377" cy="259045"/>
    <xdr:sp macro="" textlink="">
      <xdr:nvSpPr>
        <xdr:cNvPr id="244" name="テキスト ボックス 243"/>
        <xdr:cNvSpPr txBox="1"/>
      </xdr:nvSpPr>
      <xdr:spPr>
        <a:xfrm>
          <a:off x="863111" y="16506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44633</xdr:rowOff>
    </xdr:from>
    <xdr:to>
      <xdr:col>24</xdr:col>
      <xdr:colOff>114300</xdr:colOff>
      <xdr:row>99</xdr:row>
      <xdr:rowOff>146233</xdr:rowOff>
    </xdr:to>
    <xdr:sp macro="" textlink="">
      <xdr:nvSpPr>
        <xdr:cNvPr id="250" name="楕円 249"/>
        <xdr:cNvSpPr/>
      </xdr:nvSpPr>
      <xdr:spPr>
        <a:xfrm>
          <a:off x="4584700" y="1701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131010</xdr:rowOff>
    </xdr:from>
    <xdr:ext cx="534377" cy="259045"/>
    <xdr:sp macro="" textlink="">
      <xdr:nvSpPr>
        <xdr:cNvPr id="251" name="扶助費該当値テキスト"/>
        <xdr:cNvSpPr txBox="1"/>
      </xdr:nvSpPr>
      <xdr:spPr>
        <a:xfrm>
          <a:off x="4686300" y="1693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46560</xdr:rowOff>
    </xdr:from>
    <xdr:to>
      <xdr:col>20</xdr:col>
      <xdr:colOff>38100</xdr:colOff>
      <xdr:row>99</xdr:row>
      <xdr:rowOff>148160</xdr:rowOff>
    </xdr:to>
    <xdr:sp macro="" textlink="">
      <xdr:nvSpPr>
        <xdr:cNvPr id="252" name="楕円 251"/>
        <xdr:cNvSpPr/>
      </xdr:nvSpPr>
      <xdr:spPr>
        <a:xfrm>
          <a:off x="3746500" y="1702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139287</xdr:rowOff>
    </xdr:from>
    <xdr:ext cx="534377" cy="259045"/>
    <xdr:sp macro="" textlink="">
      <xdr:nvSpPr>
        <xdr:cNvPr id="253" name="テキスト ボックス 252"/>
        <xdr:cNvSpPr txBox="1"/>
      </xdr:nvSpPr>
      <xdr:spPr>
        <a:xfrm>
          <a:off x="3530111" y="1711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55476</xdr:rowOff>
    </xdr:from>
    <xdr:to>
      <xdr:col>15</xdr:col>
      <xdr:colOff>101600</xdr:colOff>
      <xdr:row>99</xdr:row>
      <xdr:rowOff>157076</xdr:rowOff>
    </xdr:to>
    <xdr:sp macro="" textlink="">
      <xdr:nvSpPr>
        <xdr:cNvPr id="254" name="楕円 253"/>
        <xdr:cNvSpPr/>
      </xdr:nvSpPr>
      <xdr:spPr>
        <a:xfrm>
          <a:off x="2857500" y="1702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148203</xdr:rowOff>
    </xdr:from>
    <xdr:ext cx="534377" cy="259045"/>
    <xdr:sp macro="" textlink="">
      <xdr:nvSpPr>
        <xdr:cNvPr id="255" name="テキスト ボックス 254"/>
        <xdr:cNvSpPr txBox="1"/>
      </xdr:nvSpPr>
      <xdr:spPr>
        <a:xfrm>
          <a:off x="2641111" y="1712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112038</xdr:rowOff>
    </xdr:from>
    <xdr:to>
      <xdr:col>10</xdr:col>
      <xdr:colOff>165100</xdr:colOff>
      <xdr:row>100</xdr:row>
      <xdr:rowOff>42188</xdr:rowOff>
    </xdr:to>
    <xdr:sp macro="" textlink="">
      <xdr:nvSpPr>
        <xdr:cNvPr id="256" name="楕円 255"/>
        <xdr:cNvSpPr/>
      </xdr:nvSpPr>
      <xdr:spPr>
        <a:xfrm>
          <a:off x="1968500" y="1708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100</xdr:row>
      <xdr:rowOff>33315</xdr:rowOff>
    </xdr:from>
    <xdr:ext cx="534377" cy="259045"/>
    <xdr:sp macro="" textlink="">
      <xdr:nvSpPr>
        <xdr:cNvPr id="257" name="テキスト ボックス 256"/>
        <xdr:cNvSpPr txBox="1"/>
      </xdr:nvSpPr>
      <xdr:spPr>
        <a:xfrm>
          <a:off x="1752111" y="1717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50544</xdr:rowOff>
    </xdr:from>
    <xdr:to>
      <xdr:col>6</xdr:col>
      <xdr:colOff>38100</xdr:colOff>
      <xdr:row>99</xdr:row>
      <xdr:rowOff>152144</xdr:rowOff>
    </xdr:to>
    <xdr:sp macro="" textlink="">
      <xdr:nvSpPr>
        <xdr:cNvPr id="258" name="楕円 257"/>
        <xdr:cNvSpPr/>
      </xdr:nvSpPr>
      <xdr:spPr>
        <a:xfrm>
          <a:off x="1079500" y="1702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143271</xdr:rowOff>
    </xdr:from>
    <xdr:ext cx="534377" cy="259045"/>
    <xdr:sp macro="" textlink="">
      <xdr:nvSpPr>
        <xdr:cNvPr id="259" name="テキスト ボックス 258"/>
        <xdr:cNvSpPr txBox="1"/>
      </xdr:nvSpPr>
      <xdr:spPr>
        <a:xfrm>
          <a:off x="863111" y="17116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57248</xdr:rowOff>
    </xdr:from>
    <xdr:to>
      <xdr:col>54</xdr:col>
      <xdr:colOff>189865</xdr:colOff>
      <xdr:row>37</xdr:row>
      <xdr:rowOff>14587</xdr:rowOff>
    </xdr:to>
    <xdr:cxnSp macro="">
      <xdr:nvCxnSpPr>
        <xdr:cNvPr id="281" name="直線コネクタ 280"/>
        <xdr:cNvCxnSpPr/>
      </xdr:nvCxnSpPr>
      <xdr:spPr>
        <a:xfrm flipV="1">
          <a:off x="10475595" y="5200748"/>
          <a:ext cx="1270" cy="115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18414</xdr:rowOff>
    </xdr:from>
    <xdr:ext cx="534377" cy="259045"/>
    <xdr:sp macro="" textlink="">
      <xdr:nvSpPr>
        <xdr:cNvPr id="282" name="補助費等最小値テキスト"/>
        <xdr:cNvSpPr txBox="1"/>
      </xdr:nvSpPr>
      <xdr:spPr>
        <a:xfrm>
          <a:off x="10528300" y="636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14587</xdr:rowOff>
    </xdr:from>
    <xdr:to>
      <xdr:col>55</xdr:col>
      <xdr:colOff>88900</xdr:colOff>
      <xdr:row>37</xdr:row>
      <xdr:rowOff>14587</xdr:rowOff>
    </xdr:to>
    <xdr:cxnSp macro="">
      <xdr:nvCxnSpPr>
        <xdr:cNvPr id="283" name="直線コネクタ 282"/>
        <xdr:cNvCxnSpPr/>
      </xdr:nvCxnSpPr>
      <xdr:spPr>
        <a:xfrm>
          <a:off x="10388600" y="63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3925</xdr:rowOff>
    </xdr:from>
    <xdr:ext cx="599010" cy="259045"/>
    <xdr:sp macro="" textlink="">
      <xdr:nvSpPr>
        <xdr:cNvPr id="284" name="補助費等最大値テキスト"/>
        <xdr:cNvSpPr txBox="1"/>
      </xdr:nvSpPr>
      <xdr:spPr>
        <a:xfrm>
          <a:off x="10528300" y="4975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57248</xdr:rowOff>
    </xdr:from>
    <xdr:to>
      <xdr:col>55</xdr:col>
      <xdr:colOff>88900</xdr:colOff>
      <xdr:row>30</xdr:row>
      <xdr:rowOff>57248</xdr:rowOff>
    </xdr:to>
    <xdr:cxnSp macro="">
      <xdr:nvCxnSpPr>
        <xdr:cNvPr id="285" name="直線コネクタ 284"/>
        <xdr:cNvCxnSpPr/>
      </xdr:nvCxnSpPr>
      <xdr:spPr>
        <a:xfrm>
          <a:off x="10388600" y="520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142315</xdr:rowOff>
    </xdr:from>
    <xdr:to>
      <xdr:col>55</xdr:col>
      <xdr:colOff>0</xdr:colOff>
      <xdr:row>37</xdr:row>
      <xdr:rowOff>2485</xdr:rowOff>
    </xdr:to>
    <xdr:cxnSp macro="">
      <xdr:nvCxnSpPr>
        <xdr:cNvPr id="286" name="直線コネクタ 285"/>
        <xdr:cNvCxnSpPr/>
      </xdr:nvCxnSpPr>
      <xdr:spPr>
        <a:xfrm flipV="1">
          <a:off x="9639300" y="6314515"/>
          <a:ext cx="838200" cy="3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126618</xdr:rowOff>
    </xdr:from>
    <xdr:ext cx="599010" cy="259045"/>
    <xdr:sp macro="" textlink="">
      <xdr:nvSpPr>
        <xdr:cNvPr id="287" name="補助費等平均値テキスト"/>
        <xdr:cNvSpPr txBox="1"/>
      </xdr:nvSpPr>
      <xdr:spPr>
        <a:xfrm>
          <a:off x="10528300" y="57844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103741</xdr:rowOff>
    </xdr:from>
    <xdr:to>
      <xdr:col>55</xdr:col>
      <xdr:colOff>50800</xdr:colOff>
      <xdr:row>35</xdr:row>
      <xdr:rowOff>33891</xdr:rowOff>
    </xdr:to>
    <xdr:sp macro="" textlink="">
      <xdr:nvSpPr>
        <xdr:cNvPr id="288" name="フローチャート: 判断 287"/>
        <xdr:cNvSpPr/>
      </xdr:nvSpPr>
      <xdr:spPr>
        <a:xfrm>
          <a:off x="10426700" y="593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1625</xdr:rowOff>
    </xdr:from>
    <xdr:to>
      <xdr:col>50</xdr:col>
      <xdr:colOff>114300</xdr:colOff>
      <xdr:row>37</xdr:row>
      <xdr:rowOff>2485</xdr:rowOff>
    </xdr:to>
    <xdr:cxnSp macro="">
      <xdr:nvCxnSpPr>
        <xdr:cNvPr id="289" name="直線コネクタ 288"/>
        <xdr:cNvCxnSpPr/>
      </xdr:nvCxnSpPr>
      <xdr:spPr>
        <a:xfrm>
          <a:off x="8750300" y="6345275"/>
          <a:ext cx="889000" cy="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107156</xdr:rowOff>
    </xdr:from>
    <xdr:to>
      <xdr:col>50</xdr:col>
      <xdr:colOff>165100</xdr:colOff>
      <xdr:row>35</xdr:row>
      <xdr:rowOff>37306</xdr:rowOff>
    </xdr:to>
    <xdr:sp macro="" textlink="">
      <xdr:nvSpPr>
        <xdr:cNvPr id="290" name="フローチャート: 判断 289"/>
        <xdr:cNvSpPr/>
      </xdr:nvSpPr>
      <xdr:spPr>
        <a:xfrm>
          <a:off x="9588500" y="593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53833</xdr:rowOff>
    </xdr:from>
    <xdr:ext cx="599010" cy="259045"/>
    <xdr:sp macro="" textlink="">
      <xdr:nvSpPr>
        <xdr:cNvPr id="291" name="テキスト ボックス 290"/>
        <xdr:cNvSpPr txBox="1"/>
      </xdr:nvSpPr>
      <xdr:spPr>
        <a:xfrm>
          <a:off x="9339795" y="5711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1625</xdr:rowOff>
    </xdr:from>
    <xdr:to>
      <xdr:col>45</xdr:col>
      <xdr:colOff>177800</xdr:colOff>
      <xdr:row>37</xdr:row>
      <xdr:rowOff>2997</xdr:rowOff>
    </xdr:to>
    <xdr:cxnSp macro="">
      <xdr:nvCxnSpPr>
        <xdr:cNvPr id="292" name="直線コネクタ 291"/>
        <xdr:cNvCxnSpPr/>
      </xdr:nvCxnSpPr>
      <xdr:spPr>
        <a:xfrm flipV="1">
          <a:off x="7861300" y="6345275"/>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130363</xdr:rowOff>
    </xdr:from>
    <xdr:to>
      <xdr:col>46</xdr:col>
      <xdr:colOff>38100</xdr:colOff>
      <xdr:row>35</xdr:row>
      <xdr:rowOff>60513</xdr:rowOff>
    </xdr:to>
    <xdr:sp macro="" textlink="">
      <xdr:nvSpPr>
        <xdr:cNvPr id="293" name="フローチャート: 判断 292"/>
        <xdr:cNvSpPr/>
      </xdr:nvSpPr>
      <xdr:spPr>
        <a:xfrm>
          <a:off x="8699500" y="595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77040</xdr:rowOff>
    </xdr:from>
    <xdr:ext cx="599010" cy="259045"/>
    <xdr:sp macro="" textlink="">
      <xdr:nvSpPr>
        <xdr:cNvPr id="294" name="テキスト ボックス 293"/>
        <xdr:cNvSpPr txBox="1"/>
      </xdr:nvSpPr>
      <xdr:spPr>
        <a:xfrm>
          <a:off x="8450795" y="5734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129098</xdr:rowOff>
    </xdr:from>
    <xdr:to>
      <xdr:col>41</xdr:col>
      <xdr:colOff>50800</xdr:colOff>
      <xdr:row>37</xdr:row>
      <xdr:rowOff>2997</xdr:rowOff>
    </xdr:to>
    <xdr:cxnSp macro="">
      <xdr:nvCxnSpPr>
        <xdr:cNvPr id="295" name="直線コネクタ 294"/>
        <xdr:cNvCxnSpPr/>
      </xdr:nvCxnSpPr>
      <xdr:spPr>
        <a:xfrm>
          <a:off x="6972300" y="6301298"/>
          <a:ext cx="889000" cy="4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128420</xdr:rowOff>
    </xdr:from>
    <xdr:to>
      <xdr:col>41</xdr:col>
      <xdr:colOff>101600</xdr:colOff>
      <xdr:row>36</xdr:row>
      <xdr:rowOff>58570</xdr:rowOff>
    </xdr:to>
    <xdr:sp macro="" textlink="">
      <xdr:nvSpPr>
        <xdr:cNvPr id="296" name="フローチャート: 判断 295"/>
        <xdr:cNvSpPr/>
      </xdr:nvSpPr>
      <xdr:spPr>
        <a:xfrm>
          <a:off x="7810500" y="612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75097</xdr:rowOff>
    </xdr:from>
    <xdr:ext cx="599010" cy="259045"/>
    <xdr:sp macro="" textlink="">
      <xdr:nvSpPr>
        <xdr:cNvPr id="297" name="テキスト ボックス 296"/>
        <xdr:cNvSpPr txBox="1"/>
      </xdr:nvSpPr>
      <xdr:spPr>
        <a:xfrm>
          <a:off x="7561795" y="590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15048</xdr:rowOff>
    </xdr:from>
    <xdr:to>
      <xdr:col>36</xdr:col>
      <xdr:colOff>165100</xdr:colOff>
      <xdr:row>36</xdr:row>
      <xdr:rowOff>116648</xdr:rowOff>
    </xdr:to>
    <xdr:sp macro="" textlink="">
      <xdr:nvSpPr>
        <xdr:cNvPr id="298" name="フローチャート: 判断 297"/>
        <xdr:cNvSpPr/>
      </xdr:nvSpPr>
      <xdr:spPr>
        <a:xfrm>
          <a:off x="6921500" y="6187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133175</xdr:rowOff>
    </xdr:from>
    <xdr:ext cx="534377" cy="259045"/>
    <xdr:sp macro="" textlink="">
      <xdr:nvSpPr>
        <xdr:cNvPr id="299" name="テキスト ボックス 298"/>
        <xdr:cNvSpPr txBox="1"/>
      </xdr:nvSpPr>
      <xdr:spPr>
        <a:xfrm>
          <a:off x="6705111" y="596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91515</xdr:rowOff>
    </xdr:from>
    <xdr:to>
      <xdr:col>55</xdr:col>
      <xdr:colOff>50800</xdr:colOff>
      <xdr:row>37</xdr:row>
      <xdr:rowOff>21665</xdr:rowOff>
    </xdr:to>
    <xdr:sp macro="" textlink="">
      <xdr:nvSpPr>
        <xdr:cNvPr id="305" name="楕円 304"/>
        <xdr:cNvSpPr/>
      </xdr:nvSpPr>
      <xdr:spPr>
        <a:xfrm>
          <a:off x="10426700" y="626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6442</xdr:rowOff>
    </xdr:from>
    <xdr:ext cx="534377" cy="259045"/>
    <xdr:sp macro="" textlink="">
      <xdr:nvSpPr>
        <xdr:cNvPr id="306" name="補助費等該当値テキスト"/>
        <xdr:cNvSpPr txBox="1"/>
      </xdr:nvSpPr>
      <xdr:spPr>
        <a:xfrm>
          <a:off x="10528300" y="617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123135</xdr:rowOff>
    </xdr:from>
    <xdr:to>
      <xdr:col>50</xdr:col>
      <xdr:colOff>165100</xdr:colOff>
      <xdr:row>37</xdr:row>
      <xdr:rowOff>53285</xdr:rowOff>
    </xdr:to>
    <xdr:sp macro="" textlink="">
      <xdr:nvSpPr>
        <xdr:cNvPr id="307" name="楕円 306"/>
        <xdr:cNvSpPr/>
      </xdr:nvSpPr>
      <xdr:spPr>
        <a:xfrm>
          <a:off x="9588500" y="629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44412</xdr:rowOff>
    </xdr:from>
    <xdr:ext cx="534377" cy="259045"/>
    <xdr:sp macro="" textlink="">
      <xdr:nvSpPr>
        <xdr:cNvPr id="308" name="テキスト ボックス 307"/>
        <xdr:cNvSpPr txBox="1"/>
      </xdr:nvSpPr>
      <xdr:spPr>
        <a:xfrm>
          <a:off x="9372111" y="638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122275</xdr:rowOff>
    </xdr:from>
    <xdr:to>
      <xdr:col>46</xdr:col>
      <xdr:colOff>38100</xdr:colOff>
      <xdr:row>37</xdr:row>
      <xdr:rowOff>52425</xdr:rowOff>
    </xdr:to>
    <xdr:sp macro="" textlink="">
      <xdr:nvSpPr>
        <xdr:cNvPr id="309" name="楕円 308"/>
        <xdr:cNvSpPr/>
      </xdr:nvSpPr>
      <xdr:spPr>
        <a:xfrm>
          <a:off x="8699500" y="629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43552</xdr:rowOff>
    </xdr:from>
    <xdr:ext cx="534377" cy="259045"/>
    <xdr:sp macro="" textlink="">
      <xdr:nvSpPr>
        <xdr:cNvPr id="310" name="テキスト ボックス 309"/>
        <xdr:cNvSpPr txBox="1"/>
      </xdr:nvSpPr>
      <xdr:spPr>
        <a:xfrm>
          <a:off x="8483111" y="638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123647</xdr:rowOff>
    </xdr:from>
    <xdr:to>
      <xdr:col>41</xdr:col>
      <xdr:colOff>101600</xdr:colOff>
      <xdr:row>37</xdr:row>
      <xdr:rowOff>53797</xdr:rowOff>
    </xdr:to>
    <xdr:sp macro="" textlink="">
      <xdr:nvSpPr>
        <xdr:cNvPr id="311" name="楕円 310"/>
        <xdr:cNvSpPr/>
      </xdr:nvSpPr>
      <xdr:spPr>
        <a:xfrm>
          <a:off x="7810500" y="629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44924</xdr:rowOff>
    </xdr:from>
    <xdr:ext cx="534377" cy="259045"/>
    <xdr:sp macro="" textlink="">
      <xdr:nvSpPr>
        <xdr:cNvPr id="312" name="テキスト ボックス 311"/>
        <xdr:cNvSpPr txBox="1"/>
      </xdr:nvSpPr>
      <xdr:spPr>
        <a:xfrm>
          <a:off x="7594111" y="6388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78298</xdr:rowOff>
    </xdr:from>
    <xdr:to>
      <xdr:col>36</xdr:col>
      <xdr:colOff>165100</xdr:colOff>
      <xdr:row>37</xdr:row>
      <xdr:rowOff>8448</xdr:rowOff>
    </xdr:to>
    <xdr:sp macro="" textlink="">
      <xdr:nvSpPr>
        <xdr:cNvPr id="313" name="楕円 312"/>
        <xdr:cNvSpPr/>
      </xdr:nvSpPr>
      <xdr:spPr>
        <a:xfrm>
          <a:off x="6921500" y="625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171025</xdr:rowOff>
    </xdr:from>
    <xdr:ext cx="534377" cy="259045"/>
    <xdr:sp macro="" textlink="">
      <xdr:nvSpPr>
        <xdr:cNvPr id="314" name="テキスト ボックス 313"/>
        <xdr:cNvSpPr txBox="1"/>
      </xdr:nvSpPr>
      <xdr:spPr>
        <a:xfrm>
          <a:off x="6705111" y="6343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150528</xdr:rowOff>
    </xdr:from>
    <xdr:to>
      <xdr:col>54</xdr:col>
      <xdr:colOff>189865</xdr:colOff>
      <xdr:row>58</xdr:row>
      <xdr:rowOff>84470</xdr:rowOff>
    </xdr:to>
    <xdr:cxnSp macro="">
      <xdr:nvCxnSpPr>
        <xdr:cNvPr id="338" name="直線コネクタ 337"/>
        <xdr:cNvCxnSpPr/>
      </xdr:nvCxnSpPr>
      <xdr:spPr>
        <a:xfrm flipV="1">
          <a:off x="10475595" y="8551578"/>
          <a:ext cx="1270" cy="1476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88297</xdr:rowOff>
    </xdr:from>
    <xdr:ext cx="534377" cy="259045"/>
    <xdr:sp macro="" textlink="">
      <xdr:nvSpPr>
        <xdr:cNvPr id="339" name="普通建設事業費最小値テキスト"/>
        <xdr:cNvSpPr txBox="1"/>
      </xdr:nvSpPr>
      <xdr:spPr>
        <a:xfrm>
          <a:off x="10528300" y="1003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84470</xdr:rowOff>
    </xdr:from>
    <xdr:to>
      <xdr:col>55</xdr:col>
      <xdr:colOff>88900</xdr:colOff>
      <xdr:row>58</xdr:row>
      <xdr:rowOff>84470</xdr:rowOff>
    </xdr:to>
    <xdr:cxnSp macro="">
      <xdr:nvCxnSpPr>
        <xdr:cNvPr id="340" name="直線コネクタ 339"/>
        <xdr:cNvCxnSpPr/>
      </xdr:nvCxnSpPr>
      <xdr:spPr>
        <a:xfrm>
          <a:off x="10388600" y="1002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97205</xdr:rowOff>
    </xdr:from>
    <xdr:ext cx="599010" cy="259045"/>
    <xdr:sp macro="" textlink="">
      <xdr:nvSpPr>
        <xdr:cNvPr id="341" name="普通建設事業費最大値テキスト"/>
        <xdr:cNvSpPr txBox="1"/>
      </xdr:nvSpPr>
      <xdr:spPr>
        <a:xfrm>
          <a:off x="10528300" y="8326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150528</xdr:rowOff>
    </xdr:from>
    <xdr:to>
      <xdr:col>55</xdr:col>
      <xdr:colOff>88900</xdr:colOff>
      <xdr:row>49</xdr:row>
      <xdr:rowOff>150528</xdr:rowOff>
    </xdr:to>
    <xdr:cxnSp macro="">
      <xdr:nvCxnSpPr>
        <xdr:cNvPr id="342" name="直線コネクタ 341"/>
        <xdr:cNvCxnSpPr/>
      </xdr:nvCxnSpPr>
      <xdr:spPr>
        <a:xfrm>
          <a:off x="10388600" y="8551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57918</xdr:rowOff>
    </xdr:from>
    <xdr:to>
      <xdr:col>55</xdr:col>
      <xdr:colOff>0</xdr:colOff>
      <xdr:row>58</xdr:row>
      <xdr:rowOff>84470</xdr:rowOff>
    </xdr:to>
    <xdr:cxnSp macro="">
      <xdr:nvCxnSpPr>
        <xdr:cNvPr id="343" name="直線コネクタ 342"/>
        <xdr:cNvCxnSpPr/>
      </xdr:nvCxnSpPr>
      <xdr:spPr>
        <a:xfrm>
          <a:off x="9639300" y="10002018"/>
          <a:ext cx="838200" cy="2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64164</xdr:rowOff>
    </xdr:from>
    <xdr:ext cx="599010" cy="259045"/>
    <xdr:sp macro="" textlink="">
      <xdr:nvSpPr>
        <xdr:cNvPr id="344" name="普通建設事業費平均値テキスト"/>
        <xdr:cNvSpPr txBox="1"/>
      </xdr:nvSpPr>
      <xdr:spPr>
        <a:xfrm>
          <a:off x="10528300" y="93224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41287</xdr:rowOff>
    </xdr:from>
    <xdr:to>
      <xdr:col>55</xdr:col>
      <xdr:colOff>50800</xdr:colOff>
      <xdr:row>55</xdr:row>
      <xdr:rowOff>142887</xdr:rowOff>
    </xdr:to>
    <xdr:sp macro="" textlink="">
      <xdr:nvSpPr>
        <xdr:cNvPr id="345" name="フローチャート: 判断 344"/>
        <xdr:cNvSpPr/>
      </xdr:nvSpPr>
      <xdr:spPr>
        <a:xfrm>
          <a:off x="10426700" y="947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147625</xdr:rowOff>
    </xdr:from>
    <xdr:to>
      <xdr:col>50</xdr:col>
      <xdr:colOff>114300</xdr:colOff>
      <xdr:row>58</xdr:row>
      <xdr:rowOff>57918</xdr:rowOff>
    </xdr:to>
    <xdr:cxnSp macro="">
      <xdr:nvCxnSpPr>
        <xdr:cNvPr id="346" name="直線コネクタ 345"/>
        <xdr:cNvCxnSpPr/>
      </xdr:nvCxnSpPr>
      <xdr:spPr>
        <a:xfrm>
          <a:off x="8750300" y="9920275"/>
          <a:ext cx="889000" cy="81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77965</xdr:rowOff>
    </xdr:from>
    <xdr:to>
      <xdr:col>50</xdr:col>
      <xdr:colOff>165100</xdr:colOff>
      <xdr:row>55</xdr:row>
      <xdr:rowOff>8115</xdr:rowOff>
    </xdr:to>
    <xdr:sp macro="" textlink="">
      <xdr:nvSpPr>
        <xdr:cNvPr id="347" name="フローチャート: 判断 346"/>
        <xdr:cNvSpPr/>
      </xdr:nvSpPr>
      <xdr:spPr>
        <a:xfrm>
          <a:off x="9588500" y="933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24642</xdr:rowOff>
    </xdr:from>
    <xdr:ext cx="599010" cy="259045"/>
    <xdr:sp macro="" textlink="">
      <xdr:nvSpPr>
        <xdr:cNvPr id="348" name="テキスト ボックス 347"/>
        <xdr:cNvSpPr txBox="1"/>
      </xdr:nvSpPr>
      <xdr:spPr>
        <a:xfrm>
          <a:off x="9339795" y="9111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63588</xdr:rowOff>
    </xdr:from>
    <xdr:to>
      <xdr:col>45</xdr:col>
      <xdr:colOff>177800</xdr:colOff>
      <xdr:row>57</xdr:row>
      <xdr:rowOff>147625</xdr:rowOff>
    </xdr:to>
    <xdr:cxnSp macro="">
      <xdr:nvCxnSpPr>
        <xdr:cNvPr id="349" name="直線コネクタ 348"/>
        <xdr:cNvCxnSpPr/>
      </xdr:nvCxnSpPr>
      <xdr:spPr>
        <a:xfrm>
          <a:off x="7861300" y="9836238"/>
          <a:ext cx="889000" cy="84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36063</xdr:rowOff>
    </xdr:from>
    <xdr:to>
      <xdr:col>46</xdr:col>
      <xdr:colOff>38100</xdr:colOff>
      <xdr:row>55</xdr:row>
      <xdr:rowOff>137663</xdr:rowOff>
    </xdr:to>
    <xdr:sp macro="" textlink="">
      <xdr:nvSpPr>
        <xdr:cNvPr id="350" name="フローチャート: 判断 349"/>
        <xdr:cNvSpPr/>
      </xdr:nvSpPr>
      <xdr:spPr>
        <a:xfrm>
          <a:off x="8699500" y="9465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154190</xdr:rowOff>
    </xdr:from>
    <xdr:ext cx="599010" cy="259045"/>
    <xdr:sp macro="" textlink="">
      <xdr:nvSpPr>
        <xdr:cNvPr id="351" name="テキスト ボックス 350"/>
        <xdr:cNvSpPr txBox="1"/>
      </xdr:nvSpPr>
      <xdr:spPr>
        <a:xfrm>
          <a:off x="8450795" y="924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30292</xdr:rowOff>
    </xdr:from>
    <xdr:to>
      <xdr:col>41</xdr:col>
      <xdr:colOff>50800</xdr:colOff>
      <xdr:row>57</xdr:row>
      <xdr:rowOff>63588</xdr:rowOff>
    </xdr:to>
    <xdr:cxnSp macro="">
      <xdr:nvCxnSpPr>
        <xdr:cNvPr id="352" name="直線コネクタ 351"/>
        <xdr:cNvCxnSpPr/>
      </xdr:nvCxnSpPr>
      <xdr:spPr>
        <a:xfrm>
          <a:off x="6972300" y="9631492"/>
          <a:ext cx="889000" cy="20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89205</xdr:rowOff>
    </xdr:from>
    <xdr:to>
      <xdr:col>41</xdr:col>
      <xdr:colOff>101600</xdr:colOff>
      <xdr:row>57</xdr:row>
      <xdr:rowOff>19355</xdr:rowOff>
    </xdr:to>
    <xdr:sp macro="" textlink="">
      <xdr:nvSpPr>
        <xdr:cNvPr id="353" name="フローチャート: 判断 352"/>
        <xdr:cNvSpPr/>
      </xdr:nvSpPr>
      <xdr:spPr>
        <a:xfrm>
          <a:off x="7810500" y="96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35882</xdr:rowOff>
    </xdr:from>
    <xdr:ext cx="599010" cy="259045"/>
    <xdr:sp macro="" textlink="">
      <xdr:nvSpPr>
        <xdr:cNvPr id="354" name="テキスト ボックス 353"/>
        <xdr:cNvSpPr txBox="1"/>
      </xdr:nvSpPr>
      <xdr:spPr>
        <a:xfrm>
          <a:off x="7561795" y="946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52000</xdr:rowOff>
    </xdr:from>
    <xdr:to>
      <xdr:col>36</xdr:col>
      <xdr:colOff>165100</xdr:colOff>
      <xdr:row>56</xdr:row>
      <xdr:rowOff>153600</xdr:rowOff>
    </xdr:to>
    <xdr:sp macro="" textlink="">
      <xdr:nvSpPr>
        <xdr:cNvPr id="355" name="フローチャート: 判断 354"/>
        <xdr:cNvSpPr/>
      </xdr:nvSpPr>
      <xdr:spPr>
        <a:xfrm>
          <a:off x="6921500" y="96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144727</xdr:rowOff>
    </xdr:from>
    <xdr:ext cx="599010" cy="259045"/>
    <xdr:sp macro="" textlink="">
      <xdr:nvSpPr>
        <xdr:cNvPr id="356" name="テキスト ボックス 355"/>
        <xdr:cNvSpPr txBox="1"/>
      </xdr:nvSpPr>
      <xdr:spPr>
        <a:xfrm>
          <a:off x="6672795" y="9745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33670</xdr:rowOff>
    </xdr:from>
    <xdr:to>
      <xdr:col>55</xdr:col>
      <xdr:colOff>50800</xdr:colOff>
      <xdr:row>58</xdr:row>
      <xdr:rowOff>135270</xdr:rowOff>
    </xdr:to>
    <xdr:sp macro="" textlink="">
      <xdr:nvSpPr>
        <xdr:cNvPr id="362" name="楕円 361"/>
        <xdr:cNvSpPr/>
      </xdr:nvSpPr>
      <xdr:spPr>
        <a:xfrm>
          <a:off x="10426700" y="997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120047</xdr:rowOff>
    </xdr:from>
    <xdr:ext cx="534377" cy="259045"/>
    <xdr:sp macro="" textlink="">
      <xdr:nvSpPr>
        <xdr:cNvPr id="363" name="普通建設事業費該当値テキスト"/>
        <xdr:cNvSpPr txBox="1"/>
      </xdr:nvSpPr>
      <xdr:spPr>
        <a:xfrm>
          <a:off x="10528300" y="989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7118</xdr:rowOff>
    </xdr:from>
    <xdr:to>
      <xdr:col>50</xdr:col>
      <xdr:colOff>165100</xdr:colOff>
      <xdr:row>58</xdr:row>
      <xdr:rowOff>108718</xdr:rowOff>
    </xdr:to>
    <xdr:sp macro="" textlink="">
      <xdr:nvSpPr>
        <xdr:cNvPr id="364" name="楕円 363"/>
        <xdr:cNvSpPr/>
      </xdr:nvSpPr>
      <xdr:spPr>
        <a:xfrm>
          <a:off x="9588500" y="995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99845</xdr:rowOff>
    </xdr:from>
    <xdr:ext cx="534377" cy="259045"/>
    <xdr:sp macro="" textlink="">
      <xdr:nvSpPr>
        <xdr:cNvPr id="365" name="テキスト ボックス 364"/>
        <xdr:cNvSpPr txBox="1"/>
      </xdr:nvSpPr>
      <xdr:spPr>
        <a:xfrm>
          <a:off x="9372111" y="1004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96825</xdr:rowOff>
    </xdr:from>
    <xdr:to>
      <xdr:col>46</xdr:col>
      <xdr:colOff>38100</xdr:colOff>
      <xdr:row>58</xdr:row>
      <xdr:rowOff>26975</xdr:rowOff>
    </xdr:to>
    <xdr:sp macro="" textlink="">
      <xdr:nvSpPr>
        <xdr:cNvPr id="366" name="楕円 365"/>
        <xdr:cNvSpPr/>
      </xdr:nvSpPr>
      <xdr:spPr>
        <a:xfrm>
          <a:off x="8699500" y="986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18102</xdr:rowOff>
    </xdr:from>
    <xdr:ext cx="534377" cy="259045"/>
    <xdr:sp macro="" textlink="">
      <xdr:nvSpPr>
        <xdr:cNvPr id="367" name="テキスト ボックス 366"/>
        <xdr:cNvSpPr txBox="1"/>
      </xdr:nvSpPr>
      <xdr:spPr>
        <a:xfrm>
          <a:off x="8483111" y="9962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12788</xdr:rowOff>
    </xdr:from>
    <xdr:to>
      <xdr:col>41</xdr:col>
      <xdr:colOff>101600</xdr:colOff>
      <xdr:row>57</xdr:row>
      <xdr:rowOff>114388</xdr:rowOff>
    </xdr:to>
    <xdr:sp macro="" textlink="">
      <xdr:nvSpPr>
        <xdr:cNvPr id="368" name="楕円 367"/>
        <xdr:cNvSpPr/>
      </xdr:nvSpPr>
      <xdr:spPr>
        <a:xfrm>
          <a:off x="7810500" y="978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105515</xdr:rowOff>
    </xdr:from>
    <xdr:ext cx="534377" cy="259045"/>
    <xdr:sp macro="" textlink="">
      <xdr:nvSpPr>
        <xdr:cNvPr id="369" name="テキスト ボックス 368"/>
        <xdr:cNvSpPr txBox="1"/>
      </xdr:nvSpPr>
      <xdr:spPr>
        <a:xfrm>
          <a:off x="7594111" y="987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150942</xdr:rowOff>
    </xdr:from>
    <xdr:to>
      <xdr:col>36</xdr:col>
      <xdr:colOff>165100</xdr:colOff>
      <xdr:row>56</xdr:row>
      <xdr:rowOff>81092</xdr:rowOff>
    </xdr:to>
    <xdr:sp macro="" textlink="">
      <xdr:nvSpPr>
        <xdr:cNvPr id="370" name="楕円 369"/>
        <xdr:cNvSpPr/>
      </xdr:nvSpPr>
      <xdr:spPr>
        <a:xfrm>
          <a:off x="6921500" y="958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97619</xdr:rowOff>
    </xdr:from>
    <xdr:ext cx="599010" cy="259045"/>
    <xdr:sp macro="" textlink="">
      <xdr:nvSpPr>
        <xdr:cNvPr id="371" name="テキスト ボックス 370"/>
        <xdr:cNvSpPr txBox="1"/>
      </xdr:nvSpPr>
      <xdr:spPr>
        <a:xfrm>
          <a:off x="6672795" y="9355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106151</xdr:rowOff>
    </xdr:from>
    <xdr:to>
      <xdr:col>54</xdr:col>
      <xdr:colOff>189865</xdr:colOff>
      <xdr:row>78</xdr:row>
      <xdr:rowOff>139700</xdr:rowOff>
    </xdr:to>
    <xdr:cxnSp macro="">
      <xdr:nvCxnSpPr>
        <xdr:cNvPr id="393" name="直線コネクタ 392"/>
        <xdr:cNvCxnSpPr/>
      </xdr:nvCxnSpPr>
      <xdr:spPr>
        <a:xfrm flipV="1">
          <a:off x="10475595" y="12107651"/>
          <a:ext cx="1270" cy="140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4"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52828</xdr:rowOff>
    </xdr:from>
    <xdr:ext cx="599010" cy="259045"/>
    <xdr:sp macro="" textlink="">
      <xdr:nvSpPr>
        <xdr:cNvPr id="396" name="普通建設事業費 （ うち新規整備　）最大値テキスト"/>
        <xdr:cNvSpPr txBox="1"/>
      </xdr:nvSpPr>
      <xdr:spPr>
        <a:xfrm>
          <a:off x="10528300" y="11882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106151</xdr:rowOff>
    </xdr:from>
    <xdr:to>
      <xdr:col>55</xdr:col>
      <xdr:colOff>88900</xdr:colOff>
      <xdr:row>70</xdr:row>
      <xdr:rowOff>106151</xdr:rowOff>
    </xdr:to>
    <xdr:cxnSp macro="">
      <xdr:nvCxnSpPr>
        <xdr:cNvPr id="397" name="直線コネクタ 396"/>
        <xdr:cNvCxnSpPr/>
      </xdr:nvCxnSpPr>
      <xdr:spPr>
        <a:xfrm>
          <a:off x="10388600" y="12107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50381</xdr:rowOff>
    </xdr:from>
    <xdr:to>
      <xdr:col>55</xdr:col>
      <xdr:colOff>0</xdr:colOff>
      <xdr:row>78</xdr:row>
      <xdr:rowOff>86354</xdr:rowOff>
    </xdr:to>
    <xdr:cxnSp macro="">
      <xdr:nvCxnSpPr>
        <xdr:cNvPr id="398" name="直線コネクタ 397"/>
        <xdr:cNvCxnSpPr/>
      </xdr:nvCxnSpPr>
      <xdr:spPr>
        <a:xfrm>
          <a:off x="9639300" y="13423481"/>
          <a:ext cx="838200" cy="35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102277</xdr:rowOff>
    </xdr:from>
    <xdr:ext cx="534377" cy="259045"/>
    <xdr:sp macro="" textlink="">
      <xdr:nvSpPr>
        <xdr:cNvPr id="399" name="普通建設事業費 （ うち新規整備　）平均値テキスト"/>
        <xdr:cNvSpPr txBox="1"/>
      </xdr:nvSpPr>
      <xdr:spPr>
        <a:xfrm>
          <a:off x="10528300" y="13132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79400</xdr:rowOff>
    </xdr:from>
    <xdr:to>
      <xdr:col>55</xdr:col>
      <xdr:colOff>50800</xdr:colOff>
      <xdr:row>78</xdr:row>
      <xdr:rowOff>9550</xdr:rowOff>
    </xdr:to>
    <xdr:sp macro="" textlink="">
      <xdr:nvSpPr>
        <xdr:cNvPr id="400" name="フローチャート: 判断 399"/>
        <xdr:cNvSpPr/>
      </xdr:nvSpPr>
      <xdr:spPr>
        <a:xfrm>
          <a:off x="104267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8945</xdr:rowOff>
    </xdr:from>
    <xdr:to>
      <xdr:col>50</xdr:col>
      <xdr:colOff>114300</xdr:colOff>
      <xdr:row>78</xdr:row>
      <xdr:rowOff>50381</xdr:rowOff>
    </xdr:to>
    <xdr:cxnSp macro="">
      <xdr:nvCxnSpPr>
        <xdr:cNvPr id="401" name="直線コネクタ 400"/>
        <xdr:cNvCxnSpPr/>
      </xdr:nvCxnSpPr>
      <xdr:spPr>
        <a:xfrm>
          <a:off x="8750300" y="13382045"/>
          <a:ext cx="889000" cy="4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118078</xdr:rowOff>
    </xdr:from>
    <xdr:to>
      <xdr:col>50</xdr:col>
      <xdr:colOff>165100</xdr:colOff>
      <xdr:row>77</xdr:row>
      <xdr:rowOff>48228</xdr:rowOff>
    </xdr:to>
    <xdr:sp macro="" textlink="">
      <xdr:nvSpPr>
        <xdr:cNvPr id="402" name="フローチャート: 判断 401"/>
        <xdr:cNvSpPr/>
      </xdr:nvSpPr>
      <xdr:spPr>
        <a:xfrm>
          <a:off x="9588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64756</xdr:rowOff>
    </xdr:from>
    <xdr:ext cx="534377" cy="259045"/>
    <xdr:sp macro="" textlink="">
      <xdr:nvSpPr>
        <xdr:cNvPr id="403" name="テキスト ボックス 402"/>
        <xdr:cNvSpPr txBox="1"/>
      </xdr:nvSpPr>
      <xdr:spPr>
        <a:xfrm>
          <a:off x="9372111" y="1292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105556</xdr:rowOff>
    </xdr:from>
    <xdr:to>
      <xdr:col>45</xdr:col>
      <xdr:colOff>177800</xdr:colOff>
      <xdr:row>78</xdr:row>
      <xdr:rowOff>8945</xdr:rowOff>
    </xdr:to>
    <xdr:cxnSp macro="">
      <xdr:nvCxnSpPr>
        <xdr:cNvPr id="404" name="直線コネクタ 403"/>
        <xdr:cNvCxnSpPr/>
      </xdr:nvCxnSpPr>
      <xdr:spPr>
        <a:xfrm>
          <a:off x="7861300" y="13307206"/>
          <a:ext cx="889000" cy="7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9485</xdr:rowOff>
    </xdr:from>
    <xdr:to>
      <xdr:col>46</xdr:col>
      <xdr:colOff>38100</xdr:colOff>
      <xdr:row>77</xdr:row>
      <xdr:rowOff>111085</xdr:rowOff>
    </xdr:to>
    <xdr:sp macro="" textlink="">
      <xdr:nvSpPr>
        <xdr:cNvPr id="405" name="フローチャート: 判断 404"/>
        <xdr:cNvSpPr/>
      </xdr:nvSpPr>
      <xdr:spPr>
        <a:xfrm>
          <a:off x="8699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127612</xdr:rowOff>
    </xdr:from>
    <xdr:ext cx="534377" cy="259045"/>
    <xdr:sp macro="" textlink="">
      <xdr:nvSpPr>
        <xdr:cNvPr id="406" name="テキスト ボックス 405"/>
        <xdr:cNvSpPr txBox="1"/>
      </xdr:nvSpPr>
      <xdr:spPr>
        <a:xfrm>
          <a:off x="8483111" y="1298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84790</xdr:rowOff>
    </xdr:from>
    <xdr:to>
      <xdr:col>41</xdr:col>
      <xdr:colOff>50800</xdr:colOff>
      <xdr:row>77</xdr:row>
      <xdr:rowOff>105556</xdr:rowOff>
    </xdr:to>
    <xdr:cxnSp macro="">
      <xdr:nvCxnSpPr>
        <xdr:cNvPr id="407" name="直線コネクタ 406"/>
        <xdr:cNvCxnSpPr/>
      </xdr:nvCxnSpPr>
      <xdr:spPr>
        <a:xfrm>
          <a:off x="6972300" y="13114990"/>
          <a:ext cx="889000" cy="192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11509</xdr:rowOff>
    </xdr:from>
    <xdr:to>
      <xdr:col>41</xdr:col>
      <xdr:colOff>101600</xdr:colOff>
      <xdr:row>77</xdr:row>
      <xdr:rowOff>113109</xdr:rowOff>
    </xdr:to>
    <xdr:sp macro="" textlink="">
      <xdr:nvSpPr>
        <xdr:cNvPr id="408" name="フローチャート: 判断 407"/>
        <xdr:cNvSpPr/>
      </xdr:nvSpPr>
      <xdr:spPr>
        <a:xfrm>
          <a:off x="7810500" y="1321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129636</xdr:rowOff>
    </xdr:from>
    <xdr:ext cx="534377" cy="259045"/>
    <xdr:sp macro="" textlink="">
      <xdr:nvSpPr>
        <xdr:cNvPr id="409" name="テキスト ボックス 408"/>
        <xdr:cNvSpPr txBox="1"/>
      </xdr:nvSpPr>
      <xdr:spPr>
        <a:xfrm>
          <a:off x="7594111" y="1298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13736</xdr:rowOff>
    </xdr:from>
    <xdr:to>
      <xdr:col>36</xdr:col>
      <xdr:colOff>165100</xdr:colOff>
      <xdr:row>77</xdr:row>
      <xdr:rowOff>115336</xdr:rowOff>
    </xdr:to>
    <xdr:sp macro="" textlink="">
      <xdr:nvSpPr>
        <xdr:cNvPr id="410" name="フローチャート: 判断 409"/>
        <xdr:cNvSpPr/>
      </xdr:nvSpPr>
      <xdr:spPr>
        <a:xfrm>
          <a:off x="6921500" y="1321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106463</xdr:rowOff>
    </xdr:from>
    <xdr:ext cx="534377" cy="259045"/>
    <xdr:sp macro="" textlink="">
      <xdr:nvSpPr>
        <xdr:cNvPr id="411" name="テキスト ボックス 410"/>
        <xdr:cNvSpPr txBox="1"/>
      </xdr:nvSpPr>
      <xdr:spPr>
        <a:xfrm>
          <a:off x="6705111" y="1330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35554</xdr:rowOff>
    </xdr:from>
    <xdr:to>
      <xdr:col>55</xdr:col>
      <xdr:colOff>50800</xdr:colOff>
      <xdr:row>78</xdr:row>
      <xdr:rowOff>137154</xdr:rowOff>
    </xdr:to>
    <xdr:sp macro="" textlink="">
      <xdr:nvSpPr>
        <xdr:cNvPr id="417" name="楕円 416"/>
        <xdr:cNvSpPr/>
      </xdr:nvSpPr>
      <xdr:spPr>
        <a:xfrm>
          <a:off x="10426700" y="1340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121931</xdr:rowOff>
    </xdr:from>
    <xdr:ext cx="534377" cy="259045"/>
    <xdr:sp macro="" textlink="">
      <xdr:nvSpPr>
        <xdr:cNvPr id="418" name="普通建設事業費 （ うち新規整備　）該当値テキスト"/>
        <xdr:cNvSpPr txBox="1"/>
      </xdr:nvSpPr>
      <xdr:spPr>
        <a:xfrm>
          <a:off x="10528300" y="1332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171031</xdr:rowOff>
    </xdr:from>
    <xdr:to>
      <xdr:col>50</xdr:col>
      <xdr:colOff>165100</xdr:colOff>
      <xdr:row>78</xdr:row>
      <xdr:rowOff>101181</xdr:rowOff>
    </xdr:to>
    <xdr:sp macro="" textlink="">
      <xdr:nvSpPr>
        <xdr:cNvPr id="419" name="楕円 418"/>
        <xdr:cNvSpPr/>
      </xdr:nvSpPr>
      <xdr:spPr>
        <a:xfrm>
          <a:off x="9588500" y="1337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92308</xdr:rowOff>
    </xdr:from>
    <xdr:ext cx="534377" cy="259045"/>
    <xdr:sp macro="" textlink="">
      <xdr:nvSpPr>
        <xdr:cNvPr id="420" name="テキスト ボックス 419"/>
        <xdr:cNvSpPr txBox="1"/>
      </xdr:nvSpPr>
      <xdr:spPr>
        <a:xfrm>
          <a:off x="9372111" y="1346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129595</xdr:rowOff>
    </xdr:from>
    <xdr:to>
      <xdr:col>46</xdr:col>
      <xdr:colOff>38100</xdr:colOff>
      <xdr:row>78</xdr:row>
      <xdr:rowOff>59745</xdr:rowOff>
    </xdr:to>
    <xdr:sp macro="" textlink="">
      <xdr:nvSpPr>
        <xdr:cNvPr id="421" name="楕円 420"/>
        <xdr:cNvSpPr/>
      </xdr:nvSpPr>
      <xdr:spPr>
        <a:xfrm>
          <a:off x="8699500" y="1333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50872</xdr:rowOff>
    </xdr:from>
    <xdr:ext cx="534377" cy="259045"/>
    <xdr:sp macro="" textlink="">
      <xdr:nvSpPr>
        <xdr:cNvPr id="422" name="テキスト ボックス 421"/>
        <xdr:cNvSpPr txBox="1"/>
      </xdr:nvSpPr>
      <xdr:spPr>
        <a:xfrm>
          <a:off x="8483111" y="1342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54756</xdr:rowOff>
    </xdr:from>
    <xdr:to>
      <xdr:col>41</xdr:col>
      <xdr:colOff>101600</xdr:colOff>
      <xdr:row>77</xdr:row>
      <xdr:rowOff>156356</xdr:rowOff>
    </xdr:to>
    <xdr:sp macro="" textlink="">
      <xdr:nvSpPr>
        <xdr:cNvPr id="423" name="楕円 422"/>
        <xdr:cNvSpPr/>
      </xdr:nvSpPr>
      <xdr:spPr>
        <a:xfrm>
          <a:off x="7810500" y="1325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147483</xdr:rowOff>
    </xdr:from>
    <xdr:ext cx="534377" cy="259045"/>
    <xdr:sp macro="" textlink="">
      <xdr:nvSpPr>
        <xdr:cNvPr id="424" name="テキスト ボックス 423"/>
        <xdr:cNvSpPr txBox="1"/>
      </xdr:nvSpPr>
      <xdr:spPr>
        <a:xfrm>
          <a:off x="7594111" y="1334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33990</xdr:rowOff>
    </xdr:from>
    <xdr:to>
      <xdr:col>36</xdr:col>
      <xdr:colOff>165100</xdr:colOff>
      <xdr:row>76</xdr:row>
      <xdr:rowOff>135590</xdr:rowOff>
    </xdr:to>
    <xdr:sp macro="" textlink="">
      <xdr:nvSpPr>
        <xdr:cNvPr id="425" name="楕円 424"/>
        <xdr:cNvSpPr/>
      </xdr:nvSpPr>
      <xdr:spPr>
        <a:xfrm>
          <a:off x="6921500" y="1306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152117</xdr:rowOff>
    </xdr:from>
    <xdr:ext cx="534377" cy="259045"/>
    <xdr:sp macro="" textlink="">
      <xdr:nvSpPr>
        <xdr:cNvPr id="426" name="テキスト ボックス 425"/>
        <xdr:cNvSpPr txBox="1"/>
      </xdr:nvSpPr>
      <xdr:spPr>
        <a:xfrm>
          <a:off x="6705111" y="1283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66179</xdr:rowOff>
    </xdr:from>
    <xdr:to>
      <xdr:col>54</xdr:col>
      <xdr:colOff>189865</xdr:colOff>
      <xdr:row>98</xdr:row>
      <xdr:rowOff>159809</xdr:rowOff>
    </xdr:to>
    <xdr:cxnSp macro="">
      <xdr:nvCxnSpPr>
        <xdr:cNvPr id="450" name="直線コネクタ 449"/>
        <xdr:cNvCxnSpPr/>
      </xdr:nvCxnSpPr>
      <xdr:spPr>
        <a:xfrm flipV="1">
          <a:off x="10475595" y="15668129"/>
          <a:ext cx="1270" cy="1293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163636</xdr:rowOff>
    </xdr:from>
    <xdr:ext cx="534377" cy="259045"/>
    <xdr:sp macro="" textlink="">
      <xdr:nvSpPr>
        <xdr:cNvPr id="451" name="普通建設事業費 （ うち更新整備　）最小値テキスト"/>
        <xdr:cNvSpPr txBox="1"/>
      </xdr:nvSpPr>
      <xdr:spPr>
        <a:xfrm>
          <a:off x="10528300" y="1696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159809</xdr:rowOff>
    </xdr:from>
    <xdr:to>
      <xdr:col>55</xdr:col>
      <xdr:colOff>88900</xdr:colOff>
      <xdr:row>98</xdr:row>
      <xdr:rowOff>159809</xdr:rowOff>
    </xdr:to>
    <xdr:cxnSp macro="">
      <xdr:nvCxnSpPr>
        <xdr:cNvPr id="452" name="直線コネクタ 451"/>
        <xdr:cNvCxnSpPr/>
      </xdr:nvCxnSpPr>
      <xdr:spPr>
        <a:xfrm>
          <a:off x="10388600" y="1696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12856</xdr:rowOff>
    </xdr:from>
    <xdr:ext cx="599010" cy="259045"/>
    <xdr:sp macro="" textlink="">
      <xdr:nvSpPr>
        <xdr:cNvPr id="453" name="普通建設事業費 （ うち更新整備　）最大値テキスト"/>
        <xdr:cNvSpPr txBox="1"/>
      </xdr:nvSpPr>
      <xdr:spPr>
        <a:xfrm>
          <a:off x="10528300" y="1544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66179</xdr:rowOff>
    </xdr:from>
    <xdr:to>
      <xdr:col>55</xdr:col>
      <xdr:colOff>88900</xdr:colOff>
      <xdr:row>91</xdr:row>
      <xdr:rowOff>66179</xdr:rowOff>
    </xdr:to>
    <xdr:cxnSp macro="">
      <xdr:nvCxnSpPr>
        <xdr:cNvPr id="454" name="直線コネクタ 453"/>
        <xdr:cNvCxnSpPr/>
      </xdr:nvCxnSpPr>
      <xdr:spPr>
        <a:xfrm>
          <a:off x="10388600" y="15668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144531</xdr:rowOff>
    </xdr:from>
    <xdr:to>
      <xdr:col>55</xdr:col>
      <xdr:colOff>0</xdr:colOff>
      <xdr:row>98</xdr:row>
      <xdr:rowOff>153694</xdr:rowOff>
    </xdr:to>
    <xdr:cxnSp macro="">
      <xdr:nvCxnSpPr>
        <xdr:cNvPr id="455" name="直線コネクタ 454"/>
        <xdr:cNvCxnSpPr/>
      </xdr:nvCxnSpPr>
      <xdr:spPr>
        <a:xfrm flipV="1">
          <a:off x="9639300" y="16946631"/>
          <a:ext cx="838200" cy="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154822</xdr:rowOff>
    </xdr:from>
    <xdr:ext cx="534377" cy="259045"/>
    <xdr:sp macro="" textlink="">
      <xdr:nvSpPr>
        <xdr:cNvPr id="456" name="普通建設事業費 （ うち更新整備　）平均値テキスト"/>
        <xdr:cNvSpPr txBox="1"/>
      </xdr:nvSpPr>
      <xdr:spPr>
        <a:xfrm>
          <a:off x="10528300" y="16442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131945</xdr:rowOff>
    </xdr:from>
    <xdr:to>
      <xdr:col>55</xdr:col>
      <xdr:colOff>50800</xdr:colOff>
      <xdr:row>97</xdr:row>
      <xdr:rowOff>62095</xdr:rowOff>
    </xdr:to>
    <xdr:sp macro="" textlink="">
      <xdr:nvSpPr>
        <xdr:cNvPr id="457" name="フローチャート: 判断 456"/>
        <xdr:cNvSpPr/>
      </xdr:nvSpPr>
      <xdr:spPr>
        <a:xfrm>
          <a:off x="10426700" y="1659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135753</xdr:rowOff>
    </xdr:from>
    <xdr:to>
      <xdr:col>50</xdr:col>
      <xdr:colOff>114300</xdr:colOff>
      <xdr:row>98</xdr:row>
      <xdr:rowOff>153694</xdr:rowOff>
    </xdr:to>
    <xdr:cxnSp macro="">
      <xdr:nvCxnSpPr>
        <xdr:cNvPr id="458" name="直線コネクタ 457"/>
        <xdr:cNvCxnSpPr/>
      </xdr:nvCxnSpPr>
      <xdr:spPr>
        <a:xfrm>
          <a:off x="8750300" y="16937853"/>
          <a:ext cx="889000" cy="1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133108</xdr:rowOff>
    </xdr:from>
    <xdr:to>
      <xdr:col>50</xdr:col>
      <xdr:colOff>165100</xdr:colOff>
      <xdr:row>97</xdr:row>
      <xdr:rowOff>63258</xdr:rowOff>
    </xdr:to>
    <xdr:sp macro="" textlink="">
      <xdr:nvSpPr>
        <xdr:cNvPr id="459" name="フローチャート: 判断 458"/>
        <xdr:cNvSpPr/>
      </xdr:nvSpPr>
      <xdr:spPr>
        <a:xfrm>
          <a:off x="9588500" y="1659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79785</xdr:rowOff>
    </xdr:from>
    <xdr:ext cx="534377" cy="259045"/>
    <xdr:sp macro="" textlink="">
      <xdr:nvSpPr>
        <xdr:cNvPr id="460" name="テキスト ボックス 459"/>
        <xdr:cNvSpPr txBox="1"/>
      </xdr:nvSpPr>
      <xdr:spPr>
        <a:xfrm>
          <a:off x="9372111" y="1636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76119</xdr:rowOff>
    </xdr:from>
    <xdr:to>
      <xdr:col>45</xdr:col>
      <xdr:colOff>177800</xdr:colOff>
      <xdr:row>98</xdr:row>
      <xdr:rowOff>135753</xdr:rowOff>
    </xdr:to>
    <xdr:cxnSp macro="">
      <xdr:nvCxnSpPr>
        <xdr:cNvPr id="461" name="直線コネクタ 460"/>
        <xdr:cNvCxnSpPr/>
      </xdr:nvCxnSpPr>
      <xdr:spPr>
        <a:xfrm>
          <a:off x="7861300" y="16878219"/>
          <a:ext cx="889000" cy="5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18983</xdr:rowOff>
    </xdr:from>
    <xdr:to>
      <xdr:col>46</xdr:col>
      <xdr:colOff>38100</xdr:colOff>
      <xdr:row>97</xdr:row>
      <xdr:rowOff>120583</xdr:rowOff>
    </xdr:to>
    <xdr:sp macro="" textlink="">
      <xdr:nvSpPr>
        <xdr:cNvPr id="462" name="フローチャート: 判断 461"/>
        <xdr:cNvSpPr/>
      </xdr:nvSpPr>
      <xdr:spPr>
        <a:xfrm>
          <a:off x="8699500" y="1664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137110</xdr:rowOff>
    </xdr:from>
    <xdr:ext cx="534377" cy="259045"/>
    <xdr:sp macro="" textlink="">
      <xdr:nvSpPr>
        <xdr:cNvPr id="463" name="テキスト ボックス 462"/>
        <xdr:cNvSpPr txBox="1"/>
      </xdr:nvSpPr>
      <xdr:spPr>
        <a:xfrm>
          <a:off x="8483111" y="1642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76119</xdr:rowOff>
    </xdr:from>
    <xdr:to>
      <xdr:col>41</xdr:col>
      <xdr:colOff>50800</xdr:colOff>
      <xdr:row>98</xdr:row>
      <xdr:rowOff>80812</xdr:rowOff>
    </xdr:to>
    <xdr:cxnSp macro="">
      <xdr:nvCxnSpPr>
        <xdr:cNvPr id="464" name="直線コネクタ 463"/>
        <xdr:cNvCxnSpPr/>
      </xdr:nvCxnSpPr>
      <xdr:spPr>
        <a:xfrm flipV="1">
          <a:off x="6972300" y="16878219"/>
          <a:ext cx="889000" cy="4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170796</xdr:rowOff>
    </xdr:from>
    <xdr:to>
      <xdr:col>41</xdr:col>
      <xdr:colOff>101600</xdr:colOff>
      <xdr:row>98</xdr:row>
      <xdr:rowOff>100946</xdr:rowOff>
    </xdr:to>
    <xdr:sp macro="" textlink="">
      <xdr:nvSpPr>
        <xdr:cNvPr id="465" name="フローチャート: 判断 464"/>
        <xdr:cNvSpPr/>
      </xdr:nvSpPr>
      <xdr:spPr>
        <a:xfrm>
          <a:off x="7810500" y="16801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117473</xdr:rowOff>
    </xdr:from>
    <xdr:ext cx="534377" cy="259045"/>
    <xdr:sp macro="" textlink="">
      <xdr:nvSpPr>
        <xdr:cNvPr id="466" name="テキスト ボックス 465"/>
        <xdr:cNvSpPr txBox="1"/>
      </xdr:nvSpPr>
      <xdr:spPr>
        <a:xfrm>
          <a:off x="7594111" y="16576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149974</xdr:rowOff>
    </xdr:from>
    <xdr:to>
      <xdr:col>36</xdr:col>
      <xdr:colOff>165100</xdr:colOff>
      <xdr:row>98</xdr:row>
      <xdr:rowOff>80124</xdr:rowOff>
    </xdr:to>
    <xdr:sp macro="" textlink="">
      <xdr:nvSpPr>
        <xdr:cNvPr id="467" name="フローチャート: 判断 466"/>
        <xdr:cNvSpPr/>
      </xdr:nvSpPr>
      <xdr:spPr>
        <a:xfrm>
          <a:off x="6921500" y="167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96651</xdr:rowOff>
    </xdr:from>
    <xdr:ext cx="534377" cy="259045"/>
    <xdr:sp macro="" textlink="">
      <xdr:nvSpPr>
        <xdr:cNvPr id="468" name="テキスト ボックス 467"/>
        <xdr:cNvSpPr txBox="1"/>
      </xdr:nvSpPr>
      <xdr:spPr>
        <a:xfrm>
          <a:off x="6705111" y="1655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93731</xdr:rowOff>
    </xdr:from>
    <xdr:to>
      <xdr:col>55</xdr:col>
      <xdr:colOff>50800</xdr:colOff>
      <xdr:row>99</xdr:row>
      <xdr:rowOff>23881</xdr:rowOff>
    </xdr:to>
    <xdr:sp macro="" textlink="">
      <xdr:nvSpPr>
        <xdr:cNvPr id="474" name="楕円 473"/>
        <xdr:cNvSpPr/>
      </xdr:nvSpPr>
      <xdr:spPr>
        <a:xfrm>
          <a:off x="10426700" y="1689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8658</xdr:rowOff>
    </xdr:from>
    <xdr:ext cx="534377" cy="259045"/>
    <xdr:sp macro="" textlink="">
      <xdr:nvSpPr>
        <xdr:cNvPr id="475" name="普通建設事業費 （ うち更新整備　）該当値テキスト"/>
        <xdr:cNvSpPr txBox="1"/>
      </xdr:nvSpPr>
      <xdr:spPr>
        <a:xfrm>
          <a:off x="10528300" y="16810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102894</xdr:rowOff>
    </xdr:from>
    <xdr:to>
      <xdr:col>50</xdr:col>
      <xdr:colOff>165100</xdr:colOff>
      <xdr:row>99</xdr:row>
      <xdr:rowOff>33044</xdr:rowOff>
    </xdr:to>
    <xdr:sp macro="" textlink="">
      <xdr:nvSpPr>
        <xdr:cNvPr id="476" name="楕円 475"/>
        <xdr:cNvSpPr/>
      </xdr:nvSpPr>
      <xdr:spPr>
        <a:xfrm>
          <a:off x="9588500" y="1690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24171</xdr:rowOff>
    </xdr:from>
    <xdr:ext cx="534377" cy="259045"/>
    <xdr:sp macro="" textlink="">
      <xdr:nvSpPr>
        <xdr:cNvPr id="477" name="テキスト ボックス 476"/>
        <xdr:cNvSpPr txBox="1"/>
      </xdr:nvSpPr>
      <xdr:spPr>
        <a:xfrm>
          <a:off x="9372111" y="16997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84953</xdr:rowOff>
    </xdr:from>
    <xdr:to>
      <xdr:col>46</xdr:col>
      <xdr:colOff>38100</xdr:colOff>
      <xdr:row>99</xdr:row>
      <xdr:rowOff>15103</xdr:rowOff>
    </xdr:to>
    <xdr:sp macro="" textlink="">
      <xdr:nvSpPr>
        <xdr:cNvPr id="478" name="楕円 477"/>
        <xdr:cNvSpPr/>
      </xdr:nvSpPr>
      <xdr:spPr>
        <a:xfrm>
          <a:off x="8699500" y="1688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6230</xdr:rowOff>
    </xdr:from>
    <xdr:ext cx="534377" cy="259045"/>
    <xdr:sp macro="" textlink="">
      <xdr:nvSpPr>
        <xdr:cNvPr id="479" name="テキスト ボックス 478"/>
        <xdr:cNvSpPr txBox="1"/>
      </xdr:nvSpPr>
      <xdr:spPr>
        <a:xfrm>
          <a:off x="8483111" y="1697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25319</xdr:rowOff>
    </xdr:from>
    <xdr:to>
      <xdr:col>41</xdr:col>
      <xdr:colOff>101600</xdr:colOff>
      <xdr:row>98</xdr:row>
      <xdr:rowOff>126919</xdr:rowOff>
    </xdr:to>
    <xdr:sp macro="" textlink="">
      <xdr:nvSpPr>
        <xdr:cNvPr id="480" name="楕円 479"/>
        <xdr:cNvSpPr/>
      </xdr:nvSpPr>
      <xdr:spPr>
        <a:xfrm>
          <a:off x="7810500" y="1682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118046</xdr:rowOff>
    </xdr:from>
    <xdr:ext cx="534377" cy="259045"/>
    <xdr:sp macro="" textlink="">
      <xdr:nvSpPr>
        <xdr:cNvPr id="481" name="テキスト ボックス 480"/>
        <xdr:cNvSpPr txBox="1"/>
      </xdr:nvSpPr>
      <xdr:spPr>
        <a:xfrm>
          <a:off x="7594111" y="16920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30012</xdr:rowOff>
    </xdr:from>
    <xdr:to>
      <xdr:col>36</xdr:col>
      <xdr:colOff>165100</xdr:colOff>
      <xdr:row>98</xdr:row>
      <xdr:rowOff>131612</xdr:rowOff>
    </xdr:to>
    <xdr:sp macro="" textlink="">
      <xdr:nvSpPr>
        <xdr:cNvPr id="482" name="楕円 481"/>
        <xdr:cNvSpPr/>
      </xdr:nvSpPr>
      <xdr:spPr>
        <a:xfrm>
          <a:off x="6921500" y="1683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122739</xdr:rowOff>
    </xdr:from>
    <xdr:ext cx="534377" cy="259045"/>
    <xdr:sp macro="" textlink="">
      <xdr:nvSpPr>
        <xdr:cNvPr id="483" name="テキスト ボックス 482"/>
        <xdr:cNvSpPr txBox="1"/>
      </xdr:nvSpPr>
      <xdr:spPr>
        <a:xfrm>
          <a:off x="6705111" y="1692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6250</xdr:rowOff>
    </xdr:from>
    <xdr:to>
      <xdr:col>85</xdr:col>
      <xdr:colOff>126364</xdr:colOff>
      <xdr:row>38</xdr:row>
      <xdr:rowOff>139700</xdr:rowOff>
    </xdr:to>
    <xdr:cxnSp macro="">
      <xdr:nvCxnSpPr>
        <xdr:cNvPr id="505" name="直線コネクタ 504"/>
        <xdr:cNvCxnSpPr/>
      </xdr:nvCxnSpPr>
      <xdr:spPr>
        <a:xfrm flipV="1">
          <a:off x="16317595" y="5321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157984</xdr:rowOff>
    </xdr:from>
    <xdr:ext cx="249299" cy="259045"/>
    <xdr:sp macro="" textlink="">
      <xdr:nvSpPr>
        <xdr:cNvPr id="506" name="災害復旧事業費最小値テキスト"/>
        <xdr:cNvSpPr txBox="1"/>
      </xdr:nvSpPr>
      <xdr:spPr>
        <a:xfrm>
          <a:off x="16370300" y="6673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124377</xdr:rowOff>
    </xdr:from>
    <xdr:ext cx="599010" cy="259045"/>
    <xdr:sp macro="" textlink="">
      <xdr:nvSpPr>
        <xdr:cNvPr id="508" name="災害復旧事業費最大値テキスト"/>
        <xdr:cNvSpPr txBox="1"/>
      </xdr:nvSpPr>
      <xdr:spPr>
        <a:xfrm>
          <a:off x="16370300" y="509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6250</xdr:rowOff>
    </xdr:from>
    <xdr:to>
      <xdr:col>86</xdr:col>
      <xdr:colOff>25400</xdr:colOff>
      <xdr:row>31</xdr:row>
      <xdr:rowOff>6250</xdr:rowOff>
    </xdr:to>
    <xdr:cxnSp macro="">
      <xdr:nvCxnSpPr>
        <xdr:cNvPr id="509" name="直線コネクタ 508"/>
        <xdr:cNvCxnSpPr/>
      </xdr:nvCxnSpPr>
      <xdr:spPr>
        <a:xfrm>
          <a:off x="16230600" y="53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138450</xdr:rowOff>
    </xdr:from>
    <xdr:to>
      <xdr:col>85</xdr:col>
      <xdr:colOff>127000</xdr:colOff>
      <xdr:row>38</xdr:row>
      <xdr:rowOff>139700</xdr:rowOff>
    </xdr:to>
    <xdr:cxnSp macro="">
      <xdr:nvCxnSpPr>
        <xdr:cNvPr id="510" name="直線コネクタ 509"/>
        <xdr:cNvCxnSpPr/>
      </xdr:nvCxnSpPr>
      <xdr:spPr>
        <a:xfrm>
          <a:off x="15481300" y="6653550"/>
          <a:ext cx="838200" cy="1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75434</xdr:rowOff>
    </xdr:from>
    <xdr:ext cx="534377" cy="259045"/>
    <xdr:sp macro="" textlink="">
      <xdr:nvSpPr>
        <xdr:cNvPr id="511" name="災害復旧事業費平均値テキスト"/>
        <xdr:cNvSpPr txBox="1"/>
      </xdr:nvSpPr>
      <xdr:spPr>
        <a:xfrm>
          <a:off x="16370300" y="6419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52557</xdr:rowOff>
    </xdr:from>
    <xdr:to>
      <xdr:col>85</xdr:col>
      <xdr:colOff>177800</xdr:colOff>
      <xdr:row>38</xdr:row>
      <xdr:rowOff>154157</xdr:rowOff>
    </xdr:to>
    <xdr:sp macro="" textlink="">
      <xdr:nvSpPr>
        <xdr:cNvPr id="512" name="フローチャート: 判断 511"/>
        <xdr:cNvSpPr/>
      </xdr:nvSpPr>
      <xdr:spPr>
        <a:xfrm>
          <a:off x="16268700" y="6567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138450</xdr:rowOff>
    </xdr:from>
    <xdr:to>
      <xdr:col>81</xdr:col>
      <xdr:colOff>50800</xdr:colOff>
      <xdr:row>38</xdr:row>
      <xdr:rowOff>139700</xdr:rowOff>
    </xdr:to>
    <xdr:cxnSp macro="">
      <xdr:nvCxnSpPr>
        <xdr:cNvPr id="513" name="直線コネクタ 512"/>
        <xdr:cNvCxnSpPr/>
      </xdr:nvCxnSpPr>
      <xdr:spPr>
        <a:xfrm flipV="1">
          <a:off x="14592300" y="6653550"/>
          <a:ext cx="889000" cy="1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52852</xdr:rowOff>
    </xdr:from>
    <xdr:to>
      <xdr:col>81</xdr:col>
      <xdr:colOff>101600</xdr:colOff>
      <xdr:row>38</xdr:row>
      <xdr:rowOff>154452</xdr:rowOff>
    </xdr:to>
    <xdr:sp macro="" textlink="">
      <xdr:nvSpPr>
        <xdr:cNvPr id="514" name="フローチャート: 判断 513"/>
        <xdr:cNvSpPr/>
      </xdr:nvSpPr>
      <xdr:spPr>
        <a:xfrm>
          <a:off x="154305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170979</xdr:rowOff>
    </xdr:from>
    <xdr:ext cx="534377" cy="259045"/>
    <xdr:sp macro="" textlink="">
      <xdr:nvSpPr>
        <xdr:cNvPr id="515" name="テキスト ボックス 514"/>
        <xdr:cNvSpPr txBox="1"/>
      </xdr:nvSpPr>
      <xdr:spPr>
        <a:xfrm>
          <a:off x="15214111" y="634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6" name="直線コネクタ 515"/>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60016</xdr:rowOff>
    </xdr:from>
    <xdr:to>
      <xdr:col>76</xdr:col>
      <xdr:colOff>165100</xdr:colOff>
      <xdr:row>38</xdr:row>
      <xdr:rowOff>161616</xdr:rowOff>
    </xdr:to>
    <xdr:sp macro="" textlink="">
      <xdr:nvSpPr>
        <xdr:cNvPr id="517" name="フローチャート: 判断 516"/>
        <xdr:cNvSpPr/>
      </xdr:nvSpPr>
      <xdr:spPr>
        <a:xfrm>
          <a:off x="14541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6693</xdr:rowOff>
    </xdr:from>
    <xdr:ext cx="534377" cy="259045"/>
    <xdr:sp macro="" textlink="">
      <xdr:nvSpPr>
        <xdr:cNvPr id="518" name="テキスト ボックス 517"/>
        <xdr:cNvSpPr txBox="1"/>
      </xdr:nvSpPr>
      <xdr:spPr>
        <a:xfrm>
          <a:off x="14325111" y="635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19" name="直線コネクタ 518"/>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66838</xdr:rowOff>
    </xdr:from>
    <xdr:to>
      <xdr:col>72</xdr:col>
      <xdr:colOff>38100</xdr:colOff>
      <xdr:row>38</xdr:row>
      <xdr:rowOff>168438</xdr:rowOff>
    </xdr:to>
    <xdr:sp macro="" textlink="">
      <xdr:nvSpPr>
        <xdr:cNvPr id="520" name="フローチャート: 判断 519"/>
        <xdr:cNvSpPr/>
      </xdr:nvSpPr>
      <xdr:spPr>
        <a:xfrm>
          <a:off x="13652500" y="658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13515</xdr:rowOff>
    </xdr:from>
    <xdr:ext cx="469744" cy="259045"/>
    <xdr:sp macro="" textlink="">
      <xdr:nvSpPr>
        <xdr:cNvPr id="521" name="テキスト ボックス 520"/>
        <xdr:cNvSpPr txBox="1"/>
      </xdr:nvSpPr>
      <xdr:spPr>
        <a:xfrm>
          <a:off x="13468428" y="6357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60858</xdr:rowOff>
    </xdr:from>
    <xdr:to>
      <xdr:col>67</xdr:col>
      <xdr:colOff>101600</xdr:colOff>
      <xdr:row>38</xdr:row>
      <xdr:rowOff>162458</xdr:rowOff>
    </xdr:to>
    <xdr:sp macro="" textlink="">
      <xdr:nvSpPr>
        <xdr:cNvPr id="522" name="フローチャート: 判断 521"/>
        <xdr:cNvSpPr/>
      </xdr:nvSpPr>
      <xdr:spPr>
        <a:xfrm>
          <a:off x="12763500" y="65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7535</xdr:rowOff>
    </xdr:from>
    <xdr:ext cx="534377" cy="259045"/>
    <xdr:sp macro="" textlink="">
      <xdr:nvSpPr>
        <xdr:cNvPr id="523" name="テキスト ボックス 522"/>
        <xdr:cNvSpPr txBox="1"/>
      </xdr:nvSpPr>
      <xdr:spPr>
        <a:xfrm>
          <a:off x="12547111" y="635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9" name="楕円 528"/>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30984</xdr:rowOff>
    </xdr:from>
    <xdr:ext cx="249299" cy="259045"/>
    <xdr:sp macro="" textlink="">
      <xdr:nvSpPr>
        <xdr:cNvPr id="530" name="災害復旧事業費該当値テキスト"/>
        <xdr:cNvSpPr txBox="1"/>
      </xdr:nvSpPr>
      <xdr:spPr>
        <a:xfrm>
          <a:off x="16370300" y="6546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87650</xdr:rowOff>
    </xdr:from>
    <xdr:to>
      <xdr:col>81</xdr:col>
      <xdr:colOff>101600</xdr:colOff>
      <xdr:row>39</xdr:row>
      <xdr:rowOff>17800</xdr:rowOff>
    </xdr:to>
    <xdr:sp macro="" textlink="">
      <xdr:nvSpPr>
        <xdr:cNvPr id="531" name="楕円 530"/>
        <xdr:cNvSpPr/>
      </xdr:nvSpPr>
      <xdr:spPr>
        <a:xfrm>
          <a:off x="15430500" y="660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8927</xdr:rowOff>
    </xdr:from>
    <xdr:ext cx="378565" cy="259045"/>
    <xdr:sp macro="" textlink="">
      <xdr:nvSpPr>
        <xdr:cNvPr id="532" name="テキスト ボックス 531"/>
        <xdr:cNvSpPr txBox="1"/>
      </xdr:nvSpPr>
      <xdr:spPr>
        <a:xfrm>
          <a:off x="15292017" y="6695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3" name="楕円 532"/>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4" name="テキスト ボックス 533"/>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5" name="楕円 534"/>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6" name="テキスト ボックス 535"/>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7" name="楕円 536"/>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8" name="テキスト ボックス 537"/>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52" name="テキスト ボックス 551"/>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54" name="テキスト ボックス 553"/>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6" name="テキスト ボックス 555"/>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8" name="テキスト ボックス 557"/>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80264</xdr:rowOff>
    </xdr:from>
    <xdr:to>
      <xdr:col>85</xdr:col>
      <xdr:colOff>126364</xdr:colOff>
      <xdr:row>58</xdr:row>
      <xdr:rowOff>139700</xdr:rowOff>
    </xdr:to>
    <xdr:cxnSp macro="">
      <xdr:nvCxnSpPr>
        <xdr:cNvPr id="560" name="直線コネクタ 559"/>
        <xdr:cNvCxnSpPr/>
      </xdr:nvCxnSpPr>
      <xdr:spPr>
        <a:xfrm flipV="1">
          <a:off x="16317595" y="8652764"/>
          <a:ext cx="1269" cy="143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6875</xdr:rowOff>
    </xdr:from>
    <xdr:ext cx="249299" cy="259045"/>
    <xdr:sp macro="" textlink="">
      <xdr:nvSpPr>
        <xdr:cNvPr id="561" name="失業対策事業費最小値テキスト"/>
        <xdr:cNvSpPr txBox="1"/>
      </xdr:nvSpPr>
      <xdr:spPr>
        <a:xfrm>
          <a:off x="16370300" y="10122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26941</xdr:rowOff>
    </xdr:from>
    <xdr:ext cx="378565" cy="259045"/>
    <xdr:sp macro="" textlink="">
      <xdr:nvSpPr>
        <xdr:cNvPr id="563" name="失業対策事業費最大値テキスト"/>
        <xdr:cNvSpPr txBox="1"/>
      </xdr:nvSpPr>
      <xdr:spPr>
        <a:xfrm>
          <a:off x="16370300" y="8427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80264</xdr:rowOff>
    </xdr:from>
    <xdr:to>
      <xdr:col>86</xdr:col>
      <xdr:colOff>25400</xdr:colOff>
      <xdr:row>50</xdr:row>
      <xdr:rowOff>80264</xdr:rowOff>
    </xdr:to>
    <xdr:cxnSp macro="">
      <xdr:nvCxnSpPr>
        <xdr:cNvPr id="564" name="直線コネクタ 563"/>
        <xdr:cNvCxnSpPr/>
      </xdr:nvCxnSpPr>
      <xdr:spPr>
        <a:xfrm>
          <a:off x="16230600" y="86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95775</xdr:rowOff>
    </xdr:from>
    <xdr:ext cx="249299" cy="259045"/>
    <xdr:sp macro="" textlink="">
      <xdr:nvSpPr>
        <xdr:cNvPr id="566" name="失業対策事業費平均値テキスト"/>
        <xdr:cNvSpPr txBox="1"/>
      </xdr:nvSpPr>
      <xdr:spPr>
        <a:xfrm>
          <a:off x="16370300" y="986842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72898</xdr:rowOff>
    </xdr:from>
    <xdr:to>
      <xdr:col>85</xdr:col>
      <xdr:colOff>177800</xdr:colOff>
      <xdr:row>59</xdr:row>
      <xdr:rowOff>3048</xdr:rowOff>
    </xdr:to>
    <xdr:sp macro="" textlink="">
      <xdr:nvSpPr>
        <xdr:cNvPr id="567" name="フローチャート: 判断 566"/>
        <xdr:cNvSpPr/>
      </xdr:nvSpPr>
      <xdr:spPr>
        <a:xfrm>
          <a:off x="162687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36322</xdr:rowOff>
    </xdr:from>
    <xdr:to>
      <xdr:col>81</xdr:col>
      <xdr:colOff>101600</xdr:colOff>
      <xdr:row>58</xdr:row>
      <xdr:rowOff>137922</xdr:rowOff>
    </xdr:to>
    <xdr:sp macro="" textlink="">
      <xdr:nvSpPr>
        <xdr:cNvPr id="569" name="フローチャート: 判断 568"/>
        <xdr:cNvSpPr/>
      </xdr:nvSpPr>
      <xdr:spPr>
        <a:xfrm>
          <a:off x="15430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154449</xdr:rowOff>
    </xdr:from>
    <xdr:ext cx="313932" cy="259045"/>
    <xdr:sp macro="" textlink="">
      <xdr:nvSpPr>
        <xdr:cNvPr id="570" name="テキスト ボックス 569"/>
        <xdr:cNvSpPr txBox="1"/>
      </xdr:nvSpPr>
      <xdr:spPr>
        <a:xfrm>
          <a:off x="15324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47752</xdr:rowOff>
    </xdr:from>
    <xdr:to>
      <xdr:col>76</xdr:col>
      <xdr:colOff>165100</xdr:colOff>
      <xdr:row>58</xdr:row>
      <xdr:rowOff>149352</xdr:rowOff>
    </xdr:to>
    <xdr:sp macro="" textlink="">
      <xdr:nvSpPr>
        <xdr:cNvPr id="572" name="フローチャート: 判断 571"/>
        <xdr:cNvSpPr/>
      </xdr:nvSpPr>
      <xdr:spPr>
        <a:xfrm>
          <a:off x="14541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165879</xdr:rowOff>
    </xdr:from>
    <xdr:ext cx="313932" cy="259045"/>
    <xdr:sp macro="" textlink="">
      <xdr:nvSpPr>
        <xdr:cNvPr id="573" name="テキスト ボックス 572"/>
        <xdr:cNvSpPr txBox="1"/>
      </xdr:nvSpPr>
      <xdr:spPr>
        <a:xfrm>
          <a:off x="14435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5" name="フローチャート: 判断 574"/>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6" name="テキスト ボックス 575"/>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7" name="フローチャート: 判断 576"/>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78" name="テキスト ボックス 577"/>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51325</xdr:rowOff>
    </xdr:from>
    <xdr:ext cx="249299" cy="259045"/>
    <xdr:sp macro="" textlink="">
      <xdr:nvSpPr>
        <xdr:cNvPr id="585" name="失業対策事業費該当値テキスト"/>
        <xdr:cNvSpPr txBox="1"/>
      </xdr:nvSpPr>
      <xdr:spPr>
        <a:xfrm>
          <a:off x="16370300" y="9995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7" name="テキスト ボックス 586"/>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9" name="テキスト ボックス 588"/>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1" name="テキスト ボックス 590"/>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93" name="テキスト ボックス 592"/>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161769</xdr:rowOff>
    </xdr:from>
    <xdr:to>
      <xdr:col>85</xdr:col>
      <xdr:colOff>126364</xdr:colOff>
      <xdr:row>78</xdr:row>
      <xdr:rowOff>134831</xdr:rowOff>
    </xdr:to>
    <xdr:cxnSp macro="">
      <xdr:nvCxnSpPr>
        <xdr:cNvPr id="615" name="直線コネクタ 614"/>
        <xdr:cNvCxnSpPr/>
      </xdr:nvCxnSpPr>
      <xdr:spPr>
        <a:xfrm flipV="1">
          <a:off x="16317595" y="12334719"/>
          <a:ext cx="1269" cy="1173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138658</xdr:rowOff>
    </xdr:from>
    <xdr:ext cx="469744" cy="259045"/>
    <xdr:sp macro="" textlink="">
      <xdr:nvSpPr>
        <xdr:cNvPr id="616" name="公債費最小値テキスト"/>
        <xdr:cNvSpPr txBox="1"/>
      </xdr:nvSpPr>
      <xdr:spPr>
        <a:xfrm>
          <a:off x="16370300" y="1351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134831</xdr:rowOff>
    </xdr:from>
    <xdr:to>
      <xdr:col>86</xdr:col>
      <xdr:colOff>25400</xdr:colOff>
      <xdr:row>78</xdr:row>
      <xdr:rowOff>134831</xdr:rowOff>
    </xdr:to>
    <xdr:cxnSp macro="">
      <xdr:nvCxnSpPr>
        <xdr:cNvPr id="617" name="直線コネクタ 616"/>
        <xdr:cNvCxnSpPr/>
      </xdr:nvCxnSpPr>
      <xdr:spPr>
        <a:xfrm>
          <a:off x="16230600" y="13507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108446</xdr:rowOff>
    </xdr:from>
    <xdr:ext cx="599010" cy="259045"/>
    <xdr:sp macro="" textlink="">
      <xdr:nvSpPr>
        <xdr:cNvPr id="618" name="公債費最大値テキスト"/>
        <xdr:cNvSpPr txBox="1"/>
      </xdr:nvSpPr>
      <xdr:spPr>
        <a:xfrm>
          <a:off x="16370300" y="1210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161769</xdr:rowOff>
    </xdr:from>
    <xdr:to>
      <xdr:col>86</xdr:col>
      <xdr:colOff>25400</xdr:colOff>
      <xdr:row>71</xdr:row>
      <xdr:rowOff>161769</xdr:rowOff>
    </xdr:to>
    <xdr:cxnSp macro="">
      <xdr:nvCxnSpPr>
        <xdr:cNvPr id="619" name="直線コネクタ 618"/>
        <xdr:cNvCxnSpPr/>
      </xdr:nvCxnSpPr>
      <xdr:spPr>
        <a:xfrm>
          <a:off x="16230600" y="1233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138841</xdr:rowOff>
    </xdr:from>
    <xdr:to>
      <xdr:col>85</xdr:col>
      <xdr:colOff>127000</xdr:colOff>
      <xdr:row>77</xdr:row>
      <xdr:rowOff>148135</xdr:rowOff>
    </xdr:to>
    <xdr:cxnSp macro="">
      <xdr:nvCxnSpPr>
        <xdr:cNvPr id="620" name="直線コネクタ 619"/>
        <xdr:cNvCxnSpPr/>
      </xdr:nvCxnSpPr>
      <xdr:spPr>
        <a:xfrm flipV="1">
          <a:off x="15481300" y="13340491"/>
          <a:ext cx="838200" cy="9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109551</xdr:rowOff>
    </xdr:from>
    <xdr:ext cx="599010" cy="259045"/>
    <xdr:sp macro="" textlink="">
      <xdr:nvSpPr>
        <xdr:cNvPr id="621" name="公債費平均値テキスト"/>
        <xdr:cNvSpPr txBox="1"/>
      </xdr:nvSpPr>
      <xdr:spPr>
        <a:xfrm>
          <a:off x="16370300" y="127968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86674</xdr:rowOff>
    </xdr:from>
    <xdr:to>
      <xdr:col>85</xdr:col>
      <xdr:colOff>177800</xdr:colOff>
      <xdr:row>76</xdr:row>
      <xdr:rowOff>16824</xdr:rowOff>
    </xdr:to>
    <xdr:sp macro="" textlink="">
      <xdr:nvSpPr>
        <xdr:cNvPr id="622" name="フローチャート: 判断 621"/>
        <xdr:cNvSpPr/>
      </xdr:nvSpPr>
      <xdr:spPr>
        <a:xfrm>
          <a:off x="162687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144680</xdr:rowOff>
    </xdr:from>
    <xdr:to>
      <xdr:col>81</xdr:col>
      <xdr:colOff>50800</xdr:colOff>
      <xdr:row>77</xdr:row>
      <xdr:rowOff>148135</xdr:rowOff>
    </xdr:to>
    <xdr:cxnSp macro="">
      <xdr:nvCxnSpPr>
        <xdr:cNvPr id="623" name="直線コネクタ 622"/>
        <xdr:cNvCxnSpPr/>
      </xdr:nvCxnSpPr>
      <xdr:spPr>
        <a:xfrm>
          <a:off x="14592300" y="13346330"/>
          <a:ext cx="889000" cy="3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105153</xdr:rowOff>
    </xdr:from>
    <xdr:to>
      <xdr:col>81</xdr:col>
      <xdr:colOff>101600</xdr:colOff>
      <xdr:row>76</xdr:row>
      <xdr:rowOff>35303</xdr:rowOff>
    </xdr:to>
    <xdr:sp macro="" textlink="">
      <xdr:nvSpPr>
        <xdr:cNvPr id="624" name="フローチャート: 判断 623"/>
        <xdr:cNvSpPr/>
      </xdr:nvSpPr>
      <xdr:spPr>
        <a:xfrm>
          <a:off x="15430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51830</xdr:rowOff>
    </xdr:from>
    <xdr:ext cx="599010" cy="259045"/>
    <xdr:sp macro="" textlink="">
      <xdr:nvSpPr>
        <xdr:cNvPr id="625" name="テキスト ボックス 624"/>
        <xdr:cNvSpPr txBox="1"/>
      </xdr:nvSpPr>
      <xdr:spPr>
        <a:xfrm>
          <a:off x="15181795" y="1273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142069</xdr:rowOff>
    </xdr:from>
    <xdr:to>
      <xdr:col>76</xdr:col>
      <xdr:colOff>114300</xdr:colOff>
      <xdr:row>77</xdr:row>
      <xdr:rowOff>144680</xdr:rowOff>
    </xdr:to>
    <xdr:cxnSp macro="">
      <xdr:nvCxnSpPr>
        <xdr:cNvPr id="626" name="直線コネクタ 625"/>
        <xdr:cNvCxnSpPr/>
      </xdr:nvCxnSpPr>
      <xdr:spPr>
        <a:xfrm>
          <a:off x="13703300" y="13343719"/>
          <a:ext cx="889000" cy="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125348</xdr:rowOff>
    </xdr:from>
    <xdr:to>
      <xdr:col>76</xdr:col>
      <xdr:colOff>165100</xdr:colOff>
      <xdr:row>76</xdr:row>
      <xdr:rowOff>55497</xdr:rowOff>
    </xdr:to>
    <xdr:sp macro="" textlink="">
      <xdr:nvSpPr>
        <xdr:cNvPr id="627" name="フローチャート: 判断 626"/>
        <xdr:cNvSpPr/>
      </xdr:nvSpPr>
      <xdr:spPr>
        <a:xfrm>
          <a:off x="14541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72025</xdr:rowOff>
    </xdr:from>
    <xdr:ext cx="599010" cy="259045"/>
    <xdr:sp macro="" textlink="">
      <xdr:nvSpPr>
        <xdr:cNvPr id="628" name="テキスト ボックス 627"/>
        <xdr:cNvSpPr txBox="1"/>
      </xdr:nvSpPr>
      <xdr:spPr>
        <a:xfrm>
          <a:off x="14292795" y="1275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133962</xdr:rowOff>
    </xdr:from>
    <xdr:to>
      <xdr:col>71</xdr:col>
      <xdr:colOff>177800</xdr:colOff>
      <xdr:row>77</xdr:row>
      <xdr:rowOff>142069</xdr:rowOff>
    </xdr:to>
    <xdr:cxnSp macro="">
      <xdr:nvCxnSpPr>
        <xdr:cNvPr id="629" name="直線コネクタ 628"/>
        <xdr:cNvCxnSpPr/>
      </xdr:nvCxnSpPr>
      <xdr:spPr>
        <a:xfrm>
          <a:off x="12814300" y="13335612"/>
          <a:ext cx="889000" cy="8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122816</xdr:rowOff>
    </xdr:from>
    <xdr:to>
      <xdr:col>72</xdr:col>
      <xdr:colOff>38100</xdr:colOff>
      <xdr:row>77</xdr:row>
      <xdr:rowOff>52966</xdr:rowOff>
    </xdr:to>
    <xdr:sp macro="" textlink="">
      <xdr:nvSpPr>
        <xdr:cNvPr id="630" name="フローチャート: 判断 629"/>
        <xdr:cNvSpPr/>
      </xdr:nvSpPr>
      <xdr:spPr>
        <a:xfrm>
          <a:off x="13652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69492</xdr:rowOff>
    </xdr:from>
    <xdr:ext cx="534377" cy="259045"/>
    <xdr:sp macro="" textlink="">
      <xdr:nvSpPr>
        <xdr:cNvPr id="631" name="テキスト ボックス 630"/>
        <xdr:cNvSpPr txBox="1"/>
      </xdr:nvSpPr>
      <xdr:spPr>
        <a:xfrm>
          <a:off x="13436111" y="1292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106607</xdr:rowOff>
    </xdr:from>
    <xdr:to>
      <xdr:col>67</xdr:col>
      <xdr:colOff>101600</xdr:colOff>
      <xdr:row>77</xdr:row>
      <xdr:rowOff>36757</xdr:rowOff>
    </xdr:to>
    <xdr:sp macro="" textlink="">
      <xdr:nvSpPr>
        <xdr:cNvPr id="632" name="フローチャート: 判断 631"/>
        <xdr:cNvSpPr/>
      </xdr:nvSpPr>
      <xdr:spPr>
        <a:xfrm>
          <a:off x="12763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53284</xdr:rowOff>
    </xdr:from>
    <xdr:ext cx="534377" cy="259045"/>
    <xdr:sp macro="" textlink="">
      <xdr:nvSpPr>
        <xdr:cNvPr id="633" name="テキスト ボックス 632"/>
        <xdr:cNvSpPr txBox="1"/>
      </xdr:nvSpPr>
      <xdr:spPr>
        <a:xfrm>
          <a:off x="12547111" y="1291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88041</xdr:rowOff>
    </xdr:from>
    <xdr:to>
      <xdr:col>85</xdr:col>
      <xdr:colOff>177800</xdr:colOff>
      <xdr:row>78</xdr:row>
      <xdr:rowOff>18191</xdr:rowOff>
    </xdr:to>
    <xdr:sp macro="" textlink="">
      <xdr:nvSpPr>
        <xdr:cNvPr id="639" name="楕円 638"/>
        <xdr:cNvSpPr/>
      </xdr:nvSpPr>
      <xdr:spPr>
        <a:xfrm>
          <a:off x="16268700" y="1328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66468</xdr:rowOff>
    </xdr:from>
    <xdr:ext cx="534377" cy="259045"/>
    <xdr:sp macro="" textlink="">
      <xdr:nvSpPr>
        <xdr:cNvPr id="640" name="公債費該当値テキスト"/>
        <xdr:cNvSpPr txBox="1"/>
      </xdr:nvSpPr>
      <xdr:spPr>
        <a:xfrm>
          <a:off x="16370300" y="1326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97335</xdr:rowOff>
    </xdr:from>
    <xdr:to>
      <xdr:col>81</xdr:col>
      <xdr:colOff>101600</xdr:colOff>
      <xdr:row>78</xdr:row>
      <xdr:rowOff>27485</xdr:rowOff>
    </xdr:to>
    <xdr:sp macro="" textlink="">
      <xdr:nvSpPr>
        <xdr:cNvPr id="641" name="楕円 640"/>
        <xdr:cNvSpPr/>
      </xdr:nvSpPr>
      <xdr:spPr>
        <a:xfrm>
          <a:off x="15430500" y="1329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18612</xdr:rowOff>
    </xdr:from>
    <xdr:ext cx="534377" cy="259045"/>
    <xdr:sp macro="" textlink="">
      <xdr:nvSpPr>
        <xdr:cNvPr id="642" name="テキスト ボックス 641"/>
        <xdr:cNvSpPr txBox="1"/>
      </xdr:nvSpPr>
      <xdr:spPr>
        <a:xfrm>
          <a:off x="15214111" y="1339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93880</xdr:rowOff>
    </xdr:from>
    <xdr:to>
      <xdr:col>76</xdr:col>
      <xdr:colOff>165100</xdr:colOff>
      <xdr:row>78</xdr:row>
      <xdr:rowOff>24030</xdr:rowOff>
    </xdr:to>
    <xdr:sp macro="" textlink="">
      <xdr:nvSpPr>
        <xdr:cNvPr id="643" name="楕円 642"/>
        <xdr:cNvSpPr/>
      </xdr:nvSpPr>
      <xdr:spPr>
        <a:xfrm>
          <a:off x="14541500" y="1329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15157</xdr:rowOff>
    </xdr:from>
    <xdr:ext cx="534377" cy="259045"/>
    <xdr:sp macro="" textlink="">
      <xdr:nvSpPr>
        <xdr:cNvPr id="644" name="テキスト ボックス 643"/>
        <xdr:cNvSpPr txBox="1"/>
      </xdr:nvSpPr>
      <xdr:spPr>
        <a:xfrm>
          <a:off x="14325111" y="1338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91269</xdr:rowOff>
    </xdr:from>
    <xdr:to>
      <xdr:col>72</xdr:col>
      <xdr:colOff>38100</xdr:colOff>
      <xdr:row>78</xdr:row>
      <xdr:rowOff>21419</xdr:rowOff>
    </xdr:to>
    <xdr:sp macro="" textlink="">
      <xdr:nvSpPr>
        <xdr:cNvPr id="645" name="楕円 644"/>
        <xdr:cNvSpPr/>
      </xdr:nvSpPr>
      <xdr:spPr>
        <a:xfrm>
          <a:off x="13652500" y="1329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12546</xdr:rowOff>
    </xdr:from>
    <xdr:ext cx="534377" cy="259045"/>
    <xdr:sp macro="" textlink="">
      <xdr:nvSpPr>
        <xdr:cNvPr id="646" name="テキスト ボックス 645"/>
        <xdr:cNvSpPr txBox="1"/>
      </xdr:nvSpPr>
      <xdr:spPr>
        <a:xfrm>
          <a:off x="13436111" y="1338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83162</xdr:rowOff>
    </xdr:from>
    <xdr:to>
      <xdr:col>67</xdr:col>
      <xdr:colOff>101600</xdr:colOff>
      <xdr:row>78</xdr:row>
      <xdr:rowOff>13312</xdr:rowOff>
    </xdr:to>
    <xdr:sp macro="" textlink="">
      <xdr:nvSpPr>
        <xdr:cNvPr id="647" name="楕円 646"/>
        <xdr:cNvSpPr/>
      </xdr:nvSpPr>
      <xdr:spPr>
        <a:xfrm>
          <a:off x="12763500" y="1328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4439</xdr:rowOff>
    </xdr:from>
    <xdr:ext cx="534377" cy="259045"/>
    <xdr:sp macro="" textlink="">
      <xdr:nvSpPr>
        <xdr:cNvPr id="648" name="テキスト ボックス 647"/>
        <xdr:cNvSpPr txBox="1"/>
      </xdr:nvSpPr>
      <xdr:spPr>
        <a:xfrm>
          <a:off x="12547111" y="1337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81572</xdr:rowOff>
    </xdr:from>
    <xdr:to>
      <xdr:col>85</xdr:col>
      <xdr:colOff>126364</xdr:colOff>
      <xdr:row>98</xdr:row>
      <xdr:rowOff>137716</xdr:rowOff>
    </xdr:to>
    <xdr:cxnSp macro="">
      <xdr:nvCxnSpPr>
        <xdr:cNvPr id="670" name="直線コネクタ 669"/>
        <xdr:cNvCxnSpPr/>
      </xdr:nvCxnSpPr>
      <xdr:spPr>
        <a:xfrm flipV="1">
          <a:off x="16317595" y="15683522"/>
          <a:ext cx="1269" cy="1256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141543</xdr:rowOff>
    </xdr:from>
    <xdr:ext cx="378565" cy="259045"/>
    <xdr:sp macro="" textlink="">
      <xdr:nvSpPr>
        <xdr:cNvPr id="671" name="積立金最小値テキスト"/>
        <xdr:cNvSpPr txBox="1"/>
      </xdr:nvSpPr>
      <xdr:spPr>
        <a:xfrm>
          <a:off x="16370300" y="16943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137716</xdr:rowOff>
    </xdr:from>
    <xdr:to>
      <xdr:col>86</xdr:col>
      <xdr:colOff>25400</xdr:colOff>
      <xdr:row>98</xdr:row>
      <xdr:rowOff>137716</xdr:rowOff>
    </xdr:to>
    <xdr:cxnSp macro="">
      <xdr:nvCxnSpPr>
        <xdr:cNvPr id="672" name="直線コネクタ 671"/>
        <xdr:cNvCxnSpPr/>
      </xdr:nvCxnSpPr>
      <xdr:spPr>
        <a:xfrm>
          <a:off x="16230600" y="1693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28249</xdr:rowOff>
    </xdr:from>
    <xdr:ext cx="599010" cy="259045"/>
    <xdr:sp macro="" textlink="">
      <xdr:nvSpPr>
        <xdr:cNvPr id="673" name="積立金最大値テキスト"/>
        <xdr:cNvSpPr txBox="1"/>
      </xdr:nvSpPr>
      <xdr:spPr>
        <a:xfrm>
          <a:off x="16370300" y="15458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81572</xdr:rowOff>
    </xdr:from>
    <xdr:to>
      <xdr:col>86</xdr:col>
      <xdr:colOff>25400</xdr:colOff>
      <xdr:row>91</xdr:row>
      <xdr:rowOff>81572</xdr:rowOff>
    </xdr:to>
    <xdr:cxnSp macro="">
      <xdr:nvCxnSpPr>
        <xdr:cNvPr id="674" name="直線コネクタ 673"/>
        <xdr:cNvCxnSpPr/>
      </xdr:nvCxnSpPr>
      <xdr:spPr>
        <a:xfrm>
          <a:off x="16230600" y="15683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151166</xdr:rowOff>
    </xdr:from>
    <xdr:to>
      <xdr:col>85</xdr:col>
      <xdr:colOff>127000</xdr:colOff>
      <xdr:row>98</xdr:row>
      <xdr:rowOff>5593</xdr:rowOff>
    </xdr:to>
    <xdr:cxnSp macro="">
      <xdr:nvCxnSpPr>
        <xdr:cNvPr id="675" name="直線コネクタ 674"/>
        <xdr:cNvCxnSpPr/>
      </xdr:nvCxnSpPr>
      <xdr:spPr>
        <a:xfrm flipV="1">
          <a:off x="15481300" y="16781816"/>
          <a:ext cx="838200" cy="2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68577</xdr:rowOff>
    </xdr:from>
    <xdr:ext cx="534377" cy="259045"/>
    <xdr:sp macro="" textlink="">
      <xdr:nvSpPr>
        <xdr:cNvPr id="676" name="積立金平均値テキスト"/>
        <xdr:cNvSpPr txBox="1"/>
      </xdr:nvSpPr>
      <xdr:spPr>
        <a:xfrm>
          <a:off x="16370300" y="16527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45700</xdr:rowOff>
    </xdr:from>
    <xdr:to>
      <xdr:col>85</xdr:col>
      <xdr:colOff>177800</xdr:colOff>
      <xdr:row>97</xdr:row>
      <xdr:rowOff>147300</xdr:rowOff>
    </xdr:to>
    <xdr:sp macro="" textlink="">
      <xdr:nvSpPr>
        <xdr:cNvPr id="677" name="フローチャート: 判断 676"/>
        <xdr:cNvSpPr/>
      </xdr:nvSpPr>
      <xdr:spPr>
        <a:xfrm>
          <a:off x="16268700" y="1667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5593</xdr:rowOff>
    </xdr:from>
    <xdr:to>
      <xdr:col>81</xdr:col>
      <xdr:colOff>50800</xdr:colOff>
      <xdr:row>98</xdr:row>
      <xdr:rowOff>83519</xdr:rowOff>
    </xdr:to>
    <xdr:cxnSp macro="">
      <xdr:nvCxnSpPr>
        <xdr:cNvPr id="678" name="直線コネクタ 677"/>
        <xdr:cNvCxnSpPr/>
      </xdr:nvCxnSpPr>
      <xdr:spPr>
        <a:xfrm flipV="1">
          <a:off x="14592300" y="16807693"/>
          <a:ext cx="889000" cy="77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36725</xdr:rowOff>
    </xdr:from>
    <xdr:to>
      <xdr:col>81</xdr:col>
      <xdr:colOff>101600</xdr:colOff>
      <xdr:row>97</xdr:row>
      <xdr:rowOff>138325</xdr:rowOff>
    </xdr:to>
    <xdr:sp macro="" textlink="">
      <xdr:nvSpPr>
        <xdr:cNvPr id="679" name="フローチャート: 判断 678"/>
        <xdr:cNvSpPr/>
      </xdr:nvSpPr>
      <xdr:spPr>
        <a:xfrm>
          <a:off x="154305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154852</xdr:rowOff>
    </xdr:from>
    <xdr:ext cx="534377" cy="259045"/>
    <xdr:sp macro="" textlink="">
      <xdr:nvSpPr>
        <xdr:cNvPr id="680" name="テキスト ボックス 679"/>
        <xdr:cNvSpPr txBox="1"/>
      </xdr:nvSpPr>
      <xdr:spPr>
        <a:xfrm>
          <a:off x="15214111" y="1644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35970</xdr:rowOff>
    </xdr:from>
    <xdr:to>
      <xdr:col>76</xdr:col>
      <xdr:colOff>114300</xdr:colOff>
      <xdr:row>98</xdr:row>
      <xdr:rowOff>83519</xdr:rowOff>
    </xdr:to>
    <xdr:cxnSp macro="">
      <xdr:nvCxnSpPr>
        <xdr:cNvPr id="681" name="直線コネクタ 680"/>
        <xdr:cNvCxnSpPr/>
      </xdr:nvCxnSpPr>
      <xdr:spPr>
        <a:xfrm>
          <a:off x="13703300" y="16838070"/>
          <a:ext cx="8890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29172</xdr:rowOff>
    </xdr:from>
    <xdr:to>
      <xdr:col>76</xdr:col>
      <xdr:colOff>165100</xdr:colOff>
      <xdr:row>97</xdr:row>
      <xdr:rowOff>130772</xdr:rowOff>
    </xdr:to>
    <xdr:sp macro="" textlink="">
      <xdr:nvSpPr>
        <xdr:cNvPr id="682" name="フローチャート: 判断 681"/>
        <xdr:cNvSpPr/>
      </xdr:nvSpPr>
      <xdr:spPr>
        <a:xfrm>
          <a:off x="14541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147299</xdr:rowOff>
    </xdr:from>
    <xdr:ext cx="534377" cy="259045"/>
    <xdr:sp macro="" textlink="">
      <xdr:nvSpPr>
        <xdr:cNvPr id="683" name="テキスト ボックス 682"/>
        <xdr:cNvSpPr txBox="1"/>
      </xdr:nvSpPr>
      <xdr:spPr>
        <a:xfrm>
          <a:off x="14325111" y="1643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167539</xdr:rowOff>
    </xdr:from>
    <xdr:to>
      <xdr:col>71</xdr:col>
      <xdr:colOff>177800</xdr:colOff>
      <xdr:row>98</xdr:row>
      <xdr:rowOff>35970</xdr:rowOff>
    </xdr:to>
    <xdr:cxnSp macro="">
      <xdr:nvCxnSpPr>
        <xdr:cNvPr id="684" name="直線コネクタ 683"/>
        <xdr:cNvCxnSpPr/>
      </xdr:nvCxnSpPr>
      <xdr:spPr>
        <a:xfrm>
          <a:off x="12814300" y="16798189"/>
          <a:ext cx="889000" cy="39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49586</xdr:rowOff>
    </xdr:from>
    <xdr:to>
      <xdr:col>72</xdr:col>
      <xdr:colOff>38100</xdr:colOff>
      <xdr:row>97</xdr:row>
      <xdr:rowOff>151186</xdr:rowOff>
    </xdr:to>
    <xdr:sp macro="" textlink="">
      <xdr:nvSpPr>
        <xdr:cNvPr id="685" name="フローチャート: 判断 684"/>
        <xdr:cNvSpPr/>
      </xdr:nvSpPr>
      <xdr:spPr>
        <a:xfrm>
          <a:off x="13652500" y="1668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167713</xdr:rowOff>
    </xdr:from>
    <xdr:ext cx="534377" cy="259045"/>
    <xdr:sp macro="" textlink="">
      <xdr:nvSpPr>
        <xdr:cNvPr id="686" name="テキスト ボックス 685"/>
        <xdr:cNvSpPr txBox="1"/>
      </xdr:nvSpPr>
      <xdr:spPr>
        <a:xfrm>
          <a:off x="13436111" y="1645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136637</xdr:rowOff>
    </xdr:from>
    <xdr:to>
      <xdr:col>67</xdr:col>
      <xdr:colOff>101600</xdr:colOff>
      <xdr:row>96</xdr:row>
      <xdr:rowOff>66787</xdr:rowOff>
    </xdr:to>
    <xdr:sp macro="" textlink="">
      <xdr:nvSpPr>
        <xdr:cNvPr id="687" name="フローチャート: 判断 686"/>
        <xdr:cNvSpPr/>
      </xdr:nvSpPr>
      <xdr:spPr>
        <a:xfrm>
          <a:off x="12763500" y="1642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83314</xdr:rowOff>
    </xdr:from>
    <xdr:ext cx="599010" cy="259045"/>
    <xdr:sp macro="" textlink="">
      <xdr:nvSpPr>
        <xdr:cNvPr id="688" name="テキスト ボックス 687"/>
        <xdr:cNvSpPr txBox="1"/>
      </xdr:nvSpPr>
      <xdr:spPr>
        <a:xfrm>
          <a:off x="12514795" y="16199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100366</xdr:rowOff>
    </xdr:from>
    <xdr:to>
      <xdr:col>85</xdr:col>
      <xdr:colOff>177800</xdr:colOff>
      <xdr:row>98</xdr:row>
      <xdr:rowOff>30516</xdr:rowOff>
    </xdr:to>
    <xdr:sp macro="" textlink="">
      <xdr:nvSpPr>
        <xdr:cNvPr id="694" name="楕円 693"/>
        <xdr:cNvSpPr/>
      </xdr:nvSpPr>
      <xdr:spPr>
        <a:xfrm>
          <a:off x="16268700" y="1673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78793</xdr:rowOff>
    </xdr:from>
    <xdr:ext cx="534377" cy="259045"/>
    <xdr:sp macro="" textlink="">
      <xdr:nvSpPr>
        <xdr:cNvPr id="695" name="積立金該当値テキスト"/>
        <xdr:cNvSpPr txBox="1"/>
      </xdr:nvSpPr>
      <xdr:spPr>
        <a:xfrm>
          <a:off x="16370300" y="1670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126243</xdr:rowOff>
    </xdr:from>
    <xdr:to>
      <xdr:col>81</xdr:col>
      <xdr:colOff>101600</xdr:colOff>
      <xdr:row>98</xdr:row>
      <xdr:rowOff>56393</xdr:rowOff>
    </xdr:to>
    <xdr:sp macro="" textlink="">
      <xdr:nvSpPr>
        <xdr:cNvPr id="696" name="楕円 695"/>
        <xdr:cNvSpPr/>
      </xdr:nvSpPr>
      <xdr:spPr>
        <a:xfrm>
          <a:off x="15430500" y="16756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47520</xdr:rowOff>
    </xdr:from>
    <xdr:ext cx="534377" cy="259045"/>
    <xdr:sp macro="" textlink="">
      <xdr:nvSpPr>
        <xdr:cNvPr id="697" name="テキスト ボックス 696"/>
        <xdr:cNvSpPr txBox="1"/>
      </xdr:nvSpPr>
      <xdr:spPr>
        <a:xfrm>
          <a:off x="15214111" y="1684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32719</xdr:rowOff>
    </xdr:from>
    <xdr:to>
      <xdr:col>76</xdr:col>
      <xdr:colOff>165100</xdr:colOff>
      <xdr:row>98</xdr:row>
      <xdr:rowOff>134319</xdr:rowOff>
    </xdr:to>
    <xdr:sp macro="" textlink="">
      <xdr:nvSpPr>
        <xdr:cNvPr id="698" name="楕円 697"/>
        <xdr:cNvSpPr/>
      </xdr:nvSpPr>
      <xdr:spPr>
        <a:xfrm>
          <a:off x="14541500" y="1683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125446</xdr:rowOff>
    </xdr:from>
    <xdr:ext cx="534377" cy="259045"/>
    <xdr:sp macro="" textlink="">
      <xdr:nvSpPr>
        <xdr:cNvPr id="699" name="テキスト ボックス 698"/>
        <xdr:cNvSpPr txBox="1"/>
      </xdr:nvSpPr>
      <xdr:spPr>
        <a:xfrm>
          <a:off x="14325111" y="16927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156620</xdr:rowOff>
    </xdr:from>
    <xdr:to>
      <xdr:col>72</xdr:col>
      <xdr:colOff>38100</xdr:colOff>
      <xdr:row>98</xdr:row>
      <xdr:rowOff>86770</xdr:rowOff>
    </xdr:to>
    <xdr:sp macro="" textlink="">
      <xdr:nvSpPr>
        <xdr:cNvPr id="700" name="楕円 699"/>
        <xdr:cNvSpPr/>
      </xdr:nvSpPr>
      <xdr:spPr>
        <a:xfrm>
          <a:off x="13652500" y="1678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77897</xdr:rowOff>
    </xdr:from>
    <xdr:ext cx="534377" cy="259045"/>
    <xdr:sp macro="" textlink="">
      <xdr:nvSpPr>
        <xdr:cNvPr id="701" name="テキスト ボックス 700"/>
        <xdr:cNvSpPr txBox="1"/>
      </xdr:nvSpPr>
      <xdr:spPr>
        <a:xfrm>
          <a:off x="13436111" y="16879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116739</xdr:rowOff>
    </xdr:from>
    <xdr:to>
      <xdr:col>67</xdr:col>
      <xdr:colOff>101600</xdr:colOff>
      <xdr:row>98</xdr:row>
      <xdr:rowOff>46889</xdr:rowOff>
    </xdr:to>
    <xdr:sp macro="" textlink="">
      <xdr:nvSpPr>
        <xdr:cNvPr id="702" name="楕円 701"/>
        <xdr:cNvSpPr/>
      </xdr:nvSpPr>
      <xdr:spPr>
        <a:xfrm>
          <a:off x="12763500" y="1674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38016</xdr:rowOff>
    </xdr:from>
    <xdr:ext cx="534377" cy="259045"/>
    <xdr:sp macro="" textlink="">
      <xdr:nvSpPr>
        <xdr:cNvPr id="703" name="テキスト ボックス 702"/>
        <xdr:cNvSpPr txBox="1"/>
      </xdr:nvSpPr>
      <xdr:spPr>
        <a:xfrm>
          <a:off x="12547111" y="16840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47155</xdr:rowOff>
    </xdr:from>
    <xdr:to>
      <xdr:col>116</xdr:col>
      <xdr:colOff>62864</xdr:colOff>
      <xdr:row>39</xdr:row>
      <xdr:rowOff>44450</xdr:rowOff>
    </xdr:to>
    <xdr:cxnSp macro="">
      <xdr:nvCxnSpPr>
        <xdr:cNvPr id="727" name="直線コネクタ 726"/>
        <xdr:cNvCxnSpPr/>
      </xdr:nvCxnSpPr>
      <xdr:spPr>
        <a:xfrm flipV="1">
          <a:off x="22159595" y="5362105"/>
          <a:ext cx="1269" cy="136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165282</xdr:rowOff>
    </xdr:from>
    <xdr:ext cx="534377" cy="259045"/>
    <xdr:sp macro="" textlink="">
      <xdr:nvSpPr>
        <xdr:cNvPr id="730" name="投資及び出資金最大値テキスト"/>
        <xdr:cNvSpPr txBox="1"/>
      </xdr:nvSpPr>
      <xdr:spPr>
        <a:xfrm>
          <a:off x="22212300" y="513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47155</xdr:rowOff>
    </xdr:from>
    <xdr:to>
      <xdr:col>116</xdr:col>
      <xdr:colOff>152400</xdr:colOff>
      <xdr:row>31</xdr:row>
      <xdr:rowOff>47155</xdr:rowOff>
    </xdr:to>
    <xdr:cxnSp macro="">
      <xdr:nvCxnSpPr>
        <xdr:cNvPr id="731" name="直線コネクタ 730"/>
        <xdr:cNvCxnSpPr/>
      </xdr:nvCxnSpPr>
      <xdr:spPr>
        <a:xfrm>
          <a:off x="22072600" y="5362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72077</xdr:rowOff>
    </xdr:from>
    <xdr:ext cx="469744" cy="259045"/>
    <xdr:sp macro="" textlink="">
      <xdr:nvSpPr>
        <xdr:cNvPr id="733" name="投資及び出資金平均値テキスト"/>
        <xdr:cNvSpPr txBox="1"/>
      </xdr:nvSpPr>
      <xdr:spPr>
        <a:xfrm>
          <a:off x="22212300" y="641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49200</xdr:rowOff>
    </xdr:from>
    <xdr:to>
      <xdr:col>116</xdr:col>
      <xdr:colOff>114300</xdr:colOff>
      <xdr:row>38</xdr:row>
      <xdr:rowOff>150800</xdr:rowOff>
    </xdr:to>
    <xdr:sp macro="" textlink="">
      <xdr:nvSpPr>
        <xdr:cNvPr id="734" name="フローチャート: 判断 733"/>
        <xdr:cNvSpPr/>
      </xdr:nvSpPr>
      <xdr:spPr>
        <a:xfrm>
          <a:off x="221107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38265</xdr:rowOff>
    </xdr:from>
    <xdr:to>
      <xdr:col>112</xdr:col>
      <xdr:colOff>38100</xdr:colOff>
      <xdr:row>38</xdr:row>
      <xdr:rowOff>139865</xdr:rowOff>
    </xdr:to>
    <xdr:sp macro="" textlink="">
      <xdr:nvSpPr>
        <xdr:cNvPr id="736" name="フローチャート: 判断 735"/>
        <xdr:cNvSpPr/>
      </xdr:nvSpPr>
      <xdr:spPr>
        <a:xfrm>
          <a:off x="21272500" y="655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156392</xdr:rowOff>
    </xdr:from>
    <xdr:ext cx="469744" cy="259045"/>
    <xdr:sp macro="" textlink="">
      <xdr:nvSpPr>
        <xdr:cNvPr id="737" name="テキスト ボックス 736"/>
        <xdr:cNvSpPr txBox="1"/>
      </xdr:nvSpPr>
      <xdr:spPr>
        <a:xfrm>
          <a:off x="21088428" y="632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54953</xdr:rowOff>
    </xdr:from>
    <xdr:to>
      <xdr:col>107</xdr:col>
      <xdr:colOff>101600</xdr:colOff>
      <xdr:row>38</xdr:row>
      <xdr:rowOff>156553</xdr:rowOff>
    </xdr:to>
    <xdr:sp macro="" textlink="">
      <xdr:nvSpPr>
        <xdr:cNvPr id="739" name="フローチャート: 判断 738"/>
        <xdr:cNvSpPr/>
      </xdr:nvSpPr>
      <xdr:spPr>
        <a:xfrm>
          <a:off x="20383500" y="657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1630</xdr:rowOff>
    </xdr:from>
    <xdr:ext cx="469744" cy="259045"/>
    <xdr:sp macro="" textlink="">
      <xdr:nvSpPr>
        <xdr:cNvPr id="740" name="テキスト ボックス 739"/>
        <xdr:cNvSpPr txBox="1"/>
      </xdr:nvSpPr>
      <xdr:spPr>
        <a:xfrm>
          <a:off x="20199428" y="6345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148615</xdr:rowOff>
    </xdr:from>
    <xdr:to>
      <xdr:col>102</xdr:col>
      <xdr:colOff>114300</xdr:colOff>
      <xdr:row>39</xdr:row>
      <xdr:rowOff>44450</xdr:rowOff>
    </xdr:to>
    <xdr:cxnSp macro="">
      <xdr:nvCxnSpPr>
        <xdr:cNvPr id="741" name="直線コネクタ 740"/>
        <xdr:cNvCxnSpPr/>
      </xdr:nvCxnSpPr>
      <xdr:spPr>
        <a:xfrm>
          <a:off x="18656300" y="6492265"/>
          <a:ext cx="889000" cy="23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130734</xdr:rowOff>
    </xdr:from>
    <xdr:to>
      <xdr:col>102</xdr:col>
      <xdr:colOff>165100</xdr:colOff>
      <xdr:row>39</xdr:row>
      <xdr:rowOff>60884</xdr:rowOff>
    </xdr:to>
    <xdr:sp macro="" textlink="">
      <xdr:nvSpPr>
        <xdr:cNvPr id="742" name="フローチャート: 判断 741"/>
        <xdr:cNvSpPr/>
      </xdr:nvSpPr>
      <xdr:spPr>
        <a:xfrm>
          <a:off x="19494500" y="664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77411</xdr:rowOff>
    </xdr:from>
    <xdr:ext cx="378565" cy="259045"/>
    <xdr:sp macro="" textlink="">
      <xdr:nvSpPr>
        <xdr:cNvPr id="743" name="テキスト ボックス 742"/>
        <xdr:cNvSpPr txBox="1"/>
      </xdr:nvSpPr>
      <xdr:spPr>
        <a:xfrm>
          <a:off x="19356017" y="6421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122809</xdr:rowOff>
    </xdr:from>
    <xdr:to>
      <xdr:col>98</xdr:col>
      <xdr:colOff>38100</xdr:colOff>
      <xdr:row>39</xdr:row>
      <xdr:rowOff>52959</xdr:rowOff>
    </xdr:to>
    <xdr:sp macro="" textlink="">
      <xdr:nvSpPr>
        <xdr:cNvPr id="744" name="フローチャート: 判断 743"/>
        <xdr:cNvSpPr/>
      </xdr:nvSpPr>
      <xdr:spPr>
        <a:xfrm>
          <a:off x="18605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44086</xdr:rowOff>
    </xdr:from>
    <xdr:ext cx="469744" cy="259045"/>
    <xdr:sp macro="" textlink="">
      <xdr:nvSpPr>
        <xdr:cNvPr id="745" name="テキスト ボックス 744"/>
        <xdr:cNvSpPr txBox="1"/>
      </xdr:nvSpPr>
      <xdr:spPr>
        <a:xfrm>
          <a:off x="18421428" y="6730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97815</xdr:rowOff>
    </xdr:from>
    <xdr:to>
      <xdr:col>98</xdr:col>
      <xdr:colOff>38100</xdr:colOff>
      <xdr:row>38</xdr:row>
      <xdr:rowOff>27966</xdr:rowOff>
    </xdr:to>
    <xdr:sp macro="" textlink="">
      <xdr:nvSpPr>
        <xdr:cNvPr id="759" name="楕円 758"/>
        <xdr:cNvSpPr/>
      </xdr:nvSpPr>
      <xdr:spPr>
        <a:xfrm>
          <a:off x="18605500" y="644146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44492</xdr:rowOff>
    </xdr:from>
    <xdr:ext cx="469744" cy="259045"/>
    <xdr:sp macro="" textlink="">
      <xdr:nvSpPr>
        <xdr:cNvPr id="760" name="テキスト ボックス 759"/>
        <xdr:cNvSpPr txBox="1"/>
      </xdr:nvSpPr>
      <xdr:spPr>
        <a:xfrm>
          <a:off x="18421428" y="6216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0" name="テキスト ボックス 779"/>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2" name="テキスト ボックス 781"/>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136859</xdr:rowOff>
    </xdr:from>
    <xdr:to>
      <xdr:col>116</xdr:col>
      <xdr:colOff>62864</xdr:colOff>
      <xdr:row>59</xdr:row>
      <xdr:rowOff>98878</xdr:rowOff>
    </xdr:to>
    <xdr:cxnSp macro="">
      <xdr:nvCxnSpPr>
        <xdr:cNvPr id="786" name="直線コネクタ 785"/>
        <xdr:cNvCxnSpPr/>
      </xdr:nvCxnSpPr>
      <xdr:spPr>
        <a:xfrm flipV="1">
          <a:off x="22159595" y="8709359"/>
          <a:ext cx="1269" cy="150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83536</xdr:rowOff>
    </xdr:from>
    <xdr:ext cx="599010" cy="259045"/>
    <xdr:sp macro="" textlink="">
      <xdr:nvSpPr>
        <xdr:cNvPr id="789" name="貸付金最大値テキスト"/>
        <xdr:cNvSpPr txBox="1"/>
      </xdr:nvSpPr>
      <xdr:spPr>
        <a:xfrm>
          <a:off x="22212300" y="848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136859</xdr:rowOff>
    </xdr:from>
    <xdr:to>
      <xdr:col>116</xdr:col>
      <xdr:colOff>152400</xdr:colOff>
      <xdr:row>50</xdr:row>
      <xdr:rowOff>136859</xdr:rowOff>
    </xdr:to>
    <xdr:cxnSp macro="">
      <xdr:nvCxnSpPr>
        <xdr:cNvPr id="790" name="直線コネクタ 789"/>
        <xdr:cNvCxnSpPr/>
      </xdr:nvCxnSpPr>
      <xdr:spPr>
        <a:xfrm>
          <a:off x="22072600" y="8709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1" name="直線コネクタ 790"/>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170865</xdr:rowOff>
    </xdr:from>
    <xdr:ext cx="469744" cy="259045"/>
    <xdr:sp macro="" textlink="">
      <xdr:nvSpPr>
        <xdr:cNvPr id="792" name="貸付金平均値テキスト"/>
        <xdr:cNvSpPr txBox="1"/>
      </xdr:nvSpPr>
      <xdr:spPr>
        <a:xfrm>
          <a:off x="22212300" y="9943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147988</xdr:rowOff>
    </xdr:from>
    <xdr:to>
      <xdr:col>116</xdr:col>
      <xdr:colOff>114300</xdr:colOff>
      <xdr:row>59</xdr:row>
      <xdr:rowOff>78138</xdr:rowOff>
    </xdr:to>
    <xdr:sp macro="" textlink="">
      <xdr:nvSpPr>
        <xdr:cNvPr id="793" name="フローチャート: 判断 792"/>
        <xdr:cNvSpPr/>
      </xdr:nvSpPr>
      <xdr:spPr>
        <a:xfrm>
          <a:off x="22110700" y="1009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4" name="直線コネクタ 793"/>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159973</xdr:rowOff>
    </xdr:from>
    <xdr:to>
      <xdr:col>112</xdr:col>
      <xdr:colOff>38100</xdr:colOff>
      <xdr:row>59</xdr:row>
      <xdr:rowOff>90123</xdr:rowOff>
    </xdr:to>
    <xdr:sp macro="" textlink="">
      <xdr:nvSpPr>
        <xdr:cNvPr id="795" name="フローチャート: 判断 794"/>
        <xdr:cNvSpPr/>
      </xdr:nvSpPr>
      <xdr:spPr>
        <a:xfrm>
          <a:off x="21272500" y="1010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106650</xdr:rowOff>
    </xdr:from>
    <xdr:ext cx="469744" cy="259045"/>
    <xdr:sp macro="" textlink="">
      <xdr:nvSpPr>
        <xdr:cNvPr id="796" name="テキスト ボックス 795"/>
        <xdr:cNvSpPr txBox="1"/>
      </xdr:nvSpPr>
      <xdr:spPr>
        <a:xfrm>
          <a:off x="21088428" y="9879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7" name="直線コネクタ 796"/>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161541</xdr:rowOff>
    </xdr:from>
    <xdr:to>
      <xdr:col>107</xdr:col>
      <xdr:colOff>101600</xdr:colOff>
      <xdr:row>59</xdr:row>
      <xdr:rowOff>91691</xdr:rowOff>
    </xdr:to>
    <xdr:sp macro="" textlink="">
      <xdr:nvSpPr>
        <xdr:cNvPr id="798" name="フローチャート: 判断 797"/>
        <xdr:cNvSpPr/>
      </xdr:nvSpPr>
      <xdr:spPr>
        <a:xfrm>
          <a:off x="20383500" y="1010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108218</xdr:rowOff>
    </xdr:from>
    <xdr:ext cx="469744" cy="259045"/>
    <xdr:sp macro="" textlink="">
      <xdr:nvSpPr>
        <xdr:cNvPr id="799" name="テキスト ボックス 798"/>
        <xdr:cNvSpPr txBox="1"/>
      </xdr:nvSpPr>
      <xdr:spPr>
        <a:xfrm>
          <a:off x="20199428" y="988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0" name="直線コネクタ 799"/>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23313</xdr:rowOff>
    </xdr:from>
    <xdr:to>
      <xdr:col>102</xdr:col>
      <xdr:colOff>165100</xdr:colOff>
      <xdr:row>59</xdr:row>
      <xdr:rowOff>124913</xdr:rowOff>
    </xdr:to>
    <xdr:sp macro="" textlink="">
      <xdr:nvSpPr>
        <xdr:cNvPr id="801" name="フローチャート: 判断 800"/>
        <xdr:cNvSpPr/>
      </xdr:nvSpPr>
      <xdr:spPr>
        <a:xfrm>
          <a:off x="19494500" y="1013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141440</xdr:rowOff>
    </xdr:from>
    <xdr:ext cx="469744" cy="259045"/>
    <xdr:sp macro="" textlink="">
      <xdr:nvSpPr>
        <xdr:cNvPr id="802" name="テキスト ボックス 801"/>
        <xdr:cNvSpPr txBox="1"/>
      </xdr:nvSpPr>
      <xdr:spPr>
        <a:xfrm>
          <a:off x="19310428" y="9914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16456</xdr:rowOff>
    </xdr:from>
    <xdr:to>
      <xdr:col>98</xdr:col>
      <xdr:colOff>38100</xdr:colOff>
      <xdr:row>59</xdr:row>
      <xdr:rowOff>118056</xdr:rowOff>
    </xdr:to>
    <xdr:sp macro="" textlink="">
      <xdr:nvSpPr>
        <xdr:cNvPr id="803" name="フローチャート: 判断 802"/>
        <xdr:cNvSpPr/>
      </xdr:nvSpPr>
      <xdr:spPr>
        <a:xfrm>
          <a:off x="18605500" y="1013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134583</xdr:rowOff>
    </xdr:from>
    <xdr:ext cx="469744" cy="259045"/>
    <xdr:sp macro="" textlink="">
      <xdr:nvSpPr>
        <xdr:cNvPr id="804" name="テキスト ボックス 803"/>
        <xdr:cNvSpPr txBox="1"/>
      </xdr:nvSpPr>
      <xdr:spPr>
        <a:xfrm>
          <a:off x="18421428" y="9907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0" name="楕円 809"/>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1"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2" name="楕円 811"/>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3" name="テキスト ボックス 812"/>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4" name="楕円 813"/>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5" name="テキスト ボックス 814"/>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6" name="楕円 815"/>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7" name="テキスト ボックス 816"/>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8" name="楕円 817"/>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9" name="テキスト ボックス 818"/>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139700</xdr:rowOff>
    </xdr:from>
    <xdr:to>
      <xdr:col>120</xdr:col>
      <xdr:colOff>114300</xdr:colOff>
      <xdr:row>79</xdr:row>
      <xdr:rowOff>139700</xdr:rowOff>
    </xdr:to>
    <xdr:cxnSp macro="">
      <xdr:nvCxnSpPr>
        <xdr:cNvPr id="830" name="直線コネクタ 829"/>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168927</xdr:rowOff>
    </xdr:from>
    <xdr:ext cx="248786" cy="259045"/>
    <xdr:sp macro="" textlink="">
      <xdr:nvSpPr>
        <xdr:cNvPr id="831" name="テキスト ボックス 830"/>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2" name="直線コネクタ 831"/>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3" name="テキスト ボックス 832"/>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4" name="直線コネクタ 833"/>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35" name="テキスト ボックス 834"/>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38" name="直線コネクタ 837"/>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54627</xdr:rowOff>
    </xdr:from>
    <xdr:ext cx="595419" cy="259045"/>
    <xdr:sp macro="" textlink="">
      <xdr:nvSpPr>
        <xdr:cNvPr id="839" name="テキスト ボックス 838"/>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0" name="直線コネクタ 839"/>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70</xdr:row>
      <xdr:rowOff>111777</xdr:rowOff>
    </xdr:from>
    <xdr:ext cx="595419" cy="259045"/>
    <xdr:sp macro="" textlink="">
      <xdr:nvSpPr>
        <xdr:cNvPr id="841" name="テキスト ボックス 840"/>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2" name="直線コネクタ 841"/>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68</xdr:row>
      <xdr:rowOff>168927</xdr:rowOff>
    </xdr:from>
    <xdr:ext cx="595419" cy="259045"/>
    <xdr:sp macro="" textlink="">
      <xdr:nvSpPr>
        <xdr:cNvPr id="843" name="テキスト ボックス 842"/>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79483</xdr:rowOff>
    </xdr:from>
    <xdr:to>
      <xdr:col>116</xdr:col>
      <xdr:colOff>62864</xdr:colOff>
      <xdr:row>78</xdr:row>
      <xdr:rowOff>132975</xdr:rowOff>
    </xdr:to>
    <xdr:cxnSp macro="">
      <xdr:nvCxnSpPr>
        <xdr:cNvPr id="847" name="直線コネクタ 846"/>
        <xdr:cNvCxnSpPr/>
      </xdr:nvCxnSpPr>
      <xdr:spPr>
        <a:xfrm flipV="1">
          <a:off x="22159595" y="12080983"/>
          <a:ext cx="1269" cy="1425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136802</xdr:rowOff>
    </xdr:from>
    <xdr:ext cx="534377" cy="259045"/>
    <xdr:sp macro="" textlink="">
      <xdr:nvSpPr>
        <xdr:cNvPr id="848" name="繰出金最小値テキスト"/>
        <xdr:cNvSpPr txBox="1"/>
      </xdr:nvSpPr>
      <xdr:spPr>
        <a:xfrm>
          <a:off x="22212300" y="1350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132975</xdr:rowOff>
    </xdr:from>
    <xdr:to>
      <xdr:col>116</xdr:col>
      <xdr:colOff>152400</xdr:colOff>
      <xdr:row>78</xdr:row>
      <xdr:rowOff>132975</xdr:rowOff>
    </xdr:to>
    <xdr:cxnSp macro="">
      <xdr:nvCxnSpPr>
        <xdr:cNvPr id="849" name="直線コネクタ 848"/>
        <xdr:cNvCxnSpPr/>
      </xdr:nvCxnSpPr>
      <xdr:spPr>
        <a:xfrm>
          <a:off x="22072600" y="13506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26160</xdr:rowOff>
    </xdr:from>
    <xdr:ext cx="599010" cy="259045"/>
    <xdr:sp macro="" textlink="">
      <xdr:nvSpPr>
        <xdr:cNvPr id="850" name="繰出金最大値テキスト"/>
        <xdr:cNvSpPr txBox="1"/>
      </xdr:nvSpPr>
      <xdr:spPr>
        <a:xfrm>
          <a:off x="22212300" y="1185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79483</xdr:rowOff>
    </xdr:from>
    <xdr:to>
      <xdr:col>116</xdr:col>
      <xdr:colOff>152400</xdr:colOff>
      <xdr:row>70</xdr:row>
      <xdr:rowOff>79483</xdr:rowOff>
    </xdr:to>
    <xdr:cxnSp macro="">
      <xdr:nvCxnSpPr>
        <xdr:cNvPr id="851" name="直線コネクタ 850"/>
        <xdr:cNvCxnSpPr/>
      </xdr:nvCxnSpPr>
      <xdr:spPr>
        <a:xfrm>
          <a:off x="22072600" y="1208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63976</xdr:rowOff>
    </xdr:from>
    <xdr:to>
      <xdr:col>116</xdr:col>
      <xdr:colOff>63500</xdr:colOff>
      <xdr:row>77</xdr:row>
      <xdr:rowOff>74588</xdr:rowOff>
    </xdr:to>
    <xdr:cxnSp macro="">
      <xdr:nvCxnSpPr>
        <xdr:cNvPr id="852" name="直線コネクタ 851"/>
        <xdr:cNvCxnSpPr/>
      </xdr:nvCxnSpPr>
      <xdr:spPr>
        <a:xfrm flipV="1">
          <a:off x="21323300" y="13265626"/>
          <a:ext cx="838200" cy="1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31272</xdr:rowOff>
    </xdr:from>
    <xdr:ext cx="534377" cy="259045"/>
    <xdr:sp macro="" textlink="">
      <xdr:nvSpPr>
        <xdr:cNvPr id="853" name="繰出金平均値テキスト"/>
        <xdr:cNvSpPr txBox="1"/>
      </xdr:nvSpPr>
      <xdr:spPr>
        <a:xfrm>
          <a:off x="22212300" y="12718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8395</xdr:rowOff>
    </xdr:from>
    <xdr:to>
      <xdr:col>116</xdr:col>
      <xdr:colOff>114300</xdr:colOff>
      <xdr:row>75</xdr:row>
      <xdr:rowOff>109995</xdr:rowOff>
    </xdr:to>
    <xdr:sp macro="" textlink="">
      <xdr:nvSpPr>
        <xdr:cNvPr id="854" name="フローチャート: 判断 853"/>
        <xdr:cNvSpPr/>
      </xdr:nvSpPr>
      <xdr:spPr>
        <a:xfrm>
          <a:off x="22110700" y="128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74588</xdr:rowOff>
    </xdr:from>
    <xdr:to>
      <xdr:col>111</xdr:col>
      <xdr:colOff>177800</xdr:colOff>
      <xdr:row>77</xdr:row>
      <xdr:rowOff>79597</xdr:rowOff>
    </xdr:to>
    <xdr:cxnSp macro="">
      <xdr:nvCxnSpPr>
        <xdr:cNvPr id="855" name="直線コネクタ 854"/>
        <xdr:cNvCxnSpPr/>
      </xdr:nvCxnSpPr>
      <xdr:spPr>
        <a:xfrm flipV="1">
          <a:off x="20434300" y="13276238"/>
          <a:ext cx="889000" cy="5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7176</xdr:rowOff>
    </xdr:from>
    <xdr:to>
      <xdr:col>112</xdr:col>
      <xdr:colOff>38100</xdr:colOff>
      <xdr:row>75</xdr:row>
      <xdr:rowOff>108776</xdr:rowOff>
    </xdr:to>
    <xdr:sp macro="" textlink="">
      <xdr:nvSpPr>
        <xdr:cNvPr id="856" name="フローチャート: 判断 855"/>
        <xdr:cNvSpPr/>
      </xdr:nvSpPr>
      <xdr:spPr>
        <a:xfrm>
          <a:off x="21272500" y="1286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125303</xdr:rowOff>
    </xdr:from>
    <xdr:ext cx="534377" cy="259045"/>
    <xdr:sp macro="" textlink="">
      <xdr:nvSpPr>
        <xdr:cNvPr id="857" name="テキスト ボックス 856"/>
        <xdr:cNvSpPr txBox="1"/>
      </xdr:nvSpPr>
      <xdr:spPr>
        <a:xfrm>
          <a:off x="21056111" y="1264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35210</xdr:rowOff>
    </xdr:from>
    <xdr:to>
      <xdr:col>107</xdr:col>
      <xdr:colOff>50800</xdr:colOff>
      <xdr:row>77</xdr:row>
      <xdr:rowOff>79597</xdr:rowOff>
    </xdr:to>
    <xdr:cxnSp macro="">
      <xdr:nvCxnSpPr>
        <xdr:cNvPr id="858" name="直線コネクタ 857"/>
        <xdr:cNvCxnSpPr/>
      </xdr:nvCxnSpPr>
      <xdr:spPr>
        <a:xfrm>
          <a:off x="19545300" y="13236860"/>
          <a:ext cx="889000" cy="4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15272</xdr:rowOff>
    </xdr:from>
    <xdr:to>
      <xdr:col>107</xdr:col>
      <xdr:colOff>101600</xdr:colOff>
      <xdr:row>75</xdr:row>
      <xdr:rowOff>116872</xdr:rowOff>
    </xdr:to>
    <xdr:sp macro="" textlink="">
      <xdr:nvSpPr>
        <xdr:cNvPr id="859" name="フローチャート: 判断 858"/>
        <xdr:cNvSpPr/>
      </xdr:nvSpPr>
      <xdr:spPr>
        <a:xfrm>
          <a:off x="20383500" y="1287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133399</xdr:rowOff>
    </xdr:from>
    <xdr:ext cx="534377" cy="259045"/>
    <xdr:sp macro="" textlink="">
      <xdr:nvSpPr>
        <xdr:cNvPr id="860" name="テキスト ボックス 859"/>
        <xdr:cNvSpPr txBox="1"/>
      </xdr:nvSpPr>
      <xdr:spPr>
        <a:xfrm>
          <a:off x="20167111" y="12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35210</xdr:rowOff>
    </xdr:from>
    <xdr:to>
      <xdr:col>102</xdr:col>
      <xdr:colOff>114300</xdr:colOff>
      <xdr:row>77</xdr:row>
      <xdr:rowOff>129775</xdr:rowOff>
    </xdr:to>
    <xdr:cxnSp macro="">
      <xdr:nvCxnSpPr>
        <xdr:cNvPr id="861" name="直線コネクタ 860"/>
        <xdr:cNvCxnSpPr/>
      </xdr:nvCxnSpPr>
      <xdr:spPr>
        <a:xfrm flipV="1">
          <a:off x="18656300" y="13236860"/>
          <a:ext cx="889000" cy="9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72193</xdr:rowOff>
    </xdr:from>
    <xdr:to>
      <xdr:col>102</xdr:col>
      <xdr:colOff>165100</xdr:colOff>
      <xdr:row>76</xdr:row>
      <xdr:rowOff>2344</xdr:rowOff>
    </xdr:to>
    <xdr:sp macro="" textlink="">
      <xdr:nvSpPr>
        <xdr:cNvPr id="862" name="フローチャート: 判断 861"/>
        <xdr:cNvSpPr/>
      </xdr:nvSpPr>
      <xdr:spPr>
        <a:xfrm>
          <a:off x="19494500" y="129309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18870</xdr:rowOff>
    </xdr:from>
    <xdr:ext cx="534377" cy="259045"/>
    <xdr:sp macro="" textlink="">
      <xdr:nvSpPr>
        <xdr:cNvPr id="863" name="テキスト ボックス 862"/>
        <xdr:cNvSpPr txBox="1"/>
      </xdr:nvSpPr>
      <xdr:spPr>
        <a:xfrm>
          <a:off x="19278111" y="1270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106331</xdr:rowOff>
    </xdr:from>
    <xdr:to>
      <xdr:col>98</xdr:col>
      <xdr:colOff>38100</xdr:colOff>
      <xdr:row>76</xdr:row>
      <xdr:rowOff>36481</xdr:rowOff>
    </xdr:to>
    <xdr:sp macro="" textlink="">
      <xdr:nvSpPr>
        <xdr:cNvPr id="864" name="フローチャート: 判断 863"/>
        <xdr:cNvSpPr/>
      </xdr:nvSpPr>
      <xdr:spPr>
        <a:xfrm>
          <a:off x="18605500" y="12965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53008</xdr:rowOff>
    </xdr:from>
    <xdr:ext cx="534377" cy="259045"/>
    <xdr:sp macro="" textlink="">
      <xdr:nvSpPr>
        <xdr:cNvPr id="865" name="テキスト ボックス 864"/>
        <xdr:cNvSpPr txBox="1"/>
      </xdr:nvSpPr>
      <xdr:spPr>
        <a:xfrm>
          <a:off x="18389111" y="12740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13176</xdr:rowOff>
    </xdr:from>
    <xdr:to>
      <xdr:col>116</xdr:col>
      <xdr:colOff>114300</xdr:colOff>
      <xdr:row>77</xdr:row>
      <xdr:rowOff>114776</xdr:rowOff>
    </xdr:to>
    <xdr:sp macro="" textlink="">
      <xdr:nvSpPr>
        <xdr:cNvPr id="871" name="楕円 870"/>
        <xdr:cNvSpPr/>
      </xdr:nvSpPr>
      <xdr:spPr>
        <a:xfrm>
          <a:off x="22110700" y="1321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163053</xdr:rowOff>
    </xdr:from>
    <xdr:ext cx="534377" cy="259045"/>
    <xdr:sp macro="" textlink="">
      <xdr:nvSpPr>
        <xdr:cNvPr id="872" name="繰出金該当値テキスト"/>
        <xdr:cNvSpPr txBox="1"/>
      </xdr:nvSpPr>
      <xdr:spPr>
        <a:xfrm>
          <a:off x="22212300" y="1319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23788</xdr:rowOff>
    </xdr:from>
    <xdr:to>
      <xdr:col>112</xdr:col>
      <xdr:colOff>38100</xdr:colOff>
      <xdr:row>77</xdr:row>
      <xdr:rowOff>125388</xdr:rowOff>
    </xdr:to>
    <xdr:sp macro="" textlink="">
      <xdr:nvSpPr>
        <xdr:cNvPr id="873" name="楕円 872"/>
        <xdr:cNvSpPr/>
      </xdr:nvSpPr>
      <xdr:spPr>
        <a:xfrm>
          <a:off x="21272500" y="1322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116515</xdr:rowOff>
    </xdr:from>
    <xdr:ext cx="534377" cy="259045"/>
    <xdr:sp macro="" textlink="">
      <xdr:nvSpPr>
        <xdr:cNvPr id="874" name="テキスト ボックス 873"/>
        <xdr:cNvSpPr txBox="1"/>
      </xdr:nvSpPr>
      <xdr:spPr>
        <a:xfrm>
          <a:off x="21056111" y="1331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28797</xdr:rowOff>
    </xdr:from>
    <xdr:to>
      <xdr:col>107</xdr:col>
      <xdr:colOff>101600</xdr:colOff>
      <xdr:row>77</xdr:row>
      <xdr:rowOff>130397</xdr:rowOff>
    </xdr:to>
    <xdr:sp macro="" textlink="">
      <xdr:nvSpPr>
        <xdr:cNvPr id="875" name="楕円 874"/>
        <xdr:cNvSpPr/>
      </xdr:nvSpPr>
      <xdr:spPr>
        <a:xfrm>
          <a:off x="20383500" y="1323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121524</xdr:rowOff>
    </xdr:from>
    <xdr:ext cx="534377" cy="259045"/>
    <xdr:sp macro="" textlink="">
      <xdr:nvSpPr>
        <xdr:cNvPr id="876" name="テキスト ボックス 875"/>
        <xdr:cNvSpPr txBox="1"/>
      </xdr:nvSpPr>
      <xdr:spPr>
        <a:xfrm>
          <a:off x="20167111" y="1332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155860</xdr:rowOff>
    </xdr:from>
    <xdr:to>
      <xdr:col>102</xdr:col>
      <xdr:colOff>165100</xdr:colOff>
      <xdr:row>77</xdr:row>
      <xdr:rowOff>86010</xdr:rowOff>
    </xdr:to>
    <xdr:sp macro="" textlink="">
      <xdr:nvSpPr>
        <xdr:cNvPr id="877" name="楕円 876"/>
        <xdr:cNvSpPr/>
      </xdr:nvSpPr>
      <xdr:spPr>
        <a:xfrm>
          <a:off x="19494500" y="131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77137</xdr:rowOff>
    </xdr:from>
    <xdr:ext cx="534377" cy="259045"/>
    <xdr:sp macro="" textlink="">
      <xdr:nvSpPr>
        <xdr:cNvPr id="878" name="テキスト ボックス 877"/>
        <xdr:cNvSpPr txBox="1"/>
      </xdr:nvSpPr>
      <xdr:spPr>
        <a:xfrm>
          <a:off x="19278111" y="13278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78975</xdr:rowOff>
    </xdr:from>
    <xdr:to>
      <xdr:col>98</xdr:col>
      <xdr:colOff>38100</xdr:colOff>
      <xdr:row>78</xdr:row>
      <xdr:rowOff>9125</xdr:rowOff>
    </xdr:to>
    <xdr:sp macro="" textlink="">
      <xdr:nvSpPr>
        <xdr:cNvPr id="879" name="楕円 878"/>
        <xdr:cNvSpPr/>
      </xdr:nvSpPr>
      <xdr:spPr>
        <a:xfrm>
          <a:off x="18605500" y="1328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252</xdr:rowOff>
    </xdr:from>
    <xdr:ext cx="534377" cy="259045"/>
    <xdr:sp macro="" textlink="">
      <xdr:nvSpPr>
        <xdr:cNvPr id="880" name="テキスト ボックス 879"/>
        <xdr:cNvSpPr txBox="1"/>
      </xdr:nvSpPr>
      <xdr:spPr>
        <a:xfrm>
          <a:off x="18389111" y="13373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類似団体と比べ、全ての項目で平均以下の低い水準であり、全体的に低コストとなっている。</a:t>
          </a:r>
        </a:p>
        <a:p>
          <a:r>
            <a:rPr kumimoji="1" lang="ja-JP" altLang="en-US" sz="1300">
              <a:latin typeface="ＭＳ Ｐゴシック" panose="020B0600070205080204" pitchFamily="50" charset="-128"/>
              <a:ea typeface="ＭＳ Ｐゴシック" panose="020B0600070205080204" pitchFamily="50" charset="-128"/>
            </a:rPr>
            <a:t>　平成２６～２７年度の普通建設事業費が比較的高めとなっているのは、道の駅整備関連の大型事業を実施したことによるものである。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３０年度は、補助費等が一部事務組合負担金及び常備消防委託料の増により増加している。また、積立金について公共施設整備基金への積立てが進んだことにより増加しているが、いずれも依然として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なお、低コストであるということは、財源が確保できないことにより充分にコストをかけられていないという事情によるものでもあり、財源の確保が大きな課題である。</a:t>
          </a:r>
        </a:p>
        <a:p>
          <a:r>
            <a:rPr kumimoji="1" lang="ja-JP" altLang="en-US" sz="1300">
              <a:latin typeface="ＭＳ Ｐゴシック" panose="020B0600070205080204" pitchFamily="50" charset="-128"/>
              <a:ea typeface="ＭＳ Ｐゴシック" panose="020B0600070205080204" pitchFamily="50" charset="-128"/>
            </a:rPr>
            <a:t>　しかしながら、最も重要なことは「コストに見合うサービスを提供できているか」であることであり、低コスト・高パフォーマンスを目指していきたい。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千葉県神崎町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6,123
6,007
19.90
2,790,269
2,636,863
137,468
1,878,607
2,185,330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1524</xdr:rowOff>
    </xdr:from>
    <xdr:to>
      <xdr:col>24</xdr:col>
      <xdr:colOff>62865</xdr:colOff>
      <xdr:row>38</xdr:row>
      <xdr:rowOff>153670</xdr:rowOff>
    </xdr:to>
    <xdr:cxnSp macro="">
      <xdr:nvCxnSpPr>
        <xdr:cNvPr id="56" name="直線コネクタ 55"/>
        <xdr:cNvCxnSpPr/>
      </xdr:nvCxnSpPr>
      <xdr:spPr>
        <a:xfrm flipV="1">
          <a:off x="4633595" y="5316474"/>
          <a:ext cx="1270" cy="1352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157497</xdr:rowOff>
    </xdr:from>
    <xdr:ext cx="469744" cy="259045"/>
    <xdr:sp macro="" textlink="">
      <xdr:nvSpPr>
        <xdr:cNvPr id="57" name="議会費最小値テキスト"/>
        <xdr:cNvSpPr txBox="1"/>
      </xdr:nvSpPr>
      <xdr:spPr>
        <a:xfrm>
          <a:off x="4686300" y="667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153670</xdr:rowOff>
    </xdr:from>
    <xdr:to>
      <xdr:col>24</xdr:col>
      <xdr:colOff>152400</xdr:colOff>
      <xdr:row>38</xdr:row>
      <xdr:rowOff>153670</xdr:rowOff>
    </xdr:to>
    <xdr:cxnSp macro="">
      <xdr:nvCxnSpPr>
        <xdr:cNvPr id="58" name="直線コネクタ 57"/>
        <xdr:cNvCxnSpPr/>
      </xdr:nvCxnSpPr>
      <xdr:spPr>
        <a:xfrm>
          <a:off x="4546600" y="666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119651</xdr:rowOff>
    </xdr:from>
    <xdr:ext cx="534377" cy="259045"/>
    <xdr:sp macro="" textlink="">
      <xdr:nvSpPr>
        <xdr:cNvPr id="59" name="議会費最大値テキスト"/>
        <xdr:cNvSpPr txBox="1"/>
      </xdr:nvSpPr>
      <xdr:spPr>
        <a:xfrm>
          <a:off x="4686300" y="509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1524</xdr:rowOff>
    </xdr:from>
    <xdr:to>
      <xdr:col>24</xdr:col>
      <xdr:colOff>152400</xdr:colOff>
      <xdr:row>31</xdr:row>
      <xdr:rowOff>1524</xdr:rowOff>
    </xdr:to>
    <xdr:cxnSp macro="">
      <xdr:nvCxnSpPr>
        <xdr:cNvPr id="60" name="直線コネクタ 59"/>
        <xdr:cNvCxnSpPr/>
      </xdr:nvCxnSpPr>
      <xdr:spPr>
        <a:xfrm>
          <a:off x="4546600" y="5316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126746</xdr:rowOff>
    </xdr:from>
    <xdr:to>
      <xdr:col>24</xdr:col>
      <xdr:colOff>63500</xdr:colOff>
      <xdr:row>37</xdr:row>
      <xdr:rowOff>166497</xdr:rowOff>
    </xdr:to>
    <xdr:cxnSp macro="">
      <xdr:nvCxnSpPr>
        <xdr:cNvPr id="61" name="直線コネクタ 60"/>
        <xdr:cNvCxnSpPr/>
      </xdr:nvCxnSpPr>
      <xdr:spPr>
        <a:xfrm>
          <a:off x="3797300" y="6470396"/>
          <a:ext cx="838200" cy="3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130065</xdr:rowOff>
    </xdr:from>
    <xdr:ext cx="534377" cy="259045"/>
    <xdr:sp macro="" textlink="">
      <xdr:nvSpPr>
        <xdr:cNvPr id="62" name="議会費平均値テキスト"/>
        <xdr:cNvSpPr txBox="1"/>
      </xdr:nvSpPr>
      <xdr:spPr>
        <a:xfrm>
          <a:off x="4686300" y="5959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107188</xdr:rowOff>
    </xdr:from>
    <xdr:to>
      <xdr:col>24</xdr:col>
      <xdr:colOff>114300</xdr:colOff>
      <xdr:row>36</xdr:row>
      <xdr:rowOff>37338</xdr:rowOff>
    </xdr:to>
    <xdr:sp macro="" textlink="">
      <xdr:nvSpPr>
        <xdr:cNvPr id="63" name="フローチャート: 判断 62"/>
        <xdr:cNvSpPr/>
      </xdr:nvSpPr>
      <xdr:spPr>
        <a:xfrm>
          <a:off x="45847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126746</xdr:rowOff>
    </xdr:from>
    <xdr:to>
      <xdr:col>19</xdr:col>
      <xdr:colOff>177800</xdr:colOff>
      <xdr:row>38</xdr:row>
      <xdr:rowOff>9398</xdr:rowOff>
    </xdr:to>
    <xdr:cxnSp macro="">
      <xdr:nvCxnSpPr>
        <xdr:cNvPr id="64" name="直線コネクタ 63"/>
        <xdr:cNvCxnSpPr/>
      </xdr:nvCxnSpPr>
      <xdr:spPr>
        <a:xfrm flipV="1">
          <a:off x="2908300" y="6470396"/>
          <a:ext cx="88900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111506</xdr:rowOff>
    </xdr:from>
    <xdr:to>
      <xdr:col>20</xdr:col>
      <xdr:colOff>38100</xdr:colOff>
      <xdr:row>36</xdr:row>
      <xdr:rowOff>41656</xdr:rowOff>
    </xdr:to>
    <xdr:sp macro="" textlink="">
      <xdr:nvSpPr>
        <xdr:cNvPr id="65" name="フローチャート: 判断 64"/>
        <xdr:cNvSpPr/>
      </xdr:nvSpPr>
      <xdr:spPr>
        <a:xfrm>
          <a:off x="3746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58183</xdr:rowOff>
    </xdr:from>
    <xdr:ext cx="534377" cy="259045"/>
    <xdr:sp macro="" textlink="">
      <xdr:nvSpPr>
        <xdr:cNvPr id="66" name="テキスト ボックス 65"/>
        <xdr:cNvSpPr txBox="1"/>
      </xdr:nvSpPr>
      <xdr:spPr>
        <a:xfrm>
          <a:off x="3530111" y="58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95758</xdr:rowOff>
    </xdr:from>
    <xdr:to>
      <xdr:col>15</xdr:col>
      <xdr:colOff>50800</xdr:colOff>
      <xdr:row>38</xdr:row>
      <xdr:rowOff>9398</xdr:rowOff>
    </xdr:to>
    <xdr:cxnSp macro="">
      <xdr:nvCxnSpPr>
        <xdr:cNvPr id="67" name="直線コネクタ 66"/>
        <xdr:cNvCxnSpPr/>
      </xdr:nvCxnSpPr>
      <xdr:spPr>
        <a:xfrm>
          <a:off x="2019300" y="6439408"/>
          <a:ext cx="889000" cy="8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140970</xdr:rowOff>
    </xdr:from>
    <xdr:to>
      <xdr:col>15</xdr:col>
      <xdr:colOff>101600</xdr:colOff>
      <xdr:row>36</xdr:row>
      <xdr:rowOff>71120</xdr:rowOff>
    </xdr:to>
    <xdr:sp macro="" textlink="">
      <xdr:nvSpPr>
        <xdr:cNvPr id="68" name="フローチャート: 判断 67"/>
        <xdr:cNvSpPr/>
      </xdr:nvSpPr>
      <xdr:spPr>
        <a:xfrm>
          <a:off x="2857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87647</xdr:rowOff>
    </xdr:from>
    <xdr:ext cx="534377" cy="259045"/>
    <xdr:sp macro="" textlink="">
      <xdr:nvSpPr>
        <xdr:cNvPr id="69" name="テキスト ボックス 68"/>
        <xdr:cNvSpPr txBox="1"/>
      </xdr:nvSpPr>
      <xdr:spPr>
        <a:xfrm>
          <a:off x="2641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95758</xdr:rowOff>
    </xdr:from>
    <xdr:to>
      <xdr:col>10</xdr:col>
      <xdr:colOff>114300</xdr:colOff>
      <xdr:row>37</xdr:row>
      <xdr:rowOff>138430</xdr:rowOff>
    </xdr:to>
    <xdr:cxnSp macro="">
      <xdr:nvCxnSpPr>
        <xdr:cNvPr id="70" name="直線コネクタ 69"/>
        <xdr:cNvCxnSpPr/>
      </xdr:nvCxnSpPr>
      <xdr:spPr>
        <a:xfrm flipV="1">
          <a:off x="1130300" y="6439408"/>
          <a:ext cx="889000" cy="4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2794</xdr:rowOff>
    </xdr:from>
    <xdr:to>
      <xdr:col>10</xdr:col>
      <xdr:colOff>165100</xdr:colOff>
      <xdr:row>36</xdr:row>
      <xdr:rowOff>104394</xdr:rowOff>
    </xdr:to>
    <xdr:sp macro="" textlink="">
      <xdr:nvSpPr>
        <xdr:cNvPr id="71" name="フローチャート: 判断 70"/>
        <xdr:cNvSpPr/>
      </xdr:nvSpPr>
      <xdr:spPr>
        <a:xfrm>
          <a:off x="1968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120921</xdr:rowOff>
    </xdr:from>
    <xdr:ext cx="469744" cy="259045"/>
    <xdr:sp macro="" textlink="">
      <xdr:nvSpPr>
        <xdr:cNvPr id="72" name="テキスト ボックス 71"/>
        <xdr:cNvSpPr txBox="1"/>
      </xdr:nvSpPr>
      <xdr:spPr>
        <a:xfrm>
          <a:off x="1784428"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17145</xdr:rowOff>
    </xdr:from>
    <xdr:to>
      <xdr:col>6</xdr:col>
      <xdr:colOff>38100</xdr:colOff>
      <xdr:row>36</xdr:row>
      <xdr:rowOff>118745</xdr:rowOff>
    </xdr:to>
    <xdr:sp macro="" textlink="">
      <xdr:nvSpPr>
        <xdr:cNvPr id="73" name="フローチャート: 判断 72"/>
        <xdr:cNvSpPr/>
      </xdr:nvSpPr>
      <xdr:spPr>
        <a:xfrm>
          <a:off x="1079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135272</xdr:rowOff>
    </xdr:from>
    <xdr:ext cx="469744" cy="259045"/>
    <xdr:sp macro="" textlink="">
      <xdr:nvSpPr>
        <xdr:cNvPr id="74" name="テキスト ボックス 73"/>
        <xdr:cNvSpPr txBox="1"/>
      </xdr:nvSpPr>
      <xdr:spPr>
        <a:xfrm>
          <a:off x="895428" y="596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115697</xdr:rowOff>
    </xdr:from>
    <xdr:to>
      <xdr:col>24</xdr:col>
      <xdr:colOff>114300</xdr:colOff>
      <xdr:row>38</xdr:row>
      <xdr:rowOff>45847</xdr:rowOff>
    </xdr:to>
    <xdr:sp macro="" textlink="">
      <xdr:nvSpPr>
        <xdr:cNvPr id="80" name="楕円 79"/>
        <xdr:cNvSpPr/>
      </xdr:nvSpPr>
      <xdr:spPr>
        <a:xfrm>
          <a:off x="4584700" y="645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94124</xdr:rowOff>
    </xdr:from>
    <xdr:ext cx="469744" cy="259045"/>
    <xdr:sp macro="" textlink="">
      <xdr:nvSpPr>
        <xdr:cNvPr id="81" name="議会費該当値テキスト"/>
        <xdr:cNvSpPr txBox="1"/>
      </xdr:nvSpPr>
      <xdr:spPr>
        <a:xfrm>
          <a:off x="4686300" y="6437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75946</xdr:rowOff>
    </xdr:from>
    <xdr:to>
      <xdr:col>20</xdr:col>
      <xdr:colOff>38100</xdr:colOff>
      <xdr:row>38</xdr:row>
      <xdr:rowOff>6096</xdr:rowOff>
    </xdr:to>
    <xdr:sp macro="" textlink="">
      <xdr:nvSpPr>
        <xdr:cNvPr id="82" name="楕円 81"/>
        <xdr:cNvSpPr/>
      </xdr:nvSpPr>
      <xdr:spPr>
        <a:xfrm>
          <a:off x="3746500" y="641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168673</xdr:rowOff>
    </xdr:from>
    <xdr:ext cx="469744" cy="259045"/>
    <xdr:sp macro="" textlink="">
      <xdr:nvSpPr>
        <xdr:cNvPr id="83" name="テキスト ボックス 82"/>
        <xdr:cNvSpPr txBox="1"/>
      </xdr:nvSpPr>
      <xdr:spPr>
        <a:xfrm>
          <a:off x="3562428" y="651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130048</xdr:rowOff>
    </xdr:from>
    <xdr:to>
      <xdr:col>15</xdr:col>
      <xdr:colOff>101600</xdr:colOff>
      <xdr:row>38</xdr:row>
      <xdr:rowOff>60198</xdr:rowOff>
    </xdr:to>
    <xdr:sp macro="" textlink="">
      <xdr:nvSpPr>
        <xdr:cNvPr id="84" name="楕円 83"/>
        <xdr:cNvSpPr/>
      </xdr:nvSpPr>
      <xdr:spPr>
        <a:xfrm>
          <a:off x="2857500" y="647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51325</xdr:rowOff>
    </xdr:from>
    <xdr:ext cx="469744" cy="259045"/>
    <xdr:sp macro="" textlink="">
      <xdr:nvSpPr>
        <xdr:cNvPr id="85" name="テキスト ボックス 84"/>
        <xdr:cNvSpPr txBox="1"/>
      </xdr:nvSpPr>
      <xdr:spPr>
        <a:xfrm>
          <a:off x="2673428" y="656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44958</xdr:rowOff>
    </xdr:from>
    <xdr:to>
      <xdr:col>10</xdr:col>
      <xdr:colOff>165100</xdr:colOff>
      <xdr:row>37</xdr:row>
      <xdr:rowOff>146558</xdr:rowOff>
    </xdr:to>
    <xdr:sp macro="" textlink="">
      <xdr:nvSpPr>
        <xdr:cNvPr id="86" name="楕円 85"/>
        <xdr:cNvSpPr/>
      </xdr:nvSpPr>
      <xdr:spPr>
        <a:xfrm>
          <a:off x="1968500" y="638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137685</xdr:rowOff>
    </xdr:from>
    <xdr:ext cx="469744" cy="259045"/>
    <xdr:sp macro="" textlink="">
      <xdr:nvSpPr>
        <xdr:cNvPr id="87" name="テキスト ボックス 86"/>
        <xdr:cNvSpPr txBox="1"/>
      </xdr:nvSpPr>
      <xdr:spPr>
        <a:xfrm>
          <a:off x="1784428" y="648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87630</xdr:rowOff>
    </xdr:from>
    <xdr:to>
      <xdr:col>6</xdr:col>
      <xdr:colOff>38100</xdr:colOff>
      <xdr:row>38</xdr:row>
      <xdr:rowOff>17780</xdr:rowOff>
    </xdr:to>
    <xdr:sp macro="" textlink="">
      <xdr:nvSpPr>
        <xdr:cNvPr id="88" name="楕円 87"/>
        <xdr:cNvSpPr/>
      </xdr:nvSpPr>
      <xdr:spPr>
        <a:xfrm>
          <a:off x="10795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8907</xdr:rowOff>
    </xdr:from>
    <xdr:ext cx="469744" cy="259045"/>
    <xdr:sp macro="" textlink="">
      <xdr:nvSpPr>
        <xdr:cNvPr id="89" name="テキスト ボックス 88"/>
        <xdr:cNvSpPr txBox="1"/>
      </xdr:nvSpPr>
      <xdr:spPr>
        <a:xfrm>
          <a:off x="895428" y="6524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86201</xdr:rowOff>
    </xdr:from>
    <xdr:to>
      <xdr:col>24</xdr:col>
      <xdr:colOff>62865</xdr:colOff>
      <xdr:row>58</xdr:row>
      <xdr:rowOff>63664</xdr:rowOff>
    </xdr:to>
    <xdr:cxnSp macro="">
      <xdr:nvCxnSpPr>
        <xdr:cNvPr id="115" name="直線コネクタ 114"/>
        <xdr:cNvCxnSpPr/>
      </xdr:nvCxnSpPr>
      <xdr:spPr>
        <a:xfrm flipV="1">
          <a:off x="4633595" y="8487251"/>
          <a:ext cx="1270" cy="1520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67491</xdr:rowOff>
    </xdr:from>
    <xdr:ext cx="534377" cy="259045"/>
    <xdr:sp macro="" textlink="">
      <xdr:nvSpPr>
        <xdr:cNvPr id="116" name="総務費最小値テキスト"/>
        <xdr:cNvSpPr txBox="1"/>
      </xdr:nvSpPr>
      <xdr:spPr>
        <a:xfrm>
          <a:off x="4686300" y="1001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63664</xdr:rowOff>
    </xdr:from>
    <xdr:to>
      <xdr:col>24</xdr:col>
      <xdr:colOff>152400</xdr:colOff>
      <xdr:row>58</xdr:row>
      <xdr:rowOff>63664</xdr:rowOff>
    </xdr:to>
    <xdr:cxnSp macro="">
      <xdr:nvCxnSpPr>
        <xdr:cNvPr id="117" name="直線コネクタ 116"/>
        <xdr:cNvCxnSpPr/>
      </xdr:nvCxnSpPr>
      <xdr:spPr>
        <a:xfrm>
          <a:off x="4546600" y="10007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32878</xdr:rowOff>
    </xdr:from>
    <xdr:ext cx="599010" cy="259045"/>
    <xdr:sp macro="" textlink="">
      <xdr:nvSpPr>
        <xdr:cNvPr id="118" name="総務費最大値テキスト"/>
        <xdr:cNvSpPr txBox="1"/>
      </xdr:nvSpPr>
      <xdr:spPr>
        <a:xfrm>
          <a:off x="4686300" y="8262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528,882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86201</xdr:rowOff>
    </xdr:from>
    <xdr:to>
      <xdr:col>24</xdr:col>
      <xdr:colOff>152400</xdr:colOff>
      <xdr:row>49</xdr:row>
      <xdr:rowOff>86201</xdr:rowOff>
    </xdr:to>
    <xdr:cxnSp macro="">
      <xdr:nvCxnSpPr>
        <xdr:cNvPr id="119" name="直線コネクタ 118"/>
        <xdr:cNvCxnSpPr/>
      </xdr:nvCxnSpPr>
      <xdr:spPr>
        <a:xfrm>
          <a:off x="4546600" y="8487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73913</xdr:rowOff>
    </xdr:from>
    <xdr:to>
      <xdr:col>24</xdr:col>
      <xdr:colOff>63500</xdr:colOff>
      <xdr:row>57</xdr:row>
      <xdr:rowOff>89787</xdr:rowOff>
    </xdr:to>
    <xdr:cxnSp macro="">
      <xdr:nvCxnSpPr>
        <xdr:cNvPr id="120" name="直線コネクタ 119"/>
        <xdr:cNvCxnSpPr/>
      </xdr:nvCxnSpPr>
      <xdr:spPr>
        <a:xfrm flipV="1">
          <a:off x="3797300" y="9846563"/>
          <a:ext cx="838200" cy="15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166507</xdr:rowOff>
    </xdr:from>
    <xdr:ext cx="599010" cy="259045"/>
    <xdr:sp macro="" textlink="">
      <xdr:nvSpPr>
        <xdr:cNvPr id="121" name="総務費平均値テキスト"/>
        <xdr:cNvSpPr txBox="1"/>
      </xdr:nvSpPr>
      <xdr:spPr>
        <a:xfrm>
          <a:off x="4686300" y="94248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143630</xdr:rowOff>
    </xdr:from>
    <xdr:to>
      <xdr:col>24</xdr:col>
      <xdr:colOff>114300</xdr:colOff>
      <xdr:row>56</xdr:row>
      <xdr:rowOff>73780</xdr:rowOff>
    </xdr:to>
    <xdr:sp macro="" textlink="">
      <xdr:nvSpPr>
        <xdr:cNvPr id="122" name="フローチャート: 判断 121"/>
        <xdr:cNvSpPr/>
      </xdr:nvSpPr>
      <xdr:spPr>
        <a:xfrm>
          <a:off x="4584700" y="957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89787</xdr:rowOff>
    </xdr:from>
    <xdr:to>
      <xdr:col>19</xdr:col>
      <xdr:colOff>177800</xdr:colOff>
      <xdr:row>57</xdr:row>
      <xdr:rowOff>139491</xdr:rowOff>
    </xdr:to>
    <xdr:cxnSp macro="">
      <xdr:nvCxnSpPr>
        <xdr:cNvPr id="123" name="直線コネクタ 122"/>
        <xdr:cNvCxnSpPr/>
      </xdr:nvCxnSpPr>
      <xdr:spPr>
        <a:xfrm flipV="1">
          <a:off x="2908300" y="9862437"/>
          <a:ext cx="889000" cy="49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153588</xdr:rowOff>
    </xdr:from>
    <xdr:to>
      <xdr:col>20</xdr:col>
      <xdr:colOff>38100</xdr:colOff>
      <xdr:row>56</xdr:row>
      <xdr:rowOff>83738</xdr:rowOff>
    </xdr:to>
    <xdr:sp macro="" textlink="">
      <xdr:nvSpPr>
        <xdr:cNvPr id="124" name="フローチャート: 判断 123"/>
        <xdr:cNvSpPr/>
      </xdr:nvSpPr>
      <xdr:spPr>
        <a:xfrm>
          <a:off x="3746500" y="9583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100265</xdr:rowOff>
    </xdr:from>
    <xdr:ext cx="599010" cy="259045"/>
    <xdr:sp macro="" textlink="">
      <xdr:nvSpPr>
        <xdr:cNvPr id="125" name="テキスト ボックス 124"/>
        <xdr:cNvSpPr txBox="1"/>
      </xdr:nvSpPr>
      <xdr:spPr>
        <a:xfrm>
          <a:off x="3497795" y="9358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99123</xdr:rowOff>
    </xdr:from>
    <xdr:to>
      <xdr:col>15</xdr:col>
      <xdr:colOff>50800</xdr:colOff>
      <xdr:row>57</xdr:row>
      <xdr:rowOff>139491</xdr:rowOff>
    </xdr:to>
    <xdr:cxnSp macro="">
      <xdr:nvCxnSpPr>
        <xdr:cNvPr id="126" name="直線コネクタ 125"/>
        <xdr:cNvCxnSpPr/>
      </xdr:nvCxnSpPr>
      <xdr:spPr>
        <a:xfrm>
          <a:off x="2019300" y="9871773"/>
          <a:ext cx="889000" cy="40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2515</xdr:rowOff>
    </xdr:from>
    <xdr:to>
      <xdr:col>15</xdr:col>
      <xdr:colOff>101600</xdr:colOff>
      <xdr:row>56</xdr:row>
      <xdr:rowOff>104115</xdr:rowOff>
    </xdr:to>
    <xdr:sp macro="" textlink="">
      <xdr:nvSpPr>
        <xdr:cNvPr id="127" name="フローチャート: 判断 126"/>
        <xdr:cNvSpPr/>
      </xdr:nvSpPr>
      <xdr:spPr>
        <a:xfrm>
          <a:off x="28575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120642</xdr:rowOff>
    </xdr:from>
    <xdr:ext cx="599010" cy="259045"/>
    <xdr:sp macro="" textlink="">
      <xdr:nvSpPr>
        <xdr:cNvPr id="128" name="テキスト ボックス 127"/>
        <xdr:cNvSpPr txBox="1"/>
      </xdr:nvSpPr>
      <xdr:spPr>
        <a:xfrm>
          <a:off x="2608795" y="937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99123</xdr:rowOff>
    </xdr:from>
    <xdr:to>
      <xdr:col>10</xdr:col>
      <xdr:colOff>114300</xdr:colOff>
      <xdr:row>57</xdr:row>
      <xdr:rowOff>111262</xdr:rowOff>
    </xdr:to>
    <xdr:cxnSp macro="">
      <xdr:nvCxnSpPr>
        <xdr:cNvPr id="129" name="直線コネクタ 128"/>
        <xdr:cNvCxnSpPr/>
      </xdr:nvCxnSpPr>
      <xdr:spPr>
        <a:xfrm flipV="1">
          <a:off x="1130300" y="9871773"/>
          <a:ext cx="889000" cy="1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92263</xdr:rowOff>
    </xdr:from>
    <xdr:to>
      <xdr:col>10</xdr:col>
      <xdr:colOff>165100</xdr:colOff>
      <xdr:row>57</xdr:row>
      <xdr:rowOff>22413</xdr:rowOff>
    </xdr:to>
    <xdr:sp macro="" textlink="">
      <xdr:nvSpPr>
        <xdr:cNvPr id="130" name="フローチャート: 判断 129"/>
        <xdr:cNvSpPr/>
      </xdr:nvSpPr>
      <xdr:spPr>
        <a:xfrm>
          <a:off x="1968500" y="969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38940</xdr:rowOff>
    </xdr:from>
    <xdr:ext cx="599010" cy="259045"/>
    <xdr:sp macro="" textlink="">
      <xdr:nvSpPr>
        <xdr:cNvPr id="131" name="テキスト ボックス 130"/>
        <xdr:cNvSpPr txBox="1"/>
      </xdr:nvSpPr>
      <xdr:spPr>
        <a:xfrm>
          <a:off x="1719795" y="946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109203</xdr:rowOff>
    </xdr:from>
    <xdr:to>
      <xdr:col>6</xdr:col>
      <xdr:colOff>38100</xdr:colOff>
      <xdr:row>56</xdr:row>
      <xdr:rowOff>39353</xdr:rowOff>
    </xdr:to>
    <xdr:sp macro="" textlink="">
      <xdr:nvSpPr>
        <xdr:cNvPr id="132" name="フローチャート: 判断 131"/>
        <xdr:cNvSpPr/>
      </xdr:nvSpPr>
      <xdr:spPr>
        <a:xfrm>
          <a:off x="1079500" y="953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55880</xdr:rowOff>
    </xdr:from>
    <xdr:ext cx="599010" cy="259045"/>
    <xdr:sp macro="" textlink="">
      <xdr:nvSpPr>
        <xdr:cNvPr id="133" name="テキスト ボックス 132"/>
        <xdr:cNvSpPr txBox="1"/>
      </xdr:nvSpPr>
      <xdr:spPr>
        <a:xfrm>
          <a:off x="830795" y="9314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23113</xdr:rowOff>
    </xdr:from>
    <xdr:to>
      <xdr:col>24</xdr:col>
      <xdr:colOff>114300</xdr:colOff>
      <xdr:row>57</xdr:row>
      <xdr:rowOff>124713</xdr:rowOff>
    </xdr:to>
    <xdr:sp macro="" textlink="">
      <xdr:nvSpPr>
        <xdr:cNvPr id="139" name="楕円 138"/>
        <xdr:cNvSpPr/>
      </xdr:nvSpPr>
      <xdr:spPr>
        <a:xfrm>
          <a:off x="4584700" y="979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1540</xdr:rowOff>
    </xdr:from>
    <xdr:ext cx="599010" cy="259045"/>
    <xdr:sp macro="" textlink="">
      <xdr:nvSpPr>
        <xdr:cNvPr id="140" name="総務費該当値テキスト"/>
        <xdr:cNvSpPr txBox="1"/>
      </xdr:nvSpPr>
      <xdr:spPr>
        <a:xfrm>
          <a:off x="4686300" y="9774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38987</xdr:rowOff>
    </xdr:from>
    <xdr:to>
      <xdr:col>20</xdr:col>
      <xdr:colOff>38100</xdr:colOff>
      <xdr:row>57</xdr:row>
      <xdr:rowOff>140587</xdr:rowOff>
    </xdr:to>
    <xdr:sp macro="" textlink="">
      <xdr:nvSpPr>
        <xdr:cNvPr id="141" name="楕円 140"/>
        <xdr:cNvSpPr/>
      </xdr:nvSpPr>
      <xdr:spPr>
        <a:xfrm>
          <a:off x="3746500" y="981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131714</xdr:rowOff>
    </xdr:from>
    <xdr:ext cx="599010" cy="259045"/>
    <xdr:sp macro="" textlink="">
      <xdr:nvSpPr>
        <xdr:cNvPr id="142" name="テキスト ボックス 141"/>
        <xdr:cNvSpPr txBox="1"/>
      </xdr:nvSpPr>
      <xdr:spPr>
        <a:xfrm>
          <a:off x="3497795" y="9904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88691</xdr:rowOff>
    </xdr:from>
    <xdr:to>
      <xdr:col>15</xdr:col>
      <xdr:colOff>101600</xdr:colOff>
      <xdr:row>58</xdr:row>
      <xdr:rowOff>18841</xdr:rowOff>
    </xdr:to>
    <xdr:sp macro="" textlink="">
      <xdr:nvSpPr>
        <xdr:cNvPr id="143" name="楕円 142"/>
        <xdr:cNvSpPr/>
      </xdr:nvSpPr>
      <xdr:spPr>
        <a:xfrm>
          <a:off x="2857500" y="986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9968</xdr:rowOff>
    </xdr:from>
    <xdr:ext cx="534377" cy="259045"/>
    <xdr:sp macro="" textlink="">
      <xdr:nvSpPr>
        <xdr:cNvPr id="144" name="テキスト ボックス 143"/>
        <xdr:cNvSpPr txBox="1"/>
      </xdr:nvSpPr>
      <xdr:spPr>
        <a:xfrm>
          <a:off x="2641111" y="995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48323</xdr:rowOff>
    </xdr:from>
    <xdr:to>
      <xdr:col>10</xdr:col>
      <xdr:colOff>165100</xdr:colOff>
      <xdr:row>57</xdr:row>
      <xdr:rowOff>149923</xdr:rowOff>
    </xdr:to>
    <xdr:sp macro="" textlink="">
      <xdr:nvSpPr>
        <xdr:cNvPr id="145" name="楕円 144"/>
        <xdr:cNvSpPr/>
      </xdr:nvSpPr>
      <xdr:spPr>
        <a:xfrm>
          <a:off x="1968500" y="982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141050</xdr:rowOff>
    </xdr:from>
    <xdr:ext cx="599010" cy="259045"/>
    <xdr:sp macro="" textlink="">
      <xdr:nvSpPr>
        <xdr:cNvPr id="146" name="テキスト ボックス 145"/>
        <xdr:cNvSpPr txBox="1"/>
      </xdr:nvSpPr>
      <xdr:spPr>
        <a:xfrm>
          <a:off x="1719795" y="9913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60462</xdr:rowOff>
    </xdr:from>
    <xdr:to>
      <xdr:col>6</xdr:col>
      <xdr:colOff>38100</xdr:colOff>
      <xdr:row>57</xdr:row>
      <xdr:rowOff>162062</xdr:rowOff>
    </xdr:to>
    <xdr:sp macro="" textlink="">
      <xdr:nvSpPr>
        <xdr:cNvPr id="147" name="楕円 146"/>
        <xdr:cNvSpPr/>
      </xdr:nvSpPr>
      <xdr:spPr>
        <a:xfrm>
          <a:off x="1079500" y="983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153189</xdr:rowOff>
    </xdr:from>
    <xdr:ext cx="599010" cy="259045"/>
    <xdr:sp macro="" textlink="">
      <xdr:nvSpPr>
        <xdr:cNvPr id="148" name="テキスト ボックス 147"/>
        <xdr:cNvSpPr txBox="1"/>
      </xdr:nvSpPr>
      <xdr:spPr>
        <a:xfrm>
          <a:off x="830795" y="992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10513</xdr:rowOff>
    </xdr:from>
    <xdr:to>
      <xdr:col>24</xdr:col>
      <xdr:colOff>62865</xdr:colOff>
      <xdr:row>77</xdr:row>
      <xdr:rowOff>164331</xdr:rowOff>
    </xdr:to>
    <xdr:cxnSp macro="">
      <xdr:nvCxnSpPr>
        <xdr:cNvPr id="169" name="直線コネクタ 168"/>
        <xdr:cNvCxnSpPr/>
      </xdr:nvCxnSpPr>
      <xdr:spPr>
        <a:xfrm flipV="1">
          <a:off x="4633595" y="12183463"/>
          <a:ext cx="1270" cy="118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168158</xdr:rowOff>
    </xdr:from>
    <xdr:ext cx="599010" cy="259045"/>
    <xdr:sp macro="" textlink="">
      <xdr:nvSpPr>
        <xdr:cNvPr id="170" name="民生費最小値テキスト"/>
        <xdr:cNvSpPr txBox="1"/>
      </xdr:nvSpPr>
      <xdr:spPr>
        <a:xfrm>
          <a:off x="4686300" y="1336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164331</xdr:rowOff>
    </xdr:from>
    <xdr:to>
      <xdr:col>24</xdr:col>
      <xdr:colOff>152400</xdr:colOff>
      <xdr:row>77</xdr:row>
      <xdr:rowOff>164331</xdr:rowOff>
    </xdr:to>
    <xdr:cxnSp macro="">
      <xdr:nvCxnSpPr>
        <xdr:cNvPr id="171" name="直線コネクタ 170"/>
        <xdr:cNvCxnSpPr/>
      </xdr:nvCxnSpPr>
      <xdr:spPr>
        <a:xfrm>
          <a:off x="4546600" y="1336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128640</xdr:rowOff>
    </xdr:from>
    <xdr:ext cx="599010" cy="259045"/>
    <xdr:sp macro="" textlink="">
      <xdr:nvSpPr>
        <xdr:cNvPr id="172" name="民生費最大値テキスト"/>
        <xdr:cNvSpPr txBox="1"/>
      </xdr:nvSpPr>
      <xdr:spPr>
        <a:xfrm>
          <a:off x="4686300" y="1195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312,605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10513</xdr:rowOff>
    </xdr:from>
    <xdr:to>
      <xdr:col>24</xdr:col>
      <xdr:colOff>152400</xdr:colOff>
      <xdr:row>71</xdr:row>
      <xdr:rowOff>10513</xdr:rowOff>
    </xdr:to>
    <xdr:cxnSp macro="">
      <xdr:nvCxnSpPr>
        <xdr:cNvPr id="173" name="直線コネクタ 172"/>
        <xdr:cNvCxnSpPr/>
      </xdr:nvCxnSpPr>
      <xdr:spPr>
        <a:xfrm>
          <a:off x="4546600" y="1218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90517</xdr:rowOff>
    </xdr:from>
    <xdr:to>
      <xdr:col>24</xdr:col>
      <xdr:colOff>63500</xdr:colOff>
      <xdr:row>77</xdr:row>
      <xdr:rowOff>106851</xdr:rowOff>
    </xdr:to>
    <xdr:cxnSp macro="">
      <xdr:nvCxnSpPr>
        <xdr:cNvPr id="174" name="直線コネクタ 173"/>
        <xdr:cNvCxnSpPr/>
      </xdr:nvCxnSpPr>
      <xdr:spPr>
        <a:xfrm flipV="1">
          <a:off x="3797300" y="13292167"/>
          <a:ext cx="838200" cy="1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13010</xdr:rowOff>
    </xdr:from>
    <xdr:ext cx="599010" cy="259045"/>
    <xdr:sp macro="" textlink="">
      <xdr:nvSpPr>
        <xdr:cNvPr id="175" name="民生費平均値テキスト"/>
        <xdr:cNvSpPr txBox="1"/>
      </xdr:nvSpPr>
      <xdr:spPr>
        <a:xfrm>
          <a:off x="4686300" y="12700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161583</xdr:rowOff>
    </xdr:from>
    <xdr:to>
      <xdr:col>24</xdr:col>
      <xdr:colOff>114300</xdr:colOff>
      <xdr:row>75</xdr:row>
      <xdr:rowOff>91733</xdr:rowOff>
    </xdr:to>
    <xdr:sp macro="" textlink="">
      <xdr:nvSpPr>
        <xdr:cNvPr id="176" name="フローチャート: 判断 175"/>
        <xdr:cNvSpPr/>
      </xdr:nvSpPr>
      <xdr:spPr>
        <a:xfrm>
          <a:off x="4584700" y="1284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106851</xdr:rowOff>
    </xdr:from>
    <xdr:to>
      <xdr:col>19</xdr:col>
      <xdr:colOff>177800</xdr:colOff>
      <xdr:row>77</xdr:row>
      <xdr:rowOff>118715</xdr:rowOff>
    </xdr:to>
    <xdr:cxnSp macro="">
      <xdr:nvCxnSpPr>
        <xdr:cNvPr id="177" name="直線コネクタ 176"/>
        <xdr:cNvCxnSpPr/>
      </xdr:nvCxnSpPr>
      <xdr:spPr>
        <a:xfrm flipV="1">
          <a:off x="2908300" y="13308501"/>
          <a:ext cx="889000" cy="1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139278</xdr:rowOff>
    </xdr:from>
    <xdr:to>
      <xdr:col>20</xdr:col>
      <xdr:colOff>38100</xdr:colOff>
      <xdr:row>75</xdr:row>
      <xdr:rowOff>69428</xdr:rowOff>
    </xdr:to>
    <xdr:sp macro="" textlink="">
      <xdr:nvSpPr>
        <xdr:cNvPr id="178" name="フローチャート: 判断 177"/>
        <xdr:cNvSpPr/>
      </xdr:nvSpPr>
      <xdr:spPr>
        <a:xfrm>
          <a:off x="3746500" y="128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85955</xdr:rowOff>
    </xdr:from>
    <xdr:ext cx="599010" cy="259045"/>
    <xdr:sp macro="" textlink="">
      <xdr:nvSpPr>
        <xdr:cNvPr id="179" name="テキスト ボックス 178"/>
        <xdr:cNvSpPr txBox="1"/>
      </xdr:nvSpPr>
      <xdr:spPr>
        <a:xfrm>
          <a:off x="3497795" y="12601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98671</xdr:rowOff>
    </xdr:from>
    <xdr:to>
      <xdr:col>15</xdr:col>
      <xdr:colOff>50800</xdr:colOff>
      <xdr:row>77</xdr:row>
      <xdr:rowOff>118715</xdr:rowOff>
    </xdr:to>
    <xdr:cxnSp macro="">
      <xdr:nvCxnSpPr>
        <xdr:cNvPr id="180" name="直線コネクタ 179"/>
        <xdr:cNvCxnSpPr/>
      </xdr:nvCxnSpPr>
      <xdr:spPr>
        <a:xfrm>
          <a:off x="2019300" y="13300321"/>
          <a:ext cx="889000" cy="20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13753</xdr:rowOff>
    </xdr:from>
    <xdr:to>
      <xdr:col>15</xdr:col>
      <xdr:colOff>101600</xdr:colOff>
      <xdr:row>75</xdr:row>
      <xdr:rowOff>115353</xdr:rowOff>
    </xdr:to>
    <xdr:sp macro="" textlink="">
      <xdr:nvSpPr>
        <xdr:cNvPr id="181" name="フローチャート: 判断 180"/>
        <xdr:cNvSpPr/>
      </xdr:nvSpPr>
      <xdr:spPr>
        <a:xfrm>
          <a:off x="2857500" y="1287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131880</xdr:rowOff>
    </xdr:from>
    <xdr:ext cx="599010" cy="259045"/>
    <xdr:sp macro="" textlink="">
      <xdr:nvSpPr>
        <xdr:cNvPr id="182" name="テキスト ボックス 181"/>
        <xdr:cNvSpPr txBox="1"/>
      </xdr:nvSpPr>
      <xdr:spPr>
        <a:xfrm>
          <a:off x="2608795" y="12647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98671</xdr:rowOff>
    </xdr:from>
    <xdr:to>
      <xdr:col>10</xdr:col>
      <xdr:colOff>114300</xdr:colOff>
      <xdr:row>77</xdr:row>
      <xdr:rowOff>137030</xdr:rowOff>
    </xdr:to>
    <xdr:cxnSp macro="">
      <xdr:nvCxnSpPr>
        <xdr:cNvPr id="183" name="直線コネクタ 182"/>
        <xdr:cNvCxnSpPr/>
      </xdr:nvCxnSpPr>
      <xdr:spPr>
        <a:xfrm flipV="1">
          <a:off x="1130300" y="13300321"/>
          <a:ext cx="889000" cy="38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10610</xdr:rowOff>
    </xdr:from>
    <xdr:to>
      <xdr:col>10</xdr:col>
      <xdr:colOff>165100</xdr:colOff>
      <xdr:row>76</xdr:row>
      <xdr:rowOff>112210</xdr:rowOff>
    </xdr:to>
    <xdr:sp macro="" textlink="">
      <xdr:nvSpPr>
        <xdr:cNvPr id="184" name="フローチャート: 判断 183"/>
        <xdr:cNvSpPr/>
      </xdr:nvSpPr>
      <xdr:spPr>
        <a:xfrm>
          <a:off x="1968500" y="1304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128737</xdr:rowOff>
    </xdr:from>
    <xdr:ext cx="599010" cy="259045"/>
    <xdr:sp macro="" textlink="">
      <xdr:nvSpPr>
        <xdr:cNvPr id="185" name="テキスト ボックス 184"/>
        <xdr:cNvSpPr txBox="1"/>
      </xdr:nvSpPr>
      <xdr:spPr>
        <a:xfrm>
          <a:off x="1719795" y="12816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18571</xdr:rowOff>
    </xdr:from>
    <xdr:to>
      <xdr:col>6</xdr:col>
      <xdr:colOff>38100</xdr:colOff>
      <xdr:row>76</xdr:row>
      <xdr:rowOff>120171</xdr:rowOff>
    </xdr:to>
    <xdr:sp macro="" textlink="">
      <xdr:nvSpPr>
        <xdr:cNvPr id="186" name="フローチャート: 判断 185"/>
        <xdr:cNvSpPr/>
      </xdr:nvSpPr>
      <xdr:spPr>
        <a:xfrm>
          <a:off x="1079500" y="1304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136698</xdr:rowOff>
    </xdr:from>
    <xdr:ext cx="599010" cy="259045"/>
    <xdr:sp macro="" textlink="">
      <xdr:nvSpPr>
        <xdr:cNvPr id="187" name="テキスト ボックス 186"/>
        <xdr:cNvSpPr txBox="1"/>
      </xdr:nvSpPr>
      <xdr:spPr>
        <a:xfrm>
          <a:off x="830795" y="12823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39717</xdr:rowOff>
    </xdr:from>
    <xdr:to>
      <xdr:col>24</xdr:col>
      <xdr:colOff>114300</xdr:colOff>
      <xdr:row>77</xdr:row>
      <xdr:rowOff>141317</xdr:rowOff>
    </xdr:to>
    <xdr:sp macro="" textlink="">
      <xdr:nvSpPr>
        <xdr:cNvPr id="193" name="楕円 192"/>
        <xdr:cNvSpPr/>
      </xdr:nvSpPr>
      <xdr:spPr>
        <a:xfrm>
          <a:off x="4584700" y="1324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126094</xdr:rowOff>
    </xdr:from>
    <xdr:ext cx="599010" cy="259045"/>
    <xdr:sp macro="" textlink="">
      <xdr:nvSpPr>
        <xdr:cNvPr id="194" name="民生費該当値テキスト"/>
        <xdr:cNvSpPr txBox="1"/>
      </xdr:nvSpPr>
      <xdr:spPr>
        <a:xfrm>
          <a:off x="4686300" y="13156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56051</xdr:rowOff>
    </xdr:from>
    <xdr:to>
      <xdr:col>20</xdr:col>
      <xdr:colOff>38100</xdr:colOff>
      <xdr:row>77</xdr:row>
      <xdr:rowOff>157651</xdr:rowOff>
    </xdr:to>
    <xdr:sp macro="" textlink="">
      <xdr:nvSpPr>
        <xdr:cNvPr id="195" name="楕円 194"/>
        <xdr:cNvSpPr/>
      </xdr:nvSpPr>
      <xdr:spPr>
        <a:xfrm>
          <a:off x="3746500" y="1325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148778</xdr:rowOff>
    </xdr:from>
    <xdr:ext cx="599010" cy="259045"/>
    <xdr:sp macro="" textlink="">
      <xdr:nvSpPr>
        <xdr:cNvPr id="196" name="テキスト ボックス 195"/>
        <xdr:cNvSpPr txBox="1"/>
      </xdr:nvSpPr>
      <xdr:spPr>
        <a:xfrm>
          <a:off x="3497795" y="13350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67915</xdr:rowOff>
    </xdr:from>
    <xdr:to>
      <xdr:col>15</xdr:col>
      <xdr:colOff>101600</xdr:colOff>
      <xdr:row>77</xdr:row>
      <xdr:rowOff>169515</xdr:rowOff>
    </xdr:to>
    <xdr:sp macro="" textlink="">
      <xdr:nvSpPr>
        <xdr:cNvPr id="197" name="楕円 196"/>
        <xdr:cNvSpPr/>
      </xdr:nvSpPr>
      <xdr:spPr>
        <a:xfrm>
          <a:off x="2857500" y="1326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160642</xdr:rowOff>
    </xdr:from>
    <xdr:ext cx="599010" cy="259045"/>
    <xdr:sp macro="" textlink="">
      <xdr:nvSpPr>
        <xdr:cNvPr id="198" name="テキスト ボックス 197"/>
        <xdr:cNvSpPr txBox="1"/>
      </xdr:nvSpPr>
      <xdr:spPr>
        <a:xfrm>
          <a:off x="2608795" y="13362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47871</xdr:rowOff>
    </xdr:from>
    <xdr:to>
      <xdr:col>10</xdr:col>
      <xdr:colOff>165100</xdr:colOff>
      <xdr:row>77</xdr:row>
      <xdr:rowOff>149471</xdr:rowOff>
    </xdr:to>
    <xdr:sp macro="" textlink="">
      <xdr:nvSpPr>
        <xdr:cNvPr id="199" name="楕円 198"/>
        <xdr:cNvSpPr/>
      </xdr:nvSpPr>
      <xdr:spPr>
        <a:xfrm>
          <a:off x="1968500" y="1324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140598</xdr:rowOff>
    </xdr:from>
    <xdr:ext cx="599010" cy="259045"/>
    <xdr:sp macro="" textlink="">
      <xdr:nvSpPr>
        <xdr:cNvPr id="200" name="テキスト ボックス 199"/>
        <xdr:cNvSpPr txBox="1"/>
      </xdr:nvSpPr>
      <xdr:spPr>
        <a:xfrm>
          <a:off x="1719795" y="13342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86230</xdr:rowOff>
    </xdr:from>
    <xdr:to>
      <xdr:col>6</xdr:col>
      <xdr:colOff>38100</xdr:colOff>
      <xdr:row>78</xdr:row>
      <xdr:rowOff>16380</xdr:rowOff>
    </xdr:to>
    <xdr:sp macro="" textlink="">
      <xdr:nvSpPr>
        <xdr:cNvPr id="201" name="楕円 200"/>
        <xdr:cNvSpPr/>
      </xdr:nvSpPr>
      <xdr:spPr>
        <a:xfrm>
          <a:off x="1079500" y="1328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7507</xdr:rowOff>
    </xdr:from>
    <xdr:ext cx="599010" cy="259045"/>
    <xdr:sp macro="" textlink="">
      <xdr:nvSpPr>
        <xdr:cNvPr id="202" name="テキスト ボックス 201"/>
        <xdr:cNvSpPr txBox="1"/>
      </xdr:nvSpPr>
      <xdr:spPr>
        <a:xfrm>
          <a:off x="830795" y="13380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37401</xdr:rowOff>
    </xdr:from>
    <xdr:to>
      <xdr:col>24</xdr:col>
      <xdr:colOff>62865</xdr:colOff>
      <xdr:row>98</xdr:row>
      <xdr:rowOff>40176</xdr:rowOff>
    </xdr:to>
    <xdr:cxnSp macro="">
      <xdr:nvCxnSpPr>
        <xdr:cNvPr id="226" name="直線コネクタ 225"/>
        <xdr:cNvCxnSpPr/>
      </xdr:nvCxnSpPr>
      <xdr:spPr>
        <a:xfrm flipV="1">
          <a:off x="4633595" y="15467901"/>
          <a:ext cx="1270" cy="1374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44003</xdr:rowOff>
    </xdr:from>
    <xdr:ext cx="534377" cy="259045"/>
    <xdr:sp macro="" textlink="">
      <xdr:nvSpPr>
        <xdr:cNvPr id="227" name="衛生費最小値テキスト"/>
        <xdr:cNvSpPr txBox="1"/>
      </xdr:nvSpPr>
      <xdr:spPr>
        <a:xfrm>
          <a:off x="4686300" y="1684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40176</xdr:rowOff>
    </xdr:from>
    <xdr:to>
      <xdr:col>24</xdr:col>
      <xdr:colOff>152400</xdr:colOff>
      <xdr:row>98</xdr:row>
      <xdr:rowOff>40176</xdr:rowOff>
    </xdr:to>
    <xdr:cxnSp macro="">
      <xdr:nvCxnSpPr>
        <xdr:cNvPr id="228" name="直線コネクタ 227"/>
        <xdr:cNvCxnSpPr/>
      </xdr:nvCxnSpPr>
      <xdr:spPr>
        <a:xfrm>
          <a:off x="4546600" y="1684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155528</xdr:rowOff>
    </xdr:from>
    <xdr:ext cx="599010" cy="259045"/>
    <xdr:sp macro="" textlink="">
      <xdr:nvSpPr>
        <xdr:cNvPr id="229" name="衛生費最大値テキスト"/>
        <xdr:cNvSpPr txBox="1"/>
      </xdr:nvSpPr>
      <xdr:spPr>
        <a:xfrm>
          <a:off x="4686300" y="152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37401</xdr:rowOff>
    </xdr:from>
    <xdr:to>
      <xdr:col>24</xdr:col>
      <xdr:colOff>152400</xdr:colOff>
      <xdr:row>90</xdr:row>
      <xdr:rowOff>37401</xdr:rowOff>
    </xdr:to>
    <xdr:cxnSp macro="">
      <xdr:nvCxnSpPr>
        <xdr:cNvPr id="230" name="直線コネクタ 229"/>
        <xdr:cNvCxnSpPr/>
      </xdr:nvCxnSpPr>
      <xdr:spPr>
        <a:xfrm>
          <a:off x="4546600" y="154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89210</xdr:rowOff>
    </xdr:from>
    <xdr:to>
      <xdr:col>24</xdr:col>
      <xdr:colOff>63500</xdr:colOff>
      <xdr:row>97</xdr:row>
      <xdr:rowOff>130311</xdr:rowOff>
    </xdr:to>
    <xdr:cxnSp macro="">
      <xdr:nvCxnSpPr>
        <xdr:cNvPr id="231" name="直線コネクタ 230"/>
        <xdr:cNvCxnSpPr/>
      </xdr:nvCxnSpPr>
      <xdr:spPr>
        <a:xfrm flipV="1">
          <a:off x="3797300" y="16719860"/>
          <a:ext cx="838200" cy="41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70400</xdr:rowOff>
    </xdr:from>
    <xdr:ext cx="534377" cy="259045"/>
    <xdr:sp macro="" textlink="">
      <xdr:nvSpPr>
        <xdr:cNvPr id="232" name="衛生費平均値テキスト"/>
        <xdr:cNvSpPr txBox="1"/>
      </xdr:nvSpPr>
      <xdr:spPr>
        <a:xfrm>
          <a:off x="4686300" y="16186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47523</xdr:rowOff>
    </xdr:from>
    <xdr:to>
      <xdr:col>24</xdr:col>
      <xdr:colOff>114300</xdr:colOff>
      <xdr:row>95</xdr:row>
      <xdr:rowOff>149123</xdr:rowOff>
    </xdr:to>
    <xdr:sp macro="" textlink="">
      <xdr:nvSpPr>
        <xdr:cNvPr id="233" name="フローチャート: 判断 232"/>
        <xdr:cNvSpPr/>
      </xdr:nvSpPr>
      <xdr:spPr>
        <a:xfrm>
          <a:off x="4584700" y="1633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130311</xdr:rowOff>
    </xdr:from>
    <xdr:to>
      <xdr:col>19</xdr:col>
      <xdr:colOff>177800</xdr:colOff>
      <xdr:row>97</xdr:row>
      <xdr:rowOff>148189</xdr:rowOff>
    </xdr:to>
    <xdr:cxnSp macro="">
      <xdr:nvCxnSpPr>
        <xdr:cNvPr id="234" name="直線コネクタ 233"/>
        <xdr:cNvCxnSpPr/>
      </xdr:nvCxnSpPr>
      <xdr:spPr>
        <a:xfrm flipV="1">
          <a:off x="2908300" y="16760961"/>
          <a:ext cx="889000" cy="17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23710</xdr:rowOff>
    </xdr:from>
    <xdr:to>
      <xdr:col>20</xdr:col>
      <xdr:colOff>38100</xdr:colOff>
      <xdr:row>95</xdr:row>
      <xdr:rowOff>125310</xdr:rowOff>
    </xdr:to>
    <xdr:sp macro="" textlink="">
      <xdr:nvSpPr>
        <xdr:cNvPr id="235" name="フローチャート: 判断 234"/>
        <xdr:cNvSpPr/>
      </xdr:nvSpPr>
      <xdr:spPr>
        <a:xfrm>
          <a:off x="3746500" y="163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141837</xdr:rowOff>
    </xdr:from>
    <xdr:ext cx="534377" cy="259045"/>
    <xdr:sp macro="" textlink="">
      <xdr:nvSpPr>
        <xdr:cNvPr id="236" name="テキスト ボックス 235"/>
        <xdr:cNvSpPr txBox="1"/>
      </xdr:nvSpPr>
      <xdr:spPr>
        <a:xfrm>
          <a:off x="3530111" y="1608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140531</xdr:rowOff>
    </xdr:from>
    <xdr:to>
      <xdr:col>15</xdr:col>
      <xdr:colOff>50800</xdr:colOff>
      <xdr:row>97</xdr:row>
      <xdr:rowOff>148189</xdr:rowOff>
    </xdr:to>
    <xdr:cxnSp macro="">
      <xdr:nvCxnSpPr>
        <xdr:cNvPr id="237" name="直線コネクタ 236"/>
        <xdr:cNvCxnSpPr/>
      </xdr:nvCxnSpPr>
      <xdr:spPr>
        <a:xfrm>
          <a:off x="2019300" y="16771181"/>
          <a:ext cx="889000" cy="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58679</xdr:rowOff>
    </xdr:from>
    <xdr:to>
      <xdr:col>15</xdr:col>
      <xdr:colOff>101600</xdr:colOff>
      <xdr:row>95</xdr:row>
      <xdr:rowOff>160279</xdr:rowOff>
    </xdr:to>
    <xdr:sp macro="" textlink="">
      <xdr:nvSpPr>
        <xdr:cNvPr id="238" name="フローチャート: 判断 237"/>
        <xdr:cNvSpPr/>
      </xdr:nvSpPr>
      <xdr:spPr>
        <a:xfrm>
          <a:off x="28575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5356</xdr:rowOff>
    </xdr:from>
    <xdr:ext cx="534377" cy="259045"/>
    <xdr:sp macro="" textlink="">
      <xdr:nvSpPr>
        <xdr:cNvPr id="239" name="テキスト ボックス 238"/>
        <xdr:cNvSpPr txBox="1"/>
      </xdr:nvSpPr>
      <xdr:spPr>
        <a:xfrm>
          <a:off x="2641111" y="1612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119111</xdr:rowOff>
    </xdr:from>
    <xdr:to>
      <xdr:col>10</xdr:col>
      <xdr:colOff>114300</xdr:colOff>
      <xdr:row>97</xdr:row>
      <xdr:rowOff>140531</xdr:rowOff>
    </xdr:to>
    <xdr:cxnSp macro="">
      <xdr:nvCxnSpPr>
        <xdr:cNvPr id="240" name="直線コネクタ 239"/>
        <xdr:cNvCxnSpPr/>
      </xdr:nvCxnSpPr>
      <xdr:spPr>
        <a:xfrm>
          <a:off x="1130300" y="16578311"/>
          <a:ext cx="889000" cy="19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140357</xdr:rowOff>
    </xdr:from>
    <xdr:to>
      <xdr:col>10</xdr:col>
      <xdr:colOff>165100</xdr:colOff>
      <xdr:row>96</xdr:row>
      <xdr:rowOff>70507</xdr:rowOff>
    </xdr:to>
    <xdr:sp macro="" textlink="">
      <xdr:nvSpPr>
        <xdr:cNvPr id="241" name="フローチャート: 判断 240"/>
        <xdr:cNvSpPr/>
      </xdr:nvSpPr>
      <xdr:spPr>
        <a:xfrm>
          <a:off x="1968500" y="16428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87034</xdr:rowOff>
    </xdr:from>
    <xdr:ext cx="534377" cy="259045"/>
    <xdr:sp macro="" textlink="">
      <xdr:nvSpPr>
        <xdr:cNvPr id="242" name="テキスト ボックス 241"/>
        <xdr:cNvSpPr txBox="1"/>
      </xdr:nvSpPr>
      <xdr:spPr>
        <a:xfrm>
          <a:off x="1752111" y="1620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136640</xdr:rowOff>
    </xdr:from>
    <xdr:to>
      <xdr:col>6</xdr:col>
      <xdr:colOff>38100</xdr:colOff>
      <xdr:row>96</xdr:row>
      <xdr:rowOff>66790</xdr:rowOff>
    </xdr:to>
    <xdr:sp macro="" textlink="">
      <xdr:nvSpPr>
        <xdr:cNvPr id="243" name="フローチャート: 判断 242"/>
        <xdr:cNvSpPr/>
      </xdr:nvSpPr>
      <xdr:spPr>
        <a:xfrm>
          <a:off x="1079500" y="16424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83317</xdr:rowOff>
    </xdr:from>
    <xdr:ext cx="534377" cy="259045"/>
    <xdr:sp macro="" textlink="">
      <xdr:nvSpPr>
        <xdr:cNvPr id="244" name="テキスト ボックス 243"/>
        <xdr:cNvSpPr txBox="1"/>
      </xdr:nvSpPr>
      <xdr:spPr>
        <a:xfrm>
          <a:off x="863111" y="1619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38410</xdr:rowOff>
    </xdr:from>
    <xdr:to>
      <xdr:col>24</xdr:col>
      <xdr:colOff>114300</xdr:colOff>
      <xdr:row>97</xdr:row>
      <xdr:rowOff>140010</xdr:rowOff>
    </xdr:to>
    <xdr:sp macro="" textlink="">
      <xdr:nvSpPr>
        <xdr:cNvPr id="250" name="楕円 249"/>
        <xdr:cNvSpPr/>
      </xdr:nvSpPr>
      <xdr:spPr>
        <a:xfrm>
          <a:off x="4584700" y="1666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124787</xdr:rowOff>
    </xdr:from>
    <xdr:ext cx="534377" cy="259045"/>
    <xdr:sp macro="" textlink="">
      <xdr:nvSpPr>
        <xdr:cNvPr id="251" name="衛生費該当値テキスト"/>
        <xdr:cNvSpPr txBox="1"/>
      </xdr:nvSpPr>
      <xdr:spPr>
        <a:xfrm>
          <a:off x="4686300" y="1658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79511</xdr:rowOff>
    </xdr:from>
    <xdr:to>
      <xdr:col>20</xdr:col>
      <xdr:colOff>38100</xdr:colOff>
      <xdr:row>98</xdr:row>
      <xdr:rowOff>9661</xdr:rowOff>
    </xdr:to>
    <xdr:sp macro="" textlink="">
      <xdr:nvSpPr>
        <xdr:cNvPr id="252" name="楕円 251"/>
        <xdr:cNvSpPr/>
      </xdr:nvSpPr>
      <xdr:spPr>
        <a:xfrm>
          <a:off x="3746500" y="1671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788</xdr:rowOff>
    </xdr:from>
    <xdr:ext cx="534377" cy="259045"/>
    <xdr:sp macro="" textlink="">
      <xdr:nvSpPr>
        <xdr:cNvPr id="253" name="テキスト ボックス 252"/>
        <xdr:cNvSpPr txBox="1"/>
      </xdr:nvSpPr>
      <xdr:spPr>
        <a:xfrm>
          <a:off x="3530111" y="1680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97389</xdr:rowOff>
    </xdr:from>
    <xdr:to>
      <xdr:col>15</xdr:col>
      <xdr:colOff>101600</xdr:colOff>
      <xdr:row>98</xdr:row>
      <xdr:rowOff>27539</xdr:rowOff>
    </xdr:to>
    <xdr:sp macro="" textlink="">
      <xdr:nvSpPr>
        <xdr:cNvPr id="254" name="楕円 253"/>
        <xdr:cNvSpPr/>
      </xdr:nvSpPr>
      <xdr:spPr>
        <a:xfrm>
          <a:off x="2857500" y="167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18666</xdr:rowOff>
    </xdr:from>
    <xdr:ext cx="534377" cy="259045"/>
    <xdr:sp macro="" textlink="">
      <xdr:nvSpPr>
        <xdr:cNvPr id="255" name="テキスト ボックス 254"/>
        <xdr:cNvSpPr txBox="1"/>
      </xdr:nvSpPr>
      <xdr:spPr>
        <a:xfrm>
          <a:off x="2641111" y="1682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89731</xdr:rowOff>
    </xdr:from>
    <xdr:to>
      <xdr:col>10</xdr:col>
      <xdr:colOff>165100</xdr:colOff>
      <xdr:row>98</xdr:row>
      <xdr:rowOff>19881</xdr:rowOff>
    </xdr:to>
    <xdr:sp macro="" textlink="">
      <xdr:nvSpPr>
        <xdr:cNvPr id="256" name="楕円 255"/>
        <xdr:cNvSpPr/>
      </xdr:nvSpPr>
      <xdr:spPr>
        <a:xfrm>
          <a:off x="1968500" y="1672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11008</xdr:rowOff>
    </xdr:from>
    <xdr:ext cx="534377" cy="259045"/>
    <xdr:sp macro="" textlink="">
      <xdr:nvSpPr>
        <xdr:cNvPr id="257" name="テキスト ボックス 256"/>
        <xdr:cNvSpPr txBox="1"/>
      </xdr:nvSpPr>
      <xdr:spPr>
        <a:xfrm>
          <a:off x="1752111" y="1681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68311</xdr:rowOff>
    </xdr:from>
    <xdr:to>
      <xdr:col>6</xdr:col>
      <xdr:colOff>38100</xdr:colOff>
      <xdr:row>96</xdr:row>
      <xdr:rowOff>169911</xdr:rowOff>
    </xdr:to>
    <xdr:sp macro="" textlink="">
      <xdr:nvSpPr>
        <xdr:cNvPr id="258" name="楕円 257"/>
        <xdr:cNvSpPr/>
      </xdr:nvSpPr>
      <xdr:spPr>
        <a:xfrm>
          <a:off x="1079500" y="1652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161038</xdr:rowOff>
    </xdr:from>
    <xdr:ext cx="534377" cy="259045"/>
    <xdr:sp macro="" textlink="">
      <xdr:nvSpPr>
        <xdr:cNvPr id="259" name="テキスト ボックス 258"/>
        <xdr:cNvSpPr txBox="1"/>
      </xdr:nvSpPr>
      <xdr:spPr>
        <a:xfrm>
          <a:off x="863111" y="16620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149073</xdr:rowOff>
    </xdr:from>
    <xdr:to>
      <xdr:col>54</xdr:col>
      <xdr:colOff>189865</xdr:colOff>
      <xdr:row>38</xdr:row>
      <xdr:rowOff>139700</xdr:rowOff>
    </xdr:to>
    <xdr:cxnSp macro="">
      <xdr:nvCxnSpPr>
        <xdr:cNvPr id="281" name="直線コネクタ 280"/>
        <xdr:cNvCxnSpPr/>
      </xdr:nvCxnSpPr>
      <xdr:spPr>
        <a:xfrm flipV="1">
          <a:off x="10475595" y="5292573"/>
          <a:ext cx="1270" cy="136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95750</xdr:rowOff>
    </xdr:from>
    <xdr:ext cx="469744" cy="259045"/>
    <xdr:sp macro="" textlink="">
      <xdr:nvSpPr>
        <xdr:cNvPr id="284" name="労働費最大値テキスト"/>
        <xdr:cNvSpPr txBox="1"/>
      </xdr:nvSpPr>
      <xdr:spPr>
        <a:xfrm>
          <a:off x="10528300" y="506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149073</xdr:rowOff>
    </xdr:from>
    <xdr:to>
      <xdr:col>55</xdr:col>
      <xdr:colOff>88900</xdr:colOff>
      <xdr:row>30</xdr:row>
      <xdr:rowOff>149073</xdr:rowOff>
    </xdr:to>
    <xdr:cxnSp macro="">
      <xdr:nvCxnSpPr>
        <xdr:cNvPr id="285" name="直線コネクタ 284"/>
        <xdr:cNvCxnSpPr/>
      </xdr:nvCxnSpPr>
      <xdr:spPr>
        <a:xfrm>
          <a:off x="10388600" y="5292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139471</xdr:rowOff>
    </xdr:from>
    <xdr:to>
      <xdr:col>55</xdr:col>
      <xdr:colOff>0</xdr:colOff>
      <xdr:row>38</xdr:row>
      <xdr:rowOff>139471</xdr:rowOff>
    </xdr:to>
    <xdr:cxnSp macro="">
      <xdr:nvCxnSpPr>
        <xdr:cNvPr id="286" name="直線コネクタ 285"/>
        <xdr:cNvCxnSpPr/>
      </xdr:nvCxnSpPr>
      <xdr:spPr>
        <a:xfrm>
          <a:off x="9639300" y="6654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163669</xdr:rowOff>
    </xdr:from>
    <xdr:ext cx="378565" cy="259045"/>
    <xdr:sp macro="" textlink="">
      <xdr:nvSpPr>
        <xdr:cNvPr id="287" name="労働費平均値テキスト"/>
        <xdr:cNvSpPr txBox="1"/>
      </xdr:nvSpPr>
      <xdr:spPr>
        <a:xfrm>
          <a:off x="10528300" y="63358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140792</xdr:rowOff>
    </xdr:from>
    <xdr:to>
      <xdr:col>55</xdr:col>
      <xdr:colOff>50800</xdr:colOff>
      <xdr:row>38</xdr:row>
      <xdr:rowOff>70942</xdr:rowOff>
    </xdr:to>
    <xdr:sp macro="" textlink="">
      <xdr:nvSpPr>
        <xdr:cNvPr id="288" name="フローチャート: 判断 287"/>
        <xdr:cNvSpPr/>
      </xdr:nvSpPr>
      <xdr:spPr>
        <a:xfrm>
          <a:off x="10426700" y="648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139471</xdr:rowOff>
    </xdr:from>
    <xdr:to>
      <xdr:col>50</xdr:col>
      <xdr:colOff>114300</xdr:colOff>
      <xdr:row>38</xdr:row>
      <xdr:rowOff>139471</xdr:rowOff>
    </xdr:to>
    <xdr:cxnSp macro="">
      <xdr:nvCxnSpPr>
        <xdr:cNvPr id="289" name="直線コネクタ 288"/>
        <xdr:cNvCxnSpPr/>
      </xdr:nvCxnSpPr>
      <xdr:spPr>
        <a:xfrm>
          <a:off x="8750300" y="6654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128219</xdr:rowOff>
    </xdr:from>
    <xdr:to>
      <xdr:col>50</xdr:col>
      <xdr:colOff>165100</xdr:colOff>
      <xdr:row>38</xdr:row>
      <xdr:rowOff>58369</xdr:rowOff>
    </xdr:to>
    <xdr:sp macro="" textlink="">
      <xdr:nvSpPr>
        <xdr:cNvPr id="290" name="フローチャート: 判断 289"/>
        <xdr:cNvSpPr/>
      </xdr:nvSpPr>
      <xdr:spPr>
        <a:xfrm>
          <a:off x="9588500" y="647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74896</xdr:rowOff>
    </xdr:from>
    <xdr:ext cx="378565" cy="259045"/>
    <xdr:sp macro="" textlink="">
      <xdr:nvSpPr>
        <xdr:cNvPr id="291" name="テキスト ボックス 290"/>
        <xdr:cNvSpPr txBox="1"/>
      </xdr:nvSpPr>
      <xdr:spPr>
        <a:xfrm>
          <a:off x="9450017" y="6247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139471</xdr:rowOff>
    </xdr:from>
    <xdr:to>
      <xdr:col>45</xdr:col>
      <xdr:colOff>177800</xdr:colOff>
      <xdr:row>38</xdr:row>
      <xdr:rowOff>139471</xdr:rowOff>
    </xdr:to>
    <xdr:cxnSp macro="">
      <xdr:nvCxnSpPr>
        <xdr:cNvPr id="292" name="直線コネクタ 291"/>
        <xdr:cNvCxnSpPr/>
      </xdr:nvCxnSpPr>
      <xdr:spPr>
        <a:xfrm>
          <a:off x="7861300" y="6654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150394</xdr:rowOff>
    </xdr:from>
    <xdr:to>
      <xdr:col>46</xdr:col>
      <xdr:colOff>38100</xdr:colOff>
      <xdr:row>38</xdr:row>
      <xdr:rowOff>80544</xdr:rowOff>
    </xdr:to>
    <xdr:sp macro="" textlink="">
      <xdr:nvSpPr>
        <xdr:cNvPr id="293" name="フローチャート: 判断 292"/>
        <xdr:cNvSpPr/>
      </xdr:nvSpPr>
      <xdr:spPr>
        <a:xfrm>
          <a:off x="8699500" y="649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97071</xdr:rowOff>
    </xdr:from>
    <xdr:ext cx="378565" cy="259045"/>
    <xdr:sp macro="" textlink="">
      <xdr:nvSpPr>
        <xdr:cNvPr id="294" name="テキスト ボックス 293"/>
        <xdr:cNvSpPr txBox="1"/>
      </xdr:nvSpPr>
      <xdr:spPr>
        <a:xfrm>
          <a:off x="8561017" y="6269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139471</xdr:rowOff>
    </xdr:from>
    <xdr:to>
      <xdr:col>41</xdr:col>
      <xdr:colOff>50800</xdr:colOff>
      <xdr:row>38</xdr:row>
      <xdr:rowOff>139471</xdr:rowOff>
    </xdr:to>
    <xdr:cxnSp macro="">
      <xdr:nvCxnSpPr>
        <xdr:cNvPr id="295" name="直線コネクタ 294"/>
        <xdr:cNvCxnSpPr/>
      </xdr:nvCxnSpPr>
      <xdr:spPr>
        <a:xfrm>
          <a:off x="6972300" y="6654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102616</xdr:rowOff>
    </xdr:from>
    <xdr:to>
      <xdr:col>41</xdr:col>
      <xdr:colOff>101600</xdr:colOff>
      <xdr:row>37</xdr:row>
      <xdr:rowOff>32766</xdr:rowOff>
    </xdr:to>
    <xdr:sp macro="" textlink="">
      <xdr:nvSpPr>
        <xdr:cNvPr id="296" name="フローチャート: 判断 295"/>
        <xdr:cNvSpPr/>
      </xdr:nvSpPr>
      <xdr:spPr>
        <a:xfrm>
          <a:off x="7810500" y="627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49293</xdr:rowOff>
    </xdr:from>
    <xdr:ext cx="469744" cy="259045"/>
    <xdr:sp macro="" textlink="">
      <xdr:nvSpPr>
        <xdr:cNvPr id="297" name="テキスト ボックス 296"/>
        <xdr:cNvSpPr txBox="1"/>
      </xdr:nvSpPr>
      <xdr:spPr>
        <a:xfrm>
          <a:off x="7626428" y="6050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18720</xdr:rowOff>
    </xdr:from>
    <xdr:to>
      <xdr:col>36</xdr:col>
      <xdr:colOff>165100</xdr:colOff>
      <xdr:row>35</xdr:row>
      <xdr:rowOff>120320</xdr:rowOff>
    </xdr:to>
    <xdr:sp macro="" textlink="">
      <xdr:nvSpPr>
        <xdr:cNvPr id="298" name="フローチャート: 判断 297"/>
        <xdr:cNvSpPr/>
      </xdr:nvSpPr>
      <xdr:spPr>
        <a:xfrm>
          <a:off x="6921500" y="601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136847</xdr:rowOff>
    </xdr:from>
    <xdr:ext cx="469744" cy="259045"/>
    <xdr:sp macro="" textlink="">
      <xdr:nvSpPr>
        <xdr:cNvPr id="299" name="テキスト ボックス 298"/>
        <xdr:cNvSpPr txBox="1"/>
      </xdr:nvSpPr>
      <xdr:spPr>
        <a:xfrm>
          <a:off x="6737428" y="579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88671</xdr:rowOff>
    </xdr:from>
    <xdr:to>
      <xdr:col>55</xdr:col>
      <xdr:colOff>50800</xdr:colOff>
      <xdr:row>39</xdr:row>
      <xdr:rowOff>18821</xdr:rowOff>
    </xdr:to>
    <xdr:sp macro="" textlink="">
      <xdr:nvSpPr>
        <xdr:cNvPr id="305" name="楕円 304"/>
        <xdr:cNvSpPr/>
      </xdr:nvSpPr>
      <xdr:spPr>
        <a:xfrm>
          <a:off x="10426700" y="66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3598</xdr:rowOff>
    </xdr:from>
    <xdr:ext cx="249299" cy="259045"/>
    <xdr:sp macro="" textlink="">
      <xdr:nvSpPr>
        <xdr:cNvPr id="306" name="労働費該当値テキスト"/>
        <xdr:cNvSpPr txBox="1"/>
      </xdr:nvSpPr>
      <xdr:spPr>
        <a:xfrm>
          <a:off x="10528300" y="6518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88671</xdr:rowOff>
    </xdr:from>
    <xdr:to>
      <xdr:col>50</xdr:col>
      <xdr:colOff>165100</xdr:colOff>
      <xdr:row>39</xdr:row>
      <xdr:rowOff>18821</xdr:rowOff>
    </xdr:to>
    <xdr:sp macro="" textlink="">
      <xdr:nvSpPr>
        <xdr:cNvPr id="307" name="楕円 306"/>
        <xdr:cNvSpPr/>
      </xdr:nvSpPr>
      <xdr:spPr>
        <a:xfrm>
          <a:off x="9588500" y="66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9948</xdr:rowOff>
    </xdr:from>
    <xdr:ext cx="249299" cy="259045"/>
    <xdr:sp macro="" textlink="">
      <xdr:nvSpPr>
        <xdr:cNvPr id="308" name="テキスト ボックス 307"/>
        <xdr:cNvSpPr txBox="1"/>
      </xdr:nvSpPr>
      <xdr:spPr>
        <a:xfrm>
          <a:off x="9514650" y="66964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88671</xdr:rowOff>
    </xdr:from>
    <xdr:to>
      <xdr:col>46</xdr:col>
      <xdr:colOff>38100</xdr:colOff>
      <xdr:row>39</xdr:row>
      <xdr:rowOff>18821</xdr:rowOff>
    </xdr:to>
    <xdr:sp macro="" textlink="">
      <xdr:nvSpPr>
        <xdr:cNvPr id="309" name="楕円 308"/>
        <xdr:cNvSpPr/>
      </xdr:nvSpPr>
      <xdr:spPr>
        <a:xfrm>
          <a:off x="8699500" y="66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9948</xdr:rowOff>
    </xdr:from>
    <xdr:ext cx="249299" cy="259045"/>
    <xdr:sp macro="" textlink="">
      <xdr:nvSpPr>
        <xdr:cNvPr id="310" name="テキスト ボックス 309"/>
        <xdr:cNvSpPr txBox="1"/>
      </xdr:nvSpPr>
      <xdr:spPr>
        <a:xfrm>
          <a:off x="8625650" y="66964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88671</xdr:rowOff>
    </xdr:from>
    <xdr:to>
      <xdr:col>41</xdr:col>
      <xdr:colOff>101600</xdr:colOff>
      <xdr:row>39</xdr:row>
      <xdr:rowOff>18821</xdr:rowOff>
    </xdr:to>
    <xdr:sp macro="" textlink="">
      <xdr:nvSpPr>
        <xdr:cNvPr id="311" name="楕円 310"/>
        <xdr:cNvSpPr/>
      </xdr:nvSpPr>
      <xdr:spPr>
        <a:xfrm>
          <a:off x="7810500" y="66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9948</xdr:rowOff>
    </xdr:from>
    <xdr:ext cx="249299" cy="259045"/>
    <xdr:sp macro="" textlink="">
      <xdr:nvSpPr>
        <xdr:cNvPr id="312" name="テキスト ボックス 311"/>
        <xdr:cNvSpPr txBox="1"/>
      </xdr:nvSpPr>
      <xdr:spPr>
        <a:xfrm>
          <a:off x="7736650" y="66964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88671</xdr:rowOff>
    </xdr:from>
    <xdr:to>
      <xdr:col>36</xdr:col>
      <xdr:colOff>165100</xdr:colOff>
      <xdr:row>39</xdr:row>
      <xdr:rowOff>18821</xdr:rowOff>
    </xdr:to>
    <xdr:sp macro="" textlink="">
      <xdr:nvSpPr>
        <xdr:cNvPr id="313" name="楕円 312"/>
        <xdr:cNvSpPr/>
      </xdr:nvSpPr>
      <xdr:spPr>
        <a:xfrm>
          <a:off x="6921500" y="66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9948</xdr:rowOff>
    </xdr:from>
    <xdr:ext cx="249299" cy="259045"/>
    <xdr:sp macro="" textlink="">
      <xdr:nvSpPr>
        <xdr:cNvPr id="314" name="テキスト ボックス 313"/>
        <xdr:cNvSpPr txBox="1"/>
      </xdr:nvSpPr>
      <xdr:spPr>
        <a:xfrm>
          <a:off x="6847650" y="66964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135501</xdr:rowOff>
    </xdr:from>
    <xdr:to>
      <xdr:col>54</xdr:col>
      <xdr:colOff>189865</xdr:colOff>
      <xdr:row>58</xdr:row>
      <xdr:rowOff>150387</xdr:rowOff>
    </xdr:to>
    <xdr:cxnSp macro="">
      <xdr:nvCxnSpPr>
        <xdr:cNvPr id="338" name="直線コネクタ 337"/>
        <xdr:cNvCxnSpPr/>
      </xdr:nvCxnSpPr>
      <xdr:spPr>
        <a:xfrm flipV="1">
          <a:off x="10475595" y="8536551"/>
          <a:ext cx="1270" cy="1557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154214</xdr:rowOff>
    </xdr:from>
    <xdr:ext cx="534377" cy="259045"/>
    <xdr:sp macro="" textlink="">
      <xdr:nvSpPr>
        <xdr:cNvPr id="339" name="農林水産業費最小値テキスト"/>
        <xdr:cNvSpPr txBox="1"/>
      </xdr:nvSpPr>
      <xdr:spPr>
        <a:xfrm>
          <a:off x="10528300" y="1009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150387</xdr:rowOff>
    </xdr:from>
    <xdr:to>
      <xdr:col>55</xdr:col>
      <xdr:colOff>88900</xdr:colOff>
      <xdr:row>58</xdr:row>
      <xdr:rowOff>150387</xdr:rowOff>
    </xdr:to>
    <xdr:cxnSp macro="">
      <xdr:nvCxnSpPr>
        <xdr:cNvPr id="340" name="直線コネクタ 339"/>
        <xdr:cNvCxnSpPr/>
      </xdr:nvCxnSpPr>
      <xdr:spPr>
        <a:xfrm>
          <a:off x="10388600" y="1009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82178</xdr:rowOff>
    </xdr:from>
    <xdr:ext cx="599010" cy="259045"/>
    <xdr:sp macro="" textlink="">
      <xdr:nvSpPr>
        <xdr:cNvPr id="341" name="農林水産業費最大値テキスト"/>
        <xdr:cNvSpPr txBox="1"/>
      </xdr:nvSpPr>
      <xdr:spPr>
        <a:xfrm>
          <a:off x="10528300" y="8311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135501</xdr:rowOff>
    </xdr:from>
    <xdr:to>
      <xdr:col>55</xdr:col>
      <xdr:colOff>88900</xdr:colOff>
      <xdr:row>49</xdr:row>
      <xdr:rowOff>135501</xdr:rowOff>
    </xdr:to>
    <xdr:cxnSp macro="">
      <xdr:nvCxnSpPr>
        <xdr:cNvPr id="342" name="直線コネクタ 341"/>
        <xdr:cNvCxnSpPr/>
      </xdr:nvCxnSpPr>
      <xdr:spPr>
        <a:xfrm>
          <a:off x="10388600" y="853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130282</xdr:rowOff>
    </xdr:from>
    <xdr:to>
      <xdr:col>55</xdr:col>
      <xdr:colOff>0</xdr:colOff>
      <xdr:row>58</xdr:row>
      <xdr:rowOff>133871</xdr:rowOff>
    </xdr:to>
    <xdr:cxnSp macro="">
      <xdr:nvCxnSpPr>
        <xdr:cNvPr id="343" name="直線コネクタ 342"/>
        <xdr:cNvCxnSpPr/>
      </xdr:nvCxnSpPr>
      <xdr:spPr>
        <a:xfrm>
          <a:off x="9639300" y="10074382"/>
          <a:ext cx="838200" cy="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151793</xdr:rowOff>
    </xdr:from>
    <xdr:ext cx="534377" cy="259045"/>
    <xdr:sp macro="" textlink="">
      <xdr:nvSpPr>
        <xdr:cNvPr id="344" name="農林水産業費平均値テキスト"/>
        <xdr:cNvSpPr txBox="1"/>
      </xdr:nvSpPr>
      <xdr:spPr>
        <a:xfrm>
          <a:off x="10528300" y="95815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128916</xdr:rowOff>
    </xdr:from>
    <xdr:to>
      <xdr:col>55</xdr:col>
      <xdr:colOff>50800</xdr:colOff>
      <xdr:row>57</xdr:row>
      <xdr:rowOff>59066</xdr:rowOff>
    </xdr:to>
    <xdr:sp macro="" textlink="">
      <xdr:nvSpPr>
        <xdr:cNvPr id="345" name="フローチャート: 判断 344"/>
        <xdr:cNvSpPr/>
      </xdr:nvSpPr>
      <xdr:spPr>
        <a:xfrm>
          <a:off x="10426700" y="973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130282</xdr:rowOff>
    </xdr:from>
    <xdr:to>
      <xdr:col>50</xdr:col>
      <xdr:colOff>114300</xdr:colOff>
      <xdr:row>58</xdr:row>
      <xdr:rowOff>139940</xdr:rowOff>
    </xdr:to>
    <xdr:cxnSp macro="">
      <xdr:nvCxnSpPr>
        <xdr:cNvPr id="346" name="直線コネクタ 345"/>
        <xdr:cNvCxnSpPr/>
      </xdr:nvCxnSpPr>
      <xdr:spPr>
        <a:xfrm flipV="1">
          <a:off x="8750300" y="10074382"/>
          <a:ext cx="889000" cy="9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44038</xdr:rowOff>
    </xdr:from>
    <xdr:to>
      <xdr:col>50</xdr:col>
      <xdr:colOff>165100</xdr:colOff>
      <xdr:row>56</xdr:row>
      <xdr:rowOff>145638</xdr:rowOff>
    </xdr:to>
    <xdr:sp macro="" textlink="">
      <xdr:nvSpPr>
        <xdr:cNvPr id="347" name="フローチャート: 判断 346"/>
        <xdr:cNvSpPr/>
      </xdr:nvSpPr>
      <xdr:spPr>
        <a:xfrm>
          <a:off x="9588500" y="964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162165</xdr:rowOff>
    </xdr:from>
    <xdr:ext cx="599010" cy="259045"/>
    <xdr:sp macro="" textlink="">
      <xdr:nvSpPr>
        <xdr:cNvPr id="348" name="テキスト ボックス 347"/>
        <xdr:cNvSpPr txBox="1"/>
      </xdr:nvSpPr>
      <xdr:spPr>
        <a:xfrm>
          <a:off x="9339795" y="9420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139940</xdr:rowOff>
    </xdr:from>
    <xdr:to>
      <xdr:col>45</xdr:col>
      <xdr:colOff>177800</xdr:colOff>
      <xdr:row>58</xdr:row>
      <xdr:rowOff>144866</xdr:rowOff>
    </xdr:to>
    <xdr:cxnSp macro="">
      <xdr:nvCxnSpPr>
        <xdr:cNvPr id="349" name="直線コネクタ 348"/>
        <xdr:cNvCxnSpPr/>
      </xdr:nvCxnSpPr>
      <xdr:spPr>
        <a:xfrm flipV="1">
          <a:off x="7861300" y="10084040"/>
          <a:ext cx="889000" cy="4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133572</xdr:rowOff>
    </xdr:from>
    <xdr:to>
      <xdr:col>46</xdr:col>
      <xdr:colOff>38100</xdr:colOff>
      <xdr:row>57</xdr:row>
      <xdr:rowOff>63722</xdr:rowOff>
    </xdr:to>
    <xdr:sp macro="" textlink="">
      <xdr:nvSpPr>
        <xdr:cNvPr id="350" name="フローチャート: 判断 349"/>
        <xdr:cNvSpPr/>
      </xdr:nvSpPr>
      <xdr:spPr>
        <a:xfrm>
          <a:off x="8699500" y="973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80249</xdr:rowOff>
    </xdr:from>
    <xdr:ext cx="534377" cy="259045"/>
    <xdr:sp macro="" textlink="">
      <xdr:nvSpPr>
        <xdr:cNvPr id="351" name="テキスト ボックス 350"/>
        <xdr:cNvSpPr txBox="1"/>
      </xdr:nvSpPr>
      <xdr:spPr>
        <a:xfrm>
          <a:off x="8483111" y="950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144866</xdr:rowOff>
    </xdr:from>
    <xdr:to>
      <xdr:col>41</xdr:col>
      <xdr:colOff>50800</xdr:colOff>
      <xdr:row>58</xdr:row>
      <xdr:rowOff>171132</xdr:rowOff>
    </xdr:to>
    <xdr:cxnSp macro="">
      <xdr:nvCxnSpPr>
        <xdr:cNvPr id="352" name="直線コネクタ 351"/>
        <xdr:cNvCxnSpPr/>
      </xdr:nvCxnSpPr>
      <xdr:spPr>
        <a:xfrm flipV="1">
          <a:off x="6972300" y="10088966"/>
          <a:ext cx="889000" cy="26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16046</xdr:rowOff>
    </xdr:from>
    <xdr:to>
      <xdr:col>41</xdr:col>
      <xdr:colOff>101600</xdr:colOff>
      <xdr:row>58</xdr:row>
      <xdr:rowOff>117646</xdr:rowOff>
    </xdr:to>
    <xdr:sp macro="" textlink="">
      <xdr:nvSpPr>
        <xdr:cNvPr id="353" name="フローチャート: 判断 352"/>
        <xdr:cNvSpPr/>
      </xdr:nvSpPr>
      <xdr:spPr>
        <a:xfrm>
          <a:off x="7810500" y="99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134173</xdr:rowOff>
    </xdr:from>
    <xdr:ext cx="534377" cy="259045"/>
    <xdr:sp macro="" textlink="">
      <xdr:nvSpPr>
        <xdr:cNvPr id="354" name="テキスト ボックス 353"/>
        <xdr:cNvSpPr txBox="1"/>
      </xdr:nvSpPr>
      <xdr:spPr>
        <a:xfrm>
          <a:off x="7594111" y="9735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18792</xdr:rowOff>
    </xdr:from>
    <xdr:to>
      <xdr:col>36</xdr:col>
      <xdr:colOff>165100</xdr:colOff>
      <xdr:row>58</xdr:row>
      <xdr:rowOff>120392</xdr:rowOff>
    </xdr:to>
    <xdr:sp macro="" textlink="">
      <xdr:nvSpPr>
        <xdr:cNvPr id="355" name="フローチャート: 判断 354"/>
        <xdr:cNvSpPr/>
      </xdr:nvSpPr>
      <xdr:spPr>
        <a:xfrm>
          <a:off x="6921500" y="9962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136919</xdr:rowOff>
    </xdr:from>
    <xdr:ext cx="534377" cy="259045"/>
    <xdr:sp macro="" textlink="">
      <xdr:nvSpPr>
        <xdr:cNvPr id="356" name="テキスト ボックス 355"/>
        <xdr:cNvSpPr txBox="1"/>
      </xdr:nvSpPr>
      <xdr:spPr>
        <a:xfrm>
          <a:off x="6705111" y="9738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83071</xdr:rowOff>
    </xdr:from>
    <xdr:to>
      <xdr:col>55</xdr:col>
      <xdr:colOff>50800</xdr:colOff>
      <xdr:row>59</xdr:row>
      <xdr:rowOff>13221</xdr:rowOff>
    </xdr:to>
    <xdr:sp macro="" textlink="">
      <xdr:nvSpPr>
        <xdr:cNvPr id="362" name="楕円 361"/>
        <xdr:cNvSpPr/>
      </xdr:nvSpPr>
      <xdr:spPr>
        <a:xfrm>
          <a:off x="10426700" y="1002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169448</xdr:rowOff>
    </xdr:from>
    <xdr:ext cx="534377" cy="259045"/>
    <xdr:sp macro="" textlink="">
      <xdr:nvSpPr>
        <xdr:cNvPr id="363" name="農林水産業費該当値テキスト"/>
        <xdr:cNvSpPr txBox="1"/>
      </xdr:nvSpPr>
      <xdr:spPr>
        <a:xfrm>
          <a:off x="10528300" y="9942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79482</xdr:rowOff>
    </xdr:from>
    <xdr:to>
      <xdr:col>50</xdr:col>
      <xdr:colOff>165100</xdr:colOff>
      <xdr:row>59</xdr:row>
      <xdr:rowOff>9632</xdr:rowOff>
    </xdr:to>
    <xdr:sp macro="" textlink="">
      <xdr:nvSpPr>
        <xdr:cNvPr id="364" name="楕円 363"/>
        <xdr:cNvSpPr/>
      </xdr:nvSpPr>
      <xdr:spPr>
        <a:xfrm>
          <a:off x="9588500" y="1002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759</xdr:rowOff>
    </xdr:from>
    <xdr:ext cx="534377" cy="259045"/>
    <xdr:sp macro="" textlink="">
      <xdr:nvSpPr>
        <xdr:cNvPr id="365" name="テキスト ボックス 364"/>
        <xdr:cNvSpPr txBox="1"/>
      </xdr:nvSpPr>
      <xdr:spPr>
        <a:xfrm>
          <a:off x="9372111" y="1011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89140</xdr:rowOff>
    </xdr:from>
    <xdr:to>
      <xdr:col>46</xdr:col>
      <xdr:colOff>38100</xdr:colOff>
      <xdr:row>59</xdr:row>
      <xdr:rowOff>19290</xdr:rowOff>
    </xdr:to>
    <xdr:sp macro="" textlink="">
      <xdr:nvSpPr>
        <xdr:cNvPr id="366" name="楕円 365"/>
        <xdr:cNvSpPr/>
      </xdr:nvSpPr>
      <xdr:spPr>
        <a:xfrm>
          <a:off x="8699500" y="1003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10417</xdr:rowOff>
    </xdr:from>
    <xdr:ext cx="534377" cy="259045"/>
    <xdr:sp macro="" textlink="">
      <xdr:nvSpPr>
        <xdr:cNvPr id="367" name="テキスト ボックス 366"/>
        <xdr:cNvSpPr txBox="1"/>
      </xdr:nvSpPr>
      <xdr:spPr>
        <a:xfrm>
          <a:off x="8483111" y="1012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94066</xdr:rowOff>
    </xdr:from>
    <xdr:to>
      <xdr:col>41</xdr:col>
      <xdr:colOff>101600</xdr:colOff>
      <xdr:row>59</xdr:row>
      <xdr:rowOff>24216</xdr:rowOff>
    </xdr:to>
    <xdr:sp macro="" textlink="">
      <xdr:nvSpPr>
        <xdr:cNvPr id="368" name="楕円 367"/>
        <xdr:cNvSpPr/>
      </xdr:nvSpPr>
      <xdr:spPr>
        <a:xfrm>
          <a:off x="7810500" y="1003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15343</xdr:rowOff>
    </xdr:from>
    <xdr:ext cx="534377" cy="259045"/>
    <xdr:sp macro="" textlink="">
      <xdr:nvSpPr>
        <xdr:cNvPr id="369" name="テキスト ボックス 368"/>
        <xdr:cNvSpPr txBox="1"/>
      </xdr:nvSpPr>
      <xdr:spPr>
        <a:xfrm>
          <a:off x="7594111" y="1013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120332</xdr:rowOff>
    </xdr:from>
    <xdr:to>
      <xdr:col>36</xdr:col>
      <xdr:colOff>165100</xdr:colOff>
      <xdr:row>59</xdr:row>
      <xdr:rowOff>50482</xdr:rowOff>
    </xdr:to>
    <xdr:sp macro="" textlink="">
      <xdr:nvSpPr>
        <xdr:cNvPr id="370" name="楕円 369"/>
        <xdr:cNvSpPr/>
      </xdr:nvSpPr>
      <xdr:spPr>
        <a:xfrm>
          <a:off x="6921500" y="1006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41609</xdr:rowOff>
    </xdr:from>
    <xdr:ext cx="534377" cy="259045"/>
    <xdr:sp macro="" textlink="">
      <xdr:nvSpPr>
        <xdr:cNvPr id="371" name="テキスト ボックス 370"/>
        <xdr:cNvSpPr txBox="1"/>
      </xdr:nvSpPr>
      <xdr:spPr>
        <a:xfrm>
          <a:off x="6705111" y="1015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76784</xdr:rowOff>
    </xdr:from>
    <xdr:to>
      <xdr:col>54</xdr:col>
      <xdr:colOff>189865</xdr:colOff>
      <xdr:row>79</xdr:row>
      <xdr:rowOff>35255</xdr:rowOff>
    </xdr:to>
    <xdr:cxnSp macro="">
      <xdr:nvCxnSpPr>
        <xdr:cNvPr id="395" name="直線コネクタ 394"/>
        <xdr:cNvCxnSpPr/>
      </xdr:nvCxnSpPr>
      <xdr:spPr>
        <a:xfrm flipV="1">
          <a:off x="10475595" y="12249734"/>
          <a:ext cx="1270" cy="1330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39082</xdr:rowOff>
    </xdr:from>
    <xdr:ext cx="378565" cy="259045"/>
    <xdr:sp macro="" textlink="">
      <xdr:nvSpPr>
        <xdr:cNvPr id="396" name="商工費最小値テキスト"/>
        <xdr:cNvSpPr txBox="1"/>
      </xdr:nvSpPr>
      <xdr:spPr>
        <a:xfrm>
          <a:off x="10528300" y="13583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35255</xdr:rowOff>
    </xdr:from>
    <xdr:to>
      <xdr:col>55</xdr:col>
      <xdr:colOff>88900</xdr:colOff>
      <xdr:row>79</xdr:row>
      <xdr:rowOff>35255</xdr:rowOff>
    </xdr:to>
    <xdr:cxnSp macro="">
      <xdr:nvCxnSpPr>
        <xdr:cNvPr id="397" name="直線コネクタ 396"/>
        <xdr:cNvCxnSpPr/>
      </xdr:nvCxnSpPr>
      <xdr:spPr>
        <a:xfrm>
          <a:off x="10388600" y="13579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23461</xdr:rowOff>
    </xdr:from>
    <xdr:ext cx="599010" cy="259045"/>
    <xdr:sp macro="" textlink="">
      <xdr:nvSpPr>
        <xdr:cNvPr id="398" name="商工費最大値テキスト"/>
        <xdr:cNvSpPr txBox="1"/>
      </xdr:nvSpPr>
      <xdr:spPr>
        <a:xfrm>
          <a:off x="10528300" y="12024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76784</xdr:rowOff>
    </xdr:from>
    <xdr:to>
      <xdr:col>55</xdr:col>
      <xdr:colOff>88900</xdr:colOff>
      <xdr:row>71</xdr:row>
      <xdr:rowOff>76784</xdr:rowOff>
    </xdr:to>
    <xdr:cxnSp macro="">
      <xdr:nvCxnSpPr>
        <xdr:cNvPr id="399" name="直線コネクタ 398"/>
        <xdr:cNvCxnSpPr/>
      </xdr:nvCxnSpPr>
      <xdr:spPr>
        <a:xfrm>
          <a:off x="10388600" y="1224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13094</xdr:rowOff>
    </xdr:from>
    <xdr:to>
      <xdr:col>55</xdr:col>
      <xdr:colOff>0</xdr:colOff>
      <xdr:row>79</xdr:row>
      <xdr:rowOff>9119</xdr:rowOff>
    </xdr:to>
    <xdr:cxnSp macro="">
      <xdr:nvCxnSpPr>
        <xdr:cNvPr id="400" name="直線コネクタ 399"/>
        <xdr:cNvCxnSpPr/>
      </xdr:nvCxnSpPr>
      <xdr:spPr>
        <a:xfrm>
          <a:off x="9639300" y="13386194"/>
          <a:ext cx="838200" cy="16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8487</xdr:rowOff>
    </xdr:from>
    <xdr:ext cx="534377" cy="259045"/>
    <xdr:sp macro="" textlink="">
      <xdr:nvSpPr>
        <xdr:cNvPr id="401" name="商工費平均値テキスト"/>
        <xdr:cNvSpPr txBox="1"/>
      </xdr:nvSpPr>
      <xdr:spPr>
        <a:xfrm>
          <a:off x="10528300" y="13038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157060</xdr:rowOff>
    </xdr:from>
    <xdr:to>
      <xdr:col>55</xdr:col>
      <xdr:colOff>50800</xdr:colOff>
      <xdr:row>77</xdr:row>
      <xdr:rowOff>87210</xdr:rowOff>
    </xdr:to>
    <xdr:sp macro="" textlink="">
      <xdr:nvSpPr>
        <xdr:cNvPr id="402" name="フローチャート: 判断 401"/>
        <xdr:cNvSpPr/>
      </xdr:nvSpPr>
      <xdr:spPr>
        <a:xfrm>
          <a:off x="10426700" y="1318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13094</xdr:rowOff>
    </xdr:from>
    <xdr:to>
      <xdr:col>50</xdr:col>
      <xdr:colOff>114300</xdr:colOff>
      <xdr:row>78</xdr:row>
      <xdr:rowOff>115215</xdr:rowOff>
    </xdr:to>
    <xdr:cxnSp macro="">
      <xdr:nvCxnSpPr>
        <xdr:cNvPr id="403" name="直線コネクタ 402"/>
        <xdr:cNvCxnSpPr/>
      </xdr:nvCxnSpPr>
      <xdr:spPr>
        <a:xfrm flipV="1">
          <a:off x="8750300" y="13386194"/>
          <a:ext cx="889000" cy="10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157238</xdr:rowOff>
    </xdr:from>
    <xdr:to>
      <xdr:col>50</xdr:col>
      <xdr:colOff>165100</xdr:colOff>
      <xdr:row>77</xdr:row>
      <xdr:rowOff>87388</xdr:rowOff>
    </xdr:to>
    <xdr:sp macro="" textlink="">
      <xdr:nvSpPr>
        <xdr:cNvPr id="404" name="フローチャート: 判断 403"/>
        <xdr:cNvSpPr/>
      </xdr:nvSpPr>
      <xdr:spPr>
        <a:xfrm>
          <a:off x="9588500" y="131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103915</xdr:rowOff>
    </xdr:from>
    <xdr:ext cx="534377" cy="259045"/>
    <xdr:sp macro="" textlink="">
      <xdr:nvSpPr>
        <xdr:cNvPr id="405" name="テキスト ボックス 404"/>
        <xdr:cNvSpPr txBox="1"/>
      </xdr:nvSpPr>
      <xdr:spPr>
        <a:xfrm>
          <a:off x="9372111" y="1296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106668</xdr:rowOff>
    </xdr:from>
    <xdr:to>
      <xdr:col>45</xdr:col>
      <xdr:colOff>177800</xdr:colOff>
      <xdr:row>78</xdr:row>
      <xdr:rowOff>115215</xdr:rowOff>
    </xdr:to>
    <xdr:cxnSp macro="">
      <xdr:nvCxnSpPr>
        <xdr:cNvPr id="406" name="直線コネクタ 405"/>
        <xdr:cNvCxnSpPr/>
      </xdr:nvCxnSpPr>
      <xdr:spPr>
        <a:xfrm>
          <a:off x="7861300" y="13136868"/>
          <a:ext cx="889000" cy="35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149746</xdr:rowOff>
    </xdr:from>
    <xdr:to>
      <xdr:col>46</xdr:col>
      <xdr:colOff>38100</xdr:colOff>
      <xdr:row>77</xdr:row>
      <xdr:rowOff>79896</xdr:rowOff>
    </xdr:to>
    <xdr:sp macro="" textlink="">
      <xdr:nvSpPr>
        <xdr:cNvPr id="407" name="フローチャート: 判断 406"/>
        <xdr:cNvSpPr/>
      </xdr:nvSpPr>
      <xdr:spPr>
        <a:xfrm>
          <a:off x="8699500" y="131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96423</xdr:rowOff>
    </xdr:from>
    <xdr:ext cx="534377" cy="259045"/>
    <xdr:sp macro="" textlink="">
      <xdr:nvSpPr>
        <xdr:cNvPr id="408" name="テキスト ボックス 407"/>
        <xdr:cNvSpPr txBox="1"/>
      </xdr:nvSpPr>
      <xdr:spPr>
        <a:xfrm>
          <a:off x="8483111" y="1295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151016</xdr:rowOff>
    </xdr:from>
    <xdr:to>
      <xdr:col>41</xdr:col>
      <xdr:colOff>50800</xdr:colOff>
      <xdr:row>76</xdr:row>
      <xdr:rowOff>106668</xdr:rowOff>
    </xdr:to>
    <xdr:cxnSp macro="">
      <xdr:nvCxnSpPr>
        <xdr:cNvPr id="409" name="直線コネクタ 408"/>
        <xdr:cNvCxnSpPr/>
      </xdr:nvCxnSpPr>
      <xdr:spPr>
        <a:xfrm>
          <a:off x="6972300" y="13009766"/>
          <a:ext cx="889000" cy="12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29998</xdr:rowOff>
    </xdr:from>
    <xdr:to>
      <xdr:col>41</xdr:col>
      <xdr:colOff>101600</xdr:colOff>
      <xdr:row>77</xdr:row>
      <xdr:rowOff>131598</xdr:rowOff>
    </xdr:to>
    <xdr:sp macro="" textlink="">
      <xdr:nvSpPr>
        <xdr:cNvPr id="410" name="フローチャート: 判断 409"/>
        <xdr:cNvSpPr/>
      </xdr:nvSpPr>
      <xdr:spPr>
        <a:xfrm>
          <a:off x="7810500" y="1323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122725</xdr:rowOff>
    </xdr:from>
    <xdr:ext cx="534377" cy="259045"/>
    <xdr:sp macro="" textlink="">
      <xdr:nvSpPr>
        <xdr:cNvPr id="411" name="テキスト ボックス 410"/>
        <xdr:cNvSpPr txBox="1"/>
      </xdr:nvSpPr>
      <xdr:spPr>
        <a:xfrm>
          <a:off x="7594111" y="13324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71540</xdr:rowOff>
    </xdr:from>
    <xdr:to>
      <xdr:col>36</xdr:col>
      <xdr:colOff>165100</xdr:colOff>
      <xdr:row>78</xdr:row>
      <xdr:rowOff>1690</xdr:rowOff>
    </xdr:to>
    <xdr:sp macro="" textlink="">
      <xdr:nvSpPr>
        <xdr:cNvPr id="412" name="フローチャート: 判断 411"/>
        <xdr:cNvSpPr/>
      </xdr:nvSpPr>
      <xdr:spPr>
        <a:xfrm>
          <a:off x="6921500" y="1327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164267</xdr:rowOff>
    </xdr:from>
    <xdr:ext cx="534377" cy="259045"/>
    <xdr:sp macro="" textlink="">
      <xdr:nvSpPr>
        <xdr:cNvPr id="413" name="テキスト ボックス 412"/>
        <xdr:cNvSpPr txBox="1"/>
      </xdr:nvSpPr>
      <xdr:spPr>
        <a:xfrm>
          <a:off x="6705111" y="1336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129769</xdr:rowOff>
    </xdr:from>
    <xdr:to>
      <xdr:col>55</xdr:col>
      <xdr:colOff>50800</xdr:colOff>
      <xdr:row>79</xdr:row>
      <xdr:rowOff>59919</xdr:rowOff>
    </xdr:to>
    <xdr:sp macro="" textlink="">
      <xdr:nvSpPr>
        <xdr:cNvPr id="419" name="楕円 418"/>
        <xdr:cNvSpPr/>
      </xdr:nvSpPr>
      <xdr:spPr>
        <a:xfrm>
          <a:off x="10426700" y="13502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44696</xdr:rowOff>
    </xdr:from>
    <xdr:ext cx="469744" cy="259045"/>
    <xdr:sp macro="" textlink="">
      <xdr:nvSpPr>
        <xdr:cNvPr id="420" name="商工費該当値テキスト"/>
        <xdr:cNvSpPr txBox="1"/>
      </xdr:nvSpPr>
      <xdr:spPr>
        <a:xfrm>
          <a:off x="10528300" y="1341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133744</xdr:rowOff>
    </xdr:from>
    <xdr:to>
      <xdr:col>50</xdr:col>
      <xdr:colOff>165100</xdr:colOff>
      <xdr:row>78</xdr:row>
      <xdr:rowOff>63894</xdr:rowOff>
    </xdr:to>
    <xdr:sp macro="" textlink="">
      <xdr:nvSpPr>
        <xdr:cNvPr id="421" name="楕円 420"/>
        <xdr:cNvSpPr/>
      </xdr:nvSpPr>
      <xdr:spPr>
        <a:xfrm>
          <a:off x="9588500" y="1333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55021</xdr:rowOff>
    </xdr:from>
    <xdr:ext cx="534377" cy="259045"/>
    <xdr:sp macro="" textlink="">
      <xdr:nvSpPr>
        <xdr:cNvPr id="422" name="テキスト ボックス 421"/>
        <xdr:cNvSpPr txBox="1"/>
      </xdr:nvSpPr>
      <xdr:spPr>
        <a:xfrm>
          <a:off x="9372111" y="1342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64415</xdr:rowOff>
    </xdr:from>
    <xdr:to>
      <xdr:col>46</xdr:col>
      <xdr:colOff>38100</xdr:colOff>
      <xdr:row>78</xdr:row>
      <xdr:rowOff>166015</xdr:rowOff>
    </xdr:to>
    <xdr:sp macro="" textlink="">
      <xdr:nvSpPr>
        <xdr:cNvPr id="423" name="楕円 422"/>
        <xdr:cNvSpPr/>
      </xdr:nvSpPr>
      <xdr:spPr>
        <a:xfrm>
          <a:off x="8699500" y="1343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157142</xdr:rowOff>
    </xdr:from>
    <xdr:ext cx="469744" cy="259045"/>
    <xdr:sp macro="" textlink="">
      <xdr:nvSpPr>
        <xdr:cNvPr id="424" name="テキスト ボックス 423"/>
        <xdr:cNvSpPr txBox="1"/>
      </xdr:nvSpPr>
      <xdr:spPr>
        <a:xfrm>
          <a:off x="8515428" y="13530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55868</xdr:rowOff>
    </xdr:from>
    <xdr:to>
      <xdr:col>41</xdr:col>
      <xdr:colOff>101600</xdr:colOff>
      <xdr:row>76</xdr:row>
      <xdr:rowOff>157468</xdr:rowOff>
    </xdr:to>
    <xdr:sp macro="" textlink="">
      <xdr:nvSpPr>
        <xdr:cNvPr id="425" name="楕円 424"/>
        <xdr:cNvSpPr/>
      </xdr:nvSpPr>
      <xdr:spPr>
        <a:xfrm>
          <a:off x="7810500" y="1308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2544</xdr:rowOff>
    </xdr:from>
    <xdr:ext cx="534377" cy="259045"/>
    <xdr:sp macro="" textlink="">
      <xdr:nvSpPr>
        <xdr:cNvPr id="426" name="テキスト ボックス 425"/>
        <xdr:cNvSpPr txBox="1"/>
      </xdr:nvSpPr>
      <xdr:spPr>
        <a:xfrm>
          <a:off x="7594111" y="1286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100216</xdr:rowOff>
    </xdr:from>
    <xdr:to>
      <xdr:col>36</xdr:col>
      <xdr:colOff>165100</xdr:colOff>
      <xdr:row>76</xdr:row>
      <xdr:rowOff>30366</xdr:rowOff>
    </xdr:to>
    <xdr:sp macro="" textlink="">
      <xdr:nvSpPr>
        <xdr:cNvPr id="427" name="楕円 426"/>
        <xdr:cNvSpPr/>
      </xdr:nvSpPr>
      <xdr:spPr>
        <a:xfrm>
          <a:off x="6921500" y="1295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46893</xdr:rowOff>
    </xdr:from>
    <xdr:ext cx="534377" cy="259045"/>
    <xdr:sp macro="" textlink="">
      <xdr:nvSpPr>
        <xdr:cNvPr id="428" name="テキスト ボックス 427"/>
        <xdr:cNvSpPr txBox="1"/>
      </xdr:nvSpPr>
      <xdr:spPr>
        <a:xfrm>
          <a:off x="6705111" y="12734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0" name="テキスト ボックス 439"/>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4" name="テキスト ボックス 44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130184</xdr:rowOff>
    </xdr:from>
    <xdr:to>
      <xdr:col>54</xdr:col>
      <xdr:colOff>189865</xdr:colOff>
      <xdr:row>97</xdr:row>
      <xdr:rowOff>84041</xdr:rowOff>
    </xdr:to>
    <xdr:cxnSp macro="">
      <xdr:nvCxnSpPr>
        <xdr:cNvPr id="448" name="直線コネクタ 447"/>
        <xdr:cNvCxnSpPr/>
      </xdr:nvCxnSpPr>
      <xdr:spPr>
        <a:xfrm flipV="1">
          <a:off x="10475595" y="15560684"/>
          <a:ext cx="1270" cy="115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87868</xdr:rowOff>
    </xdr:from>
    <xdr:ext cx="534377" cy="259045"/>
    <xdr:sp macro="" textlink="">
      <xdr:nvSpPr>
        <xdr:cNvPr id="449" name="土木費最小値テキスト"/>
        <xdr:cNvSpPr txBox="1"/>
      </xdr:nvSpPr>
      <xdr:spPr>
        <a:xfrm>
          <a:off x="10528300" y="1671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84041</xdr:rowOff>
    </xdr:from>
    <xdr:to>
      <xdr:col>55</xdr:col>
      <xdr:colOff>88900</xdr:colOff>
      <xdr:row>97</xdr:row>
      <xdr:rowOff>84041</xdr:rowOff>
    </xdr:to>
    <xdr:cxnSp macro="">
      <xdr:nvCxnSpPr>
        <xdr:cNvPr id="450" name="直線コネクタ 449"/>
        <xdr:cNvCxnSpPr/>
      </xdr:nvCxnSpPr>
      <xdr:spPr>
        <a:xfrm>
          <a:off x="10388600" y="16714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76861</xdr:rowOff>
    </xdr:from>
    <xdr:ext cx="599010" cy="259045"/>
    <xdr:sp macro="" textlink="">
      <xdr:nvSpPr>
        <xdr:cNvPr id="451" name="土木費最大値テキスト"/>
        <xdr:cNvSpPr txBox="1"/>
      </xdr:nvSpPr>
      <xdr:spPr>
        <a:xfrm>
          <a:off x="10528300" y="1533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221,665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130184</xdr:rowOff>
    </xdr:from>
    <xdr:to>
      <xdr:col>55</xdr:col>
      <xdr:colOff>88900</xdr:colOff>
      <xdr:row>90</xdr:row>
      <xdr:rowOff>130184</xdr:rowOff>
    </xdr:to>
    <xdr:cxnSp macro="">
      <xdr:nvCxnSpPr>
        <xdr:cNvPr id="452" name="直線コネクタ 451"/>
        <xdr:cNvCxnSpPr/>
      </xdr:nvCxnSpPr>
      <xdr:spPr>
        <a:xfrm>
          <a:off x="10388600" y="15560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76789</xdr:rowOff>
    </xdr:from>
    <xdr:to>
      <xdr:col>55</xdr:col>
      <xdr:colOff>0</xdr:colOff>
      <xdr:row>97</xdr:row>
      <xdr:rowOff>82716</xdr:rowOff>
    </xdr:to>
    <xdr:cxnSp macro="">
      <xdr:nvCxnSpPr>
        <xdr:cNvPr id="453" name="直線コネクタ 452"/>
        <xdr:cNvCxnSpPr/>
      </xdr:nvCxnSpPr>
      <xdr:spPr>
        <a:xfrm flipV="1">
          <a:off x="9639300" y="16707439"/>
          <a:ext cx="838200" cy="5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135442</xdr:rowOff>
    </xdr:from>
    <xdr:ext cx="534377" cy="259045"/>
    <xdr:sp macro="" textlink="">
      <xdr:nvSpPr>
        <xdr:cNvPr id="454" name="土木費平均値テキスト"/>
        <xdr:cNvSpPr txBox="1"/>
      </xdr:nvSpPr>
      <xdr:spPr>
        <a:xfrm>
          <a:off x="10528300" y="16080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112565</xdr:rowOff>
    </xdr:from>
    <xdr:to>
      <xdr:col>55</xdr:col>
      <xdr:colOff>50800</xdr:colOff>
      <xdr:row>95</xdr:row>
      <xdr:rowOff>42715</xdr:rowOff>
    </xdr:to>
    <xdr:sp macro="" textlink="">
      <xdr:nvSpPr>
        <xdr:cNvPr id="455" name="フローチャート: 判断 454"/>
        <xdr:cNvSpPr/>
      </xdr:nvSpPr>
      <xdr:spPr>
        <a:xfrm>
          <a:off x="10426700" y="162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98078</xdr:rowOff>
    </xdr:from>
    <xdr:to>
      <xdr:col>50</xdr:col>
      <xdr:colOff>114300</xdr:colOff>
      <xdr:row>97</xdr:row>
      <xdr:rowOff>82716</xdr:rowOff>
    </xdr:to>
    <xdr:cxnSp macro="">
      <xdr:nvCxnSpPr>
        <xdr:cNvPr id="456" name="直線コネクタ 455"/>
        <xdr:cNvCxnSpPr/>
      </xdr:nvCxnSpPr>
      <xdr:spPr>
        <a:xfrm>
          <a:off x="8750300" y="16557278"/>
          <a:ext cx="889000" cy="15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105891</xdr:rowOff>
    </xdr:from>
    <xdr:to>
      <xdr:col>50</xdr:col>
      <xdr:colOff>165100</xdr:colOff>
      <xdr:row>95</xdr:row>
      <xdr:rowOff>36041</xdr:rowOff>
    </xdr:to>
    <xdr:sp macro="" textlink="">
      <xdr:nvSpPr>
        <xdr:cNvPr id="457" name="フローチャート: 判断 456"/>
        <xdr:cNvSpPr/>
      </xdr:nvSpPr>
      <xdr:spPr>
        <a:xfrm>
          <a:off x="9588500" y="1622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52568</xdr:rowOff>
    </xdr:from>
    <xdr:ext cx="534377" cy="259045"/>
    <xdr:sp macro="" textlink="">
      <xdr:nvSpPr>
        <xdr:cNvPr id="458" name="テキスト ボックス 457"/>
        <xdr:cNvSpPr txBox="1"/>
      </xdr:nvSpPr>
      <xdr:spPr>
        <a:xfrm>
          <a:off x="9372111" y="1599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98078</xdr:rowOff>
    </xdr:from>
    <xdr:to>
      <xdr:col>45</xdr:col>
      <xdr:colOff>177800</xdr:colOff>
      <xdr:row>97</xdr:row>
      <xdr:rowOff>56838</xdr:rowOff>
    </xdr:to>
    <xdr:cxnSp macro="">
      <xdr:nvCxnSpPr>
        <xdr:cNvPr id="459" name="直線コネクタ 458"/>
        <xdr:cNvCxnSpPr/>
      </xdr:nvCxnSpPr>
      <xdr:spPr>
        <a:xfrm flipV="1">
          <a:off x="7861300" y="16557278"/>
          <a:ext cx="889000" cy="13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134243</xdr:rowOff>
    </xdr:from>
    <xdr:to>
      <xdr:col>46</xdr:col>
      <xdr:colOff>38100</xdr:colOff>
      <xdr:row>95</xdr:row>
      <xdr:rowOff>64393</xdr:rowOff>
    </xdr:to>
    <xdr:sp macro="" textlink="">
      <xdr:nvSpPr>
        <xdr:cNvPr id="460" name="フローチャート: 判断 459"/>
        <xdr:cNvSpPr/>
      </xdr:nvSpPr>
      <xdr:spPr>
        <a:xfrm>
          <a:off x="86995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80920</xdr:rowOff>
    </xdr:from>
    <xdr:ext cx="534377" cy="259045"/>
    <xdr:sp macro="" textlink="">
      <xdr:nvSpPr>
        <xdr:cNvPr id="461" name="テキスト ボックス 460"/>
        <xdr:cNvSpPr txBox="1"/>
      </xdr:nvSpPr>
      <xdr:spPr>
        <a:xfrm>
          <a:off x="8483111" y="1602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57100</xdr:rowOff>
    </xdr:from>
    <xdr:to>
      <xdr:col>41</xdr:col>
      <xdr:colOff>50800</xdr:colOff>
      <xdr:row>97</xdr:row>
      <xdr:rowOff>56838</xdr:rowOff>
    </xdr:to>
    <xdr:cxnSp macro="">
      <xdr:nvCxnSpPr>
        <xdr:cNvPr id="462" name="直線コネクタ 461"/>
        <xdr:cNvCxnSpPr/>
      </xdr:nvCxnSpPr>
      <xdr:spPr>
        <a:xfrm>
          <a:off x="6972300" y="16344850"/>
          <a:ext cx="889000" cy="342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71241</xdr:rowOff>
    </xdr:from>
    <xdr:to>
      <xdr:col>41</xdr:col>
      <xdr:colOff>101600</xdr:colOff>
      <xdr:row>96</xdr:row>
      <xdr:rowOff>1391</xdr:rowOff>
    </xdr:to>
    <xdr:sp macro="" textlink="">
      <xdr:nvSpPr>
        <xdr:cNvPr id="463" name="フローチャート: 判断 462"/>
        <xdr:cNvSpPr/>
      </xdr:nvSpPr>
      <xdr:spPr>
        <a:xfrm>
          <a:off x="7810500" y="1635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17918</xdr:rowOff>
    </xdr:from>
    <xdr:ext cx="534377" cy="259045"/>
    <xdr:sp macro="" textlink="">
      <xdr:nvSpPr>
        <xdr:cNvPr id="464" name="テキスト ボックス 463"/>
        <xdr:cNvSpPr txBox="1"/>
      </xdr:nvSpPr>
      <xdr:spPr>
        <a:xfrm>
          <a:off x="7594111" y="1613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62188</xdr:rowOff>
    </xdr:from>
    <xdr:to>
      <xdr:col>36</xdr:col>
      <xdr:colOff>165100</xdr:colOff>
      <xdr:row>95</xdr:row>
      <xdr:rowOff>163788</xdr:rowOff>
    </xdr:to>
    <xdr:sp macro="" textlink="">
      <xdr:nvSpPr>
        <xdr:cNvPr id="465" name="フローチャート: 判断 464"/>
        <xdr:cNvSpPr/>
      </xdr:nvSpPr>
      <xdr:spPr>
        <a:xfrm>
          <a:off x="6921500" y="1634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154915</xdr:rowOff>
    </xdr:from>
    <xdr:ext cx="534377" cy="259045"/>
    <xdr:sp macro="" textlink="">
      <xdr:nvSpPr>
        <xdr:cNvPr id="466" name="テキスト ボックス 465"/>
        <xdr:cNvSpPr txBox="1"/>
      </xdr:nvSpPr>
      <xdr:spPr>
        <a:xfrm>
          <a:off x="6705111" y="1644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25989</xdr:rowOff>
    </xdr:from>
    <xdr:to>
      <xdr:col>55</xdr:col>
      <xdr:colOff>50800</xdr:colOff>
      <xdr:row>97</xdr:row>
      <xdr:rowOff>127589</xdr:rowOff>
    </xdr:to>
    <xdr:sp macro="" textlink="">
      <xdr:nvSpPr>
        <xdr:cNvPr id="472" name="楕円 471"/>
        <xdr:cNvSpPr/>
      </xdr:nvSpPr>
      <xdr:spPr>
        <a:xfrm>
          <a:off x="10426700" y="1665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112366</xdr:rowOff>
    </xdr:from>
    <xdr:ext cx="534377" cy="259045"/>
    <xdr:sp macro="" textlink="">
      <xdr:nvSpPr>
        <xdr:cNvPr id="473" name="土木費該当値テキスト"/>
        <xdr:cNvSpPr txBox="1"/>
      </xdr:nvSpPr>
      <xdr:spPr>
        <a:xfrm>
          <a:off x="10528300" y="1657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31916</xdr:rowOff>
    </xdr:from>
    <xdr:to>
      <xdr:col>50</xdr:col>
      <xdr:colOff>165100</xdr:colOff>
      <xdr:row>97</xdr:row>
      <xdr:rowOff>133516</xdr:rowOff>
    </xdr:to>
    <xdr:sp macro="" textlink="">
      <xdr:nvSpPr>
        <xdr:cNvPr id="474" name="楕円 473"/>
        <xdr:cNvSpPr/>
      </xdr:nvSpPr>
      <xdr:spPr>
        <a:xfrm>
          <a:off x="9588500" y="1666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124643</xdr:rowOff>
    </xdr:from>
    <xdr:ext cx="534377" cy="259045"/>
    <xdr:sp macro="" textlink="">
      <xdr:nvSpPr>
        <xdr:cNvPr id="475" name="テキスト ボックス 474"/>
        <xdr:cNvSpPr txBox="1"/>
      </xdr:nvSpPr>
      <xdr:spPr>
        <a:xfrm>
          <a:off x="9372111" y="1675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47278</xdr:rowOff>
    </xdr:from>
    <xdr:to>
      <xdr:col>46</xdr:col>
      <xdr:colOff>38100</xdr:colOff>
      <xdr:row>96</xdr:row>
      <xdr:rowOff>148878</xdr:rowOff>
    </xdr:to>
    <xdr:sp macro="" textlink="">
      <xdr:nvSpPr>
        <xdr:cNvPr id="476" name="楕円 475"/>
        <xdr:cNvSpPr/>
      </xdr:nvSpPr>
      <xdr:spPr>
        <a:xfrm>
          <a:off x="8699500" y="1650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140005</xdr:rowOff>
    </xdr:from>
    <xdr:ext cx="534377" cy="259045"/>
    <xdr:sp macro="" textlink="">
      <xdr:nvSpPr>
        <xdr:cNvPr id="477" name="テキスト ボックス 476"/>
        <xdr:cNvSpPr txBox="1"/>
      </xdr:nvSpPr>
      <xdr:spPr>
        <a:xfrm>
          <a:off x="8483111" y="1659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6038</xdr:rowOff>
    </xdr:from>
    <xdr:to>
      <xdr:col>41</xdr:col>
      <xdr:colOff>101600</xdr:colOff>
      <xdr:row>97</xdr:row>
      <xdr:rowOff>107638</xdr:rowOff>
    </xdr:to>
    <xdr:sp macro="" textlink="">
      <xdr:nvSpPr>
        <xdr:cNvPr id="478" name="楕円 477"/>
        <xdr:cNvSpPr/>
      </xdr:nvSpPr>
      <xdr:spPr>
        <a:xfrm>
          <a:off x="7810500" y="1663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98765</xdr:rowOff>
    </xdr:from>
    <xdr:ext cx="534377" cy="259045"/>
    <xdr:sp macro="" textlink="">
      <xdr:nvSpPr>
        <xdr:cNvPr id="479" name="テキスト ボックス 478"/>
        <xdr:cNvSpPr txBox="1"/>
      </xdr:nvSpPr>
      <xdr:spPr>
        <a:xfrm>
          <a:off x="7594111" y="1672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6300</xdr:rowOff>
    </xdr:from>
    <xdr:to>
      <xdr:col>36</xdr:col>
      <xdr:colOff>165100</xdr:colOff>
      <xdr:row>95</xdr:row>
      <xdr:rowOff>107900</xdr:rowOff>
    </xdr:to>
    <xdr:sp macro="" textlink="">
      <xdr:nvSpPr>
        <xdr:cNvPr id="480" name="楕円 479"/>
        <xdr:cNvSpPr/>
      </xdr:nvSpPr>
      <xdr:spPr>
        <a:xfrm>
          <a:off x="6921500" y="1629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124427</xdr:rowOff>
    </xdr:from>
    <xdr:ext cx="534377" cy="259045"/>
    <xdr:sp macro="" textlink="">
      <xdr:nvSpPr>
        <xdr:cNvPr id="481" name="テキスト ボックス 480"/>
        <xdr:cNvSpPr txBox="1"/>
      </xdr:nvSpPr>
      <xdr:spPr>
        <a:xfrm>
          <a:off x="6705111" y="1606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4" name="テキスト ボックス 49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2" name="テキスト ボックス 501"/>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27098</xdr:rowOff>
    </xdr:from>
    <xdr:to>
      <xdr:col>85</xdr:col>
      <xdr:colOff>126364</xdr:colOff>
      <xdr:row>39</xdr:row>
      <xdr:rowOff>111517</xdr:rowOff>
    </xdr:to>
    <xdr:cxnSp macro="">
      <xdr:nvCxnSpPr>
        <xdr:cNvPr id="508" name="直線コネクタ 507"/>
        <xdr:cNvCxnSpPr/>
      </xdr:nvCxnSpPr>
      <xdr:spPr>
        <a:xfrm flipV="1">
          <a:off x="16317595" y="5342048"/>
          <a:ext cx="1269" cy="1456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115344</xdr:rowOff>
    </xdr:from>
    <xdr:ext cx="534377" cy="259045"/>
    <xdr:sp macro="" textlink="">
      <xdr:nvSpPr>
        <xdr:cNvPr id="509" name="消防費最小値テキスト"/>
        <xdr:cNvSpPr txBox="1"/>
      </xdr:nvSpPr>
      <xdr:spPr>
        <a:xfrm>
          <a:off x="16370300" y="680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111517</xdr:rowOff>
    </xdr:from>
    <xdr:to>
      <xdr:col>86</xdr:col>
      <xdr:colOff>25400</xdr:colOff>
      <xdr:row>39</xdr:row>
      <xdr:rowOff>111517</xdr:rowOff>
    </xdr:to>
    <xdr:cxnSp macro="">
      <xdr:nvCxnSpPr>
        <xdr:cNvPr id="510" name="直線コネクタ 509"/>
        <xdr:cNvCxnSpPr/>
      </xdr:nvCxnSpPr>
      <xdr:spPr>
        <a:xfrm>
          <a:off x="16230600" y="6798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145225</xdr:rowOff>
    </xdr:from>
    <xdr:ext cx="599010" cy="259045"/>
    <xdr:sp macro="" textlink="">
      <xdr:nvSpPr>
        <xdr:cNvPr id="511" name="消防費最大値テキスト"/>
        <xdr:cNvSpPr txBox="1"/>
      </xdr:nvSpPr>
      <xdr:spPr>
        <a:xfrm>
          <a:off x="16370300" y="5117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108,396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27098</xdr:rowOff>
    </xdr:from>
    <xdr:to>
      <xdr:col>86</xdr:col>
      <xdr:colOff>25400</xdr:colOff>
      <xdr:row>31</xdr:row>
      <xdr:rowOff>27098</xdr:rowOff>
    </xdr:to>
    <xdr:cxnSp macro="">
      <xdr:nvCxnSpPr>
        <xdr:cNvPr id="512" name="直線コネクタ 511"/>
        <xdr:cNvCxnSpPr/>
      </xdr:nvCxnSpPr>
      <xdr:spPr>
        <a:xfrm>
          <a:off x="16230600" y="534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35981</xdr:rowOff>
    </xdr:from>
    <xdr:to>
      <xdr:col>85</xdr:col>
      <xdr:colOff>127000</xdr:colOff>
      <xdr:row>39</xdr:row>
      <xdr:rowOff>109329</xdr:rowOff>
    </xdr:to>
    <xdr:cxnSp macro="">
      <xdr:nvCxnSpPr>
        <xdr:cNvPr id="513" name="直線コネクタ 512"/>
        <xdr:cNvCxnSpPr/>
      </xdr:nvCxnSpPr>
      <xdr:spPr>
        <a:xfrm flipV="1">
          <a:off x="15481300" y="6722531"/>
          <a:ext cx="838200" cy="7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61191</xdr:rowOff>
    </xdr:from>
    <xdr:ext cx="534377" cy="259045"/>
    <xdr:sp macro="" textlink="">
      <xdr:nvSpPr>
        <xdr:cNvPr id="514" name="消防費平均値テキスト"/>
        <xdr:cNvSpPr txBox="1"/>
      </xdr:nvSpPr>
      <xdr:spPr>
        <a:xfrm>
          <a:off x="16370300" y="6233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38314</xdr:rowOff>
    </xdr:from>
    <xdr:to>
      <xdr:col>85</xdr:col>
      <xdr:colOff>177800</xdr:colOff>
      <xdr:row>37</xdr:row>
      <xdr:rowOff>139914</xdr:rowOff>
    </xdr:to>
    <xdr:sp macro="" textlink="">
      <xdr:nvSpPr>
        <xdr:cNvPr id="515" name="フローチャート: 判断 514"/>
        <xdr:cNvSpPr/>
      </xdr:nvSpPr>
      <xdr:spPr>
        <a:xfrm>
          <a:off x="16268700" y="638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76622</xdr:rowOff>
    </xdr:from>
    <xdr:to>
      <xdr:col>81</xdr:col>
      <xdr:colOff>50800</xdr:colOff>
      <xdr:row>39</xdr:row>
      <xdr:rowOff>109329</xdr:rowOff>
    </xdr:to>
    <xdr:cxnSp macro="">
      <xdr:nvCxnSpPr>
        <xdr:cNvPr id="516" name="直線コネクタ 515"/>
        <xdr:cNvCxnSpPr/>
      </xdr:nvCxnSpPr>
      <xdr:spPr>
        <a:xfrm>
          <a:off x="14592300" y="6763172"/>
          <a:ext cx="889000" cy="3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46772</xdr:rowOff>
    </xdr:from>
    <xdr:to>
      <xdr:col>81</xdr:col>
      <xdr:colOff>101600</xdr:colOff>
      <xdr:row>37</xdr:row>
      <xdr:rowOff>148372</xdr:rowOff>
    </xdr:to>
    <xdr:sp macro="" textlink="">
      <xdr:nvSpPr>
        <xdr:cNvPr id="517" name="フローチャート: 判断 516"/>
        <xdr:cNvSpPr/>
      </xdr:nvSpPr>
      <xdr:spPr>
        <a:xfrm>
          <a:off x="15430500" y="639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164899</xdr:rowOff>
    </xdr:from>
    <xdr:ext cx="534377" cy="259045"/>
    <xdr:sp macro="" textlink="">
      <xdr:nvSpPr>
        <xdr:cNvPr id="518" name="テキスト ボックス 517"/>
        <xdr:cNvSpPr txBox="1"/>
      </xdr:nvSpPr>
      <xdr:spPr>
        <a:xfrm>
          <a:off x="15214111" y="616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8517</xdr:rowOff>
    </xdr:from>
    <xdr:to>
      <xdr:col>76</xdr:col>
      <xdr:colOff>114300</xdr:colOff>
      <xdr:row>39</xdr:row>
      <xdr:rowOff>76622</xdr:rowOff>
    </xdr:to>
    <xdr:cxnSp macro="">
      <xdr:nvCxnSpPr>
        <xdr:cNvPr id="519" name="直線コネクタ 518"/>
        <xdr:cNvCxnSpPr/>
      </xdr:nvCxnSpPr>
      <xdr:spPr>
        <a:xfrm>
          <a:off x="13703300" y="6695067"/>
          <a:ext cx="889000" cy="6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8155</xdr:rowOff>
    </xdr:from>
    <xdr:to>
      <xdr:col>76</xdr:col>
      <xdr:colOff>165100</xdr:colOff>
      <xdr:row>37</xdr:row>
      <xdr:rowOff>109755</xdr:rowOff>
    </xdr:to>
    <xdr:sp macro="" textlink="">
      <xdr:nvSpPr>
        <xdr:cNvPr id="520" name="フローチャート: 判断 519"/>
        <xdr:cNvSpPr/>
      </xdr:nvSpPr>
      <xdr:spPr>
        <a:xfrm>
          <a:off x="14541500" y="635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126282</xdr:rowOff>
    </xdr:from>
    <xdr:ext cx="534377" cy="259045"/>
    <xdr:sp macro="" textlink="">
      <xdr:nvSpPr>
        <xdr:cNvPr id="521" name="テキスト ボックス 520"/>
        <xdr:cNvSpPr txBox="1"/>
      </xdr:nvSpPr>
      <xdr:spPr>
        <a:xfrm>
          <a:off x="14325111" y="612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99973</xdr:rowOff>
    </xdr:from>
    <xdr:to>
      <xdr:col>71</xdr:col>
      <xdr:colOff>177800</xdr:colOff>
      <xdr:row>39</xdr:row>
      <xdr:rowOff>8517</xdr:rowOff>
    </xdr:to>
    <xdr:cxnSp macro="">
      <xdr:nvCxnSpPr>
        <xdr:cNvPr id="522" name="直線コネクタ 521"/>
        <xdr:cNvCxnSpPr/>
      </xdr:nvCxnSpPr>
      <xdr:spPr>
        <a:xfrm>
          <a:off x="12814300" y="6615073"/>
          <a:ext cx="889000" cy="7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81307</xdr:rowOff>
    </xdr:from>
    <xdr:to>
      <xdr:col>72</xdr:col>
      <xdr:colOff>38100</xdr:colOff>
      <xdr:row>38</xdr:row>
      <xdr:rowOff>11457</xdr:rowOff>
    </xdr:to>
    <xdr:sp macro="" textlink="">
      <xdr:nvSpPr>
        <xdr:cNvPr id="523" name="フローチャート: 判断 522"/>
        <xdr:cNvSpPr/>
      </xdr:nvSpPr>
      <xdr:spPr>
        <a:xfrm>
          <a:off x="13652500" y="642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27984</xdr:rowOff>
    </xdr:from>
    <xdr:ext cx="534377" cy="259045"/>
    <xdr:sp macro="" textlink="">
      <xdr:nvSpPr>
        <xdr:cNvPr id="524" name="テキスト ボックス 523"/>
        <xdr:cNvSpPr txBox="1"/>
      </xdr:nvSpPr>
      <xdr:spPr>
        <a:xfrm>
          <a:off x="13436111" y="620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166771</xdr:rowOff>
    </xdr:from>
    <xdr:to>
      <xdr:col>67</xdr:col>
      <xdr:colOff>101600</xdr:colOff>
      <xdr:row>38</xdr:row>
      <xdr:rowOff>96921</xdr:rowOff>
    </xdr:to>
    <xdr:sp macro="" textlink="">
      <xdr:nvSpPr>
        <xdr:cNvPr id="525" name="フローチャート: 判断 524"/>
        <xdr:cNvSpPr/>
      </xdr:nvSpPr>
      <xdr:spPr>
        <a:xfrm>
          <a:off x="12763500" y="6510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113448</xdr:rowOff>
    </xdr:from>
    <xdr:ext cx="534377" cy="259045"/>
    <xdr:sp macro="" textlink="">
      <xdr:nvSpPr>
        <xdr:cNvPr id="526" name="テキスト ボックス 525"/>
        <xdr:cNvSpPr txBox="1"/>
      </xdr:nvSpPr>
      <xdr:spPr>
        <a:xfrm>
          <a:off x="12547111" y="6285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156631</xdr:rowOff>
    </xdr:from>
    <xdr:to>
      <xdr:col>85</xdr:col>
      <xdr:colOff>177800</xdr:colOff>
      <xdr:row>39</xdr:row>
      <xdr:rowOff>86781</xdr:rowOff>
    </xdr:to>
    <xdr:sp macro="" textlink="">
      <xdr:nvSpPr>
        <xdr:cNvPr id="532" name="楕円 531"/>
        <xdr:cNvSpPr/>
      </xdr:nvSpPr>
      <xdr:spPr>
        <a:xfrm>
          <a:off x="16268700" y="667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71558</xdr:rowOff>
    </xdr:from>
    <xdr:ext cx="534377" cy="259045"/>
    <xdr:sp macro="" textlink="">
      <xdr:nvSpPr>
        <xdr:cNvPr id="533" name="消防費該当値テキスト"/>
        <xdr:cNvSpPr txBox="1"/>
      </xdr:nvSpPr>
      <xdr:spPr>
        <a:xfrm>
          <a:off x="16370300" y="6586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58529</xdr:rowOff>
    </xdr:from>
    <xdr:to>
      <xdr:col>81</xdr:col>
      <xdr:colOff>101600</xdr:colOff>
      <xdr:row>39</xdr:row>
      <xdr:rowOff>160129</xdr:rowOff>
    </xdr:to>
    <xdr:sp macro="" textlink="">
      <xdr:nvSpPr>
        <xdr:cNvPr id="534" name="楕円 533"/>
        <xdr:cNvSpPr/>
      </xdr:nvSpPr>
      <xdr:spPr>
        <a:xfrm>
          <a:off x="15430500" y="674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151256</xdr:rowOff>
    </xdr:from>
    <xdr:ext cx="534377" cy="259045"/>
    <xdr:sp macro="" textlink="">
      <xdr:nvSpPr>
        <xdr:cNvPr id="535" name="テキスト ボックス 534"/>
        <xdr:cNvSpPr txBox="1"/>
      </xdr:nvSpPr>
      <xdr:spPr>
        <a:xfrm>
          <a:off x="15214111" y="683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25822</xdr:rowOff>
    </xdr:from>
    <xdr:to>
      <xdr:col>76</xdr:col>
      <xdr:colOff>165100</xdr:colOff>
      <xdr:row>39</xdr:row>
      <xdr:rowOff>127422</xdr:rowOff>
    </xdr:to>
    <xdr:sp macro="" textlink="">
      <xdr:nvSpPr>
        <xdr:cNvPr id="536" name="楕円 535"/>
        <xdr:cNvSpPr/>
      </xdr:nvSpPr>
      <xdr:spPr>
        <a:xfrm>
          <a:off x="14541500" y="671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118549</xdr:rowOff>
    </xdr:from>
    <xdr:ext cx="534377" cy="259045"/>
    <xdr:sp macro="" textlink="">
      <xdr:nvSpPr>
        <xdr:cNvPr id="537" name="テキスト ボックス 536"/>
        <xdr:cNvSpPr txBox="1"/>
      </xdr:nvSpPr>
      <xdr:spPr>
        <a:xfrm>
          <a:off x="14325111" y="6805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129167</xdr:rowOff>
    </xdr:from>
    <xdr:to>
      <xdr:col>72</xdr:col>
      <xdr:colOff>38100</xdr:colOff>
      <xdr:row>39</xdr:row>
      <xdr:rowOff>59317</xdr:rowOff>
    </xdr:to>
    <xdr:sp macro="" textlink="">
      <xdr:nvSpPr>
        <xdr:cNvPr id="538" name="楕円 537"/>
        <xdr:cNvSpPr/>
      </xdr:nvSpPr>
      <xdr:spPr>
        <a:xfrm>
          <a:off x="13652500" y="664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50444</xdr:rowOff>
    </xdr:from>
    <xdr:ext cx="534377" cy="259045"/>
    <xdr:sp macro="" textlink="">
      <xdr:nvSpPr>
        <xdr:cNvPr id="539" name="テキスト ボックス 538"/>
        <xdr:cNvSpPr txBox="1"/>
      </xdr:nvSpPr>
      <xdr:spPr>
        <a:xfrm>
          <a:off x="13436111" y="673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49173</xdr:rowOff>
    </xdr:from>
    <xdr:to>
      <xdr:col>67</xdr:col>
      <xdr:colOff>101600</xdr:colOff>
      <xdr:row>38</xdr:row>
      <xdr:rowOff>150773</xdr:rowOff>
    </xdr:to>
    <xdr:sp macro="" textlink="">
      <xdr:nvSpPr>
        <xdr:cNvPr id="540" name="楕円 539"/>
        <xdr:cNvSpPr/>
      </xdr:nvSpPr>
      <xdr:spPr>
        <a:xfrm>
          <a:off x="12763500" y="6564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141900</xdr:rowOff>
    </xdr:from>
    <xdr:ext cx="534377" cy="259045"/>
    <xdr:sp macro="" textlink="">
      <xdr:nvSpPr>
        <xdr:cNvPr id="541" name="テキスト ボックス 540"/>
        <xdr:cNvSpPr txBox="1"/>
      </xdr:nvSpPr>
      <xdr:spPr>
        <a:xfrm>
          <a:off x="12547111" y="665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128015</xdr:rowOff>
    </xdr:from>
    <xdr:to>
      <xdr:col>85</xdr:col>
      <xdr:colOff>126364</xdr:colOff>
      <xdr:row>58</xdr:row>
      <xdr:rowOff>94578</xdr:rowOff>
    </xdr:to>
    <xdr:cxnSp macro="">
      <xdr:nvCxnSpPr>
        <xdr:cNvPr id="565" name="直線コネクタ 564"/>
        <xdr:cNvCxnSpPr/>
      </xdr:nvCxnSpPr>
      <xdr:spPr>
        <a:xfrm flipV="1">
          <a:off x="16317595" y="8700515"/>
          <a:ext cx="1269" cy="1338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98405</xdr:rowOff>
    </xdr:from>
    <xdr:ext cx="534377" cy="259045"/>
    <xdr:sp macro="" textlink="">
      <xdr:nvSpPr>
        <xdr:cNvPr id="566" name="教育費最小値テキスト"/>
        <xdr:cNvSpPr txBox="1"/>
      </xdr:nvSpPr>
      <xdr:spPr>
        <a:xfrm>
          <a:off x="16370300" y="1004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94578</xdr:rowOff>
    </xdr:from>
    <xdr:to>
      <xdr:col>86</xdr:col>
      <xdr:colOff>25400</xdr:colOff>
      <xdr:row>58</xdr:row>
      <xdr:rowOff>94578</xdr:rowOff>
    </xdr:to>
    <xdr:cxnSp macro="">
      <xdr:nvCxnSpPr>
        <xdr:cNvPr id="567" name="直線コネクタ 566"/>
        <xdr:cNvCxnSpPr/>
      </xdr:nvCxnSpPr>
      <xdr:spPr>
        <a:xfrm>
          <a:off x="16230600" y="10038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74692</xdr:rowOff>
    </xdr:from>
    <xdr:ext cx="599010" cy="259045"/>
    <xdr:sp macro="" textlink="">
      <xdr:nvSpPr>
        <xdr:cNvPr id="568" name="教育費最大値テキスト"/>
        <xdr:cNvSpPr txBox="1"/>
      </xdr:nvSpPr>
      <xdr:spPr>
        <a:xfrm>
          <a:off x="16370300" y="847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383,067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128015</xdr:rowOff>
    </xdr:from>
    <xdr:to>
      <xdr:col>86</xdr:col>
      <xdr:colOff>25400</xdr:colOff>
      <xdr:row>50</xdr:row>
      <xdr:rowOff>128015</xdr:rowOff>
    </xdr:to>
    <xdr:cxnSp macro="">
      <xdr:nvCxnSpPr>
        <xdr:cNvPr id="569" name="直線コネクタ 568"/>
        <xdr:cNvCxnSpPr/>
      </xdr:nvCxnSpPr>
      <xdr:spPr>
        <a:xfrm>
          <a:off x="16230600" y="8700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41890</xdr:rowOff>
    </xdr:from>
    <xdr:to>
      <xdr:col>85</xdr:col>
      <xdr:colOff>127000</xdr:colOff>
      <xdr:row>58</xdr:row>
      <xdr:rowOff>58170</xdr:rowOff>
    </xdr:to>
    <xdr:cxnSp macro="">
      <xdr:nvCxnSpPr>
        <xdr:cNvPr id="570" name="直線コネクタ 569"/>
        <xdr:cNvCxnSpPr/>
      </xdr:nvCxnSpPr>
      <xdr:spPr>
        <a:xfrm flipV="1">
          <a:off x="15481300" y="9985990"/>
          <a:ext cx="838200" cy="16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609</xdr:rowOff>
    </xdr:from>
    <xdr:ext cx="534377" cy="259045"/>
    <xdr:sp macro="" textlink="">
      <xdr:nvSpPr>
        <xdr:cNvPr id="571" name="教育費平均値テキスト"/>
        <xdr:cNvSpPr txBox="1"/>
      </xdr:nvSpPr>
      <xdr:spPr>
        <a:xfrm>
          <a:off x="16370300" y="9601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149182</xdr:rowOff>
    </xdr:from>
    <xdr:to>
      <xdr:col>85</xdr:col>
      <xdr:colOff>177800</xdr:colOff>
      <xdr:row>57</xdr:row>
      <xdr:rowOff>79332</xdr:rowOff>
    </xdr:to>
    <xdr:sp macro="" textlink="">
      <xdr:nvSpPr>
        <xdr:cNvPr id="572" name="フローチャート: 判断 571"/>
        <xdr:cNvSpPr/>
      </xdr:nvSpPr>
      <xdr:spPr>
        <a:xfrm>
          <a:off x="16268700" y="975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49133</xdr:rowOff>
    </xdr:from>
    <xdr:to>
      <xdr:col>81</xdr:col>
      <xdr:colOff>50800</xdr:colOff>
      <xdr:row>58</xdr:row>
      <xdr:rowOff>58170</xdr:rowOff>
    </xdr:to>
    <xdr:cxnSp macro="">
      <xdr:nvCxnSpPr>
        <xdr:cNvPr id="573" name="直線コネクタ 572"/>
        <xdr:cNvCxnSpPr/>
      </xdr:nvCxnSpPr>
      <xdr:spPr>
        <a:xfrm>
          <a:off x="14592300" y="9993233"/>
          <a:ext cx="889000" cy="9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138761</xdr:rowOff>
    </xdr:from>
    <xdr:to>
      <xdr:col>81</xdr:col>
      <xdr:colOff>101600</xdr:colOff>
      <xdr:row>57</xdr:row>
      <xdr:rowOff>68911</xdr:rowOff>
    </xdr:to>
    <xdr:sp macro="" textlink="">
      <xdr:nvSpPr>
        <xdr:cNvPr id="574" name="フローチャート: 判断 573"/>
        <xdr:cNvSpPr/>
      </xdr:nvSpPr>
      <xdr:spPr>
        <a:xfrm>
          <a:off x="15430500" y="973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85438</xdr:rowOff>
    </xdr:from>
    <xdr:ext cx="534377" cy="259045"/>
    <xdr:sp macro="" textlink="">
      <xdr:nvSpPr>
        <xdr:cNvPr id="575" name="テキスト ボックス 574"/>
        <xdr:cNvSpPr txBox="1"/>
      </xdr:nvSpPr>
      <xdr:spPr>
        <a:xfrm>
          <a:off x="15214111" y="9515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14469</xdr:rowOff>
    </xdr:from>
    <xdr:to>
      <xdr:col>76</xdr:col>
      <xdr:colOff>114300</xdr:colOff>
      <xdr:row>58</xdr:row>
      <xdr:rowOff>49133</xdr:rowOff>
    </xdr:to>
    <xdr:cxnSp macro="">
      <xdr:nvCxnSpPr>
        <xdr:cNvPr id="576" name="直線コネクタ 575"/>
        <xdr:cNvCxnSpPr/>
      </xdr:nvCxnSpPr>
      <xdr:spPr>
        <a:xfrm>
          <a:off x="13703300" y="9958569"/>
          <a:ext cx="889000" cy="34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152722</xdr:rowOff>
    </xdr:from>
    <xdr:to>
      <xdr:col>76</xdr:col>
      <xdr:colOff>165100</xdr:colOff>
      <xdr:row>57</xdr:row>
      <xdr:rowOff>82872</xdr:rowOff>
    </xdr:to>
    <xdr:sp macro="" textlink="">
      <xdr:nvSpPr>
        <xdr:cNvPr id="577" name="フローチャート: 判断 576"/>
        <xdr:cNvSpPr/>
      </xdr:nvSpPr>
      <xdr:spPr>
        <a:xfrm>
          <a:off x="14541500" y="975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99399</xdr:rowOff>
    </xdr:from>
    <xdr:ext cx="534377" cy="259045"/>
    <xdr:sp macro="" textlink="">
      <xdr:nvSpPr>
        <xdr:cNvPr id="578" name="テキスト ボックス 577"/>
        <xdr:cNvSpPr txBox="1"/>
      </xdr:nvSpPr>
      <xdr:spPr>
        <a:xfrm>
          <a:off x="14325111" y="952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14469</xdr:rowOff>
    </xdr:from>
    <xdr:to>
      <xdr:col>71</xdr:col>
      <xdr:colOff>177800</xdr:colOff>
      <xdr:row>58</xdr:row>
      <xdr:rowOff>53979</xdr:rowOff>
    </xdr:to>
    <xdr:cxnSp macro="">
      <xdr:nvCxnSpPr>
        <xdr:cNvPr id="579" name="直線コネクタ 578"/>
        <xdr:cNvCxnSpPr/>
      </xdr:nvCxnSpPr>
      <xdr:spPr>
        <a:xfrm flipV="1">
          <a:off x="12814300" y="9958569"/>
          <a:ext cx="889000" cy="39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70966</xdr:rowOff>
    </xdr:from>
    <xdr:to>
      <xdr:col>72</xdr:col>
      <xdr:colOff>38100</xdr:colOff>
      <xdr:row>58</xdr:row>
      <xdr:rowOff>1116</xdr:rowOff>
    </xdr:to>
    <xdr:sp macro="" textlink="">
      <xdr:nvSpPr>
        <xdr:cNvPr id="580" name="フローチャート: 判断 579"/>
        <xdr:cNvSpPr/>
      </xdr:nvSpPr>
      <xdr:spPr>
        <a:xfrm>
          <a:off x="13652500" y="984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17643</xdr:rowOff>
    </xdr:from>
    <xdr:ext cx="534377" cy="259045"/>
    <xdr:sp macro="" textlink="">
      <xdr:nvSpPr>
        <xdr:cNvPr id="581" name="テキスト ボックス 580"/>
        <xdr:cNvSpPr txBox="1"/>
      </xdr:nvSpPr>
      <xdr:spPr>
        <a:xfrm>
          <a:off x="13436111" y="961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52031</xdr:rowOff>
    </xdr:from>
    <xdr:to>
      <xdr:col>67</xdr:col>
      <xdr:colOff>101600</xdr:colOff>
      <xdr:row>57</xdr:row>
      <xdr:rowOff>153631</xdr:rowOff>
    </xdr:to>
    <xdr:sp macro="" textlink="">
      <xdr:nvSpPr>
        <xdr:cNvPr id="582" name="フローチャート: 判断 581"/>
        <xdr:cNvSpPr/>
      </xdr:nvSpPr>
      <xdr:spPr>
        <a:xfrm>
          <a:off x="12763500" y="9824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170158</xdr:rowOff>
    </xdr:from>
    <xdr:ext cx="534377" cy="259045"/>
    <xdr:sp macro="" textlink="">
      <xdr:nvSpPr>
        <xdr:cNvPr id="583" name="テキスト ボックス 582"/>
        <xdr:cNvSpPr txBox="1"/>
      </xdr:nvSpPr>
      <xdr:spPr>
        <a:xfrm>
          <a:off x="12547111" y="959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162540</xdr:rowOff>
    </xdr:from>
    <xdr:to>
      <xdr:col>85</xdr:col>
      <xdr:colOff>177800</xdr:colOff>
      <xdr:row>58</xdr:row>
      <xdr:rowOff>92690</xdr:rowOff>
    </xdr:to>
    <xdr:sp macro="" textlink="">
      <xdr:nvSpPr>
        <xdr:cNvPr id="589" name="楕円 588"/>
        <xdr:cNvSpPr/>
      </xdr:nvSpPr>
      <xdr:spPr>
        <a:xfrm>
          <a:off x="16268700" y="993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77467</xdr:rowOff>
    </xdr:from>
    <xdr:ext cx="534377" cy="259045"/>
    <xdr:sp macro="" textlink="">
      <xdr:nvSpPr>
        <xdr:cNvPr id="590" name="教育費該当値テキスト"/>
        <xdr:cNvSpPr txBox="1"/>
      </xdr:nvSpPr>
      <xdr:spPr>
        <a:xfrm>
          <a:off x="16370300" y="985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7370</xdr:rowOff>
    </xdr:from>
    <xdr:to>
      <xdr:col>81</xdr:col>
      <xdr:colOff>101600</xdr:colOff>
      <xdr:row>58</xdr:row>
      <xdr:rowOff>108970</xdr:rowOff>
    </xdr:to>
    <xdr:sp macro="" textlink="">
      <xdr:nvSpPr>
        <xdr:cNvPr id="591" name="楕円 590"/>
        <xdr:cNvSpPr/>
      </xdr:nvSpPr>
      <xdr:spPr>
        <a:xfrm>
          <a:off x="15430500" y="995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100097</xdr:rowOff>
    </xdr:from>
    <xdr:ext cx="534377" cy="259045"/>
    <xdr:sp macro="" textlink="">
      <xdr:nvSpPr>
        <xdr:cNvPr id="592" name="テキスト ボックス 591"/>
        <xdr:cNvSpPr txBox="1"/>
      </xdr:nvSpPr>
      <xdr:spPr>
        <a:xfrm>
          <a:off x="15214111" y="1004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169783</xdr:rowOff>
    </xdr:from>
    <xdr:to>
      <xdr:col>76</xdr:col>
      <xdr:colOff>165100</xdr:colOff>
      <xdr:row>58</xdr:row>
      <xdr:rowOff>99933</xdr:rowOff>
    </xdr:to>
    <xdr:sp macro="" textlink="">
      <xdr:nvSpPr>
        <xdr:cNvPr id="593" name="楕円 592"/>
        <xdr:cNvSpPr/>
      </xdr:nvSpPr>
      <xdr:spPr>
        <a:xfrm>
          <a:off x="14541500" y="994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91060</xdr:rowOff>
    </xdr:from>
    <xdr:ext cx="534377" cy="259045"/>
    <xdr:sp macro="" textlink="">
      <xdr:nvSpPr>
        <xdr:cNvPr id="594" name="テキスト ボックス 593"/>
        <xdr:cNvSpPr txBox="1"/>
      </xdr:nvSpPr>
      <xdr:spPr>
        <a:xfrm>
          <a:off x="14325111" y="1003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135119</xdr:rowOff>
    </xdr:from>
    <xdr:to>
      <xdr:col>72</xdr:col>
      <xdr:colOff>38100</xdr:colOff>
      <xdr:row>58</xdr:row>
      <xdr:rowOff>65269</xdr:rowOff>
    </xdr:to>
    <xdr:sp macro="" textlink="">
      <xdr:nvSpPr>
        <xdr:cNvPr id="595" name="楕円 594"/>
        <xdr:cNvSpPr/>
      </xdr:nvSpPr>
      <xdr:spPr>
        <a:xfrm>
          <a:off x="13652500" y="990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56396</xdr:rowOff>
    </xdr:from>
    <xdr:ext cx="534377" cy="259045"/>
    <xdr:sp macro="" textlink="">
      <xdr:nvSpPr>
        <xdr:cNvPr id="596" name="テキスト ボックス 595"/>
        <xdr:cNvSpPr txBox="1"/>
      </xdr:nvSpPr>
      <xdr:spPr>
        <a:xfrm>
          <a:off x="13436111" y="10000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3179</xdr:rowOff>
    </xdr:from>
    <xdr:to>
      <xdr:col>67</xdr:col>
      <xdr:colOff>101600</xdr:colOff>
      <xdr:row>58</xdr:row>
      <xdr:rowOff>104779</xdr:rowOff>
    </xdr:to>
    <xdr:sp macro="" textlink="">
      <xdr:nvSpPr>
        <xdr:cNvPr id="597" name="楕円 596"/>
        <xdr:cNvSpPr/>
      </xdr:nvSpPr>
      <xdr:spPr>
        <a:xfrm>
          <a:off x="12763500" y="994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95906</xdr:rowOff>
    </xdr:from>
    <xdr:ext cx="534377" cy="259045"/>
    <xdr:sp macro="" textlink="">
      <xdr:nvSpPr>
        <xdr:cNvPr id="598" name="テキスト ボックス 597"/>
        <xdr:cNvSpPr txBox="1"/>
      </xdr:nvSpPr>
      <xdr:spPr>
        <a:xfrm>
          <a:off x="12547111" y="1004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6250</xdr:rowOff>
    </xdr:from>
    <xdr:to>
      <xdr:col>85</xdr:col>
      <xdr:colOff>126364</xdr:colOff>
      <xdr:row>78</xdr:row>
      <xdr:rowOff>139700</xdr:rowOff>
    </xdr:to>
    <xdr:cxnSp macro="">
      <xdr:nvCxnSpPr>
        <xdr:cNvPr id="620" name="直線コネクタ 619"/>
        <xdr:cNvCxnSpPr/>
      </xdr:nvCxnSpPr>
      <xdr:spPr>
        <a:xfrm flipV="1">
          <a:off x="16317595" y="12179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157961</xdr:rowOff>
    </xdr:from>
    <xdr:ext cx="249299" cy="259045"/>
    <xdr:sp macro="" textlink="">
      <xdr:nvSpPr>
        <xdr:cNvPr id="621" name="災害復旧費最小値テキスト"/>
        <xdr:cNvSpPr txBox="1"/>
      </xdr:nvSpPr>
      <xdr:spPr>
        <a:xfrm>
          <a:off x="16370300" y="13531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124377</xdr:rowOff>
    </xdr:from>
    <xdr:ext cx="599010" cy="259045"/>
    <xdr:sp macro="" textlink="">
      <xdr:nvSpPr>
        <xdr:cNvPr id="623" name="災害復旧費最大値テキスト"/>
        <xdr:cNvSpPr txBox="1"/>
      </xdr:nvSpPr>
      <xdr:spPr>
        <a:xfrm>
          <a:off x="16370300" y="1195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6250</xdr:rowOff>
    </xdr:from>
    <xdr:to>
      <xdr:col>86</xdr:col>
      <xdr:colOff>25400</xdr:colOff>
      <xdr:row>71</xdr:row>
      <xdr:rowOff>6250</xdr:rowOff>
    </xdr:to>
    <xdr:cxnSp macro="">
      <xdr:nvCxnSpPr>
        <xdr:cNvPr id="624" name="直線コネクタ 623"/>
        <xdr:cNvCxnSpPr/>
      </xdr:nvCxnSpPr>
      <xdr:spPr>
        <a:xfrm>
          <a:off x="16230600" y="1217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138449</xdr:rowOff>
    </xdr:from>
    <xdr:to>
      <xdr:col>85</xdr:col>
      <xdr:colOff>127000</xdr:colOff>
      <xdr:row>78</xdr:row>
      <xdr:rowOff>139700</xdr:rowOff>
    </xdr:to>
    <xdr:cxnSp macro="">
      <xdr:nvCxnSpPr>
        <xdr:cNvPr id="625" name="直線コネクタ 624"/>
        <xdr:cNvCxnSpPr/>
      </xdr:nvCxnSpPr>
      <xdr:spPr>
        <a:xfrm>
          <a:off x="15481300" y="13511549"/>
          <a:ext cx="838200" cy="1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75412</xdr:rowOff>
    </xdr:from>
    <xdr:ext cx="534377" cy="259045"/>
    <xdr:sp macro="" textlink="">
      <xdr:nvSpPr>
        <xdr:cNvPr id="626" name="災害復旧費平均値テキスト"/>
        <xdr:cNvSpPr txBox="1"/>
      </xdr:nvSpPr>
      <xdr:spPr>
        <a:xfrm>
          <a:off x="16370300" y="13277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52535</xdr:rowOff>
    </xdr:from>
    <xdr:to>
      <xdr:col>85</xdr:col>
      <xdr:colOff>177800</xdr:colOff>
      <xdr:row>78</xdr:row>
      <xdr:rowOff>154135</xdr:rowOff>
    </xdr:to>
    <xdr:sp macro="" textlink="">
      <xdr:nvSpPr>
        <xdr:cNvPr id="627" name="フローチャート: 判断 626"/>
        <xdr:cNvSpPr/>
      </xdr:nvSpPr>
      <xdr:spPr>
        <a:xfrm>
          <a:off x="16268700" y="1342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138449</xdr:rowOff>
    </xdr:from>
    <xdr:to>
      <xdr:col>81</xdr:col>
      <xdr:colOff>50800</xdr:colOff>
      <xdr:row>78</xdr:row>
      <xdr:rowOff>139700</xdr:rowOff>
    </xdr:to>
    <xdr:cxnSp macro="">
      <xdr:nvCxnSpPr>
        <xdr:cNvPr id="628" name="直線コネクタ 627"/>
        <xdr:cNvCxnSpPr/>
      </xdr:nvCxnSpPr>
      <xdr:spPr>
        <a:xfrm flipV="1">
          <a:off x="14592300" y="13511549"/>
          <a:ext cx="889000" cy="1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52853</xdr:rowOff>
    </xdr:from>
    <xdr:to>
      <xdr:col>81</xdr:col>
      <xdr:colOff>101600</xdr:colOff>
      <xdr:row>78</xdr:row>
      <xdr:rowOff>154453</xdr:rowOff>
    </xdr:to>
    <xdr:sp macro="" textlink="">
      <xdr:nvSpPr>
        <xdr:cNvPr id="629" name="フローチャート: 判断 628"/>
        <xdr:cNvSpPr/>
      </xdr:nvSpPr>
      <xdr:spPr>
        <a:xfrm>
          <a:off x="154305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170980</xdr:rowOff>
    </xdr:from>
    <xdr:ext cx="534377" cy="259045"/>
    <xdr:sp macro="" textlink="">
      <xdr:nvSpPr>
        <xdr:cNvPr id="630" name="テキスト ボックス 629"/>
        <xdr:cNvSpPr txBox="1"/>
      </xdr:nvSpPr>
      <xdr:spPr>
        <a:xfrm>
          <a:off x="15214111" y="1320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1" name="直線コネクタ 630"/>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60016</xdr:rowOff>
    </xdr:from>
    <xdr:to>
      <xdr:col>76</xdr:col>
      <xdr:colOff>165100</xdr:colOff>
      <xdr:row>78</xdr:row>
      <xdr:rowOff>161616</xdr:rowOff>
    </xdr:to>
    <xdr:sp macro="" textlink="">
      <xdr:nvSpPr>
        <xdr:cNvPr id="632" name="フローチャート: 判断 631"/>
        <xdr:cNvSpPr/>
      </xdr:nvSpPr>
      <xdr:spPr>
        <a:xfrm>
          <a:off x="14541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6693</xdr:rowOff>
    </xdr:from>
    <xdr:ext cx="534377" cy="259045"/>
    <xdr:sp macro="" textlink="">
      <xdr:nvSpPr>
        <xdr:cNvPr id="633" name="テキスト ボックス 632"/>
        <xdr:cNvSpPr txBox="1"/>
      </xdr:nvSpPr>
      <xdr:spPr>
        <a:xfrm>
          <a:off x="14325111" y="1320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4" name="直線コネクタ 633"/>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66836</xdr:rowOff>
    </xdr:from>
    <xdr:to>
      <xdr:col>72</xdr:col>
      <xdr:colOff>38100</xdr:colOff>
      <xdr:row>78</xdr:row>
      <xdr:rowOff>168436</xdr:rowOff>
    </xdr:to>
    <xdr:sp macro="" textlink="">
      <xdr:nvSpPr>
        <xdr:cNvPr id="635" name="フローチャート: 判断 634"/>
        <xdr:cNvSpPr/>
      </xdr:nvSpPr>
      <xdr:spPr>
        <a:xfrm>
          <a:off x="13652500" y="1343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13513</xdr:rowOff>
    </xdr:from>
    <xdr:ext cx="469744" cy="259045"/>
    <xdr:sp macro="" textlink="">
      <xdr:nvSpPr>
        <xdr:cNvPr id="636" name="テキスト ボックス 635"/>
        <xdr:cNvSpPr txBox="1"/>
      </xdr:nvSpPr>
      <xdr:spPr>
        <a:xfrm>
          <a:off x="13468428" y="1321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60787</xdr:rowOff>
    </xdr:from>
    <xdr:to>
      <xdr:col>67</xdr:col>
      <xdr:colOff>101600</xdr:colOff>
      <xdr:row>78</xdr:row>
      <xdr:rowOff>162387</xdr:rowOff>
    </xdr:to>
    <xdr:sp macro="" textlink="">
      <xdr:nvSpPr>
        <xdr:cNvPr id="637" name="フローチャート: 判断 636"/>
        <xdr:cNvSpPr/>
      </xdr:nvSpPr>
      <xdr:spPr>
        <a:xfrm>
          <a:off x="12763500" y="13433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7464</xdr:rowOff>
    </xdr:from>
    <xdr:ext cx="534377" cy="259045"/>
    <xdr:sp macro="" textlink="">
      <xdr:nvSpPr>
        <xdr:cNvPr id="638" name="テキスト ボックス 637"/>
        <xdr:cNvSpPr txBox="1"/>
      </xdr:nvSpPr>
      <xdr:spPr>
        <a:xfrm>
          <a:off x="12547111" y="1320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4" name="楕円 643"/>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30961</xdr:rowOff>
    </xdr:from>
    <xdr:ext cx="249299" cy="259045"/>
    <xdr:sp macro="" textlink="">
      <xdr:nvSpPr>
        <xdr:cNvPr id="645" name="災害復旧費該当値テキスト"/>
        <xdr:cNvSpPr txBox="1"/>
      </xdr:nvSpPr>
      <xdr:spPr>
        <a:xfrm>
          <a:off x="16370300" y="13404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87649</xdr:rowOff>
    </xdr:from>
    <xdr:to>
      <xdr:col>81</xdr:col>
      <xdr:colOff>101600</xdr:colOff>
      <xdr:row>79</xdr:row>
      <xdr:rowOff>17799</xdr:rowOff>
    </xdr:to>
    <xdr:sp macro="" textlink="">
      <xdr:nvSpPr>
        <xdr:cNvPr id="646" name="楕円 645"/>
        <xdr:cNvSpPr/>
      </xdr:nvSpPr>
      <xdr:spPr>
        <a:xfrm>
          <a:off x="15430500" y="1346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8926</xdr:rowOff>
    </xdr:from>
    <xdr:ext cx="378565" cy="259045"/>
    <xdr:sp macro="" textlink="">
      <xdr:nvSpPr>
        <xdr:cNvPr id="647" name="テキスト ボックス 646"/>
        <xdr:cNvSpPr txBox="1"/>
      </xdr:nvSpPr>
      <xdr:spPr>
        <a:xfrm>
          <a:off x="15292017" y="13553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8" name="楕円 647"/>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49" name="テキスト ボックス 648"/>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0" name="楕円 649"/>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1" name="テキスト ボックス 650"/>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2" name="楕円 651"/>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3" name="テキスト ボックス 652"/>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159108</xdr:rowOff>
    </xdr:from>
    <xdr:to>
      <xdr:col>85</xdr:col>
      <xdr:colOff>126364</xdr:colOff>
      <xdr:row>98</xdr:row>
      <xdr:rowOff>134831</xdr:rowOff>
    </xdr:to>
    <xdr:cxnSp macro="">
      <xdr:nvCxnSpPr>
        <xdr:cNvPr id="675" name="直線コネクタ 674"/>
        <xdr:cNvCxnSpPr/>
      </xdr:nvCxnSpPr>
      <xdr:spPr>
        <a:xfrm flipV="1">
          <a:off x="16317595" y="15761058"/>
          <a:ext cx="1269" cy="11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138658</xdr:rowOff>
    </xdr:from>
    <xdr:ext cx="469744" cy="259045"/>
    <xdr:sp macro="" textlink="">
      <xdr:nvSpPr>
        <xdr:cNvPr id="676" name="公債費最小値テキスト"/>
        <xdr:cNvSpPr txBox="1"/>
      </xdr:nvSpPr>
      <xdr:spPr>
        <a:xfrm>
          <a:off x="16370300" y="1694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134831</xdr:rowOff>
    </xdr:from>
    <xdr:to>
      <xdr:col>86</xdr:col>
      <xdr:colOff>25400</xdr:colOff>
      <xdr:row>98</xdr:row>
      <xdr:rowOff>134831</xdr:rowOff>
    </xdr:to>
    <xdr:cxnSp macro="">
      <xdr:nvCxnSpPr>
        <xdr:cNvPr id="677" name="直線コネクタ 676"/>
        <xdr:cNvCxnSpPr/>
      </xdr:nvCxnSpPr>
      <xdr:spPr>
        <a:xfrm>
          <a:off x="16230600" y="16936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105785</xdr:rowOff>
    </xdr:from>
    <xdr:ext cx="599010" cy="259045"/>
    <xdr:sp macro="" textlink="">
      <xdr:nvSpPr>
        <xdr:cNvPr id="678" name="公債費最大値テキスト"/>
        <xdr:cNvSpPr txBox="1"/>
      </xdr:nvSpPr>
      <xdr:spPr>
        <a:xfrm>
          <a:off x="16370300" y="1553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258,255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159108</xdr:rowOff>
    </xdr:from>
    <xdr:to>
      <xdr:col>86</xdr:col>
      <xdr:colOff>25400</xdr:colOff>
      <xdr:row>91</xdr:row>
      <xdr:rowOff>159108</xdr:rowOff>
    </xdr:to>
    <xdr:cxnSp macro="">
      <xdr:nvCxnSpPr>
        <xdr:cNvPr id="679" name="直線コネクタ 678"/>
        <xdr:cNvCxnSpPr/>
      </xdr:nvCxnSpPr>
      <xdr:spPr>
        <a:xfrm>
          <a:off x="16230600" y="1576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138841</xdr:rowOff>
    </xdr:from>
    <xdr:to>
      <xdr:col>85</xdr:col>
      <xdr:colOff>127000</xdr:colOff>
      <xdr:row>97</xdr:row>
      <xdr:rowOff>148135</xdr:rowOff>
    </xdr:to>
    <xdr:cxnSp macro="">
      <xdr:nvCxnSpPr>
        <xdr:cNvPr id="680" name="直線コネクタ 679"/>
        <xdr:cNvCxnSpPr/>
      </xdr:nvCxnSpPr>
      <xdr:spPr>
        <a:xfrm flipV="1">
          <a:off x="15481300" y="16769491"/>
          <a:ext cx="838200" cy="9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109500</xdr:rowOff>
    </xdr:from>
    <xdr:ext cx="599010" cy="259045"/>
    <xdr:sp macro="" textlink="">
      <xdr:nvSpPr>
        <xdr:cNvPr id="681" name="公債費平均値テキスト"/>
        <xdr:cNvSpPr txBox="1"/>
      </xdr:nvSpPr>
      <xdr:spPr>
        <a:xfrm>
          <a:off x="16370300" y="162258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86623</xdr:rowOff>
    </xdr:from>
    <xdr:to>
      <xdr:col>85</xdr:col>
      <xdr:colOff>177800</xdr:colOff>
      <xdr:row>96</xdr:row>
      <xdr:rowOff>16773</xdr:rowOff>
    </xdr:to>
    <xdr:sp macro="" textlink="">
      <xdr:nvSpPr>
        <xdr:cNvPr id="682" name="フローチャート: 判断 681"/>
        <xdr:cNvSpPr/>
      </xdr:nvSpPr>
      <xdr:spPr>
        <a:xfrm>
          <a:off x="162687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144680</xdr:rowOff>
    </xdr:from>
    <xdr:to>
      <xdr:col>81</xdr:col>
      <xdr:colOff>50800</xdr:colOff>
      <xdr:row>97</xdr:row>
      <xdr:rowOff>148135</xdr:rowOff>
    </xdr:to>
    <xdr:cxnSp macro="">
      <xdr:nvCxnSpPr>
        <xdr:cNvPr id="683" name="直線コネクタ 682"/>
        <xdr:cNvCxnSpPr/>
      </xdr:nvCxnSpPr>
      <xdr:spPr>
        <a:xfrm>
          <a:off x="14592300" y="16775330"/>
          <a:ext cx="889000" cy="3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105130</xdr:rowOff>
    </xdr:from>
    <xdr:to>
      <xdr:col>81</xdr:col>
      <xdr:colOff>101600</xdr:colOff>
      <xdr:row>96</xdr:row>
      <xdr:rowOff>35280</xdr:rowOff>
    </xdr:to>
    <xdr:sp macro="" textlink="">
      <xdr:nvSpPr>
        <xdr:cNvPr id="684" name="フローチャート: 判断 683"/>
        <xdr:cNvSpPr/>
      </xdr:nvSpPr>
      <xdr:spPr>
        <a:xfrm>
          <a:off x="15430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51807</xdr:rowOff>
    </xdr:from>
    <xdr:ext cx="599010" cy="259045"/>
    <xdr:sp macro="" textlink="">
      <xdr:nvSpPr>
        <xdr:cNvPr id="685" name="テキスト ボックス 684"/>
        <xdr:cNvSpPr txBox="1"/>
      </xdr:nvSpPr>
      <xdr:spPr>
        <a:xfrm>
          <a:off x="15181795" y="1616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142069</xdr:rowOff>
    </xdr:from>
    <xdr:to>
      <xdr:col>76</xdr:col>
      <xdr:colOff>114300</xdr:colOff>
      <xdr:row>97</xdr:row>
      <xdr:rowOff>144680</xdr:rowOff>
    </xdr:to>
    <xdr:cxnSp macro="">
      <xdr:nvCxnSpPr>
        <xdr:cNvPr id="686" name="直線コネクタ 685"/>
        <xdr:cNvCxnSpPr/>
      </xdr:nvCxnSpPr>
      <xdr:spPr>
        <a:xfrm>
          <a:off x="13703300" y="16772719"/>
          <a:ext cx="889000" cy="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125244</xdr:rowOff>
    </xdr:from>
    <xdr:to>
      <xdr:col>76</xdr:col>
      <xdr:colOff>165100</xdr:colOff>
      <xdr:row>96</xdr:row>
      <xdr:rowOff>55394</xdr:rowOff>
    </xdr:to>
    <xdr:sp macro="" textlink="">
      <xdr:nvSpPr>
        <xdr:cNvPr id="687" name="フローチャート: 判断 686"/>
        <xdr:cNvSpPr/>
      </xdr:nvSpPr>
      <xdr:spPr>
        <a:xfrm>
          <a:off x="14541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71921</xdr:rowOff>
    </xdr:from>
    <xdr:ext cx="599010" cy="259045"/>
    <xdr:sp macro="" textlink="">
      <xdr:nvSpPr>
        <xdr:cNvPr id="688" name="テキスト ボックス 687"/>
        <xdr:cNvSpPr txBox="1"/>
      </xdr:nvSpPr>
      <xdr:spPr>
        <a:xfrm>
          <a:off x="14292795" y="1618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133962</xdr:rowOff>
    </xdr:from>
    <xdr:to>
      <xdr:col>71</xdr:col>
      <xdr:colOff>177800</xdr:colOff>
      <xdr:row>97</xdr:row>
      <xdr:rowOff>142069</xdr:rowOff>
    </xdr:to>
    <xdr:cxnSp macro="">
      <xdr:nvCxnSpPr>
        <xdr:cNvPr id="689" name="直線コネクタ 688"/>
        <xdr:cNvCxnSpPr/>
      </xdr:nvCxnSpPr>
      <xdr:spPr>
        <a:xfrm>
          <a:off x="12814300" y="16764612"/>
          <a:ext cx="889000" cy="8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122816</xdr:rowOff>
    </xdr:from>
    <xdr:to>
      <xdr:col>72</xdr:col>
      <xdr:colOff>38100</xdr:colOff>
      <xdr:row>97</xdr:row>
      <xdr:rowOff>52966</xdr:rowOff>
    </xdr:to>
    <xdr:sp macro="" textlink="">
      <xdr:nvSpPr>
        <xdr:cNvPr id="690" name="フローチャート: 判断 689"/>
        <xdr:cNvSpPr/>
      </xdr:nvSpPr>
      <xdr:spPr>
        <a:xfrm>
          <a:off x="13652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69493</xdr:rowOff>
    </xdr:from>
    <xdr:ext cx="534377" cy="259045"/>
    <xdr:sp macro="" textlink="">
      <xdr:nvSpPr>
        <xdr:cNvPr id="691" name="テキスト ボックス 690"/>
        <xdr:cNvSpPr txBox="1"/>
      </xdr:nvSpPr>
      <xdr:spPr>
        <a:xfrm>
          <a:off x="13436111" y="163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106352</xdr:rowOff>
    </xdr:from>
    <xdr:to>
      <xdr:col>67</xdr:col>
      <xdr:colOff>101600</xdr:colOff>
      <xdr:row>97</xdr:row>
      <xdr:rowOff>36502</xdr:rowOff>
    </xdr:to>
    <xdr:sp macro="" textlink="">
      <xdr:nvSpPr>
        <xdr:cNvPr id="692" name="フローチャート: 判断 691"/>
        <xdr:cNvSpPr/>
      </xdr:nvSpPr>
      <xdr:spPr>
        <a:xfrm>
          <a:off x="12763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53029</xdr:rowOff>
    </xdr:from>
    <xdr:ext cx="534377" cy="259045"/>
    <xdr:sp macro="" textlink="">
      <xdr:nvSpPr>
        <xdr:cNvPr id="693" name="テキスト ボックス 692"/>
        <xdr:cNvSpPr txBox="1"/>
      </xdr:nvSpPr>
      <xdr:spPr>
        <a:xfrm>
          <a:off x="12547111" y="1634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88041</xdr:rowOff>
    </xdr:from>
    <xdr:to>
      <xdr:col>85</xdr:col>
      <xdr:colOff>177800</xdr:colOff>
      <xdr:row>98</xdr:row>
      <xdr:rowOff>18191</xdr:rowOff>
    </xdr:to>
    <xdr:sp macro="" textlink="">
      <xdr:nvSpPr>
        <xdr:cNvPr id="699" name="楕円 698"/>
        <xdr:cNvSpPr/>
      </xdr:nvSpPr>
      <xdr:spPr>
        <a:xfrm>
          <a:off x="16268700" y="1671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66468</xdr:rowOff>
    </xdr:from>
    <xdr:ext cx="534377" cy="259045"/>
    <xdr:sp macro="" textlink="">
      <xdr:nvSpPr>
        <xdr:cNvPr id="700" name="公債費該当値テキスト"/>
        <xdr:cNvSpPr txBox="1"/>
      </xdr:nvSpPr>
      <xdr:spPr>
        <a:xfrm>
          <a:off x="16370300" y="16697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97335</xdr:rowOff>
    </xdr:from>
    <xdr:to>
      <xdr:col>81</xdr:col>
      <xdr:colOff>101600</xdr:colOff>
      <xdr:row>98</xdr:row>
      <xdr:rowOff>27485</xdr:rowOff>
    </xdr:to>
    <xdr:sp macro="" textlink="">
      <xdr:nvSpPr>
        <xdr:cNvPr id="701" name="楕円 700"/>
        <xdr:cNvSpPr/>
      </xdr:nvSpPr>
      <xdr:spPr>
        <a:xfrm>
          <a:off x="15430500" y="1672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18612</xdr:rowOff>
    </xdr:from>
    <xdr:ext cx="534377" cy="259045"/>
    <xdr:sp macro="" textlink="">
      <xdr:nvSpPr>
        <xdr:cNvPr id="702" name="テキスト ボックス 701"/>
        <xdr:cNvSpPr txBox="1"/>
      </xdr:nvSpPr>
      <xdr:spPr>
        <a:xfrm>
          <a:off x="15214111" y="1682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93880</xdr:rowOff>
    </xdr:from>
    <xdr:to>
      <xdr:col>76</xdr:col>
      <xdr:colOff>165100</xdr:colOff>
      <xdr:row>98</xdr:row>
      <xdr:rowOff>24030</xdr:rowOff>
    </xdr:to>
    <xdr:sp macro="" textlink="">
      <xdr:nvSpPr>
        <xdr:cNvPr id="703" name="楕円 702"/>
        <xdr:cNvSpPr/>
      </xdr:nvSpPr>
      <xdr:spPr>
        <a:xfrm>
          <a:off x="14541500" y="1672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15157</xdr:rowOff>
    </xdr:from>
    <xdr:ext cx="534377" cy="259045"/>
    <xdr:sp macro="" textlink="">
      <xdr:nvSpPr>
        <xdr:cNvPr id="704" name="テキスト ボックス 703"/>
        <xdr:cNvSpPr txBox="1"/>
      </xdr:nvSpPr>
      <xdr:spPr>
        <a:xfrm>
          <a:off x="14325111" y="1681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91269</xdr:rowOff>
    </xdr:from>
    <xdr:to>
      <xdr:col>72</xdr:col>
      <xdr:colOff>38100</xdr:colOff>
      <xdr:row>98</xdr:row>
      <xdr:rowOff>21419</xdr:rowOff>
    </xdr:to>
    <xdr:sp macro="" textlink="">
      <xdr:nvSpPr>
        <xdr:cNvPr id="705" name="楕円 704"/>
        <xdr:cNvSpPr/>
      </xdr:nvSpPr>
      <xdr:spPr>
        <a:xfrm>
          <a:off x="13652500" y="1672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12546</xdr:rowOff>
    </xdr:from>
    <xdr:ext cx="534377" cy="259045"/>
    <xdr:sp macro="" textlink="">
      <xdr:nvSpPr>
        <xdr:cNvPr id="706" name="テキスト ボックス 705"/>
        <xdr:cNvSpPr txBox="1"/>
      </xdr:nvSpPr>
      <xdr:spPr>
        <a:xfrm>
          <a:off x="13436111" y="16814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83162</xdr:rowOff>
    </xdr:from>
    <xdr:to>
      <xdr:col>67</xdr:col>
      <xdr:colOff>101600</xdr:colOff>
      <xdr:row>98</xdr:row>
      <xdr:rowOff>13312</xdr:rowOff>
    </xdr:to>
    <xdr:sp macro="" textlink="">
      <xdr:nvSpPr>
        <xdr:cNvPr id="707" name="楕円 706"/>
        <xdr:cNvSpPr/>
      </xdr:nvSpPr>
      <xdr:spPr>
        <a:xfrm>
          <a:off x="12763500" y="1671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4439</xdr:rowOff>
    </xdr:from>
    <xdr:ext cx="534377" cy="259045"/>
    <xdr:sp macro="" textlink="">
      <xdr:nvSpPr>
        <xdr:cNvPr id="708" name="テキスト ボックス 707"/>
        <xdr:cNvSpPr txBox="1"/>
      </xdr:nvSpPr>
      <xdr:spPr>
        <a:xfrm>
          <a:off x="12547111" y="1680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2" name="テキスト ボックス 72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4" name="テキスト ボックス 72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6" name="テキスト ボックス 72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8" name="テキスト ボックス 72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9398</xdr:rowOff>
    </xdr:from>
    <xdr:to>
      <xdr:col>116</xdr:col>
      <xdr:colOff>62864</xdr:colOff>
      <xdr:row>39</xdr:row>
      <xdr:rowOff>98878</xdr:rowOff>
    </xdr:to>
    <xdr:cxnSp macro="">
      <xdr:nvCxnSpPr>
        <xdr:cNvPr id="734" name="直線コネクタ 733"/>
        <xdr:cNvCxnSpPr/>
      </xdr:nvCxnSpPr>
      <xdr:spPr>
        <a:xfrm flipV="1">
          <a:off x="22159595" y="5324348"/>
          <a:ext cx="1269" cy="146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112030</xdr:rowOff>
    </xdr:from>
    <xdr:ext cx="249299" cy="259045"/>
    <xdr:sp macro="" textlink="">
      <xdr:nvSpPr>
        <xdr:cNvPr id="735" name="諸支出金最小値テキスト"/>
        <xdr:cNvSpPr txBox="1"/>
      </xdr:nvSpPr>
      <xdr:spPr>
        <a:xfrm>
          <a:off x="22212300" y="6798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127525</xdr:rowOff>
    </xdr:from>
    <xdr:ext cx="469744" cy="259045"/>
    <xdr:sp macro="" textlink="">
      <xdr:nvSpPr>
        <xdr:cNvPr id="737" name="諸支出金最大値テキスト"/>
        <xdr:cNvSpPr txBox="1"/>
      </xdr:nvSpPr>
      <xdr:spPr>
        <a:xfrm>
          <a:off x="22212300" y="5099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9398</xdr:rowOff>
    </xdr:from>
    <xdr:to>
      <xdr:col>116</xdr:col>
      <xdr:colOff>152400</xdr:colOff>
      <xdr:row>31</xdr:row>
      <xdr:rowOff>9398</xdr:rowOff>
    </xdr:to>
    <xdr:cxnSp macro="">
      <xdr:nvCxnSpPr>
        <xdr:cNvPr id="738" name="直線コネクタ 737"/>
        <xdr:cNvCxnSpPr/>
      </xdr:nvCxnSpPr>
      <xdr:spPr>
        <a:xfrm>
          <a:off x="22072600" y="532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9" name="直線コネクタ 73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29481</xdr:rowOff>
    </xdr:from>
    <xdr:ext cx="378565" cy="259045"/>
    <xdr:sp macro="" textlink="">
      <xdr:nvSpPr>
        <xdr:cNvPr id="740" name="諸支出金平均値テキスト"/>
        <xdr:cNvSpPr txBox="1"/>
      </xdr:nvSpPr>
      <xdr:spPr>
        <a:xfrm>
          <a:off x="22212300" y="65445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6604</xdr:rowOff>
    </xdr:from>
    <xdr:to>
      <xdr:col>116</xdr:col>
      <xdr:colOff>114300</xdr:colOff>
      <xdr:row>39</xdr:row>
      <xdr:rowOff>108204</xdr:rowOff>
    </xdr:to>
    <xdr:sp macro="" textlink="">
      <xdr:nvSpPr>
        <xdr:cNvPr id="741" name="フローチャート: 判断 740"/>
        <xdr:cNvSpPr/>
      </xdr:nvSpPr>
      <xdr:spPr>
        <a:xfrm>
          <a:off x="221107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2" name="直線コネクタ 74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29464</xdr:rowOff>
    </xdr:from>
    <xdr:to>
      <xdr:col>112</xdr:col>
      <xdr:colOff>38100</xdr:colOff>
      <xdr:row>39</xdr:row>
      <xdr:rowOff>131064</xdr:rowOff>
    </xdr:to>
    <xdr:sp macro="" textlink="">
      <xdr:nvSpPr>
        <xdr:cNvPr id="743" name="フローチャート: 判断 742"/>
        <xdr:cNvSpPr/>
      </xdr:nvSpPr>
      <xdr:spPr>
        <a:xfrm>
          <a:off x="21272500" y="671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147591</xdr:rowOff>
    </xdr:from>
    <xdr:ext cx="378565" cy="259045"/>
    <xdr:sp macro="" textlink="">
      <xdr:nvSpPr>
        <xdr:cNvPr id="744" name="テキスト ボックス 743"/>
        <xdr:cNvSpPr txBox="1"/>
      </xdr:nvSpPr>
      <xdr:spPr>
        <a:xfrm>
          <a:off x="21134017" y="6491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5" name="直線コネクタ 74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36975</xdr:rowOff>
    </xdr:from>
    <xdr:to>
      <xdr:col>107</xdr:col>
      <xdr:colOff>101600</xdr:colOff>
      <xdr:row>39</xdr:row>
      <xdr:rowOff>138575</xdr:rowOff>
    </xdr:to>
    <xdr:sp macro="" textlink="">
      <xdr:nvSpPr>
        <xdr:cNvPr id="746" name="フローチャート: 判断 745"/>
        <xdr:cNvSpPr/>
      </xdr:nvSpPr>
      <xdr:spPr>
        <a:xfrm>
          <a:off x="20383500" y="672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155102</xdr:rowOff>
    </xdr:from>
    <xdr:ext cx="313932" cy="259045"/>
    <xdr:sp macro="" textlink="">
      <xdr:nvSpPr>
        <xdr:cNvPr id="747" name="テキスト ボックス 746"/>
        <xdr:cNvSpPr txBox="1"/>
      </xdr:nvSpPr>
      <xdr:spPr>
        <a:xfrm>
          <a:off x="20277333" y="64987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8" name="直線コネクタ 74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75347</xdr:rowOff>
    </xdr:from>
    <xdr:to>
      <xdr:col>102</xdr:col>
      <xdr:colOff>165100</xdr:colOff>
      <xdr:row>39</xdr:row>
      <xdr:rowOff>5497</xdr:rowOff>
    </xdr:to>
    <xdr:sp macro="" textlink="">
      <xdr:nvSpPr>
        <xdr:cNvPr id="749" name="フローチャート: 判断 748"/>
        <xdr:cNvSpPr/>
      </xdr:nvSpPr>
      <xdr:spPr>
        <a:xfrm>
          <a:off x="19494500" y="659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22024</xdr:rowOff>
    </xdr:from>
    <xdr:ext cx="378565" cy="259045"/>
    <xdr:sp macro="" textlink="">
      <xdr:nvSpPr>
        <xdr:cNvPr id="750" name="テキスト ボックス 749"/>
        <xdr:cNvSpPr txBox="1"/>
      </xdr:nvSpPr>
      <xdr:spPr>
        <a:xfrm>
          <a:off x="19356017" y="6365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108331</xdr:rowOff>
    </xdr:from>
    <xdr:to>
      <xdr:col>98</xdr:col>
      <xdr:colOff>38100</xdr:colOff>
      <xdr:row>39</xdr:row>
      <xdr:rowOff>38481</xdr:rowOff>
    </xdr:to>
    <xdr:sp macro="" textlink="">
      <xdr:nvSpPr>
        <xdr:cNvPr id="751" name="フローチャート: 判断 750"/>
        <xdr:cNvSpPr/>
      </xdr:nvSpPr>
      <xdr:spPr>
        <a:xfrm>
          <a:off x="18605500" y="662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55008</xdr:rowOff>
    </xdr:from>
    <xdr:ext cx="378565" cy="259045"/>
    <xdr:sp macro="" textlink="">
      <xdr:nvSpPr>
        <xdr:cNvPr id="752" name="テキスト ボックス 751"/>
        <xdr:cNvSpPr txBox="1"/>
      </xdr:nvSpPr>
      <xdr:spPr>
        <a:xfrm>
          <a:off x="18467017" y="6398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8" name="楕円 75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156480</xdr:rowOff>
    </xdr:from>
    <xdr:ext cx="249299" cy="259045"/>
    <xdr:sp macro="" textlink="">
      <xdr:nvSpPr>
        <xdr:cNvPr id="759" name="諸支出金該当値テキスト"/>
        <xdr:cNvSpPr txBox="1"/>
      </xdr:nvSpPr>
      <xdr:spPr>
        <a:xfrm>
          <a:off x="22212300" y="6671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0" name="楕円 75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1" name="テキスト ボックス 76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2" name="楕円 76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3" name="テキスト ボックス 76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4" name="楕円 76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5" name="テキスト ボックス 76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6" name="楕円 76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7" name="テキスト ボックス 76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類似団体と比べ、ほとんど全てが平均以下の低い水準であり、全体的に低コストとなっている。</a:t>
          </a:r>
        </a:p>
        <a:p>
          <a:r>
            <a:rPr kumimoji="1" lang="ja-JP" altLang="en-US" sz="1300">
              <a:latin typeface="ＭＳ Ｐゴシック" panose="020B0600070205080204" pitchFamily="50" charset="-128"/>
              <a:ea typeface="ＭＳ Ｐゴシック" panose="020B0600070205080204" pitchFamily="50" charset="-128"/>
            </a:rPr>
            <a:t>　平成２６～２７年度の商工費が高くなっているのは、道の駅整備関連の大型事業を実施したことによるものである。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平成３０年度は、総務費が庁舎等耐震補強設計業務、衛生費が一部事務組合負担金の増、消防費が常備消防委託料の増により、大きく増加しているがいずれも類似団体平均を下回る額となっている。</a:t>
          </a:r>
        </a:p>
        <a:p>
          <a:r>
            <a:rPr kumimoji="1" lang="ja-JP" altLang="en-US" sz="1300">
              <a:latin typeface="ＭＳ Ｐゴシック" panose="020B0600070205080204" pitchFamily="50" charset="-128"/>
              <a:ea typeface="ＭＳ Ｐゴシック" panose="020B0600070205080204" pitchFamily="50" charset="-128"/>
            </a:rPr>
            <a:t>　低コストであるということは、財源が確保できないことにより充分にコストをかけられないという事情によるものでもあり、財源の確保が大きな課題である。</a:t>
          </a:r>
        </a:p>
        <a:p>
          <a:r>
            <a:rPr kumimoji="1" lang="ja-JP" altLang="en-US" sz="1300">
              <a:latin typeface="ＭＳ Ｐゴシック" panose="020B0600070205080204" pitchFamily="50" charset="-128"/>
              <a:ea typeface="ＭＳ Ｐゴシック" panose="020B0600070205080204" pitchFamily="50" charset="-128"/>
            </a:rPr>
            <a:t>　しかしながら、最も重要なことは「コストに見合うサービスを提供できているか」であることであり、低コスト・高パフォーマンスを目指していきたい。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千葉県神崎町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３０年度については、町道整備事業等の事業の実施により、財源対策として財政調整基金の取り崩しを行い、また、毎年決算余剰金を積立ていた財政調整基金についても、特定目的基金への積立てを進めるため積立てを行わなかったことから、実質収支は黒字となったものの実質単年度収支では赤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千葉県神崎町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一般会計、特別会計、公営企業会計の全てにおいて赤字はなく、一定額以上の黒字を確保している。</a:t>
          </a:r>
        </a:p>
        <a:p>
          <a:r>
            <a:rPr kumimoji="1" lang="ja-JP" altLang="en-US" sz="1400">
              <a:latin typeface="ＭＳ ゴシック" pitchFamily="49" charset="-128"/>
              <a:ea typeface="ＭＳ ゴシック" pitchFamily="49" charset="-128"/>
            </a:rPr>
            <a:t>　ただし、水道事業会計に対して法定外（基準外）繰出しを行っているため、その解消を図っていかなければならない。</a:t>
          </a:r>
        </a:p>
        <a:p>
          <a:r>
            <a:rPr kumimoji="1" lang="ja-JP" altLang="en-US" sz="1400">
              <a:latin typeface="ＭＳ ゴシック" pitchFamily="49" charset="-128"/>
              <a:ea typeface="ＭＳ ゴシック" pitchFamily="49" charset="-128"/>
            </a:rPr>
            <a:t>　また、平成２８年度まで、国保会計に法定外（基準外）繰出しを行っていたため、今後も注視していく必要がある。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123421_&#31070;&#23822;&#30010;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row>
        <row r="53">
          <cell r="BX53">
            <v>52.2</v>
          </cell>
          <cell r="CF53">
            <v>52.6</v>
          </cell>
          <cell r="CN53">
            <v>54</v>
          </cell>
        </row>
        <row r="55">
          <cell r="AN55" t="str">
            <v>類似団体内平均値</v>
          </cell>
          <cell r="BX55">
            <v>27</v>
          </cell>
          <cell r="CF55">
            <v>0</v>
          </cell>
          <cell r="CN55">
            <v>0</v>
          </cell>
        </row>
        <row r="57">
          <cell r="BX57">
            <v>57.2</v>
          </cell>
          <cell r="CF57">
            <v>56.3</v>
          </cell>
          <cell r="CN57">
            <v>58.3</v>
          </cell>
        </row>
        <row r="72">
          <cell r="BP72" t="str">
            <v>H26</v>
          </cell>
          <cell r="BX72" t="str">
            <v>H27</v>
          </cell>
          <cell r="CF72" t="str">
            <v>H28</v>
          </cell>
          <cell r="CN72" t="str">
            <v>H29</v>
          </cell>
          <cell r="CV72" t="str">
            <v>H30</v>
          </cell>
        </row>
        <row r="73">
          <cell r="AN73" t="str">
            <v>当該団体値</v>
          </cell>
        </row>
        <row r="75">
          <cell r="BP75">
            <v>2.7</v>
          </cell>
          <cell r="BX75">
            <v>0.9</v>
          </cell>
          <cell r="CF75">
            <v>1.9</v>
          </cell>
          <cell r="CN75">
            <v>3</v>
          </cell>
          <cell r="CV75">
            <v>4.3</v>
          </cell>
        </row>
        <row r="77">
          <cell r="AN77" t="str">
            <v>類似団体内平均値</v>
          </cell>
          <cell r="BP77">
            <v>17.899999999999999</v>
          </cell>
          <cell r="BX77">
            <v>27</v>
          </cell>
          <cell r="CF77">
            <v>0</v>
          </cell>
          <cell r="CN77">
            <v>0</v>
          </cell>
          <cell r="CV77">
            <v>0</v>
          </cell>
        </row>
        <row r="79">
          <cell r="BP79">
            <v>9.5</v>
          </cell>
          <cell r="BX79">
            <v>8.6999999999999993</v>
          </cell>
          <cell r="CF79">
            <v>8.5</v>
          </cell>
          <cell r="CN79">
            <v>8.5</v>
          </cell>
          <cell r="CV79">
            <v>8.6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40625" style="187" customWidth="1"/>
    <col min="12" max="12" width="2.28515625" style="187" customWidth="1"/>
    <col min="13" max="17" width="2.42578125" style="187" customWidth="1"/>
    <col min="18" max="119" width="2.140625" style="187" customWidth="1"/>
    <col min="120" max="16384" width="0" style="187" hidden="1"/>
  </cols>
  <sheetData>
    <row r="1" spans="1:119" ht="33" customHeight="1" x14ac:dyDescent="0.15">
      <c r="A1" s="185"/>
      <c r="B1" s="400" t="s">
        <v>79</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01" t="s">
        <v>81</v>
      </c>
      <c r="C3" s="402"/>
      <c r="D3" s="402"/>
      <c r="E3" s="403"/>
      <c r="F3" s="403"/>
      <c r="G3" s="403"/>
      <c r="H3" s="403"/>
      <c r="I3" s="403"/>
      <c r="J3" s="403"/>
      <c r="K3" s="403"/>
      <c r="L3" s="403" t="s">
        <v>82</v>
      </c>
      <c r="M3" s="403"/>
      <c r="N3" s="403"/>
      <c r="O3" s="403"/>
      <c r="P3" s="403"/>
      <c r="Q3" s="403"/>
      <c r="R3" s="410"/>
      <c r="S3" s="410"/>
      <c r="T3" s="410"/>
      <c r="U3" s="410"/>
      <c r="V3" s="411"/>
      <c r="W3" s="385" t="s">
        <v>83</v>
      </c>
      <c r="X3" s="386"/>
      <c r="Y3" s="386"/>
      <c r="Z3" s="386"/>
      <c r="AA3" s="386"/>
      <c r="AB3" s="402"/>
      <c r="AC3" s="410" t="s">
        <v>84</v>
      </c>
      <c r="AD3" s="386"/>
      <c r="AE3" s="386"/>
      <c r="AF3" s="386"/>
      <c r="AG3" s="386"/>
      <c r="AH3" s="386"/>
      <c r="AI3" s="386"/>
      <c r="AJ3" s="386"/>
      <c r="AK3" s="386"/>
      <c r="AL3" s="387"/>
      <c r="AM3" s="385" t="s">
        <v>85</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86</v>
      </c>
      <c r="BO3" s="386"/>
      <c r="BP3" s="386"/>
      <c r="BQ3" s="386"/>
      <c r="BR3" s="386"/>
      <c r="BS3" s="386"/>
      <c r="BT3" s="386"/>
      <c r="BU3" s="387"/>
      <c r="BV3" s="385" t="s">
        <v>87</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88</v>
      </c>
      <c r="CU3" s="386"/>
      <c r="CV3" s="386"/>
      <c r="CW3" s="386"/>
      <c r="CX3" s="386"/>
      <c r="CY3" s="386"/>
      <c r="CZ3" s="386"/>
      <c r="DA3" s="387"/>
      <c r="DB3" s="385" t="s">
        <v>89</v>
      </c>
      <c r="DC3" s="386"/>
      <c r="DD3" s="386"/>
      <c r="DE3" s="386"/>
      <c r="DF3" s="386"/>
      <c r="DG3" s="386"/>
      <c r="DH3" s="386"/>
      <c r="DI3" s="387"/>
      <c r="DJ3" s="185"/>
      <c r="DK3" s="185"/>
      <c r="DL3" s="185"/>
      <c r="DM3" s="185"/>
      <c r="DN3" s="185"/>
      <c r="DO3" s="185"/>
    </row>
    <row r="4" spans="1:119" ht="18.75" customHeight="1" x14ac:dyDescent="0.15">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90</v>
      </c>
      <c r="AZ4" s="389"/>
      <c r="BA4" s="389"/>
      <c r="BB4" s="389"/>
      <c r="BC4" s="389"/>
      <c r="BD4" s="389"/>
      <c r="BE4" s="389"/>
      <c r="BF4" s="389"/>
      <c r="BG4" s="389"/>
      <c r="BH4" s="389"/>
      <c r="BI4" s="389"/>
      <c r="BJ4" s="389"/>
      <c r="BK4" s="389"/>
      <c r="BL4" s="389"/>
      <c r="BM4" s="390"/>
      <c r="BN4" s="391">
        <v>2790269</v>
      </c>
      <c r="BO4" s="392"/>
      <c r="BP4" s="392"/>
      <c r="BQ4" s="392"/>
      <c r="BR4" s="392"/>
      <c r="BS4" s="392"/>
      <c r="BT4" s="392"/>
      <c r="BU4" s="393"/>
      <c r="BV4" s="391">
        <v>2792624</v>
      </c>
      <c r="BW4" s="392"/>
      <c r="BX4" s="392"/>
      <c r="BY4" s="392"/>
      <c r="BZ4" s="392"/>
      <c r="CA4" s="392"/>
      <c r="CB4" s="392"/>
      <c r="CC4" s="393"/>
      <c r="CD4" s="394" t="s">
        <v>91</v>
      </c>
      <c r="CE4" s="395"/>
      <c r="CF4" s="395"/>
      <c r="CG4" s="395"/>
      <c r="CH4" s="395"/>
      <c r="CI4" s="395"/>
      <c r="CJ4" s="395"/>
      <c r="CK4" s="395"/>
      <c r="CL4" s="395"/>
      <c r="CM4" s="395"/>
      <c r="CN4" s="395"/>
      <c r="CO4" s="395"/>
      <c r="CP4" s="395"/>
      <c r="CQ4" s="395"/>
      <c r="CR4" s="395"/>
      <c r="CS4" s="396"/>
      <c r="CT4" s="397">
        <v>7.3</v>
      </c>
      <c r="CU4" s="398"/>
      <c r="CV4" s="398"/>
      <c r="CW4" s="398"/>
      <c r="CX4" s="398"/>
      <c r="CY4" s="398"/>
      <c r="CZ4" s="398"/>
      <c r="DA4" s="399"/>
      <c r="DB4" s="397">
        <v>8.6999999999999993</v>
      </c>
      <c r="DC4" s="398"/>
      <c r="DD4" s="398"/>
      <c r="DE4" s="398"/>
      <c r="DF4" s="398"/>
      <c r="DG4" s="398"/>
      <c r="DH4" s="398"/>
      <c r="DI4" s="399"/>
      <c r="DJ4" s="185"/>
      <c r="DK4" s="185"/>
      <c r="DL4" s="185"/>
      <c r="DM4" s="185"/>
      <c r="DN4" s="185"/>
      <c r="DO4" s="185"/>
    </row>
    <row r="5" spans="1:119" ht="18.75" customHeight="1" x14ac:dyDescent="0.15">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92</v>
      </c>
      <c r="AN5" s="458"/>
      <c r="AO5" s="458"/>
      <c r="AP5" s="458"/>
      <c r="AQ5" s="458"/>
      <c r="AR5" s="458"/>
      <c r="AS5" s="458"/>
      <c r="AT5" s="459"/>
      <c r="AU5" s="460" t="s">
        <v>93</v>
      </c>
      <c r="AV5" s="461"/>
      <c r="AW5" s="461"/>
      <c r="AX5" s="461"/>
      <c r="AY5" s="462" t="s">
        <v>94</v>
      </c>
      <c r="AZ5" s="463"/>
      <c r="BA5" s="463"/>
      <c r="BB5" s="463"/>
      <c r="BC5" s="463"/>
      <c r="BD5" s="463"/>
      <c r="BE5" s="463"/>
      <c r="BF5" s="463"/>
      <c r="BG5" s="463"/>
      <c r="BH5" s="463"/>
      <c r="BI5" s="463"/>
      <c r="BJ5" s="463"/>
      <c r="BK5" s="463"/>
      <c r="BL5" s="463"/>
      <c r="BM5" s="464"/>
      <c r="BN5" s="428">
        <v>2636863</v>
      </c>
      <c r="BO5" s="429"/>
      <c r="BP5" s="429"/>
      <c r="BQ5" s="429"/>
      <c r="BR5" s="429"/>
      <c r="BS5" s="429"/>
      <c r="BT5" s="429"/>
      <c r="BU5" s="430"/>
      <c r="BV5" s="428">
        <v>2614164</v>
      </c>
      <c r="BW5" s="429"/>
      <c r="BX5" s="429"/>
      <c r="BY5" s="429"/>
      <c r="BZ5" s="429"/>
      <c r="CA5" s="429"/>
      <c r="CB5" s="429"/>
      <c r="CC5" s="430"/>
      <c r="CD5" s="431" t="s">
        <v>95</v>
      </c>
      <c r="CE5" s="432"/>
      <c r="CF5" s="432"/>
      <c r="CG5" s="432"/>
      <c r="CH5" s="432"/>
      <c r="CI5" s="432"/>
      <c r="CJ5" s="432"/>
      <c r="CK5" s="432"/>
      <c r="CL5" s="432"/>
      <c r="CM5" s="432"/>
      <c r="CN5" s="432"/>
      <c r="CO5" s="432"/>
      <c r="CP5" s="432"/>
      <c r="CQ5" s="432"/>
      <c r="CR5" s="432"/>
      <c r="CS5" s="433"/>
      <c r="CT5" s="425">
        <v>91.2</v>
      </c>
      <c r="CU5" s="426"/>
      <c r="CV5" s="426"/>
      <c r="CW5" s="426"/>
      <c r="CX5" s="426"/>
      <c r="CY5" s="426"/>
      <c r="CZ5" s="426"/>
      <c r="DA5" s="427"/>
      <c r="DB5" s="425">
        <v>90</v>
      </c>
      <c r="DC5" s="426"/>
      <c r="DD5" s="426"/>
      <c r="DE5" s="426"/>
      <c r="DF5" s="426"/>
      <c r="DG5" s="426"/>
      <c r="DH5" s="426"/>
      <c r="DI5" s="427"/>
      <c r="DJ5" s="185"/>
      <c r="DK5" s="185"/>
      <c r="DL5" s="185"/>
      <c r="DM5" s="185"/>
      <c r="DN5" s="185"/>
      <c r="DO5" s="185"/>
    </row>
    <row r="6" spans="1:119" ht="18.75" customHeight="1" x14ac:dyDescent="0.15">
      <c r="A6" s="186"/>
      <c r="B6" s="434" t="s">
        <v>96</v>
      </c>
      <c r="C6" s="435"/>
      <c r="D6" s="435"/>
      <c r="E6" s="436"/>
      <c r="F6" s="436"/>
      <c r="G6" s="436"/>
      <c r="H6" s="436"/>
      <c r="I6" s="436"/>
      <c r="J6" s="436"/>
      <c r="K6" s="436"/>
      <c r="L6" s="436" t="s">
        <v>97</v>
      </c>
      <c r="M6" s="436"/>
      <c r="N6" s="436"/>
      <c r="O6" s="436"/>
      <c r="P6" s="436"/>
      <c r="Q6" s="436"/>
      <c r="R6" s="440"/>
      <c r="S6" s="440"/>
      <c r="T6" s="440"/>
      <c r="U6" s="440"/>
      <c r="V6" s="441"/>
      <c r="W6" s="444" t="s">
        <v>98</v>
      </c>
      <c r="X6" s="445"/>
      <c r="Y6" s="445"/>
      <c r="Z6" s="445"/>
      <c r="AA6" s="445"/>
      <c r="AB6" s="435"/>
      <c r="AC6" s="448" t="s">
        <v>99</v>
      </c>
      <c r="AD6" s="449"/>
      <c r="AE6" s="449"/>
      <c r="AF6" s="449"/>
      <c r="AG6" s="449"/>
      <c r="AH6" s="449"/>
      <c r="AI6" s="449"/>
      <c r="AJ6" s="449"/>
      <c r="AK6" s="449"/>
      <c r="AL6" s="450"/>
      <c r="AM6" s="457" t="s">
        <v>100</v>
      </c>
      <c r="AN6" s="458"/>
      <c r="AO6" s="458"/>
      <c r="AP6" s="458"/>
      <c r="AQ6" s="458"/>
      <c r="AR6" s="458"/>
      <c r="AS6" s="458"/>
      <c r="AT6" s="459"/>
      <c r="AU6" s="460" t="s">
        <v>93</v>
      </c>
      <c r="AV6" s="461"/>
      <c r="AW6" s="461"/>
      <c r="AX6" s="461"/>
      <c r="AY6" s="462" t="s">
        <v>101</v>
      </c>
      <c r="AZ6" s="463"/>
      <c r="BA6" s="463"/>
      <c r="BB6" s="463"/>
      <c r="BC6" s="463"/>
      <c r="BD6" s="463"/>
      <c r="BE6" s="463"/>
      <c r="BF6" s="463"/>
      <c r="BG6" s="463"/>
      <c r="BH6" s="463"/>
      <c r="BI6" s="463"/>
      <c r="BJ6" s="463"/>
      <c r="BK6" s="463"/>
      <c r="BL6" s="463"/>
      <c r="BM6" s="464"/>
      <c r="BN6" s="428">
        <v>153406</v>
      </c>
      <c r="BO6" s="429"/>
      <c r="BP6" s="429"/>
      <c r="BQ6" s="429"/>
      <c r="BR6" s="429"/>
      <c r="BS6" s="429"/>
      <c r="BT6" s="429"/>
      <c r="BU6" s="430"/>
      <c r="BV6" s="428">
        <v>178460</v>
      </c>
      <c r="BW6" s="429"/>
      <c r="BX6" s="429"/>
      <c r="BY6" s="429"/>
      <c r="BZ6" s="429"/>
      <c r="CA6" s="429"/>
      <c r="CB6" s="429"/>
      <c r="CC6" s="430"/>
      <c r="CD6" s="431" t="s">
        <v>102</v>
      </c>
      <c r="CE6" s="432"/>
      <c r="CF6" s="432"/>
      <c r="CG6" s="432"/>
      <c r="CH6" s="432"/>
      <c r="CI6" s="432"/>
      <c r="CJ6" s="432"/>
      <c r="CK6" s="432"/>
      <c r="CL6" s="432"/>
      <c r="CM6" s="432"/>
      <c r="CN6" s="432"/>
      <c r="CO6" s="432"/>
      <c r="CP6" s="432"/>
      <c r="CQ6" s="432"/>
      <c r="CR6" s="432"/>
      <c r="CS6" s="433"/>
      <c r="CT6" s="465">
        <v>95.8</v>
      </c>
      <c r="CU6" s="466"/>
      <c r="CV6" s="466"/>
      <c r="CW6" s="466"/>
      <c r="CX6" s="466"/>
      <c r="CY6" s="466"/>
      <c r="CZ6" s="466"/>
      <c r="DA6" s="467"/>
      <c r="DB6" s="465">
        <v>94.8</v>
      </c>
      <c r="DC6" s="466"/>
      <c r="DD6" s="466"/>
      <c r="DE6" s="466"/>
      <c r="DF6" s="466"/>
      <c r="DG6" s="466"/>
      <c r="DH6" s="466"/>
      <c r="DI6" s="467"/>
      <c r="DJ6" s="185"/>
      <c r="DK6" s="185"/>
      <c r="DL6" s="185"/>
      <c r="DM6" s="185"/>
      <c r="DN6" s="185"/>
      <c r="DO6" s="185"/>
    </row>
    <row r="7" spans="1:119" ht="18.75" customHeight="1" x14ac:dyDescent="0.15">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103</v>
      </c>
      <c r="AN7" s="458"/>
      <c r="AO7" s="458"/>
      <c r="AP7" s="458"/>
      <c r="AQ7" s="458"/>
      <c r="AR7" s="458"/>
      <c r="AS7" s="458"/>
      <c r="AT7" s="459"/>
      <c r="AU7" s="460" t="s">
        <v>93</v>
      </c>
      <c r="AV7" s="461"/>
      <c r="AW7" s="461"/>
      <c r="AX7" s="461"/>
      <c r="AY7" s="462" t="s">
        <v>104</v>
      </c>
      <c r="AZ7" s="463"/>
      <c r="BA7" s="463"/>
      <c r="BB7" s="463"/>
      <c r="BC7" s="463"/>
      <c r="BD7" s="463"/>
      <c r="BE7" s="463"/>
      <c r="BF7" s="463"/>
      <c r="BG7" s="463"/>
      <c r="BH7" s="463"/>
      <c r="BI7" s="463"/>
      <c r="BJ7" s="463"/>
      <c r="BK7" s="463"/>
      <c r="BL7" s="463"/>
      <c r="BM7" s="464"/>
      <c r="BN7" s="428">
        <v>15938</v>
      </c>
      <c r="BO7" s="429"/>
      <c r="BP7" s="429"/>
      <c r="BQ7" s="429"/>
      <c r="BR7" s="429"/>
      <c r="BS7" s="429"/>
      <c r="BT7" s="429"/>
      <c r="BU7" s="430"/>
      <c r="BV7" s="428">
        <v>15909</v>
      </c>
      <c r="BW7" s="429"/>
      <c r="BX7" s="429"/>
      <c r="BY7" s="429"/>
      <c r="BZ7" s="429"/>
      <c r="CA7" s="429"/>
      <c r="CB7" s="429"/>
      <c r="CC7" s="430"/>
      <c r="CD7" s="431" t="s">
        <v>105</v>
      </c>
      <c r="CE7" s="432"/>
      <c r="CF7" s="432"/>
      <c r="CG7" s="432"/>
      <c r="CH7" s="432"/>
      <c r="CI7" s="432"/>
      <c r="CJ7" s="432"/>
      <c r="CK7" s="432"/>
      <c r="CL7" s="432"/>
      <c r="CM7" s="432"/>
      <c r="CN7" s="432"/>
      <c r="CO7" s="432"/>
      <c r="CP7" s="432"/>
      <c r="CQ7" s="432"/>
      <c r="CR7" s="432"/>
      <c r="CS7" s="433"/>
      <c r="CT7" s="428">
        <v>1878607</v>
      </c>
      <c r="CU7" s="429"/>
      <c r="CV7" s="429"/>
      <c r="CW7" s="429"/>
      <c r="CX7" s="429"/>
      <c r="CY7" s="429"/>
      <c r="CZ7" s="429"/>
      <c r="DA7" s="430"/>
      <c r="DB7" s="428">
        <v>1858335</v>
      </c>
      <c r="DC7" s="429"/>
      <c r="DD7" s="429"/>
      <c r="DE7" s="429"/>
      <c r="DF7" s="429"/>
      <c r="DG7" s="429"/>
      <c r="DH7" s="429"/>
      <c r="DI7" s="430"/>
      <c r="DJ7" s="185"/>
      <c r="DK7" s="185"/>
      <c r="DL7" s="185"/>
      <c r="DM7" s="185"/>
      <c r="DN7" s="185"/>
      <c r="DO7" s="185"/>
    </row>
    <row r="8" spans="1:119" ht="18.75" customHeight="1" thickBot="1" x14ac:dyDescent="0.2">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106</v>
      </c>
      <c r="AN8" s="458"/>
      <c r="AO8" s="458"/>
      <c r="AP8" s="458"/>
      <c r="AQ8" s="458"/>
      <c r="AR8" s="458"/>
      <c r="AS8" s="458"/>
      <c r="AT8" s="459"/>
      <c r="AU8" s="460" t="s">
        <v>107</v>
      </c>
      <c r="AV8" s="461"/>
      <c r="AW8" s="461"/>
      <c r="AX8" s="461"/>
      <c r="AY8" s="462" t="s">
        <v>108</v>
      </c>
      <c r="AZ8" s="463"/>
      <c r="BA8" s="463"/>
      <c r="BB8" s="463"/>
      <c r="BC8" s="463"/>
      <c r="BD8" s="463"/>
      <c r="BE8" s="463"/>
      <c r="BF8" s="463"/>
      <c r="BG8" s="463"/>
      <c r="BH8" s="463"/>
      <c r="BI8" s="463"/>
      <c r="BJ8" s="463"/>
      <c r="BK8" s="463"/>
      <c r="BL8" s="463"/>
      <c r="BM8" s="464"/>
      <c r="BN8" s="428">
        <v>137468</v>
      </c>
      <c r="BO8" s="429"/>
      <c r="BP8" s="429"/>
      <c r="BQ8" s="429"/>
      <c r="BR8" s="429"/>
      <c r="BS8" s="429"/>
      <c r="BT8" s="429"/>
      <c r="BU8" s="430"/>
      <c r="BV8" s="428">
        <v>162551</v>
      </c>
      <c r="BW8" s="429"/>
      <c r="BX8" s="429"/>
      <c r="BY8" s="429"/>
      <c r="BZ8" s="429"/>
      <c r="CA8" s="429"/>
      <c r="CB8" s="429"/>
      <c r="CC8" s="430"/>
      <c r="CD8" s="431" t="s">
        <v>109</v>
      </c>
      <c r="CE8" s="432"/>
      <c r="CF8" s="432"/>
      <c r="CG8" s="432"/>
      <c r="CH8" s="432"/>
      <c r="CI8" s="432"/>
      <c r="CJ8" s="432"/>
      <c r="CK8" s="432"/>
      <c r="CL8" s="432"/>
      <c r="CM8" s="432"/>
      <c r="CN8" s="432"/>
      <c r="CO8" s="432"/>
      <c r="CP8" s="432"/>
      <c r="CQ8" s="432"/>
      <c r="CR8" s="432"/>
      <c r="CS8" s="433"/>
      <c r="CT8" s="468">
        <v>0.43</v>
      </c>
      <c r="CU8" s="469"/>
      <c r="CV8" s="469"/>
      <c r="CW8" s="469"/>
      <c r="CX8" s="469"/>
      <c r="CY8" s="469"/>
      <c r="CZ8" s="469"/>
      <c r="DA8" s="470"/>
      <c r="DB8" s="468">
        <v>0.42</v>
      </c>
      <c r="DC8" s="469"/>
      <c r="DD8" s="469"/>
      <c r="DE8" s="469"/>
      <c r="DF8" s="469"/>
      <c r="DG8" s="469"/>
      <c r="DH8" s="469"/>
      <c r="DI8" s="470"/>
      <c r="DJ8" s="185"/>
      <c r="DK8" s="185"/>
      <c r="DL8" s="185"/>
      <c r="DM8" s="185"/>
      <c r="DN8" s="185"/>
      <c r="DO8" s="185"/>
    </row>
    <row r="9" spans="1:119" ht="18.75" customHeight="1" thickBot="1" x14ac:dyDescent="0.2">
      <c r="A9" s="186"/>
      <c r="B9" s="422" t="s">
        <v>110</v>
      </c>
      <c r="C9" s="423"/>
      <c r="D9" s="423"/>
      <c r="E9" s="423"/>
      <c r="F9" s="423"/>
      <c r="G9" s="423"/>
      <c r="H9" s="423"/>
      <c r="I9" s="423"/>
      <c r="J9" s="423"/>
      <c r="K9" s="471"/>
      <c r="L9" s="472" t="s">
        <v>111</v>
      </c>
      <c r="M9" s="473"/>
      <c r="N9" s="473"/>
      <c r="O9" s="473"/>
      <c r="P9" s="473"/>
      <c r="Q9" s="474"/>
      <c r="R9" s="475">
        <v>6133</v>
      </c>
      <c r="S9" s="476"/>
      <c r="T9" s="476"/>
      <c r="U9" s="476"/>
      <c r="V9" s="477"/>
      <c r="W9" s="385" t="s">
        <v>112</v>
      </c>
      <c r="X9" s="386"/>
      <c r="Y9" s="386"/>
      <c r="Z9" s="386"/>
      <c r="AA9" s="386"/>
      <c r="AB9" s="386"/>
      <c r="AC9" s="386"/>
      <c r="AD9" s="386"/>
      <c r="AE9" s="386"/>
      <c r="AF9" s="386"/>
      <c r="AG9" s="386"/>
      <c r="AH9" s="386"/>
      <c r="AI9" s="386"/>
      <c r="AJ9" s="386"/>
      <c r="AK9" s="386"/>
      <c r="AL9" s="387"/>
      <c r="AM9" s="457" t="s">
        <v>113</v>
      </c>
      <c r="AN9" s="458"/>
      <c r="AO9" s="458"/>
      <c r="AP9" s="458"/>
      <c r="AQ9" s="458"/>
      <c r="AR9" s="458"/>
      <c r="AS9" s="458"/>
      <c r="AT9" s="459"/>
      <c r="AU9" s="460" t="s">
        <v>114</v>
      </c>
      <c r="AV9" s="461"/>
      <c r="AW9" s="461"/>
      <c r="AX9" s="461"/>
      <c r="AY9" s="462" t="s">
        <v>115</v>
      </c>
      <c r="AZ9" s="463"/>
      <c r="BA9" s="463"/>
      <c r="BB9" s="463"/>
      <c r="BC9" s="463"/>
      <c r="BD9" s="463"/>
      <c r="BE9" s="463"/>
      <c r="BF9" s="463"/>
      <c r="BG9" s="463"/>
      <c r="BH9" s="463"/>
      <c r="BI9" s="463"/>
      <c r="BJ9" s="463"/>
      <c r="BK9" s="463"/>
      <c r="BL9" s="463"/>
      <c r="BM9" s="464"/>
      <c r="BN9" s="428">
        <v>-25083</v>
      </c>
      <c r="BO9" s="429"/>
      <c r="BP9" s="429"/>
      <c r="BQ9" s="429"/>
      <c r="BR9" s="429"/>
      <c r="BS9" s="429"/>
      <c r="BT9" s="429"/>
      <c r="BU9" s="430"/>
      <c r="BV9" s="428">
        <v>-62240</v>
      </c>
      <c r="BW9" s="429"/>
      <c r="BX9" s="429"/>
      <c r="BY9" s="429"/>
      <c r="BZ9" s="429"/>
      <c r="CA9" s="429"/>
      <c r="CB9" s="429"/>
      <c r="CC9" s="430"/>
      <c r="CD9" s="431" t="s">
        <v>116</v>
      </c>
      <c r="CE9" s="432"/>
      <c r="CF9" s="432"/>
      <c r="CG9" s="432"/>
      <c r="CH9" s="432"/>
      <c r="CI9" s="432"/>
      <c r="CJ9" s="432"/>
      <c r="CK9" s="432"/>
      <c r="CL9" s="432"/>
      <c r="CM9" s="432"/>
      <c r="CN9" s="432"/>
      <c r="CO9" s="432"/>
      <c r="CP9" s="432"/>
      <c r="CQ9" s="432"/>
      <c r="CR9" s="432"/>
      <c r="CS9" s="433"/>
      <c r="CT9" s="425">
        <v>9.8000000000000007</v>
      </c>
      <c r="CU9" s="426"/>
      <c r="CV9" s="426"/>
      <c r="CW9" s="426"/>
      <c r="CX9" s="426"/>
      <c r="CY9" s="426"/>
      <c r="CZ9" s="426"/>
      <c r="DA9" s="427"/>
      <c r="DB9" s="425">
        <v>9.8000000000000007</v>
      </c>
      <c r="DC9" s="426"/>
      <c r="DD9" s="426"/>
      <c r="DE9" s="426"/>
      <c r="DF9" s="426"/>
      <c r="DG9" s="426"/>
      <c r="DH9" s="426"/>
      <c r="DI9" s="427"/>
      <c r="DJ9" s="185"/>
      <c r="DK9" s="185"/>
      <c r="DL9" s="185"/>
      <c r="DM9" s="185"/>
      <c r="DN9" s="185"/>
      <c r="DO9" s="185"/>
    </row>
    <row r="10" spans="1:119" ht="18.75" customHeight="1" thickBot="1" x14ac:dyDescent="0.2">
      <c r="A10" s="186"/>
      <c r="B10" s="422"/>
      <c r="C10" s="423"/>
      <c r="D10" s="423"/>
      <c r="E10" s="423"/>
      <c r="F10" s="423"/>
      <c r="G10" s="423"/>
      <c r="H10" s="423"/>
      <c r="I10" s="423"/>
      <c r="J10" s="423"/>
      <c r="K10" s="471"/>
      <c r="L10" s="478" t="s">
        <v>117</v>
      </c>
      <c r="M10" s="458"/>
      <c r="N10" s="458"/>
      <c r="O10" s="458"/>
      <c r="P10" s="458"/>
      <c r="Q10" s="459"/>
      <c r="R10" s="479">
        <v>6454</v>
      </c>
      <c r="S10" s="480"/>
      <c r="T10" s="480"/>
      <c r="U10" s="480"/>
      <c r="V10" s="481"/>
      <c r="W10" s="416"/>
      <c r="X10" s="417"/>
      <c r="Y10" s="417"/>
      <c r="Z10" s="417"/>
      <c r="AA10" s="417"/>
      <c r="AB10" s="417"/>
      <c r="AC10" s="417"/>
      <c r="AD10" s="417"/>
      <c r="AE10" s="417"/>
      <c r="AF10" s="417"/>
      <c r="AG10" s="417"/>
      <c r="AH10" s="417"/>
      <c r="AI10" s="417"/>
      <c r="AJ10" s="417"/>
      <c r="AK10" s="417"/>
      <c r="AL10" s="420"/>
      <c r="AM10" s="457" t="s">
        <v>118</v>
      </c>
      <c r="AN10" s="458"/>
      <c r="AO10" s="458"/>
      <c r="AP10" s="458"/>
      <c r="AQ10" s="458"/>
      <c r="AR10" s="458"/>
      <c r="AS10" s="458"/>
      <c r="AT10" s="459"/>
      <c r="AU10" s="460" t="s">
        <v>93</v>
      </c>
      <c r="AV10" s="461"/>
      <c r="AW10" s="461"/>
      <c r="AX10" s="461"/>
      <c r="AY10" s="462" t="s">
        <v>119</v>
      </c>
      <c r="AZ10" s="463"/>
      <c r="BA10" s="463"/>
      <c r="BB10" s="463"/>
      <c r="BC10" s="463"/>
      <c r="BD10" s="463"/>
      <c r="BE10" s="463"/>
      <c r="BF10" s="463"/>
      <c r="BG10" s="463"/>
      <c r="BH10" s="463"/>
      <c r="BI10" s="463"/>
      <c r="BJ10" s="463"/>
      <c r="BK10" s="463"/>
      <c r="BL10" s="463"/>
      <c r="BM10" s="464"/>
      <c r="BN10" s="428">
        <v>81995</v>
      </c>
      <c r="BO10" s="429"/>
      <c r="BP10" s="429"/>
      <c r="BQ10" s="429"/>
      <c r="BR10" s="429"/>
      <c r="BS10" s="429"/>
      <c r="BT10" s="429"/>
      <c r="BU10" s="430"/>
      <c r="BV10" s="428">
        <v>182248</v>
      </c>
      <c r="BW10" s="429"/>
      <c r="BX10" s="429"/>
      <c r="BY10" s="429"/>
      <c r="BZ10" s="429"/>
      <c r="CA10" s="429"/>
      <c r="CB10" s="429"/>
      <c r="CC10" s="430"/>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22"/>
      <c r="C11" s="423"/>
      <c r="D11" s="423"/>
      <c r="E11" s="423"/>
      <c r="F11" s="423"/>
      <c r="G11" s="423"/>
      <c r="H11" s="423"/>
      <c r="I11" s="423"/>
      <c r="J11" s="423"/>
      <c r="K11" s="471"/>
      <c r="L11" s="482" t="s">
        <v>121</v>
      </c>
      <c r="M11" s="483"/>
      <c r="N11" s="483"/>
      <c r="O11" s="483"/>
      <c r="P11" s="483"/>
      <c r="Q11" s="484"/>
      <c r="R11" s="485" t="s">
        <v>122</v>
      </c>
      <c r="S11" s="486"/>
      <c r="T11" s="486"/>
      <c r="U11" s="486"/>
      <c r="V11" s="487"/>
      <c r="W11" s="416"/>
      <c r="X11" s="417"/>
      <c r="Y11" s="417"/>
      <c r="Z11" s="417"/>
      <c r="AA11" s="417"/>
      <c r="AB11" s="417"/>
      <c r="AC11" s="417"/>
      <c r="AD11" s="417"/>
      <c r="AE11" s="417"/>
      <c r="AF11" s="417"/>
      <c r="AG11" s="417"/>
      <c r="AH11" s="417"/>
      <c r="AI11" s="417"/>
      <c r="AJ11" s="417"/>
      <c r="AK11" s="417"/>
      <c r="AL11" s="420"/>
      <c r="AM11" s="457" t="s">
        <v>123</v>
      </c>
      <c r="AN11" s="458"/>
      <c r="AO11" s="458"/>
      <c r="AP11" s="458"/>
      <c r="AQ11" s="458"/>
      <c r="AR11" s="458"/>
      <c r="AS11" s="458"/>
      <c r="AT11" s="459"/>
      <c r="AU11" s="460" t="s">
        <v>93</v>
      </c>
      <c r="AV11" s="461"/>
      <c r="AW11" s="461"/>
      <c r="AX11" s="461"/>
      <c r="AY11" s="462" t="s">
        <v>124</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125</v>
      </c>
      <c r="CE11" s="432"/>
      <c r="CF11" s="432"/>
      <c r="CG11" s="432"/>
      <c r="CH11" s="432"/>
      <c r="CI11" s="432"/>
      <c r="CJ11" s="432"/>
      <c r="CK11" s="432"/>
      <c r="CL11" s="432"/>
      <c r="CM11" s="432"/>
      <c r="CN11" s="432"/>
      <c r="CO11" s="432"/>
      <c r="CP11" s="432"/>
      <c r="CQ11" s="432"/>
      <c r="CR11" s="432"/>
      <c r="CS11" s="433"/>
      <c r="CT11" s="468" t="s">
        <v>126</v>
      </c>
      <c r="CU11" s="469"/>
      <c r="CV11" s="469"/>
      <c r="CW11" s="469"/>
      <c r="CX11" s="469"/>
      <c r="CY11" s="469"/>
      <c r="CZ11" s="469"/>
      <c r="DA11" s="470"/>
      <c r="DB11" s="468" t="s">
        <v>126</v>
      </c>
      <c r="DC11" s="469"/>
      <c r="DD11" s="469"/>
      <c r="DE11" s="469"/>
      <c r="DF11" s="469"/>
      <c r="DG11" s="469"/>
      <c r="DH11" s="469"/>
      <c r="DI11" s="470"/>
      <c r="DJ11" s="185"/>
      <c r="DK11" s="185"/>
      <c r="DL11" s="185"/>
      <c r="DM11" s="185"/>
      <c r="DN11" s="185"/>
      <c r="DO11" s="185"/>
    </row>
    <row r="12" spans="1:119" ht="18.75" customHeight="1" x14ac:dyDescent="0.15">
      <c r="A12" s="186"/>
      <c r="B12" s="488" t="s">
        <v>127</v>
      </c>
      <c r="C12" s="489"/>
      <c r="D12" s="489"/>
      <c r="E12" s="489"/>
      <c r="F12" s="489"/>
      <c r="G12" s="489"/>
      <c r="H12" s="489"/>
      <c r="I12" s="489"/>
      <c r="J12" s="489"/>
      <c r="K12" s="490"/>
      <c r="L12" s="497" t="s">
        <v>128</v>
      </c>
      <c r="M12" s="498"/>
      <c r="N12" s="498"/>
      <c r="O12" s="498"/>
      <c r="P12" s="498"/>
      <c r="Q12" s="499"/>
      <c r="R12" s="500">
        <v>6123</v>
      </c>
      <c r="S12" s="501"/>
      <c r="T12" s="501"/>
      <c r="U12" s="501"/>
      <c r="V12" s="502"/>
      <c r="W12" s="503" t="s">
        <v>1</v>
      </c>
      <c r="X12" s="461"/>
      <c r="Y12" s="461"/>
      <c r="Z12" s="461"/>
      <c r="AA12" s="461"/>
      <c r="AB12" s="504"/>
      <c r="AC12" s="460" t="s">
        <v>129</v>
      </c>
      <c r="AD12" s="461"/>
      <c r="AE12" s="461"/>
      <c r="AF12" s="461"/>
      <c r="AG12" s="504"/>
      <c r="AH12" s="460" t="s">
        <v>130</v>
      </c>
      <c r="AI12" s="461"/>
      <c r="AJ12" s="461"/>
      <c r="AK12" s="461"/>
      <c r="AL12" s="505"/>
      <c r="AM12" s="457" t="s">
        <v>131</v>
      </c>
      <c r="AN12" s="458"/>
      <c r="AO12" s="458"/>
      <c r="AP12" s="458"/>
      <c r="AQ12" s="458"/>
      <c r="AR12" s="458"/>
      <c r="AS12" s="458"/>
      <c r="AT12" s="459"/>
      <c r="AU12" s="460" t="s">
        <v>107</v>
      </c>
      <c r="AV12" s="461"/>
      <c r="AW12" s="461"/>
      <c r="AX12" s="461"/>
      <c r="AY12" s="462" t="s">
        <v>132</v>
      </c>
      <c r="AZ12" s="463"/>
      <c r="BA12" s="463"/>
      <c r="BB12" s="463"/>
      <c r="BC12" s="463"/>
      <c r="BD12" s="463"/>
      <c r="BE12" s="463"/>
      <c r="BF12" s="463"/>
      <c r="BG12" s="463"/>
      <c r="BH12" s="463"/>
      <c r="BI12" s="463"/>
      <c r="BJ12" s="463"/>
      <c r="BK12" s="463"/>
      <c r="BL12" s="463"/>
      <c r="BM12" s="464"/>
      <c r="BN12" s="428">
        <v>110819</v>
      </c>
      <c r="BO12" s="429"/>
      <c r="BP12" s="429"/>
      <c r="BQ12" s="429"/>
      <c r="BR12" s="429"/>
      <c r="BS12" s="429"/>
      <c r="BT12" s="429"/>
      <c r="BU12" s="430"/>
      <c r="BV12" s="428">
        <v>0</v>
      </c>
      <c r="BW12" s="429"/>
      <c r="BX12" s="429"/>
      <c r="BY12" s="429"/>
      <c r="BZ12" s="429"/>
      <c r="CA12" s="429"/>
      <c r="CB12" s="429"/>
      <c r="CC12" s="430"/>
      <c r="CD12" s="431" t="s">
        <v>133</v>
      </c>
      <c r="CE12" s="432"/>
      <c r="CF12" s="432"/>
      <c r="CG12" s="432"/>
      <c r="CH12" s="432"/>
      <c r="CI12" s="432"/>
      <c r="CJ12" s="432"/>
      <c r="CK12" s="432"/>
      <c r="CL12" s="432"/>
      <c r="CM12" s="432"/>
      <c r="CN12" s="432"/>
      <c r="CO12" s="432"/>
      <c r="CP12" s="432"/>
      <c r="CQ12" s="432"/>
      <c r="CR12" s="432"/>
      <c r="CS12" s="433"/>
      <c r="CT12" s="468" t="s">
        <v>134</v>
      </c>
      <c r="CU12" s="469"/>
      <c r="CV12" s="469"/>
      <c r="CW12" s="469"/>
      <c r="CX12" s="469"/>
      <c r="CY12" s="469"/>
      <c r="CZ12" s="469"/>
      <c r="DA12" s="470"/>
      <c r="DB12" s="468" t="s">
        <v>126</v>
      </c>
      <c r="DC12" s="469"/>
      <c r="DD12" s="469"/>
      <c r="DE12" s="469"/>
      <c r="DF12" s="469"/>
      <c r="DG12" s="469"/>
      <c r="DH12" s="469"/>
      <c r="DI12" s="470"/>
      <c r="DJ12" s="185"/>
      <c r="DK12" s="185"/>
      <c r="DL12" s="185"/>
      <c r="DM12" s="185"/>
      <c r="DN12" s="185"/>
      <c r="DO12" s="185"/>
    </row>
    <row r="13" spans="1:119" ht="18.75" customHeight="1" x14ac:dyDescent="0.15">
      <c r="A13" s="186"/>
      <c r="B13" s="491"/>
      <c r="C13" s="492"/>
      <c r="D13" s="492"/>
      <c r="E13" s="492"/>
      <c r="F13" s="492"/>
      <c r="G13" s="492"/>
      <c r="H13" s="492"/>
      <c r="I13" s="492"/>
      <c r="J13" s="492"/>
      <c r="K13" s="493"/>
      <c r="L13" s="196"/>
      <c r="M13" s="516" t="s">
        <v>135</v>
      </c>
      <c r="N13" s="517"/>
      <c r="O13" s="517"/>
      <c r="P13" s="517"/>
      <c r="Q13" s="518"/>
      <c r="R13" s="509">
        <v>6007</v>
      </c>
      <c r="S13" s="510"/>
      <c r="T13" s="510"/>
      <c r="U13" s="510"/>
      <c r="V13" s="511"/>
      <c r="W13" s="444" t="s">
        <v>136</v>
      </c>
      <c r="X13" s="445"/>
      <c r="Y13" s="445"/>
      <c r="Z13" s="445"/>
      <c r="AA13" s="445"/>
      <c r="AB13" s="435"/>
      <c r="AC13" s="479">
        <v>183</v>
      </c>
      <c r="AD13" s="480"/>
      <c r="AE13" s="480"/>
      <c r="AF13" s="480"/>
      <c r="AG13" s="519"/>
      <c r="AH13" s="479">
        <v>180</v>
      </c>
      <c r="AI13" s="480"/>
      <c r="AJ13" s="480"/>
      <c r="AK13" s="480"/>
      <c r="AL13" s="481"/>
      <c r="AM13" s="457" t="s">
        <v>137</v>
      </c>
      <c r="AN13" s="458"/>
      <c r="AO13" s="458"/>
      <c r="AP13" s="458"/>
      <c r="AQ13" s="458"/>
      <c r="AR13" s="458"/>
      <c r="AS13" s="458"/>
      <c r="AT13" s="459"/>
      <c r="AU13" s="460" t="s">
        <v>138</v>
      </c>
      <c r="AV13" s="461"/>
      <c r="AW13" s="461"/>
      <c r="AX13" s="461"/>
      <c r="AY13" s="462" t="s">
        <v>139</v>
      </c>
      <c r="AZ13" s="463"/>
      <c r="BA13" s="463"/>
      <c r="BB13" s="463"/>
      <c r="BC13" s="463"/>
      <c r="BD13" s="463"/>
      <c r="BE13" s="463"/>
      <c r="BF13" s="463"/>
      <c r="BG13" s="463"/>
      <c r="BH13" s="463"/>
      <c r="BI13" s="463"/>
      <c r="BJ13" s="463"/>
      <c r="BK13" s="463"/>
      <c r="BL13" s="463"/>
      <c r="BM13" s="464"/>
      <c r="BN13" s="428">
        <v>-53907</v>
      </c>
      <c r="BO13" s="429"/>
      <c r="BP13" s="429"/>
      <c r="BQ13" s="429"/>
      <c r="BR13" s="429"/>
      <c r="BS13" s="429"/>
      <c r="BT13" s="429"/>
      <c r="BU13" s="430"/>
      <c r="BV13" s="428">
        <v>120008</v>
      </c>
      <c r="BW13" s="429"/>
      <c r="BX13" s="429"/>
      <c r="BY13" s="429"/>
      <c r="BZ13" s="429"/>
      <c r="CA13" s="429"/>
      <c r="CB13" s="429"/>
      <c r="CC13" s="430"/>
      <c r="CD13" s="431" t="s">
        <v>140</v>
      </c>
      <c r="CE13" s="432"/>
      <c r="CF13" s="432"/>
      <c r="CG13" s="432"/>
      <c r="CH13" s="432"/>
      <c r="CI13" s="432"/>
      <c r="CJ13" s="432"/>
      <c r="CK13" s="432"/>
      <c r="CL13" s="432"/>
      <c r="CM13" s="432"/>
      <c r="CN13" s="432"/>
      <c r="CO13" s="432"/>
      <c r="CP13" s="432"/>
      <c r="CQ13" s="432"/>
      <c r="CR13" s="432"/>
      <c r="CS13" s="433"/>
      <c r="CT13" s="425">
        <v>4.3</v>
      </c>
      <c r="CU13" s="426"/>
      <c r="CV13" s="426"/>
      <c r="CW13" s="426"/>
      <c r="CX13" s="426"/>
      <c r="CY13" s="426"/>
      <c r="CZ13" s="426"/>
      <c r="DA13" s="427"/>
      <c r="DB13" s="425">
        <v>3</v>
      </c>
      <c r="DC13" s="426"/>
      <c r="DD13" s="426"/>
      <c r="DE13" s="426"/>
      <c r="DF13" s="426"/>
      <c r="DG13" s="426"/>
      <c r="DH13" s="426"/>
      <c r="DI13" s="427"/>
      <c r="DJ13" s="185"/>
      <c r="DK13" s="185"/>
      <c r="DL13" s="185"/>
      <c r="DM13" s="185"/>
      <c r="DN13" s="185"/>
      <c r="DO13" s="185"/>
    </row>
    <row r="14" spans="1:119" ht="18.75" customHeight="1" thickBot="1" x14ac:dyDescent="0.2">
      <c r="A14" s="186"/>
      <c r="B14" s="491"/>
      <c r="C14" s="492"/>
      <c r="D14" s="492"/>
      <c r="E14" s="492"/>
      <c r="F14" s="492"/>
      <c r="G14" s="492"/>
      <c r="H14" s="492"/>
      <c r="I14" s="492"/>
      <c r="J14" s="492"/>
      <c r="K14" s="493"/>
      <c r="L14" s="506" t="s">
        <v>141</v>
      </c>
      <c r="M14" s="507"/>
      <c r="N14" s="507"/>
      <c r="O14" s="507"/>
      <c r="P14" s="507"/>
      <c r="Q14" s="508"/>
      <c r="R14" s="509">
        <v>6214</v>
      </c>
      <c r="S14" s="510"/>
      <c r="T14" s="510"/>
      <c r="U14" s="510"/>
      <c r="V14" s="511"/>
      <c r="W14" s="418"/>
      <c r="X14" s="419"/>
      <c r="Y14" s="419"/>
      <c r="Z14" s="419"/>
      <c r="AA14" s="419"/>
      <c r="AB14" s="408"/>
      <c r="AC14" s="512">
        <v>6.9</v>
      </c>
      <c r="AD14" s="513"/>
      <c r="AE14" s="513"/>
      <c r="AF14" s="513"/>
      <c r="AG14" s="514"/>
      <c r="AH14" s="512">
        <v>6.3</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142</v>
      </c>
      <c r="CE14" s="521"/>
      <c r="CF14" s="521"/>
      <c r="CG14" s="521"/>
      <c r="CH14" s="521"/>
      <c r="CI14" s="521"/>
      <c r="CJ14" s="521"/>
      <c r="CK14" s="521"/>
      <c r="CL14" s="521"/>
      <c r="CM14" s="521"/>
      <c r="CN14" s="521"/>
      <c r="CO14" s="521"/>
      <c r="CP14" s="521"/>
      <c r="CQ14" s="521"/>
      <c r="CR14" s="521"/>
      <c r="CS14" s="522"/>
      <c r="CT14" s="523" t="s">
        <v>143</v>
      </c>
      <c r="CU14" s="524"/>
      <c r="CV14" s="524"/>
      <c r="CW14" s="524"/>
      <c r="CX14" s="524"/>
      <c r="CY14" s="524"/>
      <c r="CZ14" s="524"/>
      <c r="DA14" s="525"/>
      <c r="DB14" s="523" t="s">
        <v>126</v>
      </c>
      <c r="DC14" s="524"/>
      <c r="DD14" s="524"/>
      <c r="DE14" s="524"/>
      <c r="DF14" s="524"/>
      <c r="DG14" s="524"/>
      <c r="DH14" s="524"/>
      <c r="DI14" s="525"/>
      <c r="DJ14" s="185"/>
      <c r="DK14" s="185"/>
      <c r="DL14" s="185"/>
      <c r="DM14" s="185"/>
      <c r="DN14" s="185"/>
      <c r="DO14" s="185"/>
    </row>
    <row r="15" spans="1:119" ht="18.75" customHeight="1" x14ac:dyDescent="0.15">
      <c r="A15" s="186"/>
      <c r="B15" s="491"/>
      <c r="C15" s="492"/>
      <c r="D15" s="492"/>
      <c r="E15" s="492"/>
      <c r="F15" s="492"/>
      <c r="G15" s="492"/>
      <c r="H15" s="492"/>
      <c r="I15" s="492"/>
      <c r="J15" s="492"/>
      <c r="K15" s="493"/>
      <c r="L15" s="196"/>
      <c r="M15" s="516" t="s">
        <v>135</v>
      </c>
      <c r="N15" s="517"/>
      <c r="O15" s="517"/>
      <c r="P15" s="517"/>
      <c r="Q15" s="518"/>
      <c r="R15" s="509">
        <v>6105</v>
      </c>
      <c r="S15" s="510"/>
      <c r="T15" s="510"/>
      <c r="U15" s="510"/>
      <c r="V15" s="511"/>
      <c r="W15" s="444" t="s">
        <v>144</v>
      </c>
      <c r="X15" s="445"/>
      <c r="Y15" s="445"/>
      <c r="Z15" s="445"/>
      <c r="AA15" s="445"/>
      <c r="AB15" s="435"/>
      <c r="AC15" s="479">
        <v>660</v>
      </c>
      <c r="AD15" s="480"/>
      <c r="AE15" s="480"/>
      <c r="AF15" s="480"/>
      <c r="AG15" s="519"/>
      <c r="AH15" s="479">
        <v>693</v>
      </c>
      <c r="AI15" s="480"/>
      <c r="AJ15" s="480"/>
      <c r="AK15" s="480"/>
      <c r="AL15" s="481"/>
      <c r="AM15" s="457"/>
      <c r="AN15" s="458"/>
      <c r="AO15" s="458"/>
      <c r="AP15" s="458"/>
      <c r="AQ15" s="458"/>
      <c r="AR15" s="458"/>
      <c r="AS15" s="458"/>
      <c r="AT15" s="459"/>
      <c r="AU15" s="460"/>
      <c r="AV15" s="461"/>
      <c r="AW15" s="461"/>
      <c r="AX15" s="461"/>
      <c r="AY15" s="388" t="s">
        <v>145</v>
      </c>
      <c r="AZ15" s="389"/>
      <c r="BA15" s="389"/>
      <c r="BB15" s="389"/>
      <c r="BC15" s="389"/>
      <c r="BD15" s="389"/>
      <c r="BE15" s="389"/>
      <c r="BF15" s="389"/>
      <c r="BG15" s="389"/>
      <c r="BH15" s="389"/>
      <c r="BI15" s="389"/>
      <c r="BJ15" s="389"/>
      <c r="BK15" s="389"/>
      <c r="BL15" s="389"/>
      <c r="BM15" s="390"/>
      <c r="BN15" s="391">
        <v>701309</v>
      </c>
      <c r="BO15" s="392"/>
      <c r="BP15" s="392"/>
      <c r="BQ15" s="392"/>
      <c r="BR15" s="392"/>
      <c r="BS15" s="392"/>
      <c r="BT15" s="392"/>
      <c r="BU15" s="393"/>
      <c r="BV15" s="391">
        <v>692165</v>
      </c>
      <c r="BW15" s="392"/>
      <c r="BX15" s="392"/>
      <c r="BY15" s="392"/>
      <c r="BZ15" s="392"/>
      <c r="CA15" s="392"/>
      <c r="CB15" s="392"/>
      <c r="CC15" s="393"/>
      <c r="CD15" s="526" t="s">
        <v>146</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491"/>
      <c r="C16" s="492"/>
      <c r="D16" s="492"/>
      <c r="E16" s="492"/>
      <c r="F16" s="492"/>
      <c r="G16" s="492"/>
      <c r="H16" s="492"/>
      <c r="I16" s="492"/>
      <c r="J16" s="492"/>
      <c r="K16" s="493"/>
      <c r="L16" s="506" t="s">
        <v>147</v>
      </c>
      <c r="M16" s="537"/>
      <c r="N16" s="537"/>
      <c r="O16" s="537"/>
      <c r="P16" s="537"/>
      <c r="Q16" s="538"/>
      <c r="R16" s="529" t="s">
        <v>148</v>
      </c>
      <c r="S16" s="530"/>
      <c r="T16" s="530"/>
      <c r="U16" s="530"/>
      <c r="V16" s="531"/>
      <c r="W16" s="418"/>
      <c r="X16" s="419"/>
      <c r="Y16" s="419"/>
      <c r="Z16" s="419"/>
      <c r="AA16" s="419"/>
      <c r="AB16" s="408"/>
      <c r="AC16" s="512">
        <v>24.7</v>
      </c>
      <c r="AD16" s="513"/>
      <c r="AE16" s="513"/>
      <c r="AF16" s="513"/>
      <c r="AG16" s="514"/>
      <c r="AH16" s="512">
        <v>24.4</v>
      </c>
      <c r="AI16" s="513"/>
      <c r="AJ16" s="513"/>
      <c r="AK16" s="513"/>
      <c r="AL16" s="515"/>
      <c r="AM16" s="457"/>
      <c r="AN16" s="458"/>
      <c r="AO16" s="458"/>
      <c r="AP16" s="458"/>
      <c r="AQ16" s="458"/>
      <c r="AR16" s="458"/>
      <c r="AS16" s="458"/>
      <c r="AT16" s="459"/>
      <c r="AU16" s="460"/>
      <c r="AV16" s="461"/>
      <c r="AW16" s="461"/>
      <c r="AX16" s="461"/>
      <c r="AY16" s="462" t="s">
        <v>149</v>
      </c>
      <c r="AZ16" s="463"/>
      <c r="BA16" s="463"/>
      <c r="BB16" s="463"/>
      <c r="BC16" s="463"/>
      <c r="BD16" s="463"/>
      <c r="BE16" s="463"/>
      <c r="BF16" s="463"/>
      <c r="BG16" s="463"/>
      <c r="BH16" s="463"/>
      <c r="BI16" s="463"/>
      <c r="BJ16" s="463"/>
      <c r="BK16" s="463"/>
      <c r="BL16" s="463"/>
      <c r="BM16" s="464"/>
      <c r="BN16" s="428">
        <v>1600733</v>
      </c>
      <c r="BO16" s="429"/>
      <c r="BP16" s="429"/>
      <c r="BQ16" s="429"/>
      <c r="BR16" s="429"/>
      <c r="BS16" s="429"/>
      <c r="BT16" s="429"/>
      <c r="BU16" s="430"/>
      <c r="BV16" s="428">
        <v>1583491</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
      <c r="A17" s="186"/>
      <c r="B17" s="494"/>
      <c r="C17" s="495"/>
      <c r="D17" s="495"/>
      <c r="E17" s="495"/>
      <c r="F17" s="495"/>
      <c r="G17" s="495"/>
      <c r="H17" s="495"/>
      <c r="I17" s="495"/>
      <c r="J17" s="495"/>
      <c r="K17" s="496"/>
      <c r="L17" s="201"/>
      <c r="M17" s="532" t="s">
        <v>150</v>
      </c>
      <c r="N17" s="533"/>
      <c r="O17" s="533"/>
      <c r="P17" s="533"/>
      <c r="Q17" s="534"/>
      <c r="R17" s="529" t="s">
        <v>151</v>
      </c>
      <c r="S17" s="530"/>
      <c r="T17" s="530"/>
      <c r="U17" s="530"/>
      <c r="V17" s="531"/>
      <c r="W17" s="444" t="s">
        <v>152</v>
      </c>
      <c r="X17" s="445"/>
      <c r="Y17" s="445"/>
      <c r="Z17" s="445"/>
      <c r="AA17" s="445"/>
      <c r="AB17" s="435"/>
      <c r="AC17" s="479">
        <v>1828</v>
      </c>
      <c r="AD17" s="480"/>
      <c r="AE17" s="480"/>
      <c r="AF17" s="480"/>
      <c r="AG17" s="519"/>
      <c r="AH17" s="479">
        <v>1963</v>
      </c>
      <c r="AI17" s="480"/>
      <c r="AJ17" s="480"/>
      <c r="AK17" s="480"/>
      <c r="AL17" s="481"/>
      <c r="AM17" s="457"/>
      <c r="AN17" s="458"/>
      <c r="AO17" s="458"/>
      <c r="AP17" s="458"/>
      <c r="AQ17" s="458"/>
      <c r="AR17" s="458"/>
      <c r="AS17" s="458"/>
      <c r="AT17" s="459"/>
      <c r="AU17" s="460"/>
      <c r="AV17" s="461"/>
      <c r="AW17" s="461"/>
      <c r="AX17" s="461"/>
      <c r="AY17" s="462" t="s">
        <v>153</v>
      </c>
      <c r="AZ17" s="463"/>
      <c r="BA17" s="463"/>
      <c r="BB17" s="463"/>
      <c r="BC17" s="463"/>
      <c r="BD17" s="463"/>
      <c r="BE17" s="463"/>
      <c r="BF17" s="463"/>
      <c r="BG17" s="463"/>
      <c r="BH17" s="463"/>
      <c r="BI17" s="463"/>
      <c r="BJ17" s="463"/>
      <c r="BK17" s="463"/>
      <c r="BL17" s="463"/>
      <c r="BM17" s="464"/>
      <c r="BN17" s="428">
        <v>886852</v>
      </c>
      <c r="BO17" s="429"/>
      <c r="BP17" s="429"/>
      <c r="BQ17" s="429"/>
      <c r="BR17" s="429"/>
      <c r="BS17" s="429"/>
      <c r="BT17" s="429"/>
      <c r="BU17" s="430"/>
      <c r="BV17" s="428">
        <v>874392</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
      <c r="A18" s="186"/>
      <c r="B18" s="539" t="s">
        <v>154</v>
      </c>
      <c r="C18" s="471"/>
      <c r="D18" s="471"/>
      <c r="E18" s="540"/>
      <c r="F18" s="540"/>
      <c r="G18" s="540"/>
      <c r="H18" s="540"/>
      <c r="I18" s="540"/>
      <c r="J18" s="540"/>
      <c r="K18" s="540"/>
      <c r="L18" s="541">
        <v>19.899999999999999</v>
      </c>
      <c r="M18" s="541"/>
      <c r="N18" s="541"/>
      <c r="O18" s="541"/>
      <c r="P18" s="541"/>
      <c r="Q18" s="541"/>
      <c r="R18" s="542"/>
      <c r="S18" s="542"/>
      <c r="T18" s="542"/>
      <c r="U18" s="542"/>
      <c r="V18" s="543"/>
      <c r="W18" s="446"/>
      <c r="X18" s="447"/>
      <c r="Y18" s="447"/>
      <c r="Z18" s="447"/>
      <c r="AA18" s="447"/>
      <c r="AB18" s="438"/>
      <c r="AC18" s="544">
        <v>68.400000000000006</v>
      </c>
      <c r="AD18" s="545"/>
      <c r="AE18" s="545"/>
      <c r="AF18" s="545"/>
      <c r="AG18" s="546"/>
      <c r="AH18" s="544">
        <v>69.2</v>
      </c>
      <c r="AI18" s="545"/>
      <c r="AJ18" s="545"/>
      <c r="AK18" s="545"/>
      <c r="AL18" s="547"/>
      <c r="AM18" s="457"/>
      <c r="AN18" s="458"/>
      <c r="AO18" s="458"/>
      <c r="AP18" s="458"/>
      <c r="AQ18" s="458"/>
      <c r="AR18" s="458"/>
      <c r="AS18" s="458"/>
      <c r="AT18" s="459"/>
      <c r="AU18" s="460"/>
      <c r="AV18" s="461"/>
      <c r="AW18" s="461"/>
      <c r="AX18" s="461"/>
      <c r="AY18" s="462" t="s">
        <v>155</v>
      </c>
      <c r="AZ18" s="463"/>
      <c r="BA18" s="463"/>
      <c r="BB18" s="463"/>
      <c r="BC18" s="463"/>
      <c r="BD18" s="463"/>
      <c r="BE18" s="463"/>
      <c r="BF18" s="463"/>
      <c r="BG18" s="463"/>
      <c r="BH18" s="463"/>
      <c r="BI18" s="463"/>
      <c r="BJ18" s="463"/>
      <c r="BK18" s="463"/>
      <c r="BL18" s="463"/>
      <c r="BM18" s="464"/>
      <c r="BN18" s="428">
        <v>1749789</v>
      </c>
      <c r="BO18" s="429"/>
      <c r="BP18" s="429"/>
      <c r="BQ18" s="429"/>
      <c r="BR18" s="429"/>
      <c r="BS18" s="429"/>
      <c r="BT18" s="429"/>
      <c r="BU18" s="430"/>
      <c r="BV18" s="428">
        <v>1678542</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
      <c r="A19" s="186"/>
      <c r="B19" s="539" t="s">
        <v>156</v>
      </c>
      <c r="C19" s="471"/>
      <c r="D19" s="471"/>
      <c r="E19" s="540"/>
      <c r="F19" s="540"/>
      <c r="G19" s="540"/>
      <c r="H19" s="540"/>
      <c r="I19" s="540"/>
      <c r="J19" s="540"/>
      <c r="K19" s="540"/>
      <c r="L19" s="548">
        <v>308</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157</v>
      </c>
      <c r="AZ19" s="463"/>
      <c r="BA19" s="463"/>
      <c r="BB19" s="463"/>
      <c r="BC19" s="463"/>
      <c r="BD19" s="463"/>
      <c r="BE19" s="463"/>
      <c r="BF19" s="463"/>
      <c r="BG19" s="463"/>
      <c r="BH19" s="463"/>
      <c r="BI19" s="463"/>
      <c r="BJ19" s="463"/>
      <c r="BK19" s="463"/>
      <c r="BL19" s="463"/>
      <c r="BM19" s="464"/>
      <c r="BN19" s="428">
        <v>2356465</v>
      </c>
      <c r="BO19" s="429"/>
      <c r="BP19" s="429"/>
      <c r="BQ19" s="429"/>
      <c r="BR19" s="429"/>
      <c r="BS19" s="429"/>
      <c r="BT19" s="429"/>
      <c r="BU19" s="430"/>
      <c r="BV19" s="428">
        <v>2256575</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
      <c r="A20" s="186"/>
      <c r="B20" s="539" t="s">
        <v>158</v>
      </c>
      <c r="C20" s="471"/>
      <c r="D20" s="471"/>
      <c r="E20" s="540"/>
      <c r="F20" s="540"/>
      <c r="G20" s="540"/>
      <c r="H20" s="540"/>
      <c r="I20" s="540"/>
      <c r="J20" s="540"/>
      <c r="K20" s="540"/>
      <c r="L20" s="548">
        <v>2207</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15">
      <c r="A21" s="186"/>
      <c r="B21" s="559" t="s">
        <v>159</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
      <c r="A22" s="186"/>
      <c r="B22" s="562" t="s">
        <v>160</v>
      </c>
      <c r="C22" s="563"/>
      <c r="D22" s="564"/>
      <c r="E22" s="440" t="s">
        <v>1</v>
      </c>
      <c r="F22" s="445"/>
      <c r="G22" s="445"/>
      <c r="H22" s="445"/>
      <c r="I22" s="445"/>
      <c r="J22" s="445"/>
      <c r="K22" s="435"/>
      <c r="L22" s="440" t="s">
        <v>161</v>
      </c>
      <c r="M22" s="445"/>
      <c r="N22" s="445"/>
      <c r="O22" s="445"/>
      <c r="P22" s="435"/>
      <c r="Q22" s="571" t="s">
        <v>162</v>
      </c>
      <c r="R22" s="572"/>
      <c r="S22" s="572"/>
      <c r="T22" s="572"/>
      <c r="U22" s="572"/>
      <c r="V22" s="573"/>
      <c r="W22" s="577" t="s">
        <v>163</v>
      </c>
      <c r="X22" s="563"/>
      <c r="Y22" s="564"/>
      <c r="Z22" s="440" t="s">
        <v>1</v>
      </c>
      <c r="AA22" s="445"/>
      <c r="AB22" s="445"/>
      <c r="AC22" s="445"/>
      <c r="AD22" s="445"/>
      <c r="AE22" s="445"/>
      <c r="AF22" s="445"/>
      <c r="AG22" s="435"/>
      <c r="AH22" s="590" t="s">
        <v>164</v>
      </c>
      <c r="AI22" s="445"/>
      <c r="AJ22" s="445"/>
      <c r="AK22" s="445"/>
      <c r="AL22" s="435"/>
      <c r="AM22" s="590" t="s">
        <v>165</v>
      </c>
      <c r="AN22" s="591"/>
      <c r="AO22" s="591"/>
      <c r="AP22" s="591"/>
      <c r="AQ22" s="591"/>
      <c r="AR22" s="592"/>
      <c r="AS22" s="571" t="s">
        <v>162</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15">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166</v>
      </c>
      <c r="AZ23" s="389"/>
      <c r="BA23" s="389"/>
      <c r="BB23" s="389"/>
      <c r="BC23" s="389"/>
      <c r="BD23" s="389"/>
      <c r="BE23" s="389"/>
      <c r="BF23" s="389"/>
      <c r="BG23" s="389"/>
      <c r="BH23" s="389"/>
      <c r="BI23" s="389"/>
      <c r="BJ23" s="389"/>
      <c r="BK23" s="389"/>
      <c r="BL23" s="389"/>
      <c r="BM23" s="390"/>
      <c r="BN23" s="428">
        <v>2185330</v>
      </c>
      <c r="BO23" s="429"/>
      <c r="BP23" s="429"/>
      <c r="BQ23" s="429"/>
      <c r="BR23" s="429"/>
      <c r="BS23" s="429"/>
      <c r="BT23" s="429"/>
      <c r="BU23" s="430"/>
      <c r="BV23" s="428">
        <v>2299132</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
      <c r="A24" s="186"/>
      <c r="B24" s="565"/>
      <c r="C24" s="566"/>
      <c r="D24" s="567"/>
      <c r="E24" s="478" t="s">
        <v>167</v>
      </c>
      <c r="F24" s="458"/>
      <c r="G24" s="458"/>
      <c r="H24" s="458"/>
      <c r="I24" s="458"/>
      <c r="J24" s="458"/>
      <c r="K24" s="459"/>
      <c r="L24" s="479">
        <v>1</v>
      </c>
      <c r="M24" s="480"/>
      <c r="N24" s="480"/>
      <c r="O24" s="480"/>
      <c r="P24" s="519"/>
      <c r="Q24" s="479">
        <v>5400</v>
      </c>
      <c r="R24" s="480"/>
      <c r="S24" s="480"/>
      <c r="T24" s="480"/>
      <c r="U24" s="480"/>
      <c r="V24" s="519"/>
      <c r="W24" s="578"/>
      <c r="X24" s="566"/>
      <c r="Y24" s="567"/>
      <c r="Z24" s="478" t="s">
        <v>168</v>
      </c>
      <c r="AA24" s="458"/>
      <c r="AB24" s="458"/>
      <c r="AC24" s="458"/>
      <c r="AD24" s="458"/>
      <c r="AE24" s="458"/>
      <c r="AF24" s="458"/>
      <c r="AG24" s="459"/>
      <c r="AH24" s="479">
        <v>65</v>
      </c>
      <c r="AI24" s="480"/>
      <c r="AJ24" s="480"/>
      <c r="AK24" s="480"/>
      <c r="AL24" s="519"/>
      <c r="AM24" s="479">
        <v>200265</v>
      </c>
      <c r="AN24" s="480"/>
      <c r="AO24" s="480"/>
      <c r="AP24" s="480"/>
      <c r="AQ24" s="480"/>
      <c r="AR24" s="519"/>
      <c r="AS24" s="479">
        <v>3081</v>
      </c>
      <c r="AT24" s="480"/>
      <c r="AU24" s="480"/>
      <c r="AV24" s="480"/>
      <c r="AW24" s="480"/>
      <c r="AX24" s="481"/>
      <c r="AY24" s="598" t="s">
        <v>169</v>
      </c>
      <c r="AZ24" s="599"/>
      <c r="BA24" s="599"/>
      <c r="BB24" s="599"/>
      <c r="BC24" s="599"/>
      <c r="BD24" s="599"/>
      <c r="BE24" s="599"/>
      <c r="BF24" s="599"/>
      <c r="BG24" s="599"/>
      <c r="BH24" s="599"/>
      <c r="BI24" s="599"/>
      <c r="BJ24" s="599"/>
      <c r="BK24" s="599"/>
      <c r="BL24" s="599"/>
      <c r="BM24" s="600"/>
      <c r="BN24" s="428">
        <v>2091686</v>
      </c>
      <c r="BO24" s="429"/>
      <c r="BP24" s="429"/>
      <c r="BQ24" s="429"/>
      <c r="BR24" s="429"/>
      <c r="BS24" s="429"/>
      <c r="BT24" s="429"/>
      <c r="BU24" s="430"/>
      <c r="BV24" s="428">
        <v>2198247</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15">
      <c r="A25" s="186"/>
      <c r="B25" s="565"/>
      <c r="C25" s="566"/>
      <c r="D25" s="567"/>
      <c r="E25" s="478" t="s">
        <v>170</v>
      </c>
      <c r="F25" s="458"/>
      <c r="G25" s="458"/>
      <c r="H25" s="458"/>
      <c r="I25" s="458"/>
      <c r="J25" s="458"/>
      <c r="K25" s="459"/>
      <c r="L25" s="479">
        <v>1</v>
      </c>
      <c r="M25" s="480"/>
      <c r="N25" s="480"/>
      <c r="O25" s="480"/>
      <c r="P25" s="519"/>
      <c r="Q25" s="479">
        <v>4845</v>
      </c>
      <c r="R25" s="480"/>
      <c r="S25" s="480"/>
      <c r="T25" s="480"/>
      <c r="U25" s="480"/>
      <c r="V25" s="519"/>
      <c r="W25" s="578"/>
      <c r="X25" s="566"/>
      <c r="Y25" s="567"/>
      <c r="Z25" s="478" t="s">
        <v>171</v>
      </c>
      <c r="AA25" s="458"/>
      <c r="AB25" s="458"/>
      <c r="AC25" s="458"/>
      <c r="AD25" s="458"/>
      <c r="AE25" s="458"/>
      <c r="AF25" s="458"/>
      <c r="AG25" s="459"/>
      <c r="AH25" s="479" t="s">
        <v>126</v>
      </c>
      <c r="AI25" s="480"/>
      <c r="AJ25" s="480"/>
      <c r="AK25" s="480"/>
      <c r="AL25" s="519"/>
      <c r="AM25" s="479" t="s">
        <v>126</v>
      </c>
      <c r="AN25" s="480"/>
      <c r="AO25" s="480"/>
      <c r="AP25" s="480"/>
      <c r="AQ25" s="480"/>
      <c r="AR25" s="519"/>
      <c r="AS25" s="479" t="s">
        <v>126</v>
      </c>
      <c r="AT25" s="480"/>
      <c r="AU25" s="480"/>
      <c r="AV25" s="480"/>
      <c r="AW25" s="480"/>
      <c r="AX25" s="481"/>
      <c r="AY25" s="388" t="s">
        <v>172</v>
      </c>
      <c r="AZ25" s="389"/>
      <c r="BA25" s="389"/>
      <c r="BB25" s="389"/>
      <c r="BC25" s="389"/>
      <c r="BD25" s="389"/>
      <c r="BE25" s="389"/>
      <c r="BF25" s="389"/>
      <c r="BG25" s="389"/>
      <c r="BH25" s="389"/>
      <c r="BI25" s="389"/>
      <c r="BJ25" s="389"/>
      <c r="BK25" s="389"/>
      <c r="BL25" s="389"/>
      <c r="BM25" s="390"/>
      <c r="BN25" s="391" t="s">
        <v>126</v>
      </c>
      <c r="BO25" s="392"/>
      <c r="BP25" s="392"/>
      <c r="BQ25" s="392"/>
      <c r="BR25" s="392"/>
      <c r="BS25" s="392"/>
      <c r="BT25" s="392"/>
      <c r="BU25" s="393"/>
      <c r="BV25" s="391" t="s">
        <v>134</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15">
      <c r="A26" s="186"/>
      <c r="B26" s="565"/>
      <c r="C26" s="566"/>
      <c r="D26" s="567"/>
      <c r="E26" s="478" t="s">
        <v>173</v>
      </c>
      <c r="F26" s="458"/>
      <c r="G26" s="458"/>
      <c r="H26" s="458"/>
      <c r="I26" s="458"/>
      <c r="J26" s="458"/>
      <c r="K26" s="459"/>
      <c r="L26" s="479">
        <v>1</v>
      </c>
      <c r="M26" s="480"/>
      <c r="N26" s="480"/>
      <c r="O26" s="480"/>
      <c r="P26" s="519"/>
      <c r="Q26" s="479">
        <v>4590</v>
      </c>
      <c r="R26" s="480"/>
      <c r="S26" s="480"/>
      <c r="T26" s="480"/>
      <c r="U26" s="480"/>
      <c r="V26" s="519"/>
      <c r="W26" s="578"/>
      <c r="X26" s="566"/>
      <c r="Y26" s="567"/>
      <c r="Z26" s="478" t="s">
        <v>174</v>
      </c>
      <c r="AA26" s="588"/>
      <c r="AB26" s="588"/>
      <c r="AC26" s="588"/>
      <c r="AD26" s="588"/>
      <c r="AE26" s="588"/>
      <c r="AF26" s="588"/>
      <c r="AG26" s="589"/>
      <c r="AH26" s="479">
        <v>6</v>
      </c>
      <c r="AI26" s="480"/>
      <c r="AJ26" s="480"/>
      <c r="AK26" s="480"/>
      <c r="AL26" s="519"/>
      <c r="AM26" s="479">
        <v>19482</v>
      </c>
      <c r="AN26" s="480"/>
      <c r="AO26" s="480"/>
      <c r="AP26" s="480"/>
      <c r="AQ26" s="480"/>
      <c r="AR26" s="519"/>
      <c r="AS26" s="479">
        <v>3247</v>
      </c>
      <c r="AT26" s="480"/>
      <c r="AU26" s="480"/>
      <c r="AV26" s="480"/>
      <c r="AW26" s="480"/>
      <c r="AX26" s="481"/>
      <c r="AY26" s="431" t="s">
        <v>175</v>
      </c>
      <c r="AZ26" s="432"/>
      <c r="BA26" s="432"/>
      <c r="BB26" s="432"/>
      <c r="BC26" s="432"/>
      <c r="BD26" s="432"/>
      <c r="BE26" s="432"/>
      <c r="BF26" s="432"/>
      <c r="BG26" s="432"/>
      <c r="BH26" s="432"/>
      <c r="BI26" s="432"/>
      <c r="BJ26" s="432"/>
      <c r="BK26" s="432"/>
      <c r="BL26" s="432"/>
      <c r="BM26" s="433"/>
      <c r="BN26" s="428" t="s">
        <v>126</v>
      </c>
      <c r="BO26" s="429"/>
      <c r="BP26" s="429"/>
      <c r="BQ26" s="429"/>
      <c r="BR26" s="429"/>
      <c r="BS26" s="429"/>
      <c r="BT26" s="429"/>
      <c r="BU26" s="430"/>
      <c r="BV26" s="428" t="s">
        <v>126</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
      <c r="A27" s="186"/>
      <c r="B27" s="565"/>
      <c r="C27" s="566"/>
      <c r="D27" s="567"/>
      <c r="E27" s="478" t="s">
        <v>176</v>
      </c>
      <c r="F27" s="458"/>
      <c r="G27" s="458"/>
      <c r="H27" s="458"/>
      <c r="I27" s="458"/>
      <c r="J27" s="458"/>
      <c r="K27" s="459"/>
      <c r="L27" s="479">
        <v>1</v>
      </c>
      <c r="M27" s="480"/>
      <c r="N27" s="480"/>
      <c r="O27" s="480"/>
      <c r="P27" s="519"/>
      <c r="Q27" s="479">
        <v>2310</v>
      </c>
      <c r="R27" s="480"/>
      <c r="S27" s="480"/>
      <c r="T27" s="480"/>
      <c r="U27" s="480"/>
      <c r="V27" s="519"/>
      <c r="W27" s="578"/>
      <c r="X27" s="566"/>
      <c r="Y27" s="567"/>
      <c r="Z27" s="478" t="s">
        <v>177</v>
      </c>
      <c r="AA27" s="458"/>
      <c r="AB27" s="458"/>
      <c r="AC27" s="458"/>
      <c r="AD27" s="458"/>
      <c r="AE27" s="458"/>
      <c r="AF27" s="458"/>
      <c r="AG27" s="459"/>
      <c r="AH27" s="479" t="s">
        <v>134</v>
      </c>
      <c r="AI27" s="480"/>
      <c r="AJ27" s="480"/>
      <c r="AK27" s="480"/>
      <c r="AL27" s="519"/>
      <c r="AM27" s="479" t="s">
        <v>178</v>
      </c>
      <c r="AN27" s="480"/>
      <c r="AO27" s="480"/>
      <c r="AP27" s="480"/>
      <c r="AQ27" s="480"/>
      <c r="AR27" s="519"/>
      <c r="AS27" s="479" t="s">
        <v>126</v>
      </c>
      <c r="AT27" s="480"/>
      <c r="AU27" s="480"/>
      <c r="AV27" s="480"/>
      <c r="AW27" s="480"/>
      <c r="AX27" s="481"/>
      <c r="AY27" s="520" t="s">
        <v>179</v>
      </c>
      <c r="AZ27" s="521"/>
      <c r="BA27" s="521"/>
      <c r="BB27" s="521"/>
      <c r="BC27" s="521"/>
      <c r="BD27" s="521"/>
      <c r="BE27" s="521"/>
      <c r="BF27" s="521"/>
      <c r="BG27" s="521"/>
      <c r="BH27" s="521"/>
      <c r="BI27" s="521"/>
      <c r="BJ27" s="521"/>
      <c r="BK27" s="521"/>
      <c r="BL27" s="521"/>
      <c r="BM27" s="522"/>
      <c r="BN27" s="601">
        <v>150310</v>
      </c>
      <c r="BO27" s="602"/>
      <c r="BP27" s="602"/>
      <c r="BQ27" s="602"/>
      <c r="BR27" s="602"/>
      <c r="BS27" s="602"/>
      <c r="BT27" s="602"/>
      <c r="BU27" s="603"/>
      <c r="BV27" s="601">
        <v>150289</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15">
      <c r="A28" s="186"/>
      <c r="B28" s="565"/>
      <c r="C28" s="566"/>
      <c r="D28" s="567"/>
      <c r="E28" s="478" t="s">
        <v>180</v>
      </c>
      <c r="F28" s="458"/>
      <c r="G28" s="458"/>
      <c r="H28" s="458"/>
      <c r="I28" s="458"/>
      <c r="J28" s="458"/>
      <c r="K28" s="459"/>
      <c r="L28" s="479">
        <v>1</v>
      </c>
      <c r="M28" s="480"/>
      <c r="N28" s="480"/>
      <c r="O28" s="480"/>
      <c r="P28" s="519"/>
      <c r="Q28" s="479">
        <v>1930</v>
      </c>
      <c r="R28" s="480"/>
      <c r="S28" s="480"/>
      <c r="T28" s="480"/>
      <c r="U28" s="480"/>
      <c r="V28" s="519"/>
      <c r="W28" s="578"/>
      <c r="X28" s="566"/>
      <c r="Y28" s="567"/>
      <c r="Z28" s="478" t="s">
        <v>181</v>
      </c>
      <c r="AA28" s="458"/>
      <c r="AB28" s="458"/>
      <c r="AC28" s="458"/>
      <c r="AD28" s="458"/>
      <c r="AE28" s="458"/>
      <c r="AF28" s="458"/>
      <c r="AG28" s="459"/>
      <c r="AH28" s="479" t="s">
        <v>126</v>
      </c>
      <c r="AI28" s="480"/>
      <c r="AJ28" s="480"/>
      <c r="AK28" s="480"/>
      <c r="AL28" s="519"/>
      <c r="AM28" s="479" t="s">
        <v>126</v>
      </c>
      <c r="AN28" s="480"/>
      <c r="AO28" s="480"/>
      <c r="AP28" s="480"/>
      <c r="AQ28" s="480"/>
      <c r="AR28" s="519"/>
      <c r="AS28" s="479" t="s">
        <v>126</v>
      </c>
      <c r="AT28" s="480"/>
      <c r="AU28" s="480"/>
      <c r="AV28" s="480"/>
      <c r="AW28" s="480"/>
      <c r="AX28" s="481"/>
      <c r="AY28" s="604" t="s">
        <v>182</v>
      </c>
      <c r="AZ28" s="605"/>
      <c r="BA28" s="605"/>
      <c r="BB28" s="606"/>
      <c r="BC28" s="388" t="s">
        <v>47</v>
      </c>
      <c r="BD28" s="389"/>
      <c r="BE28" s="389"/>
      <c r="BF28" s="389"/>
      <c r="BG28" s="389"/>
      <c r="BH28" s="389"/>
      <c r="BI28" s="389"/>
      <c r="BJ28" s="389"/>
      <c r="BK28" s="389"/>
      <c r="BL28" s="389"/>
      <c r="BM28" s="390"/>
      <c r="BN28" s="391">
        <v>1395828</v>
      </c>
      <c r="BO28" s="392"/>
      <c r="BP28" s="392"/>
      <c r="BQ28" s="392"/>
      <c r="BR28" s="392"/>
      <c r="BS28" s="392"/>
      <c r="BT28" s="392"/>
      <c r="BU28" s="393"/>
      <c r="BV28" s="391">
        <v>1424652</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15">
      <c r="A29" s="186"/>
      <c r="B29" s="565"/>
      <c r="C29" s="566"/>
      <c r="D29" s="567"/>
      <c r="E29" s="478" t="s">
        <v>183</v>
      </c>
      <c r="F29" s="458"/>
      <c r="G29" s="458"/>
      <c r="H29" s="458"/>
      <c r="I29" s="458"/>
      <c r="J29" s="458"/>
      <c r="K29" s="459"/>
      <c r="L29" s="479">
        <v>8</v>
      </c>
      <c r="M29" s="480"/>
      <c r="N29" s="480"/>
      <c r="O29" s="480"/>
      <c r="P29" s="519"/>
      <c r="Q29" s="479">
        <v>1740</v>
      </c>
      <c r="R29" s="480"/>
      <c r="S29" s="480"/>
      <c r="T29" s="480"/>
      <c r="U29" s="480"/>
      <c r="V29" s="519"/>
      <c r="W29" s="579"/>
      <c r="X29" s="580"/>
      <c r="Y29" s="581"/>
      <c r="Z29" s="478" t="s">
        <v>184</v>
      </c>
      <c r="AA29" s="458"/>
      <c r="AB29" s="458"/>
      <c r="AC29" s="458"/>
      <c r="AD29" s="458"/>
      <c r="AE29" s="458"/>
      <c r="AF29" s="458"/>
      <c r="AG29" s="459"/>
      <c r="AH29" s="479">
        <v>65</v>
      </c>
      <c r="AI29" s="480"/>
      <c r="AJ29" s="480"/>
      <c r="AK29" s="480"/>
      <c r="AL29" s="519"/>
      <c r="AM29" s="479">
        <v>200265</v>
      </c>
      <c r="AN29" s="480"/>
      <c r="AO29" s="480"/>
      <c r="AP29" s="480"/>
      <c r="AQ29" s="480"/>
      <c r="AR29" s="519"/>
      <c r="AS29" s="479">
        <v>3081</v>
      </c>
      <c r="AT29" s="480"/>
      <c r="AU29" s="480"/>
      <c r="AV29" s="480"/>
      <c r="AW29" s="480"/>
      <c r="AX29" s="481"/>
      <c r="AY29" s="607"/>
      <c r="AZ29" s="608"/>
      <c r="BA29" s="608"/>
      <c r="BB29" s="609"/>
      <c r="BC29" s="462" t="s">
        <v>185</v>
      </c>
      <c r="BD29" s="463"/>
      <c r="BE29" s="463"/>
      <c r="BF29" s="463"/>
      <c r="BG29" s="463"/>
      <c r="BH29" s="463"/>
      <c r="BI29" s="463"/>
      <c r="BJ29" s="463"/>
      <c r="BK29" s="463"/>
      <c r="BL29" s="463"/>
      <c r="BM29" s="464"/>
      <c r="BN29" s="428">
        <v>50694</v>
      </c>
      <c r="BO29" s="429"/>
      <c r="BP29" s="429"/>
      <c r="BQ29" s="429"/>
      <c r="BR29" s="429"/>
      <c r="BS29" s="429"/>
      <c r="BT29" s="429"/>
      <c r="BU29" s="430"/>
      <c r="BV29" s="428">
        <v>50689</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186</v>
      </c>
      <c r="X30" s="586"/>
      <c r="Y30" s="586"/>
      <c r="Z30" s="586"/>
      <c r="AA30" s="586"/>
      <c r="AB30" s="586"/>
      <c r="AC30" s="586"/>
      <c r="AD30" s="586"/>
      <c r="AE30" s="586"/>
      <c r="AF30" s="586"/>
      <c r="AG30" s="587"/>
      <c r="AH30" s="544">
        <v>100</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49</v>
      </c>
      <c r="BD30" s="599"/>
      <c r="BE30" s="599"/>
      <c r="BF30" s="599"/>
      <c r="BG30" s="599"/>
      <c r="BH30" s="599"/>
      <c r="BI30" s="599"/>
      <c r="BJ30" s="599"/>
      <c r="BK30" s="599"/>
      <c r="BL30" s="599"/>
      <c r="BM30" s="600"/>
      <c r="BN30" s="601">
        <v>198248</v>
      </c>
      <c r="BO30" s="602"/>
      <c r="BP30" s="602"/>
      <c r="BQ30" s="602"/>
      <c r="BR30" s="602"/>
      <c r="BS30" s="602"/>
      <c r="BT30" s="602"/>
      <c r="BU30" s="603"/>
      <c r="BV30" s="601">
        <v>68609</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187</v>
      </c>
      <c r="D32" s="213"/>
      <c r="E32" s="213"/>
      <c r="F32" s="210"/>
      <c r="G32" s="210"/>
      <c r="H32" s="210"/>
      <c r="I32" s="210"/>
      <c r="J32" s="210"/>
      <c r="K32" s="210"/>
      <c r="L32" s="210"/>
      <c r="M32" s="210"/>
      <c r="N32" s="210"/>
      <c r="O32" s="210"/>
      <c r="P32" s="210"/>
      <c r="Q32" s="210"/>
      <c r="R32" s="210"/>
      <c r="S32" s="210"/>
      <c r="T32" s="210"/>
      <c r="U32" s="210" t="s">
        <v>188</v>
      </c>
      <c r="V32" s="210"/>
      <c r="W32" s="210"/>
      <c r="X32" s="210"/>
      <c r="Y32" s="210"/>
      <c r="Z32" s="210"/>
      <c r="AA32" s="210"/>
      <c r="AB32" s="210"/>
      <c r="AC32" s="210"/>
      <c r="AD32" s="210"/>
      <c r="AE32" s="210"/>
      <c r="AF32" s="210"/>
      <c r="AG32" s="210"/>
      <c r="AH32" s="210"/>
      <c r="AI32" s="210"/>
      <c r="AJ32" s="210"/>
      <c r="AK32" s="210"/>
      <c r="AL32" s="210"/>
      <c r="AM32" s="214" t="s">
        <v>189</v>
      </c>
      <c r="AN32" s="210"/>
      <c r="AO32" s="210"/>
      <c r="AP32" s="210"/>
      <c r="AQ32" s="210"/>
      <c r="AR32" s="210"/>
      <c r="AS32" s="214"/>
      <c r="AT32" s="214"/>
      <c r="AU32" s="214"/>
      <c r="AV32" s="214"/>
      <c r="AW32" s="214"/>
      <c r="AX32" s="214"/>
      <c r="AY32" s="214"/>
      <c r="AZ32" s="214"/>
      <c r="BA32" s="214"/>
      <c r="BB32" s="210"/>
      <c r="BC32" s="214"/>
      <c r="BD32" s="210"/>
      <c r="BE32" s="214" t="s">
        <v>190</v>
      </c>
      <c r="BF32" s="210"/>
      <c r="BG32" s="210"/>
      <c r="BH32" s="210"/>
      <c r="BI32" s="210"/>
      <c r="BJ32" s="214"/>
      <c r="BK32" s="214"/>
      <c r="BL32" s="214"/>
      <c r="BM32" s="214"/>
      <c r="BN32" s="214"/>
      <c r="BO32" s="214"/>
      <c r="BP32" s="214"/>
      <c r="BQ32" s="214"/>
      <c r="BR32" s="210"/>
      <c r="BS32" s="210"/>
      <c r="BT32" s="210"/>
      <c r="BU32" s="210"/>
      <c r="BV32" s="210"/>
      <c r="BW32" s="210" t="s">
        <v>191</v>
      </c>
      <c r="BX32" s="210"/>
      <c r="BY32" s="210"/>
      <c r="BZ32" s="210"/>
      <c r="CA32" s="210"/>
      <c r="CB32" s="214"/>
      <c r="CC32" s="214"/>
      <c r="CD32" s="214"/>
      <c r="CE32" s="214"/>
      <c r="CF32" s="214"/>
      <c r="CG32" s="214"/>
      <c r="CH32" s="214"/>
      <c r="CI32" s="214"/>
      <c r="CJ32" s="214"/>
      <c r="CK32" s="214"/>
      <c r="CL32" s="214"/>
      <c r="CM32" s="214"/>
      <c r="CN32" s="214"/>
      <c r="CO32" s="214" t="s">
        <v>192</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52" t="s">
        <v>193</v>
      </c>
      <c r="D33" s="452"/>
      <c r="E33" s="417" t="s">
        <v>194</v>
      </c>
      <c r="F33" s="417"/>
      <c r="G33" s="417"/>
      <c r="H33" s="417"/>
      <c r="I33" s="417"/>
      <c r="J33" s="417"/>
      <c r="K33" s="417"/>
      <c r="L33" s="417"/>
      <c r="M33" s="417"/>
      <c r="N33" s="417"/>
      <c r="O33" s="417"/>
      <c r="P33" s="417"/>
      <c r="Q33" s="417"/>
      <c r="R33" s="417"/>
      <c r="S33" s="417"/>
      <c r="T33" s="215"/>
      <c r="U33" s="452" t="s">
        <v>195</v>
      </c>
      <c r="V33" s="452"/>
      <c r="W33" s="417" t="s">
        <v>194</v>
      </c>
      <c r="X33" s="417"/>
      <c r="Y33" s="417"/>
      <c r="Z33" s="417"/>
      <c r="AA33" s="417"/>
      <c r="AB33" s="417"/>
      <c r="AC33" s="417"/>
      <c r="AD33" s="417"/>
      <c r="AE33" s="417"/>
      <c r="AF33" s="417"/>
      <c r="AG33" s="417"/>
      <c r="AH33" s="417"/>
      <c r="AI33" s="417"/>
      <c r="AJ33" s="417"/>
      <c r="AK33" s="417"/>
      <c r="AL33" s="215"/>
      <c r="AM33" s="452" t="s">
        <v>195</v>
      </c>
      <c r="AN33" s="452"/>
      <c r="AO33" s="417" t="s">
        <v>194</v>
      </c>
      <c r="AP33" s="417"/>
      <c r="AQ33" s="417"/>
      <c r="AR33" s="417"/>
      <c r="AS33" s="417"/>
      <c r="AT33" s="417"/>
      <c r="AU33" s="417"/>
      <c r="AV33" s="417"/>
      <c r="AW33" s="417"/>
      <c r="AX33" s="417"/>
      <c r="AY33" s="417"/>
      <c r="AZ33" s="417"/>
      <c r="BA33" s="417"/>
      <c r="BB33" s="417"/>
      <c r="BC33" s="417"/>
      <c r="BD33" s="216"/>
      <c r="BE33" s="417" t="s">
        <v>196</v>
      </c>
      <c r="BF33" s="417"/>
      <c r="BG33" s="417" t="s">
        <v>197</v>
      </c>
      <c r="BH33" s="417"/>
      <c r="BI33" s="417"/>
      <c r="BJ33" s="417"/>
      <c r="BK33" s="417"/>
      <c r="BL33" s="417"/>
      <c r="BM33" s="417"/>
      <c r="BN33" s="417"/>
      <c r="BO33" s="417"/>
      <c r="BP33" s="417"/>
      <c r="BQ33" s="417"/>
      <c r="BR33" s="417"/>
      <c r="BS33" s="417"/>
      <c r="BT33" s="417"/>
      <c r="BU33" s="417"/>
      <c r="BV33" s="216"/>
      <c r="BW33" s="452" t="s">
        <v>196</v>
      </c>
      <c r="BX33" s="452"/>
      <c r="BY33" s="417" t="s">
        <v>198</v>
      </c>
      <c r="BZ33" s="417"/>
      <c r="CA33" s="417"/>
      <c r="CB33" s="417"/>
      <c r="CC33" s="417"/>
      <c r="CD33" s="417"/>
      <c r="CE33" s="417"/>
      <c r="CF33" s="417"/>
      <c r="CG33" s="417"/>
      <c r="CH33" s="417"/>
      <c r="CI33" s="417"/>
      <c r="CJ33" s="417"/>
      <c r="CK33" s="417"/>
      <c r="CL33" s="417"/>
      <c r="CM33" s="417"/>
      <c r="CN33" s="215"/>
      <c r="CO33" s="452" t="s">
        <v>193</v>
      </c>
      <c r="CP33" s="452"/>
      <c r="CQ33" s="417" t="s">
        <v>199</v>
      </c>
      <c r="CR33" s="417"/>
      <c r="CS33" s="417"/>
      <c r="CT33" s="417"/>
      <c r="CU33" s="417"/>
      <c r="CV33" s="417"/>
      <c r="CW33" s="417"/>
      <c r="CX33" s="417"/>
      <c r="CY33" s="417"/>
      <c r="CZ33" s="417"/>
      <c r="DA33" s="417"/>
      <c r="DB33" s="417"/>
      <c r="DC33" s="417"/>
      <c r="DD33" s="417"/>
      <c r="DE33" s="417"/>
      <c r="DF33" s="215"/>
      <c r="DG33" s="613" t="s">
        <v>200</v>
      </c>
      <c r="DH33" s="613"/>
      <c r="DI33" s="217"/>
      <c r="DJ33" s="185"/>
      <c r="DK33" s="185"/>
      <c r="DL33" s="185"/>
      <c r="DM33" s="185"/>
      <c r="DN33" s="185"/>
      <c r="DO33" s="185"/>
    </row>
    <row r="34" spans="1:119" ht="32.25" customHeight="1" x14ac:dyDescent="0.15">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2</v>
      </c>
      <c r="V34" s="614"/>
      <c r="W34" s="615" t="str">
        <f>IF('各会計、関係団体の財政状況及び健全化判断比率'!B28="","",'各会計、関係団体の財政状況及び健全化判断比率'!B28)</f>
        <v>国民健康保険事業特別会計</v>
      </c>
      <c r="X34" s="615"/>
      <c r="Y34" s="615"/>
      <c r="Z34" s="615"/>
      <c r="AA34" s="615"/>
      <c r="AB34" s="615"/>
      <c r="AC34" s="615"/>
      <c r="AD34" s="615"/>
      <c r="AE34" s="615"/>
      <c r="AF34" s="615"/>
      <c r="AG34" s="615"/>
      <c r="AH34" s="615"/>
      <c r="AI34" s="615"/>
      <c r="AJ34" s="615"/>
      <c r="AK34" s="615"/>
      <c r="AL34" s="213"/>
      <c r="AM34" s="614">
        <f>IF(AO34="","",MAX(C34:D43,U34:V43)+1)</f>
        <v>5</v>
      </c>
      <c r="AN34" s="614"/>
      <c r="AO34" s="615" t="str">
        <f>IF('各会計、関係団体の財政状況及び健全化判断比率'!B31="","",'各会計、関係団体の財政状況及び健全化判断比率'!B31)</f>
        <v>水道事業会計</v>
      </c>
      <c r="AP34" s="615"/>
      <c r="AQ34" s="615"/>
      <c r="AR34" s="615"/>
      <c r="AS34" s="615"/>
      <c r="AT34" s="615"/>
      <c r="AU34" s="615"/>
      <c r="AV34" s="615"/>
      <c r="AW34" s="615"/>
      <c r="AX34" s="615"/>
      <c r="AY34" s="615"/>
      <c r="AZ34" s="615"/>
      <c r="BA34" s="615"/>
      <c r="BB34" s="615"/>
      <c r="BC34" s="615"/>
      <c r="BD34" s="213"/>
      <c r="BE34" s="614" t="str">
        <f>IF(BG34="","",MAX(C34:D43,U34:V43,AM34:AN43)+1)</f>
        <v/>
      </c>
      <c r="BF34" s="614"/>
      <c r="BG34" s="615"/>
      <c r="BH34" s="615"/>
      <c r="BI34" s="615"/>
      <c r="BJ34" s="615"/>
      <c r="BK34" s="615"/>
      <c r="BL34" s="615"/>
      <c r="BM34" s="615"/>
      <c r="BN34" s="615"/>
      <c r="BO34" s="615"/>
      <c r="BP34" s="615"/>
      <c r="BQ34" s="615"/>
      <c r="BR34" s="615"/>
      <c r="BS34" s="615"/>
      <c r="BT34" s="615"/>
      <c r="BU34" s="615"/>
      <c r="BV34" s="213"/>
      <c r="BW34" s="614">
        <f>IF(BY34="","",MAX(C34:D43,U34:V43,AM34:AN43,BE34:BF43)+1)</f>
        <v>6</v>
      </c>
      <c r="BX34" s="614"/>
      <c r="BY34" s="615" t="str">
        <f>IF('各会計、関係団体の財政状況及び健全化判断比率'!B68="","",'各会計、関係団体の財政状況及び健全化判断比率'!B68)</f>
        <v>千葉県市町村総合事務組合（一般会計）</v>
      </c>
      <c r="BZ34" s="615"/>
      <c r="CA34" s="615"/>
      <c r="CB34" s="615"/>
      <c r="CC34" s="615"/>
      <c r="CD34" s="615"/>
      <c r="CE34" s="615"/>
      <c r="CF34" s="615"/>
      <c r="CG34" s="615"/>
      <c r="CH34" s="615"/>
      <c r="CI34" s="615"/>
      <c r="CJ34" s="615"/>
      <c r="CK34" s="615"/>
      <c r="CL34" s="615"/>
      <c r="CM34" s="615"/>
      <c r="CN34" s="213"/>
      <c r="CO34" s="614">
        <f>IF(CQ34="","",MAX(C34:D43,U34:V43,AM34:AN43,BE34:BF43,BW34:BX43)+1)</f>
        <v>13</v>
      </c>
      <c r="CP34" s="614"/>
      <c r="CQ34" s="615" t="str">
        <f>IF('各会計、関係団体の財政状況及び健全化判断比率'!BS7="","",'各会計、関係団体の財政状況及び健全化判断比率'!BS7)</f>
        <v>発酵の里</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x14ac:dyDescent="0.15">
      <c r="A35" s="186"/>
      <c r="B35" s="212"/>
      <c r="C35" s="614" t="str">
        <f>IF(E35="","",C34+1)</f>
        <v/>
      </c>
      <c r="D35" s="614"/>
      <c r="E35" s="615" t="str">
        <f>IF('各会計、関係団体の財政状況及び健全化判断比率'!B8="","",'各会計、関係団体の財政状況及び健全化判断比率'!B8)</f>
        <v/>
      </c>
      <c r="F35" s="615"/>
      <c r="G35" s="615"/>
      <c r="H35" s="615"/>
      <c r="I35" s="615"/>
      <c r="J35" s="615"/>
      <c r="K35" s="615"/>
      <c r="L35" s="615"/>
      <c r="M35" s="615"/>
      <c r="N35" s="615"/>
      <c r="O35" s="615"/>
      <c r="P35" s="615"/>
      <c r="Q35" s="615"/>
      <c r="R35" s="615"/>
      <c r="S35" s="615"/>
      <c r="T35" s="213"/>
      <c r="U35" s="614">
        <f>IF(W35="","",U34+1)</f>
        <v>3</v>
      </c>
      <c r="V35" s="614"/>
      <c r="W35" s="615" t="str">
        <f>IF('各会計、関係団体の財政状況及び健全化判断比率'!B29="","",'各会計、関係団体の財政状況及び健全化判断比率'!B29)</f>
        <v>介護保険事業特別会計</v>
      </c>
      <c r="X35" s="615"/>
      <c r="Y35" s="615"/>
      <c r="Z35" s="615"/>
      <c r="AA35" s="615"/>
      <c r="AB35" s="615"/>
      <c r="AC35" s="615"/>
      <c r="AD35" s="615"/>
      <c r="AE35" s="615"/>
      <c r="AF35" s="615"/>
      <c r="AG35" s="615"/>
      <c r="AH35" s="615"/>
      <c r="AI35" s="615"/>
      <c r="AJ35" s="615"/>
      <c r="AK35" s="615"/>
      <c r="AL35" s="213"/>
      <c r="AM35" s="614" t="str">
        <f t="shared" ref="AM35:AM43" si="0">IF(AO35="","",AM34+1)</f>
        <v/>
      </c>
      <c r="AN35" s="614"/>
      <c r="AO35" s="615"/>
      <c r="AP35" s="615"/>
      <c r="AQ35" s="615"/>
      <c r="AR35" s="615"/>
      <c r="AS35" s="615"/>
      <c r="AT35" s="615"/>
      <c r="AU35" s="615"/>
      <c r="AV35" s="615"/>
      <c r="AW35" s="615"/>
      <c r="AX35" s="615"/>
      <c r="AY35" s="615"/>
      <c r="AZ35" s="615"/>
      <c r="BA35" s="615"/>
      <c r="BB35" s="615"/>
      <c r="BC35" s="615"/>
      <c r="BD35" s="213"/>
      <c r="BE35" s="614" t="str">
        <f t="shared" ref="BE35:BE43" si="1">IF(BG35="","",BE34+1)</f>
        <v/>
      </c>
      <c r="BF35" s="614"/>
      <c r="BG35" s="615"/>
      <c r="BH35" s="615"/>
      <c r="BI35" s="615"/>
      <c r="BJ35" s="615"/>
      <c r="BK35" s="615"/>
      <c r="BL35" s="615"/>
      <c r="BM35" s="615"/>
      <c r="BN35" s="615"/>
      <c r="BO35" s="615"/>
      <c r="BP35" s="615"/>
      <c r="BQ35" s="615"/>
      <c r="BR35" s="615"/>
      <c r="BS35" s="615"/>
      <c r="BT35" s="615"/>
      <c r="BU35" s="615"/>
      <c r="BV35" s="213"/>
      <c r="BW35" s="614">
        <f t="shared" ref="BW35:BW43" si="2">IF(BY35="","",BW34+1)</f>
        <v>7</v>
      </c>
      <c r="BX35" s="614"/>
      <c r="BY35" s="615" t="str">
        <f>IF('各会計、関係団体の財政状況及び健全化判断比率'!B69="","",'各会計、関係団体の財政状況及び健全化判断比率'!B69)</f>
        <v>千葉県市町村総合事務組合（千葉県自治会館管理運営特別会計）</v>
      </c>
      <c r="BZ35" s="615"/>
      <c r="CA35" s="615"/>
      <c r="CB35" s="615"/>
      <c r="CC35" s="615"/>
      <c r="CD35" s="615"/>
      <c r="CE35" s="615"/>
      <c r="CF35" s="615"/>
      <c r="CG35" s="615"/>
      <c r="CH35" s="615"/>
      <c r="CI35" s="615"/>
      <c r="CJ35" s="615"/>
      <c r="CK35" s="615"/>
      <c r="CL35" s="615"/>
      <c r="CM35" s="615"/>
      <c r="CN35" s="213"/>
      <c r="CO35" s="614" t="str">
        <f t="shared" ref="CO35:CO43" si="3">IF(CQ35="","",CO34+1)</f>
        <v/>
      </c>
      <c r="CP35" s="614"/>
      <c r="CQ35" s="615" t="str">
        <f>IF('各会計、関係団体の財政状況及び健全化判断比率'!BS8="","",'各会計、関係団体の財政状況及び健全化判断比率'!BS8)</f>
        <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15">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f t="shared" ref="U36:U43" si="4">IF(W36="","",U35+1)</f>
        <v>4</v>
      </c>
      <c r="V36" s="614"/>
      <c r="W36" s="615" t="str">
        <f>IF('各会計、関係団体の財政状況及び健全化判断比率'!B30="","",'各会計、関係団体の財政状況及び健全化判断比率'!B30)</f>
        <v>後期高齢者医療特別会計</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t="str">
        <f t="shared" si="1"/>
        <v/>
      </c>
      <c r="BF36" s="614"/>
      <c r="BG36" s="615"/>
      <c r="BH36" s="615"/>
      <c r="BI36" s="615"/>
      <c r="BJ36" s="615"/>
      <c r="BK36" s="615"/>
      <c r="BL36" s="615"/>
      <c r="BM36" s="615"/>
      <c r="BN36" s="615"/>
      <c r="BO36" s="615"/>
      <c r="BP36" s="615"/>
      <c r="BQ36" s="615"/>
      <c r="BR36" s="615"/>
      <c r="BS36" s="615"/>
      <c r="BT36" s="615"/>
      <c r="BU36" s="615"/>
      <c r="BV36" s="213"/>
      <c r="BW36" s="614">
        <f t="shared" si="2"/>
        <v>8</v>
      </c>
      <c r="BX36" s="614"/>
      <c r="BY36" s="615" t="str">
        <f>IF('各会計、関係団体の財政状況及び健全化判断比率'!B70="","",'各会計、関係団体の財政状況及び健全化判断比率'!B70)</f>
        <v>千葉県市町村総合事務組合（千葉県自治研修センター特別会計）</v>
      </c>
      <c r="BZ36" s="615"/>
      <c r="CA36" s="615"/>
      <c r="CB36" s="615"/>
      <c r="CC36" s="615"/>
      <c r="CD36" s="615"/>
      <c r="CE36" s="615"/>
      <c r="CF36" s="615"/>
      <c r="CG36" s="615"/>
      <c r="CH36" s="615"/>
      <c r="CI36" s="615"/>
      <c r="CJ36" s="615"/>
      <c r="CK36" s="615"/>
      <c r="CL36" s="615"/>
      <c r="CM36" s="615"/>
      <c r="CN36" s="213"/>
      <c r="CO36" s="614" t="str">
        <f t="shared" si="3"/>
        <v/>
      </c>
      <c r="CP36" s="614"/>
      <c r="CQ36" s="615" t="str">
        <f>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15">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t="str">
        <f t="shared" si="4"/>
        <v/>
      </c>
      <c r="V37" s="614"/>
      <c r="W37" s="615"/>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9</v>
      </c>
      <c r="BX37" s="614"/>
      <c r="BY37" s="615" t="str">
        <f>IF('各会計、関係団体の財政状況及び健全化判断比率'!B71="","",'各会計、関係団体の財政状況及び健全化判断比率'!B71)</f>
        <v>千葉県市町村総合事務組合（千葉県市町村交通災害共済特別会計）</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15">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10</v>
      </c>
      <c r="BX38" s="614"/>
      <c r="BY38" s="615" t="str">
        <f>IF('各会計、関係団体の財政状況及び健全化判断比率'!B72="","",'各会計、関係団体の財政状況及び健全化判断比率'!B72)</f>
        <v>香取広域市町村圏事務組合（一般会計）</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15">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11</v>
      </c>
      <c r="BX39" s="614"/>
      <c r="BY39" s="615" t="str">
        <f>IF('各会計、関係団体の財政状況及び健全化判断比率'!B73="","",'各会計、関係団体の財政状況及び健全化判断比率'!B73)</f>
        <v>千葉県後期高齢者医療広域連合（一般会計）</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15">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f t="shared" si="2"/>
        <v>12</v>
      </c>
      <c r="BX40" s="614"/>
      <c r="BY40" s="615" t="str">
        <f>IF('各会計、関係団体の財政状況及び健全化判断比率'!B74="","",'各会計、関係団体の財政状況及び健全化判断比率'!B74)</f>
        <v>千葉県後期高齢者医療広域連合（後期高齢者医療特別会計）</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15">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t="str">
        <f t="shared" si="2"/>
        <v/>
      </c>
      <c r="BX41" s="614"/>
      <c r="BY41" s="615" t="str">
        <f>IF('各会計、関係団体の財政状況及び健全化判断比率'!B75="","",'各会計、関係団体の財政状況及び健全化判断比率'!B75)</f>
        <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15">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t="str">
        <f t="shared" si="2"/>
        <v/>
      </c>
      <c r="BX42" s="614"/>
      <c r="BY42" s="615" t="str">
        <f>IF('各会計、関係団体の財政状況及び健全化判断比率'!B76="","",'各会計、関係団体の財政状況及び健全化判断比率'!B76)</f>
        <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15">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201</v>
      </c>
      <c r="C46" s="185"/>
      <c r="D46" s="185"/>
      <c r="E46" s="185" t="s">
        <v>202</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203</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204</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205</v>
      </c>
    </row>
    <row r="50" spans="5:5" x14ac:dyDescent="0.15">
      <c r="E50" s="187" t="s">
        <v>206</v>
      </c>
    </row>
    <row r="51" spans="5:5" x14ac:dyDescent="0.15">
      <c r="E51" s="187" t="s">
        <v>207</v>
      </c>
    </row>
    <row r="52" spans="5:5" x14ac:dyDescent="0.15">
      <c r="E52" s="187" t="s">
        <v>208</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0lWaDQMi2IlbVfdlZMzd1GkieyWyVL0b5+DXKgDkdzvS1qnKH5X52j1C/Ddi3KgGXSOqmb9YwlZTO60oxeq3Sw==" saltValue="I1UUsQFT97Pd1pW8EiYnj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5703125" style="23" customWidth="1"/>
    <col min="2" max="2" width="11" style="23" customWidth="1"/>
    <col min="3" max="3" width="17" style="23" customWidth="1"/>
    <col min="4" max="5" width="16.57031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541</v>
      </c>
      <c r="G33" s="29" t="s">
        <v>542</v>
      </c>
      <c r="H33" s="29" t="s">
        <v>543</v>
      </c>
      <c r="I33" s="29" t="s">
        <v>544</v>
      </c>
      <c r="J33" s="30" t="s">
        <v>545</v>
      </c>
      <c r="K33" s="22"/>
      <c r="L33" s="22"/>
      <c r="M33" s="22"/>
      <c r="N33" s="22"/>
      <c r="O33" s="22"/>
      <c r="P33" s="22"/>
    </row>
    <row r="34" spans="1:16" ht="39" customHeight="1" x14ac:dyDescent="0.15">
      <c r="A34" s="22"/>
      <c r="B34" s="31"/>
      <c r="C34" s="1206" t="s">
        <v>548</v>
      </c>
      <c r="D34" s="1206"/>
      <c r="E34" s="1207"/>
      <c r="F34" s="32">
        <v>5.12</v>
      </c>
      <c r="G34" s="33">
        <v>6.08</v>
      </c>
      <c r="H34" s="33">
        <v>7.56</v>
      </c>
      <c r="I34" s="33">
        <v>9.0399999999999991</v>
      </c>
      <c r="J34" s="34">
        <v>10.34</v>
      </c>
      <c r="K34" s="22"/>
      <c r="L34" s="22"/>
      <c r="M34" s="22"/>
      <c r="N34" s="22"/>
      <c r="O34" s="22"/>
      <c r="P34" s="22"/>
    </row>
    <row r="35" spans="1:16" ht="39" customHeight="1" x14ac:dyDescent="0.15">
      <c r="A35" s="22"/>
      <c r="B35" s="35"/>
      <c r="C35" s="1200" t="s">
        <v>549</v>
      </c>
      <c r="D35" s="1201"/>
      <c r="E35" s="1202"/>
      <c r="F35" s="36">
        <v>7.8</v>
      </c>
      <c r="G35" s="37">
        <v>12.98</v>
      </c>
      <c r="H35" s="37">
        <v>12.05</v>
      </c>
      <c r="I35" s="37">
        <v>8.74</v>
      </c>
      <c r="J35" s="38">
        <v>7.35</v>
      </c>
      <c r="K35" s="22"/>
      <c r="L35" s="22"/>
      <c r="M35" s="22"/>
      <c r="N35" s="22"/>
      <c r="O35" s="22"/>
      <c r="P35" s="22"/>
    </row>
    <row r="36" spans="1:16" ht="39" customHeight="1" x14ac:dyDescent="0.15">
      <c r="A36" s="22"/>
      <c r="B36" s="35"/>
      <c r="C36" s="1200" t="s">
        <v>550</v>
      </c>
      <c r="D36" s="1201"/>
      <c r="E36" s="1202"/>
      <c r="F36" s="36">
        <v>4.1500000000000004</v>
      </c>
      <c r="G36" s="37">
        <v>4.3</v>
      </c>
      <c r="H36" s="37">
        <v>5.14</v>
      </c>
      <c r="I36" s="37">
        <v>3.48</v>
      </c>
      <c r="J36" s="38">
        <v>2.5499999999999998</v>
      </c>
      <c r="K36" s="22"/>
      <c r="L36" s="22"/>
      <c r="M36" s="22"/>
      <c r="N36" s="22"/>
      <c r="O36" s="22"/>
      <c r="P36" s="22"/>
    </row>
    <row r="37" spans="1:16" ht="39" customHeight="1" x14ac:dyDescent="0.15">
      <c r="A37" s="22"/>
      <c r="B37" s="35"/>
      <c r="C37" s="1200" t="s">
        <v>551</v>
      </c>
      <c r="D37" s="1201"/>
      <c r="E37" s="1202"/>
      <c r="F37" s="36">
        <v>0.42</v>
      </c>
      <c r="G37" s="37">
        <v>0.24</v>
      </c>
      <c r="H37" s="37">
        <v>1.46</v>
      </c>
      <c r="I37" s="37">
        <v>0.05</v>
      </c>
      <c r="J37" s="38">
        <v>0.51</v>
      </c>
      <c r="K37" s="22"/>
      <c r="L37" s="22"/>
      <c r="M37" s="22"/>
      <c r="N37" s="22"/>
      <c r="O37" s="22"/>
      <c r="P37" s="22"/>
    </row>
    <row r="38" spans="1:16" ht="39" customHeight="1" x14ac:dyDescent="0.15">
      <c r="A38" s="22"/>
      <c r="B38" s="35"/>
      <c r="C38" s="1200" t="s">
        <v>552</v>
      </c>
      <c r="D38" s="1201"/>
      <c r="E38" s="1202"/>
      <c r="F38" s="36">
        <v>0</v>
      </c>
      <c r="G38" s="37">
        <v>0</v>
      </c>
      <c r="H38" s="37">
        <v>0</v>
      </c>
      <c r="I38" s="37">
        <v>0.01</v>
      </c>
      <c r="J38" s="38">
        <v>0</v>
      </c>
      <c r="K38" s="22"/>
      <c r="L38" s="22"/>
      <c r="M38" s="22"/>
      <c r="N38" s="22"/>
      <c r="O38" s="22"/>
      <c r="P38" s="22"/>
    </row>
    <row r="39" spans="1:16" ht="39" customHeight="1" x14ac:dyDescent="0.15">
      <c r="A39" s="22"/>
      <c r="B39" s="35"/>
      <c r="C39" s="1200"/>
      <c r="D39" s="1201"/>
      <c r="E39" s="1202"/>
      <c r="F39" s="36"/>
      <c r="G39" s="37"/>
      <c r="H39" s="37"/>
      <c r="I39" s="37"/>
      <c r="J39" s="38"/>
      <c r="K39" s="22"/>
      <c r="L39" s="22"/>
      <c r="M39" s="22"/>
      <c r="N39" s="22"/>
      <c r="O39" s="22"/>
      <c r="P39" s="22"/>
    </row>
    <row r="40" spans="1:16" ht="39" customHeight="1" x14ac:dyDescent="0.15">
      <c r="A40" s="22"/>
      <c r="B40" s="35"/>
      <c r="C40" s="1200"/>
      <c r="D40" s="1201"/>
      <c r="E40" s="1202"/>
      <c r="F40" s="36"/>
      <c r="G40" s="37"/>
      <c r="H40" s="37"/>
      <c r="I40" s="37"/>
      <c r="J40" s="38"/>
      <c r="K40" s="22"/>
      <c r="L40" s="22"/>
      <c r="M40" s="22"/>
      <c r="N40" s="22"/>
      <c r="O40" s="22"/>
      <c r="P40" s="22"/>
    </row>
    <row r="41" spans="1:16" ht="39" customHeight="1" x14ac:dyDescent="0.15">
      <c r="A41" s="22"/>
      <c r="B41" s="35"/>
      <c r="C41" s="1200"/>
      <c r="D41" s="1201"/>
      <c r="E41" s="1202"/>
      <c r="F41" s="36"/>
      <c r="G41" s="37"/>
      <c r="H41" s="37"/>
      <c r="I41" s="37"/>
      <c r="J41" s="38"/>
      <c r="K41" s="22"/>
      <c r="L41" s="22"/>
      <c r="M41" s="22"/>
      <c r="N41" s="22"/>
      <c r="O41" s="22"/>
      <c r="P41" s="22"/>
    </row>
    <row r="42" spans="1:16" ht="39" customHeight="1" x14ac:dyDescent="0.15">
      <c r="A42" s="22"/>
      <c r="B42" s="39"/>
      <c r="C42" s="1200" t="s">
        <v>553</v>
      </c>
      <c r="D42" s="1201"/>
      <c r="E42" s="1202"/>
      <c r="F42" s="36" t="s">
        <v>499</v>
      </c>
      <c r="G42" s="37" t="s">
        <v>499</v>
      </c>
      <c r="H42" s="37" t="s">
        <v>499</v>
      </c>
      <c r="I42" s="37" t="s">
        <v>499</v>
      </c>
      <c r="J42" s="38" t="s">
        <v>499</v>
      </c>
      <c r="K42" s="22"/>
      <c r="L42" s="22"/>
      <c r="M42" s="22"/>
      <c r="N42" s="22"/>
      <c r="O42" s="22"/>
      <c r="P42" s="22"/>
    </row>
    <row r="43" spans="1:16" ht="39" customHeight="1" thickBot="1" x14ac:dyDescent="0.2">
      <c r="A43" s="22"/>
      <c r="B43" s="40"/>
      <c r="C43" s="1203" t="s">
        <v>554</v>
      </c>
      <c r="D43" s="1204"/>
      <c r="E43" s="1205"/>
      <c r="F43" s="41" t="s">
        <v>499</v>
      </c>
      <c r="G43" s="42" t="s">
        <v>499</v>
      </c>
      <c r="H43" s="42" t="s">
        <v>499</v>
      </c>
      <c r="I43" s="42" t="s">
        <v>499</v>
      </c>
      <c r="J43" s="43" t="s">
        <v>499</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pIFrFSGeblxuaT24ojStCwDDSCeQnFG3iqhlTBTDJOrFs47EEPDthWqsBvO3ElA/2NRbqMTzchS5WA5UCMDtRg==" saltValue="0fisvOhoojH2Fp15tvW3l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5703125" style="49" customWidth="1"/>
    <col min="2" max="3" width="10.85546875" style="49" customWidth="1"/>
    <col min="4" max="4" width="10" style="49" customWidth="1"/>
    <col min="5" max="10" width="11" style="49" customWidth="1"/>
    <col min="11" max="15" width="13.140625" style="49" customWidth="1"/>
    <col min="16" max="21" width="11.4257812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541</v>
      </c>
      <c r="L44" s="56" t="s">
        <v>542</v>
      </c>
      <c r="M44" s="56" t="s">
        <v>543</v>
      </c>
      <c r="N44" s="56" t="s">
        <v>544</v>
      </c>
      <c r="O44" s="57" t="s">
        <v>545</v>
      </c>
      <c r="P44" s="48"/>
      <c r="Q44" s="48"/>
      <c r="R44" s="48"/>
      <c r="S44" s="48"/>
      <c r="T44" s="48"/>
      <c r="U44" s="48"/>
    </row>
    <row r="45" spans="1:21" ht="30.75" customHeight="1" x14ac:dyDescent="0.15">
      <c r="A45" s="48"/>
      <c r="B45" s="1208" t="s">
        <v>10</v>
      </c>
      <c r="C45" s="1209"/>
      <c r="D45" s="58"/>
      <c r="E45" s="1214" t="s">
        <v>11</v>
      </c>
      <c r="F45" s="1214"/>
      <c r="G45" s="1214"/>
      <c r="H45" s="1214"/>
      <c r="I45" s="1214"/>
      <c r="J45" s="1215"/>
      <c r="K45" s="59">
        <v>247</v>
      </c>
      <c r="L45" s="60">
        <v>234</v>
      </c>
      <c r="M45" s="60">
        <v>228</v>
      </c>
      <c r="N45" s="60">
        <v>222</v>
      </c>
      <c r="O45" s="61">
        <v>231</v>
      </c>
      <c r="P45" s="48"/>
      <c r="Q45" s="48"/>
      <c r="R45" s="48"/>
      <c r="S45" s="48"/>
      <c r="T45" s="48"/>
      <c r="U45" s="48"/>
    </row>
    <row r="46" spans="1:21" ht="30.75" customHeight="1" x14ac:dyDescent="0.15">
      <c r="A46" s="48"/>
      <c r="B46" s="1210"/>
      <c r="C46" s="1211"/>
      <c r="D46" s="62"/>
      <c r="E46" s="1216" t="s">
        <v>12</v>
      </c>
      <c r="F46" s="1216"/>
      <c r="G46" s="1216"/>
      <c r="H46" s="1216"/>
      <c r="I46" s="1216"/>
      <c r="J46" s="1217"/>
      <c r="K46" s="63" t="s">
        <v>499</v>
      </c>
      <c r="L46" s="64" t="s">
        <v>499</v>
      </c>
      <c r="M46" s="64" t="s">
        <v>499</v>
      </c>
      <c r="N46" s="64" t="s">
        <v>499</v>
      </c>
      <c r="O46" s="65" t="s">
        <v>499</v>
      </c>
      <c r="P46" s="48"/>
      <c r="Q46" s="48"/>
      <c r="R46" s="48"/>
      <c r="S46" s="48"/>
      <c r="T46" s="48"/>
      <c r="U46" s="48"/>
    </row>
    <row r="47" spans="1:21" ht="30.75" customHeight="1" x14ac:dyDescent="0.15">
      <c r="A47" s="48"/>
      <c r="B47" s="1210"/>
      <c r="C47" s="1211"/>
      <c r="D47" s="62"/>
      <c r="E47" s="1216" t="s">
        <v>13</v>
      </c>
      <c r="F47" s="1216"/>
      <c r="G47" s="1216"/>
      <c r="H47" s="1216"/>
      <c r="I47" s="1216"/>
      <c r="J47" s="1217"/>
      <c r="K47" s="63" t="s">
        <v>499</v>
      </c>
      <c r="L47" s="64" t="s">
        <v>499</v>
      </c>
      <c r="M47" s="64" t="s">
        <v>499</v>
      </c>
      <c r="N47" s="64" t="s">
        <v>499</v>
      </c>
      <c r="O47" s="65" t="s">
        <v>499</v>
      </c>
      <c r="P47" s="48"/>
      <c r="Q47" s="48"/>
      <c r="R47" s="48"/>
      <c r="S47" s="48"/>
      <c r="T47" s="48"/>
      <c r="U47" s="48"/>
    </row>
    <row r="48" spans="1:21" ht="30.75" customHeight="1" x14ac:dyDescent="0.15">
      <c r="A48" s="48"/>
      <c r="B48" s="1210"/>
      <c r="C48" s="1211"/>
      <c r="D48" s="62"/>
      <c r="E48" s="1216" t="s">
        <v>14</v>
      </c>
      <c r="F48" s="1216"/>
      <c r="G48" s="1216"/>
      <c r="H48" s="1216"/>
      <c r="I48" s="1216"/>
      <c r="J48" s="1217"/>
      <c r="K48" s="63">
        <v>9</v>
      </c>
      <c r="L48" s="64">
        <v>10</v>
      </c>
      <c r="M48" s="64">
        <v>11</v>
      </c>
      <c r="N48" s="64">
        <v>10</v>
      </c>
      <c r="O48" s="65">
        <v>9</v>
      </c>
      <c r="P48" s="48"/>
      <c r="Q48" s="48"/>
      <c r="R48" s="48"/>
      <c r="S48" s="48"/>
      <c r="T48" s="48"/>
      <c r="U48" s="48"/>
    </row>
    <row r="49" spans="1:21" ht="30.75" customHeight="1" x14ac:dyDescent="0.15">
      <c r="A49" s="48"/>
      <c r="B49" s="1210"/>
      <c r="C49" s="1211"/>
      <c r="D49" s="62"/>
      <c r="E49" s="1216" t="s">
        <v>15</v>
      </c>
      <c r="F49" s="1216"/>
      <c r="G49" s="1216"/>
      <c r="H49" s="1216"/>
      <c r="I49" s="1216"/>
      <c r="J49" s="1217"/>
      <c r="K49" s="63">
        <v>22</v>
      </c>
      <c r="L49" s="64">
        <v>22</v>
      </c>
      <c r="M49" s="64">
        <v>30</v>
      </c>
      <c r="N49" s="64">
        <v>36</v>
      </c>
      <c r="O49" s="65">
        <v>39</v>
      </c>
      <c r="P49" s="48"/>
      <c r="Q49" s="48"/>
      <c r="R49" s="48"/>
      <c r="S49" s="48"/>
      <c r="T49" s="48"/>
      <c r="U49" s="48"/>
    </row>
    <row r="50" spans="1:21" ht="30.75" customHeight="1" x14ac:dyDescent="0.15">
      <c r="A50" s="48"/>
      <c r="B50" s="1210"/>
      <c r="C50" s="1211"/>
      <c r="D50" s="62"/>
      <c r="E50" s="1216" t="s">
        <v>16</v>
      </c>
      <c r="F50" s="1216"/>
      <c r="G50" s="1216"/>
      <c r="H50" s="1216"/>
      <c r="I50" s="1216"/>
      <c r="J50" s="1217"/>
      <c r="K50" s="63" t="s">
        <v>499</v>
      </c>
      <c r="L50" s="64" t="s">
        <v>499</v>
      </c>
      <c r="M50" s="64" t="s">
        <v>499</v>
      </c>
      <c r="N50" s="64" t="s">
        <v>499</v>
      </c>
      <c r="O50" s="65" t="s">
        <v>499</v>
      </c>
      <c r="P50" s="48"/>
      <c r="Q50" s="48"/>
      <c r="R50" s="48"/>
      <c r="S50" s="48"/>
      <c r="T50" s="48"/>
      <c r="U50" s="48"/>
    </row>
    <row r="51" spans="1:21" ht="30.75" customHeight="1" x14ac:dyDescent="0.15">
      <c r="A51" s="48"/>
      <c r="B51" s="1212"/>
      <c r="C51" s="1213"/>
      <c r="D51" s="66"/>
      <c r="E51" s="1216" t="s">
        <v>17</v>
      </c>
      <c r="F51" s="1216"/>
      <c r="G51" s="1216"/>
      <c r="H51" s="1216"/>
      <c r="I51" s="1216"/>
      <c r="J51" s="1217"/>
      <c r="K51" s="63" t="s">
        <v>499</v>
      </c>
      <c r="L51" s="64" t="s">
        <v>499</v>
      </c>
      <c r="M51" s="64" t="s">
        <v>499</v>
      </c>
      <c r="N51" s="64" t="s">
        <v>499</v>
      </c>
      <c r="O51" s="65" t="s">
        <v>499</v>
      </c>
      <c r="P51" s="48"/>
      <c r="Q51" s="48"/>
      <c r="R51" s="48"/>
      <c r="S51" s="48"/>
      <c r="T51" s="48"/>
      <c r="U51" s="48"/>
    </row>
    <row r="52" spans="1:21" ht="30.75" customHeight="1" x14ac:dyDescent="0.15">
      <c r="A52" s="48"/>
      <c r="B52" s="1218" t="s">
        <v>18</v>
      </c>
      <c r="C52" s="1219"/>
      <c r="D52" s="66"/>
      <c r="E52" s="1216" t="s">
        <v>19</v>
      </c>
      <c r="F52" s="1216"/>
      <c r="G52" s="1216"/>
      <c r="H52" s="1216"/>
      <c r="I52" s="1216"/>
      <c r="J52" s="1217"/>
      <c r="K52" s="63">
        <v>268</v>
      </c>
      <c r="L52" s="64">
        <v>248</v>
      </c>
      <c r="M52" s="64">
        <v>200</v>
      </c>
      <c r="N52" s="64">
        <v>200</v>
      </c>
      <c r="O52" s="65">
        <v>198</v>
      </c>
      <c r="P52" s="48"/>
      <c r="Q52" s="48"/>
      <c r="R52" s="48"/>
      <c r="S52" s="48"/>
      <c r="T52" s="48"/>
      <c r="U52" s="48"/>
    </row>
    <row r="53" spans="1:21" ht="30.75" customHeight="1" thickBot="1" x14ac:dyDescent="0.2">
      <c r="A53" s="48"/>
      <c r="B53" s="1220" t="s">
        <v>20</v>
      </c>
      <c r="C53" s="1221"/>
      <c r="D53" s="67"/>
      <c r="E53" s="1222" t="s">
        <v>21</v>
      </c>
      <c r="F53" s="1222"/>
      <c r="G53" s="1222"/>
      <c r="H53" s="1222"/>
      <c r="I53" s="1222"/>
      <c r="J53" s="1223"/>
      <c r="K53" s="68">
        <v>10</v>
      </c>
      <c r="L53" s="69">
        <v>18</v>
      </c>
      <c r="M53" s="69">
        <v>69</v>
      </c>
      <c r="N53" s="69">
        <v>68</v>
      </c>
      <c r="O53" s="70">
        <v>81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555</v>
      </c>
      <c r="L56" s="80" t="s">
        <v>556</v>
      </c>
      <c r="M56" s="80" t="s">
        <v>557</v>
      </c>
      <c r="N56" s="80" t="s">
        <v>558</v>
      </c>
      <c r="O56" s="81" t="s">
        <v>559</v>
      </c>
      <c r="P56" s="48"/>
      <c r="Q56" s="48"/>
      <c r="R56" s="48"/>
      <c r="S56" s="48"/>
      <c r="T56" s="48"/>
      <c r="U56" s="48"/>
    </row>
    <row r="57" spans="1:21" ht="31.5" customHeight="1" x14ac:dyDescent="0.15">
      <c r="B57" s="1224" t="s">
        <v>24</v>
      </c>
      <c r="C57" s="1225"/>
      <c r="D57" s="1228" t="s">
        <v>25</v>
      </c>
      <c r="E57" s="1229"/>
      <c r="F57" s="1229"/>
      <c r="G57" s="1229"/>
      <c r="H57" s="1229"/>
      <c r="I57" s="1229"/>
      <c r="J57" s="1230"/>
      <c r="K57" s="82" t="s">
        <v>572</v>
      </c>
      <c r="L57" s="83" t="s">
        <v>572</v>
      </c>
      <c r="M57" s="83" t="s">
        <v>572</v>
      </c>
      <c r="N57" s="83" t="s">
        <v>572</v>
      </c>
      <c r="O57" s="84" t="s">
        <v>572</v>
      </c>
    </row>
    <row r="58" spans="1:21" ht="31.5" customHeight="1" thickBot="1" x14ac:dyDescent="0.2">
      <c r="B58" s="1226"/>
      <c r="C58" s="1227"/>
      <c r="D58" s="1231" t="s">
        <v>26</v>
      </c>
      <c r="E58" s="1232"/>
      <c r="F58" s="1232"/>
      <c r="G58" s="1232"/>
      <c r="H58" s="1232"/>
      <c r="I58" s="1232"/>
      <c r="J58" s="1233"/>
      <c r="K58" s="85" t="s">
        <v>572</v>
      </c>
      <c r="L58" s="86" t="s">
        <v>572</v>
      </c>
      <c r="M58" s="86" t="s">
        <v>573</v>
      </c>
      <c r="N58" s="86" t="s">
        <v>572</v>
      </c>
      <c r="O58" s="87" t="s">
        <v>572</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CeEkdqjXCVd7hdHI9zo4l4iANMTU6+fkxHQ0iOKt3yxqWbnUh50Y2UFZ/fTyaxOH8OheJ8uTQZVjOCLV3nUdQ==" saltValue="IZi19eHHm1U4hk1TnBp7m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5703125" style="92" customWidth="1"/>
    <col min="2" max="3" width="12.5703125" style="92" customWidth="1"/>
    <col min="4" max="4" width="11.5703125" style="92" customWidth="1"/>
    <col min="5" max="8" width="10.42578125" style="92" customWidth="1"/>
    <col min="9" max="13" width="16.42578125" style="92" customWidth="1"/>
    <col min="14" max="19" width="12.57031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541</v>
      </c>
      <c r="J40" s="99" t="s">
        <v>542</v>
      </c>
      <c r="K40" s="99" t="s">
        <v>543</v>
      </c>
      <c r="L40" s="99" t="s">
        <v>544</v>
      </c>
      <c r="M40" s="100" t="s">
        <v>545</v>
      </c>
    </row>
    <row r="41" spans="2:13" ht="27.75" customHeight="1" x14ac:dyDescent="0.15">
      <c r="B41" s="1234" t="s">
        <v>29</v>
      </c>
      <c r="C41" s="1235"/>
      <c r="D41" s="101"/>
      <c r="E41" s="1240" t="s">
        <v>30</v>
      </c>
      <c r="F41" s="1240"/>
      <c r="G41" s="1240"/>
      <c r="H41" s="1241"/>
      <c r="I41" s="102">
        <v>2470</v>
      </c>
      <c r="J41" s="103">
        <v>2456</v>
      </c>
      <c r="K41" s="103">
        <v>2387</v>
      </c>
      <c r="L41" s="103">
        <v>2299</v>
      </c>
      <c r="M41" s="104">
        <v>2185</v>
      </c>
    </row>
    <row r="42" spans="2:13" ht="27.75" customHeight="1" x14ac:dyDescent="0.15">
      <c r="B42" s="1236"/>
      <c r="C42" s="1237"/>
      <c r="D42" s="105"/>
      <c r="E42" s="1242" t="s">
        <v>31</v>
      </c>
      <c r="F42" s="1242"/>
      <c r="G42" s="1242"/>
      <c r="H42" s="1243"/>
      <c r="I42" s="106" t="s">
        <v>499</v>
      </c>
      <c r="J42" s="107" t="s">
        <v>499</v>
      </c>
      <c r="K42" s="107" t="s">
        <v>499</v>
      </c>
      <c r="L42" s="107" t="s">
        <v>499</v>
      </c>
      <c r="M42" s="108" t="s">
        <v>499</v>
      </c>
    </row>
    <row r="43" spans="2:13" ht="27.75" customHeight="1" x14ac:dyDescent="0.15">
      <c r="B43" s="1236"/>
      <c r="C43" s="1237"/>
      <c r="D43" s="105"/>
      <c r="E43" s="1242" t="s">
        <v>32</v>
      </c>
      <c r="F43" s="1242"/>
      <c r="G43" s="1242"/>
      <c r="H43" s="1243"/>
      <c r="I43" s="106">
        <v>87</v>
      </c>
      <c r="J43" s="107">
        <v>76</v>
      </c>
      <c r="K43" s="107">
        <v>86</v>
      </c>
      <c r="L43" s="107">
        <v>77</v>
      </c>
      <c r="M43" s="108" t="s">
        <v>499</v>
      </c>
    </row>
    <row r="44" spans="2:13" ht="27.75" customHeight="1" x14ac:dyDescent="0.15">
      <c r="B44" s="1236"/>
      <c r="C44" s="1237"/>
      <c r="D44" s="105"/>
      <c r="E44" s="1242" t="s">
        <v>33</v>
      </c>
      <c r="F44" s="1242"/>
      <c r="G44" s="1242"/>
      <c r="H44" s="1243"/>
      <c r="I44" s="106">
        <v>204</v>
      </c>
      <c r="J44" s="107">
        <v>238</v>
      </c>
      <c r="K44" s="107">
        <v>211</v>
      </c>
      <c r="L44" s="107">
        <v>177</v>
      </c>
      <c r="M44" s="108">
        <v>139</v>
      </c>
    </row>
    <row r="45" spans="2:13" ht="27.75" customHeight="1" x14ac:dyDescent="0.15">
      <c r="B45" s="1236"/>
      <c r="C45" s="1237"/>
      <c r="D45" s="105"/>
      <c r="E45" s="1242" t="s">
        <v>34</v>
      </c>
      <c r="F45" s="1242"/>
      <c r="G45" s="1242"/>
      <c r="H45" s="1243"/>
      <c r="I45" s="106">
        <v>764</v>
      </c>
      <c r="J45" s="107">
        <v>353</v>
      </c>
      <c r="K45" s="107">
        <v>668</v>
      </c>
      <c r="L45" s="107">
        <v>634</v>
      </c>
      <c r="M45" s="108">
        <v>753</v>
      </c>
    </row>
    <row r="46" spans="2:13" ht="27.75" customHeight="1" x14ac:dyDescent="0.15">
      <c r="B46" s="1236"/>
      <c r="C46" s="1237"/>
      <c r="D46" s="109"/>
      <c r="E46" s="1242" t="s">
        <v>35</v>
      </c>
      <c r="F46" s="1242"/>
      <c r="G46" s="1242"/>
      <c r="H46" s="1243"/>
      <c r="I46" s="106" t="s">
        <v>499</v>
      </c>
      <c r="J46" s="107" t="s">
        <v>499</v>
      </c>
      <c r="K46" s="107" t="s">
        <v>499</v>
      </c>
      <c r="L46" s="107" t="s">
        <v>499</v>
      </c>
      <c r="M46" s="108" t="s">
        <v>499</v>
      </c>
    </row>
    <row r="47" spans="2:13" ht="27.75" customHeight="1" x14ac:dyDescent="0.15">
      <c r="B47" s="1236"/>
      <c r="C47" s="1237"/>
      <c r="D47" s="110"/>
      <c r="E47" s="1244" t="s">
        <v>36</v>
      </c>
      <c r="F47" s="1245"/>
      <c r="G47" s="1245"/>
      <c r="H47" s="1246"/>
      <c r="I47" s="106" t="s">
        <v>499</v>
      </c>
      <c r="J47" s="107" t="s">
        <v>499</v>
      </c>
      <c r="K47" s="107" t="s">
        <v>499</v>
      </c>
      <c r="L47" s="107" t="s">
        <v>499</v>
      </c>
      <c r="M47" s="108" t="s">
        <v>499</v>
      </c>
    </row>
    <row r="48" spans="2:13" ht="27.75" customHeight="1" x14ac:dyDescent="0.15">
      <c r="B48" s="1236"/>
      <c r="C48" s="1237"/>
      <c r="D48" s="105"/>
      <c r="E48" s="1242" t="s">
        <v>37</v>
      </c>
      <c r="F48" s="1242"/>
      <c r="G48" s="1242"/>
      <c r="H48" s="1243"/>
      <c r="I48" s="106" t="s">
        <v>499</v>
      </c>
      <c r="J48" s="107" t="s">
        <v>499</v>
      </c>
      <c r="K48" s="107" t="s">
        <v>499</v>
      </c>
      <c r="L48" s="107" t="s">
        <v>499</v>
      </c>
      <c r="M48" s="108" t="s">
        <v>499</v>
      </c>
    </row>
    <row r="49" spans="2:13" ht="27.75" customHeight="1" x14ac:dyDescent="0.15">
      <c r="B49" s="1238"/>
      <c r="C49" s="1239"/>
      <c r="D49" s="105"/>
      <c r="E49" s="1242" t="s">
        <v>38</v>
      </c>
      <c r="F49" s="1242"/>
      <c r="G49" s="1242"/>
      <c r="H49" s="1243"/>
      <c r="I49" s="106" t="s">
        <v>499</v>
      </c>
      <c r="J49" s="107" t="s">
        <v>499</v>
      </c>
      <c r="K49" s="107" t="s">
        <v>499</v>
      </c>
      <c r="L49" s="107" t="s">
        <v>499</v>
      </c>
      <c r="M49" s="108" t="s">
        <v>499</v>
      </c>
    </row>
    <row r="50" spans="2:13" ht="27.75" customHeight="1" x14ac:dyDescent="0.15">
      <c r="B50" s="1247" t="s">
        <v>39</v>
      </c>
      <c r="C50" s="1248"/>
      <c r="D50" s="111"/>
      <c r="E50" s="1242" t="s">
        <v>40</v>
      </c>
      <c r="F50" s="1242"/>
      <c r="G50" s="1242"/>
      <c r="H50" s="1243"/>
      <c r="I50" s="106">
        <v>1362</v>
      </c>
      <c r="J50" s="107">
        <v>1503</v>
      </c>
      <c r="K50" s="107">
        <v>1575</v>
      </c>
      <c r="L50" s="107">
        <v>1804</v>
      </c>
      <c r="M50" s="108">
        <v>1944</v>
      </c>
    </row>
    <row r="51" spans="2:13" ht="27.75" customHeight="1" x14ac:dyDescent="0.15">
      <c r="B51" s="1236"/>
      <c r="C51" s="1237"/>
      <c r="D51" s="105"/>
      <c r="E51" s="1242" t="s">
        <v>41</v>
      </c>
      <c r="F51" s="1242"/>
      <c r="G51" s="1242"/>
      <c r="H51" s="1243"/>
      <c r="I51" s="106" t="s">
        <v>499</v>
      </c>
      <c r="J51" s="107" t="s">
        <v>499</v>
      </c>
      <c r="K51" s="107" t="s">
        <v>499</v>
      </c>
      <c r="L51" s="107" t="s">
        <v>499</v>
      </c>
      <c r="M51" s="108" t="s">
        <v>499</v>
      </c>
    </row>
    <row r="52" spans="2:13" ht="27.75" customHeight="1" x14ac:dyDescent="0.15">
      <c r="B52" s="1238"/>
      <c r="C52" s="1239"/>
      <c r="D52" s="105"/>
      <c r="E52" s="1242" t="s">
        <v>42</v>
      </c>
      <c r="F52" s="1242"/>
      <c r="G52" s="1242"/>
      <c r="H52" s="1243"/>
      <c r="I52" s="106">
        <v>2263</v>
      </c>
      <c r="J52" s="107">
        <v>2242</v>
      </c>
      <c r="K52" s="107">
        <v>2179</v>
      </c>
      <c r="L52" s="107">
        <v>2096</v>
      </c>
      <c r="M52" s="108">
        <v>2009</v>
      </c>
    </row>
    <row r="53" spans="2:13" ht="27.75" customHeight="1" thickBot="1" x14ac:dyDescent="0.2">
      <c r="B53" s="1249" t="s">
        <v>43</v>
      </c>
      <c r="C53" s="1250"/>
      <c r="D53" s="112"/>
      <c r="E53" s="1251" t="s">
        <v>44</v>
      </c>
      <c r="F53" s="1251"/>
      <c r="G53" s="1251"/>
      <c r="H53" s="1252"/>
      <c r="I53" s="113">
        <v>-100</v>
      </c>
      <c r="J53" s="114">
        <v>-621</v>
      </c>
      <c r="K53" s="114">
        <v>-401</v>
      </c>
      <c r="L53" s="114">
        <v>-713</v>
      </c>
      <c r="M53" s="115">
        <v>-876</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BMmODAkM5UTz0wvJQSfFcRjCSrxM4FGh3FKzODlI7gzgnTAHNPgXHVCGnOB/3SHqpIvJqypQRNzjcjgBcupfw==" saltValue="q2n5HiGHE6ctoCuCjGQCo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8515625" style="1" customWidth="1"/>
    <col min="2" max="2" width="16.42578125" style="1" customWidth="1"/>
    <col min="3" max="5" width="26.28515625" style="1" customWidth="1"/>
    <col min="6" max="8" width="24.28515625" style="1" customWidth="1"/>
    <col min="9" max="14" width="26" style="1" customWidth="1"/>
    <col min="15" max="15" width="6.1406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543</v>
      </c>
      <c r="G54" s="124" t="s">
        <v>544</v>
      </c>
      <c r="H54" s="125" t="s">
        <v>545</v>
      </c>
    </row>
    <row r="55" spans="2:8" ht="52.5" customHeight="1" x14ac:dyDescent="0.15">
      <c r="B55" s="126"/>
      <c r="C55" s="1261" t="s">
        <v>47</v>
      </c>
      <c r="D55" s="1261"/>
      <c r="E55" s="1262"/>
      <c r="F55" s="127">
        <v>1242</v>
      </c>
      <c r="G55" s="127">
        <v>1425</v>
      </c>
      <c r="H55" s="128">
        <v>1396</v>
      </c>
    </row>
    <row r="56" spans="2:8" ht="52.5" customHeight="1" x14ac:dyDescent="0.15">
      <c r="B56" s="129"/>
      <c r="C56" s="1263" t="s">
        <v>48</v>
      </c>
      <c r="D56" s="1263"/>
      <c r="E56" s="1264"/>
      <c r="F56" s="130">
        <v>51</v>
      </c>
      <c r="G56" s="130">
        <v>51</v>
      </c>
      <c r="H56" s="131">
        <v>51</v>
      </c>
    </row>
    <row r="57" spans="2:8" ht="53.25" customHeight="1" x14ac:dyDescent="0.15">
      <c r="B57" s="129"/>
      <c r="C57" s="1265" t="s">
        <v>49</v>
      </c>
      <c r="D57" s="1265"/>
      <c r="E57" s="1266"/>
      <c r="F57" s="132">
        <v>71</v>
      </c>
      <c r="G57" s="132">
        <v>69</v>
      </c>
      <c r="H57" s="133">
        <v>198</v>
      </c>
    </row>
    <row r="58" spans="2:8" ht="45.75" customHeight="1" x14ac:dyDescent="0.15">
      <c r="B58" s="134"/>
      <c r="C58" s="1253" t="s">
        <v>574</v>
      </c>
      <c r="D58" s="1254"/>
      <c r="E58" s="1255"/>
      <c r="F58" s="135" t="s">
        <v>571</v>
      </c>
      <c r="G58" s="135" t="s">
        <v>571</v>
      </c>
      <c r="H58" s="136">
        <v>128</v>
      </c>
    </row>
    <row r="59" spans="2:8" ht="45.75" customHeight="1" x14ac:dyDescent="0.15">
      <c r="B59" s="134"/>
      <c r="C59" s="1253" t="s">
        <v>575</v>
      </c>
      <c r="D59" s="1254"/>
      <c r="E59" s="1255"/>
      <c r="F59" s="135">
        <v>48</v>
      </c>
      <c r="G59" s="135">
        <v>48</v>
      </c>
      <c r="H59" s="136">
        <v>47</v>
      </c>
    </row>
    <row r="60" spans="2:8" ht="45.75" customHeight="1" x14ac:dyDescent="0.15">
      <c r="B60" s="134"/>
      <c r="C60" s="1253" t="s">
        <v>576</v>
      </c>
      <c r="D60" s="1254"/>
      <c r="E60" s="1255"/>
      <c r="F60" s="135">
        <v>21</v>
      </c>
      <c r="G60" s="135">
        <v>18</v>
      </c>
      <c r="H60" s="136">
        <v>16</v>
      </c>
    </row>
    <row r="61" spans="2:8" ht="45.75" customHeight="1" x14ac:dyDescent="0.15">
      <c r="B61" s="134"/>
      <c r="C61" s="1253" t="s">
        <v>577</v>
      </c>
      <c r="D61" s="1254"/>
      <c r="E61" s="1255"/>
      <c r="F61" s="135" t="s">
        <v>571</v>
      </c>
      <c r="G61" s="135" t="s">
        <v>579</v>
      </c>
      <c r="H61" s="136">
        <v>4</v>
      </c>
    </row>
    <row r="62" spans="2:8" ht="45.75" customHeight="1" thickBot="1" x14ac:dyDescent="0.2">
      <c r="B62" s="137"/>
      <c r="C62" s="1256" t="s">
        <v>578</v>
      </c>
      <c r="D62" s="1257"/>
      <c r="E62" s="1258"/>
      <c r="F62" s="138">
        <v>3</v>
      </c>
      <c r="G62" s="138">
        <v>3</v>
      </c>
      <c r="H62" s="139">
        <v>3</v>
      </c>
    </row>
    <row r="63" spans="2:8" ht="52.5" customHeight="1" thickBot="1" x14ac:dyDescent="0.2">
      <c r="B63" s="140"/>
      <c r="C63" s="1259" t="s">
        <v>50</v>
      </c>
      <c r="D63" s="1259"/>
      <c r="E63" s="1260"/>
      <c r="F63" s="141">
        <v>1365</v>
      </c>
      <c r="G63" s="141">
        <v>1544</v>
      </c>
      <c r="H63" s="142">
        <v>1645</v>
      </c>
    </row>
    <row r="64" spans="2:8" ht="15" customHeight="1" x14ac:dyDescent="0.15"/>
    <row r="65" ht="0" hidden="1" customHeight="1" x14ac:dyDescent="0.15"/>
    <row r="66" ht="0" hidden="1" customHeight="1" x14ac:dyDescent="0.15"/>
  </sheetData>
  <sheetProtection algorithmName="SHA-512" hashValue="0VlNVgXDqMeEhQtfhiPIeP29PVIkziiU5ywQEg02KePUscyVLiQ61RbDuNVaLUOV92j060tWSNRsdgDFzQFh6g==" saltValue="K0u/Astl3CE5bbxIVzLIc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42578125" style="1269" customWidth="1"/>
    <col min="2" max="107" width="2.42578125" style="1269" customWidth="1"/>
    <col min="108" max="108" width="6.140625" style="1277" customWidth="1"/>
    <col min="109" max="109" width="5.85546875" style="1276" customWidth="1"/>
    <col min="110" max="110" width="19.140625" style="1269" hidden="1"/>
    <col min="111" max="115" width="12.5703125" style="1269" hidden="1"/>
    <col min="116" max="349" width="8.5703125" style="1269" hidden="1"/>
    <col min="350" max="355" width="14.85546875" style="1269" hidden="1"/>
    <col min="356" max="357" width="15.85546875" style="1269" hidden="1"/>
    <col min="358" max="363" width="16.140625" style="1269" hidden="1"/>
    <col min="364" max="364" width="6.140625" style="1269" hidden="1"/>
    <col min="365" max="365" width="3" style="1269" hidden="1"/>
    <col min="366" max="605" width="8.5703125" style="1269" hidden="1"/>
    <col min="606" max="611" width="14.85546875" style="1269" hidden="1"/>
    <col min="612" max="613" width="15.85546875" style="1269" hidden="1"/>
    <col min="614" max="619" width="16.140625" style="1269" hidden="1"/>
    <col min="620" max="620" width="6.140625" style="1269" hidden="1"/>
    <col min="621" max="621" width="3" style="1269" hidden="1"/>
    <col min="622" max="861" width="8.5703125" style="1269" hidden="1"/>
    <col min="862" max="867" width="14.85546875" style="1269" hidden="1"/>
    <col min="868" max="869" width="15.85546875" style="1269" hidden="1"/>
    <col min="870" max="875" width="16.140625" style="1269" hidden="1"/>
    <col min="876" max="876" width="6.140625" style="1269" hidden="1"/>
    <col min="877" max="877" width="3" style="1269" hidden="1"/>
    <col min="878" max="1117" width="8.5703125" style="1269" hidden="1"/>
    <col min="1118" max="1123" width="14.85546875" style="1269" hidden="1"/>
    <col min="1124" max="1125" width="15.85546875" style="1269" hidden="1"/>
    <col min="1126" max="1131" width="16.140625" style="1269" hidden="1"/>
    <col min="1132" max="1132" width="6.140625" style="1269" hidden="1"/>
    <col min="1133" max="1133" width="3" style="1269" hidden="1"/>
    <col min="1134" max="1373" width="8.5703125" style="1269" hidden="1"/>
    <col min="1374" max="1379" width="14.85546875" style="1269" hidden="1"/>
    <col min="1380" max="1381" width="15.85546875" style="1269" hidden="1"/>
    <col min="1382" max="1387" width="16.140625" style="1269" hidden="1"/>
    <col min="1388" max="1388" width="6.140625" style="1269" hidden="1"/>
    <col min="1389" max="1389" width="3" style="1269" hidden="1"/>
    <col min="1390" max="1629" width="8.5703125" style="1269" hidden="1"/>
    <col min="1630" max="1635" width="14.85546875" style="1269" hidden="1"/>
    <col min="1636" max="1637" width="15.85546875" style="1269" hidden="1"/>
    <col min="1638" max="1643" width="16.140625" style="1269" hidden="1"/>
    <col min="1644" max="1644" width="6.140625" style="1269" hidden="1"/>
    <col min="1645" max="1645" width="3" style="1269" hidden="1"/>
    <col min="1646" max="1885" width="8.5703125" style="1269" hidden="1"/>
    <col min="1886" max="1891" width="14.85546875" style="1269" hidden="1"/>
    <col min="1892" max="1893" width="15.85546875" style="1269" hidden="1"/>
    <col min="1894" max="1899" width="16.140625" style="1269" hidden="1"/>
    <col min="1900" max="1900" width="6.140625" style="1269" hidden="1"/>
    <col min="1901" max="1901" width="3" style="1269" hidden="1"/>
    <col min="1902" max="2141" width="8.5703125" style="1269" hidden="1"/>
    <col min="2142" max="2147" width="14.85546875" style="1269" hidden="1"/>
    <col min="2148" max="2149" width="15.85546875" style="1269" hidden="1"/>
    <col min="2150" max="2155" width="16.140625" style="1269" hidden="1"/>
    <col min="2156" max="2156" width="6.140625" style="1269" hidden="1"/>
    <col min="2157" max="2157" width="3" style="1269" hidden="1"/>
    <col min="2158" max="2397" width="8.5703125" style="1269" hidden="1"/>
    <col min="2398" max="2403" width="14.85546875" style="1269" hidden="1"/>
    <col min="2404" max="2405" width="15.85546875" style="1269" hidden="1"/>
    <col min="2406" max="2411" width="16.140625" style="1269" hidden="1"/>
    <col min="2412" max="2412" width="6.140625" style="1269" hidden="1"/>
    <col min="2413" max="2413" width="3" style="1269" hidden="1"/>
    <col min="2414" max="2653" width="8.5703125" style="1269" hidden="1"/>
    <col min="2654" max="2659" width="14.85546875" style="1269" hidden="1"/>
    <col min="2660" max="2661" width="15.85546875" style="1269" hidden="1"/>
    <col min="2662" max="2667" width="16.140625" style="1269" hidden="1"/>
    <col min="2668" max="2668" width="6.140625" style="1269" hidden="1"/>
    <col min="2669" max="2669" width="3" style="1269" hidden="1"/>
    <col min="2670" max="2909" width="8.5703125" style="1269" hidden="1"/>
    <col min="2910" max="2915" width="14.85546875" style="1269" hidden="1"/>
    <col min="2916" max="2917" width="15.85546875" style="1269" hidden="1"/>
    <col min="2918" max="2923" width="16.140625" style="1269" hidden="1"/>
    <col min="2924" max="2924" width="6.140625" style="1269" hidden="1"/>
    <col min="2925" max="2925" width="3" style="1269" hidden="1"/>
    <col min="2926" max="3165" width="8.5703125" style="1269" hidden="1"/>
    <col min="3166" max="3171" width="14.85546875" style="1269" hidden="1"/>
    <col min="3172" max="3173" width="15.85546875" style="1269" hidden="1"/>
    <col min="3174" max="3179" width="16.140625" style="1269" hidden="1"/>
    <col min="3180" max="3180" width="6.140625" style="1269" hidden="1"/>
    <col min="3181" max="3181" width="3" style="1269" hidden="1"/>
    <col min="3182" max="3421" width="8.5703125" style="1269" hidden="1"/>
    <col min="3422" max="3427" width="14.85546875" style="1269" hidden="1"/>
    <col min="3428" max="3429" width="15.85546875" style="1269" hidden="1"/>
    <col min="3430" max="3435" width="16.140625" style="1269" hidden="1"/>
    <col min="3436" max="3436" width="6.140625" style="1269" hidden="1"/>
    <col min="3437" max="3437" width="3" style="1269" hidden="1"/>
    <col min="3438" max="3677" width="8.5703125" style="1269" hidden="1"/>
    <col min="3678" max="3683" width="14.85546875" style="1269" hidden="1"/>
    <col min="3684" max="3685" width="15.85546875" style="1269" hidden="1"/>
    <col min="3686" max="3691" width="16.140625" style="1269" hidden="1"/>
    <col min="3692" max="3692" width="6.140625" style="1269" hidden="1"/>
    <col min="3693" max="3693" width="3" style="1269" hidden="1"/>
    <col min="3694" max="3933" width="8.5703125" style="1269" hidden="1"/>
    <col min="3934" max="3939" width="14.85546875" style="1269" hidden="1"/>
    <col min="3940" max="3941" width="15.85546875" style="1269" hidden="1"/>
    <col min="3942" max="3947" width="16.140625" style="1269" hidden="1"/>
    <col min="3948" max="3948" width="6.140625" style="1269" hidden="1"/>
    <col min="3949" max="3949" width="3" style="1269" hidden="1"/>
    <col min="3950" max="4189" width="8.5703125" style="1269" hidden="1"/>
    <col min="4190" max="4195" width="14.85546875" style="1269" hidden="1"/>
    <col min="4196" max="4197" width="15.85546875" style="1269" hidden="1"/>
    <col min="4198" max="4203" width="16.140625" style="1269" hidden="1"/>
    <col min="4204" max="4204" width="6.140625" style="1269" hidden="1"/>
    <col min="4205" max="4205" width="3" style="1269" hidden="1"/>
    <col min="4206" max="4445" width="8.5703125" style="1269" hidden="1"/>
    <col min="4446" max="4451" width="14.85546875" style="1269" hidden="1"/>
    <col min="4452" max="4453" width="15.85546875" style="1269" hidden="1"/>
    <col min="4454" max="4459" width="16.140625" style="1269" hidden="1"/>
    <col min="4460" max="4460" width="6.140625" style="1269" hidden="1"/>
    <col min="4461" max="4461" width="3" style="1269" hidden="1"/>
    <col min="4462" max="4701" width="8.5703125" style="1269" hidden="1"/>
    <col min="4702" max="4707" width="14.85546875" style="1269" hidden="1"/>
    <col min="4708" max="4709" width="15.85546875" style="1269" hidden="1"/>
    <col min="4710" max="4715" width="16.140625" style="1269" hidden="1"/>
    <col min="4716" max="4716" width="6.140625" style="1269" hidden="1"/>
    <col min="4717" max="4717" width="3" style="1269" hidden="1"/>
    <col min="4718" max="4957" width="8.5703125" style="1269" hidden="1"/>
    <col min="4958" max="4963" width="14.85546875" style="1269" hidden="1"/>
    <col min="4964" max="4965" width="15.85546875" style="1269" hidden="1"/>
    <col min="4966" max="4971" width="16.140625" style="1269" hidden="1"/>
    <col min="4972" max="4972" width="6.140625" style="1269" hidden="1"/>
    <col min="4973" max="4973" width="3" style="1269" hidden="1"/>
    <col min="4974" max="5213" width="8.5703125" style="1269" hidden="1"/>
    <col min="5214" max="5219" width="14.85546875" style="1269" hidden="1"/>
    <col min="5220" max="5221" width="15.85546875" style="1269" hidden="1"/>
    <col min="5222" max="5227" width="16.140625" style="1269" hidden="1"/>
    <col min="5228" max="5228" width="6.140625" style="1269" hidden="1"/>
    <col min="5229" max="5229" width="3" style="1269" hidden="1"/>
    <col min="5230" max="5469" width="8.5703125" style="1269" hidden="1"/>
    <col min="5470" max="5475" width="14.85546875" style="1269" hidden="1"/>
    <col min="5476" max="5477" width="15.85546875" style="1269" hidden="1"/>
    <col min="5478" max="5483" width="16.140625" style="1269" hidden="1"/>
    <col min="5484" max="5484" width="6.140625" style="1269" hidden="1"/>
    <col min="5485" max="5485" width="3" style="1269" hidden="1"/>
    <col min="5486" max="5725" width="8.5703125" style="1269" hidden="1"/>
    <col min="5726" max="5731" width="14.85546875" style="1269" hidden="1"/>
    <col min="5732" max="5733" width="15.85546875" style="1269" hidden="1"/>
    <col min="5734" max="5739" width="16.140625" style="1269" hidden="1"/>
    <col min="5740" max="5740" width="6.140625" style="1269" hidden="1"/>
    <col min="5741" max="5741" width="3" style="1269" hidden="1"/>
    <col min="5742" max="5981" width="8.5703125" style="1269" hidden="1"/>
    <col min="5982" max="5987" width="14.85546875" style="1269" hidden="1"/>
    <col min="5988" max="5989" width="15.85546875" style="1269" hidden="1"/>
    <col min="5990" max="5995" width="16.140625" style="1269" hidden="1"/>
    <col min="5996" max="5996" width="6.140625" style="1269" hidden="1"/>
    <col min="5997" max="5997" width="3" style="1269" hidden="1"/>
    <col min="5998" max="6237" width="8.5703125" style="1269" hidden="1"/>
    <col min="6238" max="6243" width="14.85546875" style="1269" hidden="1"/>
    <col min="6244" max="6245" width="15.85546875" style="1269" hidden="1"/>
    <col min="6246" max="6251" width="16.140625" style="1269" hidden="1"/>
    <col min="6252" max="6252" width="6.140625" style="1269" hidden="1"/>
    <col min="6253" max="6253" width="3" style="1269" hidden="1"/>
    <col min="6254" max="6493" width="8.5703125" style="1269" hidden="1"/>
    <col min="6494" max="6499" width="14.85546875" style="1269" hidden="1"/>
    <col min="6500" max="6501" width="15.85546875" style="1269" hidden="1"/>
    <col min="6502" max="6507" width="16.140625" style="1269" hidden="1"/>
    <col min="6508" max="6508" width="6.140625" style="1269" hidden="1"/>
    <col min="6509" max="6509" width="3" style="1269" hidden="1"/>
    <col min="6510" max="6749" width="8.5703125" style="1269" hidden="1"/>
    <col min="6750" max="6755" width="14.85546875" style="1269" hidden="1"/>
    <col min="6756" max="6757" width="15.85546875" style="1269" hidden="1"/>
    <col min="6758" max="6763" width="16.140625" style="1269" hidden="1"/>
    <col min="6764" max="6764" width="6.140625" style="1269" hidden="1"/>
    <col min="6765" max="6765" width="3" style="1269" hidden="1"/>
    <col min="6766" max="7005" width="8.5703125" style="1269" hidden="1"/>
    <col min="7006" max="7011" width="14.85546875" style="1269" hidden="1"/>
    <col min="7012" max="7013" width="15.85546875" style="1269" hidden="1"/>
    <col min="7014" max="7019" width="16.140625" style="1269" hidden="1"/>
    <col min="7020" max="7020" width="6.140625" style="1269" hidden="1"/>
    <col min="7021" max="7021" width="3" style="1269" hidden="1"/>
    <col min="7022" max="7261" width="8.5703125" style="1269" hidden="1"/>
    <col min="7262" max="7267" width="14.85546875" style="1269" hidden="1"/>
    <col min="7268" max="7269" width="15.85546875" style="1269" hidden="1"/>
    <col min="7270" max="7275" width="16.140625" style="1269" hidden="1"/>
    <col min="7276" max="7276" width="6.140625" style="1269" hidden="1"/>
    <col min="7277" max="7277" width="3" style="1269" hidden="1"/>
    <col min="7278" max="7517" width="8.5703125" style="1269" hidden="1"/>
    <col min="7518" max="7523" width="14.85546875" style="1269" hidden="1"/>
    <col min="7524" max="7525" width="15.85546875" style="1269" hidden="1"/>
    <col min="7526" max="7531" width="16.140625" style="1269" hidden="1"/>
    <col min="7532" max="7532" width="6.140625" style="1269" hidden="1"/>
    <col min="7533" max="7533" width="3" style="1269" hidden="1"/>
    <col min="7534" max="7773" width="8.5703125" style="1269" hidden="1"/>
    <col min="7774" max="7779" width="14.85546875" style="1269" hidden="1"/>
    <col min="7780" max="7781" width="15.85546875" style="1269" hidden="1"/>
    <col min="7782" max="7787" width="16.140625" style="1269" hidden="1"/>
    <col min="7788" max="7788" width="6.140625" style="1269" hidden="1"/>
    <col min="7789" max="7789" width="3" style="1269" hidden="1"/>
    <col min="7790" max="8029" width="8.5703125" style="1269" hidden="1"/>
    <col min="8030" max="8035" width="14.85546875" style="1269" hidden="1"/>
    <col min="8036" max="8037" width="15.85546875" style="1269" hidden="1"/>
    <col min="8038" max="8043" width="16.140625" style="1269" hidden="1"/>
    <col min="8044" max="8044" width="6.140625" style="1269" hidden="1"/>
    <col min="8045" max="8045" width="3" style="1269" hidden="1"/>
    <col min="8046" max="8285" width="8.5703125" style="1269" hidden="1"/>
    <col min="8286" max="8291" width="14.85546875" style="1269" hidden="1"/>
    <col min="8292" max="8293" width="15.85546875" style="1269" hidden="1"/>
    <col min="8294" max="8299" width="16.140625" style="1269" hidden="1"/>
    <col min="8300" max="8300" width="6.140625" style="1269" hidden="1"/>
    <col min="8301" max="8301" width="3" style="1269" hidden="1"/>
    <col min="8302" max="8541" width="8.5703125" style="1269" hidden="1"/>
    <col min="8542" max="8547" width="14.85546875" style="1269" hidden="1"/>
    <col min="8548" max="8549" width="15.85546875" style="1269" hidden="1"/>
    <col min="8550" max="8555" width="16.140625" style="1269" hidden="1"/>
    <col min="8556" max="8556" width="6.140625" style="1269" hidden="1"/>
    <col min="8557" max="8557" width="3" style="1269" hidden="1"/>
    <col min="8558" max="8797" width="8.5703125" style="1269" hidden="1"/>
    <col min="8798" max="8803" width="14.85546875" style="1269" hidden="1"/>
    <col min="8804" max="8805" width="15.85546875" style="1269" hidden="1"/>
    <col min="8806" max="8811" width="16.140625" style="1269" hidden="1"/>
    <col min="8812" max="8812" width="6.140625" style="1269" hidden="1"/>
    <col min="8813" max="8813" width="3" style="1269" hidden="1"/>
    <col min="8814" max="9053" width="8.5703125" style="1269" hidden="1"/>
    <col min="9054" max="9059" width="14.85546875" style="1269" hidden="1"/>
    <col min="9060" max="9061" width="15.85546875" style="1269" hidden="1"/>
    <col min="9062" max="9067" width="16.140625" style="1269" hidden="1"/>
    <col min="9068" max="9068" width="6.140625" style="1269" hidden="1"/>
    <col min="9069" max="9069" width="3" style="1269" hidden="1"/>
    <col min="9070" max="9309" width="8.5703125" style="1269" hidden="1"/>
    <col min="9310" max="9315" width="14.85546875" style="1269" hidden="1"/>
    <col min="9316" max="9317" width="15.85546875" style="1269" hidden="1"/>
    <col min="9318" max="9323" width="16.140625" style="1269" hidden="1"/>
    <col min="9324" max="9324" width="6.140625" style="1269" hidden="1"/>
    <col min="9325" max="9325" width="3" style="1269" hidden="1"/>
    <col min="9326" max="9565" width="8.5703125" style="1269" hidden="1"/>
    <col min="9566" max="9571" width="14.85546875" style="1269" hidden="1"/>
    <col min="9572" max="9573" width="15.85546875" style="1269" hidden="1"/>
    <col min="9574" max="9579" width="16.140625" style="1269" hidden="1"/>
    <col min="9580" max="9580" width="6.140625" style="1269" hidden="1"/>
    <col min="9581" max="9581" width="3" style="1269" hidden="1"/>
    <col min="9582" max="9821" width="8.5703125" style="1269" hidden="1"/>
    <col min="9822" max="9827" width="14.85546875" style="1269" hidden="1"/>
    <col min="9828" max="9829" width="15.85546875" style="1269" hidden="1"/>
    <col min="9830" max="9835" width="16.140625" style="1269" hidden="1"/>
    <col min="9836" max="9836" width="6.140625" style="1269" hidden="1"/>
    <col min="9837" max="9837" width="3" style="1269" hidden="1"/>
    <col min="9838" max="10077" width="8.5703125" style="1269" hidden="1"/>
    <col min="10078" max="10083" width="14.85546875" style="1269" hidden="1"/>
    <col min="10084" max="10085" width="15.85546875" style="1269" hidden="1"/>
    <col min="10086" max="10091" width="16.140625" style="1269" hidden="1"/>
    <col min="10092" max="10092" width="6.140625" style="1269" hidden="1"/>
    <col min="10093" max="10093" width="3" style="1269" hidden="1"/>
    <col min="10094" max="10333" width="8.5703125" style="1269" hidden="1"/>
    <col min="10334" max="10339" width="14.85546875" style="1269" hidden="1"/>
    <col min="10340" max="10341" width="15.85546875" style="1269" hidden="1"/>
    <col min="10342" max="10347" width="16.140625" style="1269" hidden="1"/>
    <col min="10348" max="10348" width="6.140625" style="1269" hidden="1"/>
    <col min="10349" max="10349" width="3" style="1269" hidden="1"/>
    <col min="10350" max="10589" width="8.5703125" style="1269" hidden="1"/>
    <col min="10590" max="10595" width="14.85546875" style="1269" hidden="1"/>
    <col min="10596" max="10597" width="15.85546875" style="1269" hidden="1"/>
    <col min="10598" max="10603" width="16.140625" style="1269" hidden="1"/>
    <col min="10604" max="10604" width="6.140625" style="1269" hidden="1"/>
    <col min="10605" max="10605" width="3" style="1269" hidden="1"/>
    <col min="10606" max="10845" width="8.5703125" style="1269" hidden="1"/>
    <col min="10846" max="10851" width="14.85546875" style="1269" hidden="1"/>
    <col min="10852" max="10853" width="15.85546875" style="1269" hidden="1"/>
    <col min="10854" max="10859" width="16.140625" style="1269" hidden="1"/>
    <col min="10860" max="10860" width="6.140625" style="1269" hidden="1"/>
    <col min="10861" max="10861" width="3" style="1269" hidden="1"/>
    <col min="10862" max="11101" width="8.5703125" style="1269" hidden="1"/>
    <col min="11102" max="11107" width="14.85546875" style="1269" hidden="1"/>
    <col min="11108" max="11109" width="15.85546875" style="1269" hidden="1"/>
    <col min="11110" max="11115" width="16.140625" style="1269" hidden="1"/>
    <col min="11116" max="11116" width="6.140625" style="1269" hidden="1"/>
    <col min="11117" max="11117" width="3" style="1269" hidden="1"/>
    <col min="11118" max="11357" width="8.5703125" style="1269" hidden="1"/>
    <col min="11358" max="11363" width="14.85546875" style="1269" hidden="1"/>
    <col min="11364" max="11365" width="15.85546875" style="1269" hidden="1"/>
    <col min="11366" max="11371" width="16.140625" style="1269" hidden="1"/>
    <col min="11372" max="11372" width="6.140625" style="1269" hidden="1"/>
    <col min="11373" max="11373" width="3" style="1269" hidden="1"/>
    <col min="11374" max="11613" width="8.5703125" style="1269" hidden="1"/>
    <col min="11614" max="11619" width="14.85546875" style="1269" hidden="1"/>
    <col min="11620" max="11621" width="15.85546875" style="1269" hidden="1"/>
    <col min="11622" max="11627" width="16.140625" style="1269" hidden="1"/>
    <col min="11628" max="11628" width="6.140625" style="1269" hidden="1"/>
    <col min="11629" max="11629" width="3" style="1269" hidden="1"/>
    <col min="11630" max="11869" width="8.5703125" style="1269" hidden="1"/>
    <col min="11870" max="11875" width="14.85546875" style="1269" hidden="1"/>
    <col min="11876" max="11877" width="15.85546875" style="1269" hidden="1"/>
    <col min="11878" max="11883" width="16.140625" style="1269" hidden="1"/>
    <col min="11884" max="11884" width="6.140625" style="1269" hidden="1"/>
    <col min="11885" max="11885" width="3" style="1269" hidden="1"/>
    <col min="11886" max="12125" width="8.5703125" style="1269" hidden="1"/>
    <col min="12126" max="12131" width="14.85546875" style="1269" hidden="1"/>
    <col min="12132" max="12133" width="15.85546875" style="1269" hidden="1"/>
    <col min="12134" max="12139" width="16.140625" style="1269" hidden="1"/>
    <col min="12140" max="12140" width="6.140625" style="1269" hidden="1"/>
    <col min="12141" max="12141" width="3" style="1269" hidden="1"/>
    <col min="12142" max="12381" width="8.5703125" style="1269" hidden="1"/>
    <col min="12382" max="12387" width="14.85546875" style="1269" hidden="1"/>
    <col min="12388" max="12389" width="15.85546875" style="1269" hidden="1"/>
    <col min="12390" max="12395" width="16.140625" style="1269" hidden="1"/>
    <col min="12396" max="12396" width="6.140625" style="1269" hidden="1"/>
    <col min="12397" max="12397" width="3" style="1269" hidden="1"/>
    <col min="12398" max="12637" width="8.5703125" style="1269" hidden="1"/>
    <col min="12638" max="12643" width="14.85546875" style="1269" hidden="1"/>
    <col min="12644" max="12645" width="15.85546875" style="1269" hidden="1"/>
    <col min="12646" max="12651" width="16.140625" style="1269" hidden="1"/>
    <col min="12652" max="12652" width="6.140625" style="1269" hidden="1"/>
    <col min="12653" max="12653" width="3" style="1269" hidden="1"/>
    <col min="12654" max="12893" width="8.5703125" style="1269" hidden="1"/>
    <col min="12894" max="12899" width="14.85546875" style="1269" hidden="1"/>
    <col min="12900" max="12901" width="15.85546875" style="1269" hidden="1"/>
    <col min="12902" max="12907" width="16.140625" style="1269" hidden="1"/>
    <col min="12908" max="12908" width="6.140625" style="1269" hidden="1"/>
    <col min="12909" max="12909" width="3" style="1269" hidden="1"/>
    <col min="12910" max="13149" width="8.5703125" style="1269" hidden="1"/>
    <col min="13150" max="13155" width="14.85546875" style="1269" hidden="1"/>
    <col min="13156" max="13157" width="15.85546875" style="1269" hidden="1"/>
    <col min="13158" max="13163" width="16.140625" style="1269" hidden="1"/>
    <col min="13164" max="13164" width="6.140625" style="1269" hidden="1"/>
    <col min="13165" max="13165" width="3" style="1269" hidden="1"/>
    <col min="13166" max="13405" width="8.5703125" style="1269" hidden="1"/>
    <col min="13406" max="13411" width="14.85546875" style="1269" hidden="1"/>
    <col min="13412" max="13413" width="15.85546875" style="1269" hidden="1"/>
    <col min="13414" max="13419" width="16.140625" style="1269" hidden="1"/>
    <col min="13420" max="13420" width="6.140625" style="1269" hidden="1"/>
    <col min="13421" max="13421" width="3" style="1269" hidden="1"/>
    <col min="13422" max="13661" width="8.5703125" style="1269" hidden="1"/>
    <col min="13662" max="13667" width="14.85546875" style="1269" hidden="1"/>
    <col min="13668" max="13669" width="15.85546875" style="1269" hidden="1"/>
    <col min="13670" max="13675" width="16.140625" style="1269" hidden="1"/>
    <col min="13676" max="13676" width="6.140625" style="1269" hidden="1"/>
    <col min="13677" max="13677" width="3" style="1269" hidden="1"/>
    <col min="13678" max="13917" width="8.5703125" style="1269" hidden="1"/>
    <col min="13918" max="13923" width="14.85546875" style="1269" hidden="1"/>
    <col min="13924" max="13925" width="15.85546875" style="1269" hidden="1"/>
    <col min="13926" max="13931" width="16.140625" style="1269" hidden="1"/>
    <col min="13932" max="13932" width="6.140625" style="1269" hidden="1"/>
    <col min="13933" max="13933" width="3" style="1269" hidden="1"/>
    <col min="13934" max="14173" width="8.5703125" style="1269" hidden="1"/>
    <col min="14174" max="14179" width="14.85546875" style="1269" hidden="1"/>
    <col min="14180" max="14181" width="15.85546875" style="1269" hidden="1"/>
    <col min="14182" max="14187" width="16.140625" style="1269" hidden="1"/>
    <col min="14188" max="14188" width="6.140625" style="1269" hidden="1"/>
    <col min="14189" max="14189" width="3" style="1269" hidden="1"/>
    <col min="14190" max="14429" width="8.5703125" style="1269" hidden="1"/>
    <col min="14430" max="14435" width="14.85546875" style="1269" hidden="1"/>
    <col min="14436" max="14437" width="15.85546875" style="1269" hidden="1"/>
    <col min="14438" max="14443" width="16.140625" style="1269" hidden="1"/>
    <col min="14444" max="14444" width="6.140625" style="1269" hidden="1"/>
    <col min="14445" max="14445" width="3" style="1269" hidden="1"/>
    <col min="14446" max="14685" width="8.5703125" style="1269" hidden="1"/>
    <col min="14686" max="14691" width="14.85546875" style="1269" hidden="1"/>
    <col min="14692" max="14693" width="15.85546875" style="1269" hidden="1"/>
    <col min="14694" max="14699" width="16.140625" style="1269" hidden="1"/>
    <col min="14700" max="14700" width="6.140625" style="1269" hidden="1"/>
    <col min="14701" max="14701" width="3" style="1269" hidden="1"/>
    <col min="14702" max="14941" width="8.5703125" style="1269" hidden="1"/>
    <col min="14942" max="14947" width="14.85546875" style="1269" hidden="1"/>
    <col min="14948" max="14949" width="15.85546875" style="1269" hidden="1"/>
    <col min="14950" max="14955" width="16.140625" style="1269" hidden="1"/>
    <col min="14956" max="14956" width="6.140625" style="1269" hidden="1"/>
    <col min="14957" max="14957" width="3" style="1269" hidden="1"/>
    <col min="14958" max="15197" width="8.5703125" style="1269" hidden="1"/>
    <col min="15198" max="15203" width="14.85546875" style="1269" hidden="1"/>
    <col min="15204" max="15205" width="15.85546875" style="1269" hidden="1"/>
    <col min="15206" max="15211" width="16.140625" style="1269" hidden="1"/>
    <col min="15212" max="15212" width="6.140625" style="1269" hidden="1"/>
    <col min="15213" max="15213" width="3" style="1269" hidden="1"/>
    <col min="15214" max="15453" width="8.5703125" style="1269" hidden="1"/>
    <col min="15454" max="15459" width="14.85546875" style="1269" hidden="1"/>
    <col min="15460" max="15461" width="15.85546875" style="1269" hidden="1"/>
    <col min="15462" max="15467" width="16.140625" style="1269" hidden="1"/>
    <col min="15468" max="15468" width="6.140625" style="1269" hidden="1"/>
    <col min="15469" max="15469" width="3" style="1269" hidden="1"/>
    <col min="15470" max="15709" width="8.5703125" style="1269" hidden="1"/>
    <col min="15710" max="15715" width="14.85546875" style="1269" hidden="1"/>
    <col min="15716" max="15717" width="15.85546875" style="1269" hidden="1"/>
    <col min="15718" max="15723" width="16.140625" style="1269" hidden="1"/>
    <col min="15724" max="15724" width="6.140625" style="1269" hidden="1"/>
    <col min="15725" max="15725" width="3" style="1269" hidden="1"/>
    <col min="15726" max="15965" width="8.5703125" style="1269" hidden="1"/>
    <col min="15966" max="15971" width="14.85546875" style="1269" hidden="1"/>
    <col min="15972" max="15973" width="15.85546875" style="1269" hidden="1"/>
    <col min="15974" max="15979" width="16.140625" style="1269" hidden="1"/>
    <col min="15980" max="15980" width="6.140625" style="1269" hidden="1"/>
    <col min="15981" max="15981" width="3" style="1269" hidden="1"/>
    <col min="15982" max="16221" width="8.5703125" style="1269" hidden="1"/>
    <col min="16222" max="16227" width="14.85546875" style="1269" hidden="1"/>
    <col min="16228" max="16229" width="15.85546875" style="1269" hidden="1"/>
    <col min="16230" max="16235" width="16.140625" style="1269" hidden="1"/>
    <col min="16236" max="16236" width="6.140625" style="1269" hidden="1"/>
    <col min="16237" max="16237" width="3" style="1269" hidden="1"/>
    <col min="16238" max="16384" width="8.5703125" style="1269" hidden="1"/>
  </cols>
  <sheetData>
    <row r="1" spans="1:143" ht="42.75" customHeight="1" x14ac:dyDescent="0.15">
      <c r="A1" s="1267"/>
      <c r="B1" s="1268"/>
      <c r="DD1" s="1269"/>
      <c r="DE1" s="1269"/>
    </row>
    <row r="2" spans="1:143" ht="25.5" customHeight="1" x14ac:dyDescent="0.15">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x14ac:dyDescent="0.15">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x14ac:dyDescent="0.15">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580</v>
      </c>
    </row>
    <row r="11" spans="1:143" s="290" customFormat="1" x14ac:dyDescent="0.15">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580</v>
      </c>
    </row>
    <row r="13" spans="1:143" s="290" customFormat="1" x14ac:dyDescent="0.15">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69"/>
      <c r="DE19" s="1269"/>
    </row>
    <row r="20" spans="1:351" x14ac:dyDescent="0.15">
      <c r="DD20" s="1269"/>
      <c r="DE20" s="1269"/>
    </row>
    <row r="21" spans="1:351" ht="17.25" x14ac:dyDescent="0.1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x14ac:dyDescent="0.15">
      <c r="B22" s="1276"/>
      <c r="MM22" s="1275"/>
    </row>
    <row r="23" spans="1:351" x14ac:dyDescent="0.15">
      <c r="B23" s="1276"/>
    </row>
    <row r="24" spans="1:351" x14ac:dyDescent="0.15">
      <c r="B24" s="1276"/>
    </row>
    <row r="25" spans="1:351" x14ac:dyDescent="0.15">
      <c r="B25" s="1276"/>
    </row>
    <row r="26" spans="1:351" x14ac:dyDescent="0.15">
      <c r="B26" s="1276"/>
    </row>
    <row r="27" spans="1:351" x14ac:dyDescent="0.15">
      <c r="B27" s="1276"/>
    </row>
    <row r="28" spans="1:351" x14ac:dyDescent="0.15">
      <c r="B28" s="1276"/>
    </row>
    <row r="29" spans="1:351" x14ac:dyDescent="0.15">
      <c r="B29" s="1276"/>
    </row>
    <row r="30" spans="1:351" x14ac:dyDescent="0.15">
      <c r="B30" s="1276"/>
    </row>
    <row r="31" spans="1:351" x14ac:dyDescent="0.15">
      <c r="B31" s="1276"/>
    </row>
    <row r="32" spans="1:351" x14ac:dyDescent="0.15">
      <c r="B32" s="1276"/>
    </row>
    <row r="33" spans="2:109" x14ac:dyDescent="0.15">
      <c r="B33" s="1276"/>
    </row>
    <row r="34" spans="2:109" x14ac:dyDescent="0.15">
      <c r="B34" s="1276"/>
    </row>
    <row r="35" spans="2:109" x14ac:dyDescent="0.15">
      <c r="B35" s="1276"/>
    </row>
    <row r="36" spans="2:109" x14ac:dyDescent="0.15">
      <c r="B36" s="1276"/>
    </row>
    <row r="37" spans="2:109" x14ac:dyDescent="0.15">
      <c r="B37" s="1276"/>
    </row>
    <row r="38" spans="2:109" x14ac:dyDescent="0.15">
      <c r="B38" s="1276"/>
    </row>
    <row r="39" spans="2:109" x14ac:dyDescent="0.15">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x14ac:dyDescent="0.15">
      <c r="B40" s="1281"/>
      <c r="DD40" s="1281"/>
      <c r="DE40" s="1269"/>
    </row>
    <row r="41" spans="2:109" ht="17.25" x14ac:dyDescent="0.15">
      <c r="B41" s="1282" t="s">
        <v>581</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x14ac:dyDescent="0.15">
      <c r="B42" s="1276"/>
      <c r="G42" s="1283"/>
      <c r="I42" s="1284"/>
      <c r="J42" s="1284"/>
      <c r="K42" s="1284"/>
      <c r="AM42" s="1283"/>
      <c r="AN42" s="1283" t="s">
        <v>582</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x14ac:dyDescent="0.15">
      <c r="B43" s="1276"/>
      <c r="AN43" s="1285" t="s">
        <v>583</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x14ac:dyDescent="0.15">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x14ac:dyDescent="0.15">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x14ac:dyDescent="0.15">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x14ac:dyDescent="0.15">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x14ac:dyDescent="0.15">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x14ac:dyDescent="0.15">
      <c r="B49" s="1276"/>
      <c r="AN49" s="1269" t="s">
        <v>584</v>
      </c>
    </row>
    <row r="50" spans="1:109" x14ac:dyDescent="0.15">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541</v>
      </c>
      <c r="BQ50" s="1301"/>
      <c r="BR50" s="1301"/>
      <c r="BS50" s="1301"/>
      <c r="BT50" s="1301"/>
      <c r="BU50" s="1301"/>
      <c r="BV50" s="1301"/>
      <c r="BW50" s="1301"/>
      <c r="BX50" s="1301" t="s">
        <v>542</v>
      </c>
      <c r="BY50" s="1301"/>
      <c r="BZ50" s="1301"/>
      <c r="CA50" s="1301"/>
      <c r="CB50" s="1301"/>
      <c r="CC50" s="1301"/>
      <c r="CD50" s="1301"/>
      <c r="CE50" s="1301"/>
      <c r="CF50" s="1301" t="s">
        <v>543</v>
      </c>
      <c r="CG50" s="1301"/>
      <c r="CH50" s="1301"/>
      <c r="CI50" s="1301"/>
      <c r="CJ50" s="1301"/>
      <c r="CK50" s="1301"/>
      <c r="CL50" s="1301"/>
      <c r="CM50" s="1301"/>
      <c r="CN50" s="1301" t="s">
        <v>544</v>
      </c>
      <c r="CO50" s="1301"/>
      <c r="CP50" s="1301"/>
      <c r="CQ50" s="1301"/>
      <c r="CR50" s="1301"/>
      <c r="CS50" s="1301"/>
      <c r="CT50" s="1301"/>
      <c r="CU50" s="1301"/>
      <c r="CV50" s="1301" t="s">
        <v>545</v>
      </c>
      <c r="CW50" s="1301"/>
      <c r="CX50" s="1301"/>
      <c r="CY50" s="1301"/>
      <c r="CZ50" s="1301"/>
      <c r="DA50" s="1301"/>
      <c r="DB50" s="1301"/>
      <c r="DC50" s="1301"/>
    </row>
    <row r="51" spans="1:109" ht="13.5" customHeight="1" x14ac:dyDescent="0.15">
      <c r="B51" s="1276"/>
      <c r="G51" s="1302"/>
      <c r="H51" s="1302"/>
      <c r="I51" s="1303"/>
      <c r="J51" s="1303"/>
      <c r="K51" s="1304"/>
      <c r="L51" s="1304"/>
      <c r="M51" s="1304"/>
      <c r="N51" s="1304"/>
      <c r="AM51" s="1294"/>
      <c r="AN51" s="1305" t="s">
        <v>585</v>
      </c>
      <c r="AO51" s="1305"/>
      <c r="AP51" s="1305"/>
      <c r="AQ51" s="1305"/>
      <c r="AR51" s="1305"/>
      <c r="AS51" s="1305"/>
      <c r="AT51" s="1305"/>
      <c r="AU51" s="1305"/>
      <c r="AV51" s="1305"/>
      <c r="AW51" s="1305"/>
      <c r="AX51" s="1305"/>
      <c r="AY51" s="1305"/>
      <c r="AZ51" s="1305"/>
      <c r="BA51" s="1305"/>
      <c r="BB51" s="1305" t="s">
        <v>586</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7"/>
      <c r="BY51" s="1307"/>
      <c r="BZ51" s="1307"/>
      <c r="CA51" s="1307"/>
      <c r="CB51" s="1307"/>
      <c r="CC51" s="1307"/>
      <c r="CD51" s="1307"/>
      <c r="CE51" s="1307"/>
      <c r="CF51" s="1307"/>
      <c r="CG51" s="1307"/>
      <c r="CH51" s="1307"/>
      <c r="CI51" s="1307"/>
      <c r="CJ51" s="1307"/>
      <c r="CK51" s="1307"/>
      <c r="CL51" s="1307"/>
      <c r="CM51" s="1307"/>
      <c r="CN51" s="1307"/>
      <c r="CO51" s="1307"/>
      <c r="CP51" s="1307"/>
      <c r="CQ51" s="1307"/>
      <c r="CR51" s="1307"/>
      <c r="CS51" s="1307"/>
      <c r="CT51" s="1307"/>
      <c r="CU51" s="1307"/>
      <c r="CV51" s="1306"/>
      <c r="CW51" s="1307"/>
      <c r="CX51" s="1307"/>
      <c r="CY51" s="1307"/>
      <c r="CZ51" s="1307"/>
      <c r="DA51" s="1307"/>
      <c r="DB51" s="1307"/>
      <c r="DC51" s="1307"/>
    </row>
    <row r="52" spans="1:109" x14ac:dyDescent="0.15">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587</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7">
        <v>52.2</v>
      </c>
      <c r="BY53" s="1307"/>
      <c r="BZ53" s="1307"/>
      <c r="CA53" s="1307"/>
      <c r="CB53" s="1307"/>
      <c r="CC53" s="1307"/>
      <c r="CD53" s="1307"/>
      <c r="CE53" s="1307"/>
      <c r="CF53" s="1307">
        <v>52.6</v>
      </c>
      <c r="CG53" s="1307"/>
      <c r="CH53" s="1307"/>
      <c r="CI53" s="1307"/>
      <c r="CJ53" s="1307"/>
      <c r="CK53" s="1307"/>
      <c r="CL53" s="1307"/>
      <c r="CM53" s="1307"/>
      <c r="CN53" s="1307">
        <v>54</v>
      </c>
      <c r="CO53" s="1307"/>
      <c r="CP53" s="1307"/>
      <c r="CQ53" s="1307"/>
      <c r="CR53" s="1307"/>
      <c r="CS53" s="1307"/>
      <c r="CT53" s="1307"/>
      <c r="CU53" s="1307"/>
      <c r="CV53" s="1306"/>
      <c r="CW53" s="1307"/>
      <c r="CX53" s="1307"/>
      <c r="CY53" s="1307"/>
      <c r="CZ53" s="1307"/>
      <c r="DA53" s="1307"/>
      <c r="DB53" s="1307"/>
      <c r="DC53" s="1307"/>
    </row>
    <row r="54" spans="1:109" x14ac:dyDescent="0.15">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1284"/>
      <c r="B55" s="1276"/>
      <c r="G55" s="1295"/>
      <c r="H55" s="1295"/>
      <c r="I55" s="1295"/>
      <c r="J55" s="1295"/>
      <c r="K55" s="1304"/>
      <c r="L55" s="1304"/>
      <c r="M55" s="1304"/>
      <c r="N55" s="1304"/>
      <c r="AN55" s="1301" t="s">
        <v>588</v>
      </c>
      <c r="AO55" s="1301"/>
      <c r="AP55" s="1301"/>
      <c r="AQ55" s="1301"/>
      <c r="AR55" s="1301"/>
      <c r="AS55" s="1301"/>
      <c r="AT55" s="1301"/>
      <c r="AU55" s="1301"/>
      <c r="AV55" s="1301"/>
      <c r="AW55" s="1301"/>
      <c r="AX55" s="1301"/>
      <c r="AY55" s="1301"/>
      <c r="AZ55" s="1301"/>
      <c r="BA55" s="1301"/>
      <c r="BB55" s="1305" t="s">
        <v>586</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7">
        <v>27</v>
      </c>
      <c r="BY55" s="1307"/>
      <c r="BZ55" s="1307"/>
      <c r="CA55" s="1307"/>
      <c r="CB55" s="1307"/>
      <c r="CC55" s="1307"/>
      <c r="CD55" s="1307"/>
      <c r="CE55" s="1307"/>
      <c r="CF55" s="1307">
        <v>0</v>
      </c>
      <c r="CG55" s="1307"/>
      <c r="CH55" s="1307"/>
      <c r="CI55" s="1307"/>
      <c r="CJ55" s="1307"/>
      <c r="CK55" s="1307"/>
      <c r="CL55" s="1307"/>
      <c r="CM55" s="1307"/>
      <c r="CN55" s="1307">
        <v>0</v>
      </c>
      <c r="CO55" s="1307"/>
      <c r="CP55" s="1307"/>
      <c r="CQ55" s="1307"/>
      <c r="CR55" s="1307"/>
      <c r="CS55" s="1307"/>
      <c r="CT55" s="1307"/>
      <c r="CU55" s="1307"/>
      <c r="CV55" s="1306"/>
      <c r="CW55" s="1307"/>
      <c r="CX55" s="1307"/>
      <c r="CY55" s="1307"/>
      <c r="CZ55" s="1307"/>
      <c r="DA55" s="1307"/>
      <c r="DB55" s="1307"/>
      <c r="DC55" s="1307"/>
    </row>
    <row r="56" spans="1:109" x14ac:dyDescent="0.15">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x14ac:dyDescent="0.15">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587</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7">
        <v>57.2</v>
      </c>
      <c r="BY57" s="1307"/>
      <c r="BZ57" s="1307"/>
      <c r="CA57" s="1307"/>
      <c r="CB57" s="1307"/>
      <c r="CC57" s="1307"/>
      <c r="CD57" s="1307"/>
      <c r="CE57" s="1307"/>
      <c r="CF57" s="1307">
        <v>56.3</v>
      </c>
      <c r="CG57" s="1307"/>
      <c r="CH57" s="1307"/>
      <c r="CI57" s="1307"/>
      <c r="CJ57" s="1307"/>
      <c r="CK57" s="1307"/>
      <c r="CL57" s="1307"/>
      <c r="CM57" s="1307"/>
      <c r="CN57" s="1307">
        <v>58.3</v>
      </c>
      <c r="CO57" s="1307"/>
      <c r="CP57" s="1307"/>
      <c r="CQ57" s="1307"/>
      <c r="CR57" s="1307"/>
      <c r="CS57" s="1307"/>
      <c r="CT57" s="1307"/>
      <c r="CU57" s="1307"/>
      <c r="CV57" s="1306"/>
      <c r="CW57" s="1307"/>
      <c r="CX57" s="1307"/>
      <c r="CY57" s="1307"/>
      <c r="CZ57" s="1307"/>
      <c r="DA57" s="1307"/>
      <c r="DB57" s="1307"/>
      <c r="DC57" s="1307"/>
      <c r="DD57" s="1310"/>
      <c r="DE57" s="1308"/>
    </row>
    <row r="58" spans="1:109" s="1284" customFormat="1" x14ac:dyDescent="0.15">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x14ac:dyDescent="0.15">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x14ac:dyDescent="0.15">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x14ac:dyDescent="0.15">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x14ac:dyDescent="0.1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x14ac:dyDescent="0.15">
      <c r="B63" s="1316" t="s">
        <v>589</v>
      </c>
    </row>
    <row r="64" spans="1:109" x14ac:dyDescent="0.15">
      <c r="B64" s="1276"/>
      <c r="G64" s="1283"/>
      <c r="I64" s="1317"/>
      <c r="J64" s="1317"/>
      <c r="K64" s="1317"/>
      <c r="L64" s="1317"/>
      <c r="M64" s="1317"/>
      <c r="N64" s="1318"/>
      <c r="AM64" s="1283"/>
      <c r="AN64" s="1283" t="s">
        <v>582</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x14ac:dyDescent="0.15">
      <c r="B65" s="1276"/>
      <c r="AN65" s="1285" t="s">
        <v>590</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x14ac:dyDescent="0.15">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x14ac:dyDescent="0.15">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x14ac:dyDescent="0.15">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x14ac:dyDescent="0.15">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x14ac:dyDescent="0.15">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x14ac:dyDescent="0.15">
      <c r="B71" s="1276"/>
      <c r="G71" s="1322"/>
      <c r="I71" s="1323"/>
      <c r="J71" s="1320"/>
      <c r="K71" s="1320"/>
      <c r="L71" s="1321"/>
      <c r="M71" s="1320"/>
      <c r="N71" s="1321"/>
      <c r="AM71" s="1322"/>
      <c r="AN71" s="1269" t="s">
        <v>584</v>
      </c>
    </row>
    <row r="72" spans="2:107" x14ac:dyDescent="0.15">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541</v>
      </c>
      <c r="BQ72" s="1301"/>
      <c r="BR72" s="1301"/>
      <c r="BS72" s="1301"/>
      <c r="BT72" s="1301"/>
      <c r="BU72" s="1301"/>
      <c r="BV72" s="1301"/>
      <c r="BW72" s="1301"/>
      <c r="BX72" s="1301" t="s">
        <v>542</v>
      </c>
      <c r="BY72" s="1301"/>
      <c r="BZ72" s="1301"/>
      <c r="CA72" s="1301"/>
      <c r="CB72" s="1301"/>
      <c r="CC72" s="1301"/>
      <c r="CD72" s="1301"/>
      <c r="CE72" s="1301"/>
      <c r="CF72" s="1301" t="s">
        <v>543</v>
      </c>
      <c r="CG72" s="1301"/>
      <c r="CH72" s="1301"/>
      <c r="CI72" s="1301"/>
      <c r="CJ72" s="1301"/>
      <c r="CK72" s="1301"/>
      <c r="CL72" s="1301"/>
      <c r="CM72" s="1301"/>
      <c r="CN72" s="1301" t="s">
        <v>544</v>
      </c>
      <c r="CO72" s="1301"/>
      <c r="CP72" s="1301"/>
      <c r="CQ72" s="1301"/>
      <c r="CR72" s="1301"/>
      <c r="CS72" s="1301"/>
      <c r="CT72" s="1301"/>
      <c r="CU72" s="1301"/>
      <c r="CV72" s="1301" t="s">
        <v>545</v>
      </c>
      <c r="CW72" s="1301"/>
      <c r="CX72" s="1301"/>
      <c r="CY72" s="1301"/>
      <c r="CZ72" s="1301"/>
      <c r="DA72" s="1301"/>
      <c r="DB72" s="1301"/>
      <c r="DC72" s="1301"/>
    </row>
    <row r="73" spans="2:107" x14ac:dyDescent="0.15">
      <c r="B73" s="1276"/>
      <c r="G73" s="1302"/>
      <c r="H73" s="1302"/>
      <c r="I73" s="1302"/>
      <c r="J73" s="1302"/>
      <c r="K73" s="1324"/>
      <c r="L73" s="1324"/>
      <c r="M73" s="1324"/>
      <c r="N73" s="1324"/>
      <c r="AM73" s="1294"/>
      <c r="AN73" s="1305" t="s">
        <v>585</v>
      </c>
      <c r="AO73" s="1305"/>
      <c r="AP73" s="1305"/>
      <c r="AQ73" s="1305"/>
      <c r="AR73" s="1305"/>
      <c r="AS73" s="1305"/>
      <c r="AT73" s="1305"/>
      <c r="AU73" s="1305"/>
      <c r="AV73" s="1305"/>
      <c r="AW73" s="1305"/>
      <c r="AX73" s="1305"/>
      <c r="AY73" s="1305"/>
      <c r="AZ73" s="1305"/>
      <c r="BA73" s="1305"/>
      <c r="BB73" s="1305" t="s">
        <v>586</v>
      </c>
      <c r="BC73" s="1305"/>
      <c r="BD73" s="1305"/>
      <c r="BE73" s="1305"/>
      <c r="BF73" s="1305"/>
      <c r="BG73" s="1305"/>
      <c r="BH73" s="1305"/>
      <c r="BI73" s="1305"/>
      <c r="BJ73" s="1305"/>
      <c r="BK73" s="1305"/>
      <c r="BL73" s="1305"/>
      <c r="BM73" s="1305"/>
      <c r="BN73" s="1305"/>
      <c r="BO73" s="1305"/>
      <c r="BP73" s="1307"/>
      <c r="BQ73" s="1307"/>
      <c r="BR73" s="1307"/>
      <c r="BS73" s="1307"/>
      <c r="BT73" s="1307"/>
      <c r="BU73" s="1307"/>
      <c r="BV73" s="1307"/>
      <c r="BW73" s="1307"/>
      <c r="BX73" s="1307"/>
      <c r="BY73" s="1307"/>
      <c r="BZ73" s="1307"/>
      <c r="CA73" s="1307"/>
      <c r="CB73" s="1307"/>
      <c r="CC73" s="1307"/>
      <c r="CD73" s="1307"/>
      <c r="CE73" s="1307"/>
      <c r="CF73" s="1307"/>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x14ac:dyDescent="0.15">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591</v>
      </c>
      <c r="BC75" s="1305"/>
      <c r="BD75" s="1305"/>
      <c r="BE75" s="1305"/>
      <c r="BF75" s="1305"/>
      <c r="BG75" s="1305"/>
      <c r="BH75" s="1305"/>
      <c r="BI75" s="1305"/>
      <c r="BJ75" s="1305"/>
      <c r="BK75" s="1305"/>
      <c r="BL75" s="1305"/>
      <c r="BM75" s="1305"/>
      <c r="BN75" s="1305"/>
      <c r="BO75" s="1305"/>
      <c r="BP75" s="1307">
        <v>2.7</v>
      </c>
      <c r="BQ75" s="1307"/>
      <c r="BR75" s="1307"/>
      <c r="BS75" s="1307"/>
      <c r="BT75" s="1307"/>
      <c r="BU75" s="1307"/>
      <c r="BV75" s="1307"/>
      <c r="BW75" s="1307"/>
      <c r="BX75" s="1307">
        <v>0.9</v>
      </c>
      <c r="BY75" s="1307"/>
      <c r="BZ75" s="1307"/>
      <c r="CA75" s="1307"/>
      <c r="CB75" s="1307"/>
      <c r="CC75" s="1307"/>
      <c r="CD75" s="1307"/>
      <c r="CE75" s="1307"/>
      <c r="CF75" s="1307">
        <v>1.9</v>
      </c>
      <c r="CG75" s="1307"/>
      <c r="CH75" s="1307"/>
      <c r="CI75" s="1307"/>
      <c r="CJ75" s="1307"/>
      <c r="CK75" s="1307"/>
      <c r="CL75" s="1307"/>
      <c r="CM75" s="1307"/>
      <c r="CN75" s="1307">
        <v>3</v>
      </c>
      <c r="CO75" s="1307"/>
      <c r="CP75" s="1307"/>
      <c r="CQ75" s="1307"/>
      <c r="CR75" s="1307"/>
      <c r="CS75" s="1307"/>
      <c r="CT75" s="1307"/>
      <c r="CU75" s="1307"/>
      <c r="CV75" s="1307">
        <v>4.3</v>
      </c>
      <c r="CW75" s="1307"/>
      <c r="CX75" s="1307"/>
      <c r="CY75" s="1307"/>
      <c r="CZ75" s="1307"/>
      <c r="DA75" s="1307"/>
      <c r="DB75" s="1307"/>
      <c r="DC75" s="1307"/>
    </row>
    <row r="76" spans="2:107" x14ac:dyDescent="0.15">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1276"/>
      <c r="G77" s="1295"/>
      <c r="H77" s="1295"/>
      <c r="I77" s="1295"/>
      <c r="J77" s="1295"/>
      <c r="K77" s="1324"/>
      <c r="L77" s="1324"/>
      <c r="M77" s="1324"/>
      <c r="N77" s="1324"/>
      <c r="AN77" s="1301" t="s">
        <v>588</v>
      </c>
      <c r="AO77" s="1301"/>
      <c r="AP77" s="1301"/>
      <c r="AQ77" s="1301"/>
      <c r="AR77" s="1301"/>
      <c r="AS77" s="1301"/>
      <c r="AT77" s="1301"/>
      <c r="AU77" s="1301"/>
      <c r="AV77" s="1301"/>
      <c r="AW77" s="1301"/>
      <c r="AX77" s="1301"/>
      <c r="AY77" s="1301"/>
      <c r="AZ77" s="1301"/>
      <c r="BA77" s="1301"/>
      <c r="BB77" s="1305" t="s">
        <v>586</v>
      </c>
      <c r="BC77" s="1305"/>
      <c r="BD77" s="1305"/>
      <c r="BE77" s="1305"/>
      <c r="BF77" s="1305"/>
      <c r="BG77" s="1305"/>
      <c r="BH77" s="1305"/>
      <c r="BI77" s="1305"/>
      <c r="BJ77" s="1305"/>
      <c r="BK77" s="1305"/>
      <c r="BL77" s="1305"/>
      <c r="BM77" s="1305"/>
      <c r="BN77" s="1305"/>
      <c r="BO77" s="1305"/>
      <c r="BP77" s="1307">
        <v>17.899999999999999</v>
      </c>
      <c r="BQ77" s="1307"/>
      <c r="BR77" s="1307"/>
      <c r="BS77" s="1307"/>
      <c r="BT77" s="1307"/>
      <c r="BU77" s="1307"/>
      <c r="BV77" s="1307"/>
      <c r="BW77" s="1307"/>
      <c r="BX77" s="1307">
        <v>27</v>
      </c>
      <c r="BY77" s="1307"/>
      <c r="BZ77" s="1307"/>
      <c r="CA77" s="1307"/>
      <c r="CB77" s="1307"/>
      <c r="CC77" s="1307"/>
      <c r="CD77" s="1307"/>
      <c r="CE77" s="1307"/>
      <c r="CF77" s="1307">
        <v>0</v>
      </c>
      <c r="CG77" s="1307"/>
      <c r="CH77" s="1307"/>
      <c r="CI77" s="1307"/>
      <c r="CJ77" s="1307"/>
      <c r="CK77" s="1307"/>
      <c r="CL77" s="1307"/>
      <c r="CM77" s="1307"/>
      <c r="CN77" s="1307">
        <v>0</v>
      </c>
      <c r="CO77" s="1307"/>
      <c r="CP77" s="1307"/>
      <c r="CQ77" s="1307"/>
      <c r="CR77" s="1307"/>
      <c r="CS77" s="1307"/>
      <c r="CT77" s="1307"/>
      <c r="CU77" s="1307"/>
      <c r="CV77" s="1307">
        <v>0</v>
      </c>
      <c r="CW77" s="1307"/>
      <c r="CX77" s="1307"/>
      <c r="CY77" s="1307"/>
      <c r="CZ77" s="1307"/>
      <c r="DA77" s="1307"/>
      <c r="DB77" s="1307"/>
      <c r="DC77" s="1307"/>
    </row>
    <row r="78" spans="2:107" x14ac:dyDescent="0.15">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591</v>
      </c>
      <c r="BC79" s="1305"/>
      <c r="BD79" s="1305"/>
      <c r="BE79" s="1305"/>
      <c r="BF79" s="1305"/>
      <c r="BG79" s="1305"/>
      <c r="BH79" s="1305"/>
      <c r="BI79" s="1305"/>
      <c r="BJ79" s="1305"/>
      <c r="BK79" s="1305"/>
      <c r="BL79" s="1305"/>
      <c r="BM79" s="1305"/>
      <c r="BN79" s="1305"/>
      <c r="BO79" s="1305"/>
      <c r="BP79" s="1307">
        <v>9.5</v>
      </c>
      <c r="BQ79" s="1307"/>
      <c r="BR79" s="1307"/>
      <c r="BS79" s="1307"/>
      <c r="BT79" s="1307"/>
      <c r="BU79" s="1307"/>
      <c r="BV79" s="1307"/>
      <c r="BW79" s="1307"/>
      <c r="BX79" s="1307">
        <v>8.6999999999999993</v>
      </c>
      <c r="BY79" s="1307"/>
      <c r="BZ79" s="1307"/>
      <c r="CA79" s="1307"/>
      <c r="CB79" s="1307"/>
      <c r="CC79" s="1307"/>
      <c r="CD79" s="1307"/>
      <c r="CE79" s="1307"/>
      <c r="CF79" s="1307">
        <v>8.5</v>
      </c>
      <c r="CG79" s="1307"/>
      <c r="CH79" s="1307"/>
      <c r="CI79" s="1307"/>
      <c r="CJ79" s="1307"/>
      <c r="CK79" s="1307"/>
      <c r="CL79" s="1307"/>
      <c r="CM79" s="1307"/>
      <c r="CN79" s="1307">
        <v>8.5</v>
      </c>
      <c r="CO79" s="1307"/>
      <c r="CP79" s="1307"/>
      <c r="CQ79" s="1307"/>
      <c r="CR79" s="1307"/>
      <c r="CS79" s="1307"/>
      <c r="CT79" s="1307"/>
      <c r="CU79" s="1307"/>
      <c r="CV79" s="1307">
        <v>8.6</v>
      </c>
      <c r="CW79" s="1307"/>
      <c r="CX79" s="1307"/>
      <c r="CY79" s="1307"/>
      <c r="CZ79" s="1307"/>
      <c r="DA79" s="1307"/>
      <c r="DB79" s="1307"/>
      <c r="DC79" s="1307"/>
    </row>
    <row r="80" spans="2:107" x14ac:dyDescent="0.15">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1276"/>
    </row>
    <row r="82" spans="2:109" ht="17.25" x14ac:dyDescent="0.1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x14ac:dyDescent="0.15">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x14ac:dyDescent="0.15">
      <c r="DD84" s="1269"/>
      <c r="DE84" s="1269"/>
    </row>
    <row r="85" spans="2:109" x14ac:dyDescent="0.15">
      <c r="DD85" s="1269"/>
      <c r="DE85" s="1269"/>
    </row>
    <row r="86" spans="2:109" hidden="1" x14ac:dyDescent="0.15">
      <c r="DD86" s="1269"/>
      <c r="DE86" s="1269"/>
    </row>
    <row r="87" spans="2:109" hidden="1" x14ac:dyDescent="0.15">
      <c r="K87" s="1327"/>
      <c r="AQ87" s="1327"/>
      <c r="BC87" s="1327"/>
      <c r="BO87" s="1327"/>
      <c r="CA87" s="1327"/>
      <c r="CM87" s="1327"/>
      <c r="CY87" s="1327"/>
      <c r="DD87" s="1269"/>
      <c r="DE87" s="1269"/>
    </row>
    <row r="88" spans="2:109" hidden="1" x14ac:dyDescent="0.15">
      <c r="DD88" s="1269"/>
      <c r="DE88" s="1269"/>
    </row>
    <row r="89" spans="2:109" hidden="1" x14ac:dyDescent="0.15">
      <c r="DD89" s="1269"/>
      <c r="DE89" s="1269"/>
    </row>
    <row r="90" spans="2:109" hidden="1" x14ac:dyDescent="0.15">
      <c r="DD90" s="1269"/>
      <c r="DE90" s="1269"/>
    </row>
    <row r="91" spans="2:109" hidden="1" x14ac:dyDescent="0.15">
      <c r="DD91" s="1269"/>
      <c r="DE91" s="1269"/>
    </row>
    <row r="92" spans="2:109" ht="13.5" hidden="1" customHeight="1" x14ac:dyDescent="0.15">
      <c r="DD92" s="1269"/>
      <c r="DE92" s="1269"/>
    </row>
    <row r="93" spans="2:109" ht="13.5" hidden="1" customHeight="1" x14ac:dyDescent="0.15">
      <c r="DD93" s="1269"/>
      <c r="DE93" s="1269"/>
    </row>
    <row r="94" spans="2:109" ht="13.5" hidden="1" customHeight="1" x14ac:dyDescent="0.15">
      <c r="DD94" s="1269"/>
      <c r="DE94" s="1269"/>
    </row>
    <row r="95" spans="2:109" ht="13.5" hidden="1" customHeight="1" x14ac:dyDescent="0.15">
      <c r="DD95" s="1269"/>
      <c r="DE95" s="1269"/>
    </row>
    <row r="96" spans="2:109" ht="13.5" hidden="1" customHeight="1" x14ac:dyDescent="0.15">
      <c r="DD96" s="1269"/>
      <c r="DE96" s="1269"/>
    </row>
    <row r="97" spans="108:109" ht="13.5" hidden="1" customHeight="1" x14ac:dyDescent="0.15">
      <c r="DD97" s="1269"/>
      <c r="DE97" s="1269"/>
    </row>
    <row r="98" spans="108:109" ht="13.5" hidden="1" customHeight="1" x14ac:dyDescent="0.15">
      <c r="DD98" s="1269"/>
      <c r="DE98" s="1269"/>
    </row>
    <row r="99" spans="108:109" ht="13.5" hidden="1" customHeight="1" x14ac:dyDescent="0.15">
      <c r="DD99" s="1269"/>
      <c r="DE99" s="1269"/>
    </row>
    <row r="100" spans="108:109" ht="13.5" hidden="1" customHeight="1" x14ac:dyDescent="0.15">
      <c r="DD100" s="1269"/>
      <c r="DE100" s="1269"/>
    </row>
    <row r="101" spans="108:109" ht="13.5" hidden="1" customHeight="1" x14ac:dyDescent="0.15">
      <c r="DD101" s="1269"/>
      <c r="DE101" s="1269"/>
    </row>
    <row r="102" spans="108:109" ht="13.5" hidden="1" customHeight="1" x14ac:dyDescent="0.15">
      <c r="DD102" s="1269"/>
      <c r="DE102" s="1269"/>
    </row>
    <row r="103" spans="108:109" ht="13.5" hidden="1" customHeight="1" x14ac:dyDescent="0.15">
      <c r="DD103" s="1269"/>
      <c r="DE103" s="1269"/>
    </row>
    <row r="104" spans="108:109" ht="13.5" hidden="1" customHeight="1" x14ac:dyDescent="0.15">
      <c r="DD104" s="1269"/>
      <c r="DE104" s="1269"/>
    </row>
    <row r="105" spans="108:109" ht="13.5" hidden="1" customHeight="1" x14ac:dyDescent="0.15">
      <c r="DD105" s="1269"/>
      <c r="DE105" s="1269"/>
    </row>
    <row r="106" spans="108:109" ht="13.5" hidden="1" customHeight="1" x14ac:dyDescent="0.15">
      <c r="DD106" s="1269"/>
      <c r="DE106" s="1269"/>
    </row>
    <row r="107" spans="108:109" ht="13.5" hidden="1" customHeight="1" x14ac:dyDescent="0.15">
      <c r="DD107" s="1269"/>
      <c r="DE107" s="1269"/>
    </row>
    <row r="108" spans="108:109" ht="13.5" hidden="1" customHeight="1" x14ac:dyDescent="0.15">
      <c r="DD108" s="1269"/>
      <c r="DE108" s="1269"/>
    </row>
    <row r="109" spans="108:109" ht="13.5" hidden="1" customHeight="1" x14ac:dyDescent="0.15">
      <c r="DD109" s="1269"/>
      <c r="DE109" s="1269"/>
    </row>
    <row r="110" spans="108:109" ht="13.5" hidden="1" customHeight="1" x14ac:dyDescent="0.15">
      <c r="DD110" s="1269"/>
      <c r="DE110" s="1269"/>
    </row>
    <row r="111" spans="108:109" ht="13.5" hidden="1" customHeight="1" x14ac:dyDescent="0.15">
      <c r="DD111" s="1269"/>
      <c r="DE111" s="1269"/>
    </row>
    <row r="112" spans="108:109" ht="13.5" hidden="1" customHeight="1" x14ac:dyDescent="0.15">
      <c r="DD112" s="1269"/>
      <c r="DE112" s="1269"/>
    </row>
    <row r="113" spans="108:109" ht="13.5" hidden="1" customHeight="1" x14ac:dyDescent="0.15">
      <c r="DD113" s="1269"/>
      <c r="DE113" s="1269"/>
    </row>
    <row r="114" spans="108:109" ht="13.5" hidden="1" customHeight="1" x14ac:dyDescent="0.15">
      <c r="DD114" s="1269"/>
      <c r="DE114" s="1269"/>
    </row>
    <row r="115" spans="108:109" ht="13.5" hidden="1" customHeight="1" x14ac:dyDescent="0.15">
      <c r="DD115" s="1269"/>
      <c r="DE115" s="1269"/>
    </row>
    <row r="116" spans="108:109" ht="13.5" hidden="1" customHeight="1" x14ac:dyDescent="0.15">
      <c r="DD116" s="1269"/>
      <c r="DE116" s="1269"/>
    </row>
    <row r="117" spans="108:109" ht="13.5" hidden="1" customHeight="1" x14ac:dyDescent="0.15">
      <c r="DD117" s="1269"/>
      <c r="DE117" s="1269"/>
    </row>
    <row r="118" spans="108:109" ht="13.5" hidden="1" customHeight="1" x14ac:dyDescent="0.15">
      <c r="DD118" s="1269"/>
      <c r="DE118" s="1269"/>
    </row>
    <row r="119" spans="108:109" ht="13.5" hidden="1" customHeight="1" x14ac:dyDescent="0.15">
      <c r="DD119" s="1269"/>
      <c r="DE119" s="1269"/>
    </row>
    <row r="120" spans="108:109" ht="13.5" hidden="1" customHeight="1" x14ac:dyDescent="0.15">
      <c r="DD120" s="1269"/>
      <c r="DE120" s="1269"/>
    </row>
    <row r="121" spans="108:109" ht="13.5" hidden="1" customHeight="1" x14ac:dyDescent="0.15">
      <c r="DD121" s="1269"/>
      <c r="DE121" s="1269"/>
    </row>
    <row r="122" spans="108:109" ht="13.5" hidden="1" customHeight="1" x14ac:dyDescent="0.15">
      <c r="DD122" s="1269"/>
      <c r="DE122" s="1269"/>
    </row>
    <row r="123" spans="108:109" ht="13.5" hidden="1" customHeight="1" x14ac:dyDescent="0.15">
      <c r="DD123" s="1269"/>
      <c r="DE123" s="1269"/>
    </row>
    <row r="124" spans="108:109" ht="13.5" hidden="1" customHeight="1" x14ac:dyDescent="0.15">
      <c r="DD124" s="1269"/>
      <c r="DE124" s="1269"/>
    </row>
    <row r="125" spans="108:109" ht="13.5" hidden="1" customHeight="1" x14ac:dyDescent="0.15">
      <c r="DD125" s="1269"/>
      <c r="DE125" s="1269"/>
    </row>
    <row r="126" spans="108:109" ht="13.5" hidden="1" customHeight="1" x14ac:dyDescent="0.15">
      <c r="DD126" s="1269"/>
      <c r="DE126" s="1269"/>
    </row>
    <row r="127" spans="108:109" ht="13.5" hidden="1" customHeight="1" x14ac:dyDescent="0.15">
      <c r="DD127" s="1269"/>
      <c r="DE127" s="1269"/>
    </row>
    <row r="128" spans="108:109" ht="13.5" hidden="1" customHeight="1" x14ac:dyDescent="0.15">
      <c r="DD128" s="1269"/>
      <c r="DE128" s="1269"/>
    </row>
    <row r="129" spans="108:109" ht="13.5" hidden="1" customHeight="1" x14ac:dyDescent="0.15">
      <c r="DD129" s="1269"/>
      <c r="DE129" s="1269"/>
    </row>
    <row r="130" spans="108:109" ht="13.5" hidden="1" customHeight="1" x14ac:dyDescent="0.15">
      <c r="DD130" s="1269"/>
      <c r="DE130" s="1269"/>
    </row>
    <row r="131" spans="108:109" ht="13.5" hidden="1" customHeight="1" x14ac:dyDescent="0.15">
      <c r="DD131" s="1269"/>
      <c r="DE131" s="1269"/>
    </row>
    <row r="132" spans="108:109" ht="13.5" hidden="1" customHeight="1" x14ac:dyDescent="0.15">
      <c r="DD132" s="1269"/>
      <c r="DE132" s="1269"/>
    </row>
    <row r="133" spans="108:109" ht="13.5" hidden="1" customHeight="1" x14ac:dyDescent="0.15">
      <c r="DD133" s="1269"/>
      <c r="DE133" s="1269"/>
    </row>
    <row r="134" spans="108:109" ht="13.5" hidden="1" customHeight="1" x14ac:dyDescent="0.15">
      <c r="DD134" s="1269"/>
      <c r="DE134" s="1269"/>
    </row>
    <row r="135" spans="108:109" ht="13.5" hidden="1" customHeight="1" x14ac:dyDescent="0.15">
      <c r="DD135" s="1269"/>
      <c r="DE135" s="1269"/>
    </row>
    <row r="136" spans="108:109" ht="13.5" hidden="1" customHeight="1" x14ac:dyDescent="0.15">
      <c r="DD136" s="1269"/>
      <c r="DE136" s="1269"/>
    </row>
    <row r="137" spans="108:109" ht="13.5" hidden="1" customHeight="1" x14ac:dyDescent="0.15">
      <c r="DD137" s="1269"/>
      <c r="DE137" s="1269"/>
    </row>
    <row r="138" spans="108:109" ht="13.5" hidden="1" customHeight="1" x14ac:dyDescent="0.15">
      <c r="DD138" s="1269"/>
      <c r="DE138" s="1269"/>
    </row>
    <row r="139" spans="108:109" ht="13.5" hidden="1" customHeight="1" x14ac:dyDescent="0.15">
      <c r="DD139" s="1269"/>
      <c r="DE139" s="1269"/>
    </row>
    <row r="140" spans="108:109" ht="13.5" hidden="1" customHeight="1" x14ac:dyDescent="0.15">
      <c r="DD140" s="1269"/>
      <c r="DE140" s="1269"/>
    </row>
    <row r="141" spans="108:109" ht="13.5" hidden="1" customHeight="1" x14ac:dyDescent="0.15">
      <c r="DD141" s="1269"/>
      <c r="DE141" s="1269"/>
    </row>
    <row r="142" spans="108:109" ht="13.5" hidden="1" customHeight="1" x14ac:dyDescent="0.15">
      <c r="DD142" s="1269"/>
      <c r="DE142" s="1269"/>
    </row>
    <row r="143" spans="108:109" ht="13.5" hidden="1" customHeight="1" x14ac:dyDescent="0.15">
      <c r="DD143" s="1269"/>
      <c r="DE143" s="1269"/>
    </row>
    <row r="144" spans="108:109" ht="13.5" hidden="1" customHeight="1" x14ac:dyDescent="0.15">
      <c r="DD144" s="1269"/>
      <c r="DE144" s="1269"/>
    </row>
    <row r="145" spans="108:109" ht="13.5" hidden="1" customHeight="1" x14ac:dyDescent="0.15">
      <c r="DD145" s="1269"/>
      <c r="DE145" s="1269"/>
    </row>
    <row r="146" spans="108:109" ht="13.5" hidden="1" customHeight="1" x14ac:dyDescent="0.15">
      <c r="DD146" s="1269"/>
      <c r="DE146" s="1269"/>
    </row>
    <row r="147" spans="108:109" ht="13.5" hidden="1" customHeight="1" x14ac:dyDescent="0.15">
      <c r="DD147" s="1269"/>
      <c r="DE147" s="1269"/>
    </row>
    <row r="148" spans="108:109" ht="13.5" hidden="1" customHeight="1" x14ac:dyDescent="0.15">
      <c r="DD148" s="1269"/>
      <c r="DE148" s="1269"/>
    </row>
    <row r="149" spans="108:109" ht="13.5" hidden="1" customHeight="1" x14ac:dyDescent="0.15">
      <c r="DD149" s="1269"/>
      <c r="DE149" s="1269"/>
    </row>
    <row r="150" spans="108:109" ht="13.5" hidden="1" customHeight="1" x14ac:dyDescent="0.15">
      <c r="DD150" s="1269"/>
      <c r="DE150" s="1269"/>
    </row>
    <row r="151" spans="108:109" ht="13.5" hidden="1" customHeight="1" x14ac:dyDescent="0.15">
      <c r="DD151" s="1269"/>
      <c r="DE151" s="1269"/>
    </row>
    <row r="152" spans="108:109" ht="13.5" hidden="1" customHeight="1" x14ac:dyDescent="0.15">
      <c r="DD152" s="1269"/>
      <c r="DE152" s="1269"/>
    </row>
    <row r="153" spans="108:109" ht="13.5" hidden="1" customHeight="1" x14ac:dyDescent="0.15">
      <c r="DD153" s="1269"/>
      <c r="DE153" s="1269"/>
    </row>
    <row r="154" spans="108:109" ht="13.5" hidden="1" customHeight="1" x14ac:dyDescent="0.15">
      <c r="DD154" s="1269"/>
      <c r="DE154" s="1269"/>
    </row>
    <row r="155" spans="108:109" ht="13.5" hidden="1" customHeight="1" x14ac:dyDescent="0.15">
      <c r="DD155" s="1269"/>
      <c r="DE155" s="1269"/>
    </row>
    <row r="156" spans="108:109" ht="13.5" hidden="1" customHeight="1" x14ac:dyDescent="0.15">
      <c r="DD156" s="1269"/>
      <c r="DE156" s="1269"/>
    </row>
    <row r="157" spans="108:109" ht="13.5" hidden="1" customHeight="1" x14ac:dyDescent="0.15">
      <c r="DD157" s="1269"/>
      <c r="DE157" s="1269"/>
    </row>
    <row r="158" spans="108:109" ht="13.5" hidden="1" customHeight="1" x14ac:dyDescent="0.15">
      <c r="DD158" s="1269"/>
      <c r="DE158" s="1269"/>
    </row>
    <row r="159" spans="108:109" ht="13.5" hidden="1" customHeight="1" x14ac:dyDescent="0.15">
      <c r="DD159" s="1269"/>
      <c r="DE159" s="1269"/>
    </row>
    <row r="160" spans="108:109" ht="13.5" hidden="1" customHeight="1" x14ac:dyDescent="0.15">
      <c r="DD160" s="1269"/>
      <c r="DE160" s="126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3lUOdWdWo6wbKDXDiJTpZVQv1gZQjqqEHzjvnjqT8EjIt770h0rw8TOA4D5y6C3fkAUbwuh4Gj+Nq/UwBE8c6g==" saltValue="uWySo0cUX8cUvmq7dRhWR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9" zoomScaleNormal="100" zoomScaleSheetLayoutView="70" workbookViewId="0"/>
  </sheetViews>
  <sheetFormatPr defaultColWidth="0" defaultRowHeight="13.5" customHeight="1" zeroHeight="1" x14ac:dyDescent="0.15"/>
  <cols>
    <col min="1" max="34" width="2.42578125" style="291" customWidth="1"/>
    <col min="35" max="122" width="2.42578125" style="290" customWidth="1"/>
    <col min="123" max="16384" width="2.425781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592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Yaazz+OVVcCp1VDpujrEOvTpKR/MIGj2UPpKxKh82m5kMmX3cy0sLKW+lrdGuk5KiPjZUiYc/qcs8Cc+f+dZZA==" saltValue="ra99qx7ka9D/B7xVivCP7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42578125" style="291" customWidth="1"/>
    <col min="35" max="122" width="2.42578125" style="290" customWidth="1"/>
    <col min="123" max="16384" width="2.425781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593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kx2fZK4tpm3sqWJIBBKgypQLD1M82/YYfI9f2cZ42nXjCRXxu4rc1bvse9d7XZjGXmNnqTWERFkLuorSsmCvhg==" saltValue="nNDkFbkbC/rA9DSfG36gu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40625" defaultRowHeight="13.5" x14ac:dyDescent="0.15"/>
  <cols>
    <col min="1" max="1" width="45.85546875" style="149" customWidth="1"/>
    <col min="2" max="8" width="13.42578125" style="149" customWidth="1"/>
    <col min="9" max="16384" width="11.140625" style="149"/>
  </cols>
  <sheetData>
    <row r="1" spans="1:8" x14ac:dyDescent="0.15">
      <c r="A1" s="143"/>
      <c r="B1" s="144"/>
      <c r="C1" s="145"/>
      <c r="D1" s="146"/>
      <c r="E1" s="147"/>
      <c r="F1" s="147"/>
      <c r="G1" s="147"/>
      <c r="H1" s="148"/>
    </row>
    <row r="2" spans="1:8" x14ac:dyDescent="0.15">
      <c r="A2" s="150"/>
      <c r="B2" s="151"/>
      <c r="C2" s="152"/>
      <c r="D2" s="153" t="s">
        <v>51</v>
      </c>
      <c r="E2" s="154"/>
      <c r="F2" s="155" t="s">
        <v>538</v>
      </c>
      <c r="G2" s="156"/>
      <c r="H2" s="157"/>
    </row>
    <row r="3" spans="1:8" x14ac:dyDescent="0.15">
      <c r="A3" s="153" t="s">
        <v>531</v>
      </c>
      <c r="B3" s="158"/>
      <c r="C3" s="159"/>
      <c r="D3" s="160">
        <v>138716</v>
      </c>
      <c r="E3" s="161"/>
      <c r="F3" s="162">
        <v>119685</v>
      </c>
      <c r="G3" s="163"/>
      <c r="H3" s="164"/>
    </row>
    <row r="4" spans="1:8" x14ac:dyDescent="0.15">
      <c r="A4" s="165"/>
      <c r="B4" s="166"/>
      <c r="C4" s="167"/>
      <c r="D4" s="168">
        <v>68947</v>
      </c>
      <c r="E4" s="169"/>
      <c r="F4" s="170">
        <v>68464</v>
      </c>
      <c r="G4" s="171"/>
      <c r="H4" s="172"/>
    </row>
    <row r="5" spans="1:8" x14ac:dyDescent="0.15">
      <c r="A5" s="153" t="s">
        <v>533</v>
      </c>
      <c r="B5" s="158"/>
      <c r="C5" s="159"/>
      <c r="D5" s="160">
        <v>84977</v>
      </c>
      <c r="E5" s="161"/>
      <c r="F5" s="162">
        <v>109920</v>
      </c>
      <c r="G5" s="163"/>
      <c r="H5" s="164"/>
    </row>
    <row r="6" spans="1:8" x14ac:dyDescent="0.15">
      <c r="A6" s="165"/>
      <c r="B6" s="166"/>
      <c r="C6" s="167"/>
      <c r="D6" s="168">
        <v>53137</v>
      </c>
      <c r="E6" s="169"/>
      <c r="F6" s="170">
        <v>62739</v>
      </c>
      <c r="G6" s="171"/>
      <c r="H6" s="172"/>
    </row>
    <row r="7" spans="1:8" x14ac:dyDescent="0.15">
      <c r="A7" s="153" t="s">
        <v>534</v>
      </c>
      <c r="B7" s="158"/>
      <c r="C7" s="159"/>
      <c r="D7" s="160">
        <v>62920</v>
      </c>
      <c r="E7" s="161"/>
      <c r="F7" s="162">
        <v>168868</v>
      </c>
      <c r="G7" s="163"/>
      <c r="H7" s="164"/>
    </row>
    <row r="8" spans="1:8" x14ac:dyDescent="0.15">
      <c r="A8" s="165"/>
      <c r="B8" s="166"/>
      <c r="C8" s="167"/>
      <c r="D8" s="168">
        <v>31296</v>
      </c>
      <c r="E8" s="169"/>
      <c r="F8" s="170">
        <v>79360</v>
      </c>
      <c r="G8" s="171"/>
      <c r="H8" s="172"/>
    </row>
    <row r="9" spans="1:8" x14ac:dyDescent="0.15">
      <c r="A9" s="153" t="s">
        <v>535</v>
      </c>
      <c r="B9" s="158"/>
      <c r="C9" s="159"/>
      <c r="D9" s="160">
        <v>41465</v>
      </c>
      <c r="E9" s="161"/>
      <c r="F9" s="162">
        <v>202870</v>
      </c>
      <c r="G9" s="163"/>
      <c r="H9" s="164"/>
    </row>
    <row r="10" spans="1:8" x14ac:dyDescent="0.15">
      <c r="A10" s="165"/>
      <c r="B10" s="166"/>
      <c r="C10" s="167"/>
      <c r="D10" s="168">
        <v>27162</v>
      </c>
      <c r="E10" s="169"/>
      <c r="F10" s="170">
        <v>79735</v>
      </c>
      <c r="G10" s="171"/>
      <c r="H10" s="172"/>
    </row>
    <row r="11" spans="1:8" x14ac:dyDescent="0.15">
      <c r="A11" s="153" t="s">
        <v>536</v>
      </c>
      <c r="B11" s="158"/>
      <c r="C11" s="159"/>
      <c r="D11" s="160">
        <v>34496</v>
      </c>
      <c r="E11" s="161"/>
      <c r="F11" s="162">
        <v>167497</v>
      </c>
      <c r="G11" s="163"/>
      <c r="H11" s="164"/>
    </row>
    <row r="12" spans="1:8" x14ac:dyDescent="0.15">
      <c r="A12" s="165"/>
      <c r="B12" s="166"/>
      <c r="C12" s="173"/>
      <c r="D12" s="168">
        <v>25751</v>
      </c>
      <c r="E12" s="169"/>
      <c r="F12" s="170">
        <v>82571</v>
      </c>
      <c r="G12" s="171"/>
      <c r="H12" s="172"/>
    </row>
    <row r="13" spans="1:8" x14ac:dyDescent="0.15">
      <c r="A13" s="153"/>
      <c r="B13" s="158"/>
      <c r="C13" s="174"/>
      <c r="D13" s="175">
        <v>72515</v>
      </c>
      <c r="E13" s="176"/>
      <c r="F13" s="177">
        <v>153768</v>
      </c>
      <c r="G13" s="178"/>
      <c r="H13" s="164"/>
    </row>
    <row r="14" spans="1:8" x14ac:dyDescent="0.15">
      <c r="A14" s="165"/>
      <c r="B14" s="166"/>
      <c r="C14" s="167"/>
      <c r="D14" s="168">
        <v>41259</v>
      </c>
      <c r="E14" s="169"/>
      <c r="F14" s="170">
        <v>74574</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7.8</v>
      </c>
      <c r="C19" s="179">
        <f>ROUND(VALUE(SUBSTITUTE(実質収支比率等に係る経年分析!G$48,"▲","-")),2)</f>
        <v>12.98</v>
      </c>
      <c r="D19" s="179">
        <f>ROUND(VALUE(SUBSTITUTE(実質収支比率等に係る経年分析!H$48,"▲","-")),2)</f>
        <v>12.05</v>
      </c>
      <c r="E19" s="179">
        <f>ROUND(VALUE(SUBSTITUTE(実質収支比率等に係る経年分析!I$48,"▲","-")),2)</f>
        <v>8.75</v>
      </c>
      <c r="F19" s="179">
        <f>ROUND(VALUE(SUBSTITUTE(実質収支比率等に係る経年分析!J$48,"▲","-")),2)</f>
        <v>7.32</v>
      </c>
    </row>
    <row r="20" spans="1:11" x14ac:dyDescent="0.15">
      <c r="A20" s="179" t="s">
        <v>54</v>
      </c>
      <c r="B20" s="179">
        <f>ROUND(VALUE(SUBSTITUTE(実質収支比率等に係る経年分析!F$47,"▲","-")),2)</f>
        <v>55.01</v>
      </c>
      <c r="C20" s="179">
        <f>ROUND(VALUE(SUBSTITUTE(実質収支比率等に係る経年分析!G$47,"▲","-")),2)</f>
        <v>60.35</v>
      </c>
      <c r="D20" s="179">
        <f>ROUND(VALUE(SUBSTITUTE(実質収支比率等に係る経年分析!H$47,"▲","-")),2)</f>
        <v>66.62</v>
      </c>
      <c r="E20" s="179">
        <f>ROUND(VALUE(SUBSTITUTE(実質収支比率等に係る経年分析!I$47,"▲","-")),2)</f>
        <v>76.66</v>
      </c>
      <c r="F20" s="179">
        <f>ROUND(VALUE(SUBSTITUTE(実質収支比率等に係る経年分析!J$47,"▲","-")),2)</f>
        <v>74.3</v>
      </c>
    </row>
    <row r="21" spans="1:11" x14ac:dyDescent="0.15">
      <c r="A21" s="179" t="s">
        <v>55</v>
      </c>
      <c r="B21" s="179">
        <f>IF(ISNUMBER(VALUE(SUBSTITUTE(実質収支比率等に係る経年分析!F$49,"▲","-"))),ROUND(VALUE(SUBSTITUTE(実質収支比率等に係る経年分析!F$49,"▲","-")),2),NA())</f>
        <v>-21.02</v>
      </c>
      <c r="C21" s="179">
        <f>IF(ISNUMBER(VALUE(SUBSTITUTE(実質収支比率等に係る経年分析!G$49,"▲","-"))),ROUND(VALUE(SUBSTITUTE(実質収支比率等に係る経年分析!G$49,"▲","-")),2),NA())</f>
        <v>12.86</v>
      </c>
      <c r="D21" s="179">
        <f>IF(ISNUMBER(VALUE(SUBSTITUTE(実質収支比率等に係る経年分析!H$49,"▲","-"))),ROUND(VALUE(SUBSTITUTE(実質収支比率等に係る経年分析!H$49,"▲","-")),2),NA())</f>
        <v>2.73</v>
      </c>
      <c r="E21" s="179">
        <f>IF(ISNUMBER(VALUE(SUBSTITUTE(実質収支比率等に係る経年分析!I$49,"▲","-"))),ROUND(VALUE(SUBSTITUTE(実質収支比率等に係る経年分析!I$49,"▲","-")),2),NA())</f>
        <v>6.46</v>
      </c>
      <c r="F21" s="179">
        <f>IF(ISNUMBER(VALUE(SUBSTITUTE(実質収支比率等に係る経年分析!J$49,"▲","-"))),ROUND(VALUE(SUBSTITUTE(実質収支比率等に係る経年分析!J$49,"▲","-")),2),NA())</f>
        <v>-2.87</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e">
        <f>IF(連結実質赤字比率に係る赤字・黒字の構成分析!C$39="",NA(),連結実質赤字比率に係る赤字・黒字の構成分析!C$39)</f>
        <v>#N/A</v>
      </c>
      <c r="B31" s="180" t="e">
        <f>IF(ROUND(VALUE(SUBSTITUTE(連結実質赤字比率に係る赤字・黒字の構成分析!F$39,"▲", "-")), 2) &lt; 0, ABS(ROUND(VALUE(SUBSTITUTE(連結実質赤字比率に係る赤字・黒字の構成分析!F$39,"▲", "-")), 2)), NA())</f>
        <v>#VALUE!</v>
      </c>
      <c r="C31" s="180" t="e">
        <f>IF(ROUND(VALUE(SUBSTITUTE(連結実質赤字比率に係る赤字・黒字の構成分析!F$39,"▲", "-")), 2) &gt;= 0, ABS(ROUND(VALUE(SUBSTITUTE(連結実質赤字比率に係る赤字・黒字の構成分析!F$39,"▲", "-")), 2)), NA())</f>
        <v>#VALUE!</v>
      </c>
      <c r="D31" s="180" t="e">
        <f>IF(ROUND(VALUE(SUBSTITUTE(連結実質赤字比率に係る赤字・黒字の構成分析!G$39,"▲", "-")), 2) &lt; 0, ABS(ROUND(VALUE(SUBSTITUTE(連結実質赤字比率に係る赤字・黒字の構成分析!G$39,"▲", "-")), 2)), NA())</f>
        <v>#VALUE!</v>
      </c>
      <c r="E31" s="180" t="e">
        <f>IF(ROUND(VALUE(SUBSTITUTE(連結実質赤字比率に係る赤字・黒字の構成分析!G$39,"▲", "-")), 2) &gt;= 0, ABS(ROUND(VALUE(SUBSTITUTE(連結実質赤字比率に係る赤字・黒字の構成分析!G$39,"▲", "-")), 2)), NA())</f>
        <v>#VALUE!</v>
      </c>
      <c r="F31" s="180" t="e">
        <f>IF(ROUND(VALUE(SUBSTITUTE(連結実質赤字比率に係る赤字・黒字の構成分析!H$39,"▲", "-")), 2) &lt; 0, ABS(ROUND(VALUE(SUBSTITUTE(連結実質赤字比率に係る赤字・黒字の構成分析!H$39,"▲", "-")), 2)), NA())</f>
        <v>#VALUE!</v>
      </c>
      <c r="G31" s="180" t="e">
        <f>IF(ROUND(VALUE(SUBSTITUTE(連結実質赤字比率に係る赤字・黒字の構成分析!H$39,"▲", "-")), 2) &gt;= 0, ABS(ROUND(VALUE(SUBSTITUTE(連結実質赤字比率に係る赤字・黒字の構成分析!H$39,"▲", "-")), 2)), NA())</f>
        <v>#VALUE!</v>
      </c>
      <c r="H31" s="180" t="e">
        <f>IF(ROUND(VALUE(SUBSTITUTE(連結実質赤字比率に係る赤字・黒字の構成分析!I$39,"▲", "-")), 2) &lt; 0, ABS(ROUND(VALUE(SUBSTITUTE(連結実質赤字比率に係る赤字・黒字の構成分析!I$39,"▲", "-")), 2)), NA())</f>
        <v>#VALUE!</v>
      </c>
      <c r="I31" s="180" t="e">
        <f>IF(ROUND(VALUE(SUBSTITUTE(連結実質赤字比率に係る赤字・黒字の構成分析!I$39,"▲", "-")), 2) &gt;= 0, ABS(ROUND(VALUE(SUBSTITUTE(連結実質赤字比率に係る赤字・黒字の構成分析!I$39,"▲", "-")), 2)), NA())</f>
        <v>#VALUE!</v>
      </c>
      <c r="J31" s="180" t="e">
        <f>IF(ROUND(VALUE(SUBSTITUTE(連結実質赤字比率に係る赤字・黒字の構成分析!J$39,"▲", "-")), 2) &lt; 0, ABS(ROUND(VALUE(SUBSTITUTE(連結実質赤字比率に係る赤字・黒字の構成分析!J$39,"▲", "-")), 2)), NA())</f>
        <v>#VALUE!</v>
      </c>
      <c r="K31" s="180" t="e">
        <f>IF(ROUND(VALUE(SUBSTITUTE(連結実質赤字比率に係る赤字・黒字の構成分析!J$39,"▲", "-")), 2) &gt;= 0, ABS(ROUND(VALUE(SUBSTITUTE(連結実質赤字比率に係る赤字・黒字の構成分析!J$39,"▲", "-")), 2)), NA())</f>
        <v>#VALUE!</v>
      </c>
    </row>
    <row r="32" spans="1:11" x14ac:dyDescent="0.15">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v>
      </c>
    </row>
    <row r="33" spans="1:16" x14ac:dyDescent="0.15">
      <c r="A33" s="180" t="str">
        <f>IF(連結実質赤字比率に係る赤字・黒字の構成分析!C$37="",NA(),連結実質赤字比率に係る赤字・黒字の構成分析!C$37)</f>
        <v>介護保険事業特別会計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0.42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0.24</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1.46</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0.05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0.51</v>
      </c>
    </row>
    <row r="34" spans="1:16" x14ac:dyDescent="0.15">
      <c r="A34" s="180" t="str">
        <f>IF(連結実質赤字比率に係る赤字・黒字の構成分析!C$36="",NA(),連結実質赤字比率に係る赤字・黒字の構成分析!C$36)</f>
        <v>国民健康保険事業特別会計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4.1500000000000004</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4.3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5.14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3.48</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2.5499999999999998</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7.8</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12.98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12.05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8.74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7.35</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5.12</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6.08</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7.56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9.0399999999999991</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10.34</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268</v>
      </c>
      <c r="E42" s="181"/>
      <c r="F42" s="181"/>
      <c r="G42" s="181">
        <f>'実質公債費比率（分子）の構造'!L$52</f>
        <v>248</v>
      </c>
      <c r="H42" s="181"/>
      <c r="I42" s="181"/>
      <c r="J42" s="181">
        <f>'実質公債費比率（分子）の構造'!M$52</f>
        <v>200</v>
      </c>
      <c r="K42" s="181"/>
      <c r="L42" s="181"/>
      <c r="M42" s="181">
        <f>'実質公債費比率（分子）の構造'!N$52</f>
        <v>200</v>
      </c>
      <c r="N42" s="181"/>
      <c r="O42" s="181"/>
      <c r="P42" s="181">
        <f>'実質公債費比率（分子）の構造'!O$52</f>
        <v>198</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65</v>
      </c>
      <c r="B45" s="181">
        <f>'実質公債費比率（分子）の構造'!K$49</f>
        <v>22</v>
      </c>
      <c r="C45" s="181"/>
      <c r="D45" s="181"/>
      <c r="E45" s="181">
        <f>'実質公債費比率（分子）の構造'!L$49</f>
        <v>22</v>
      </c>
      <c r="F45" s="181"/>
      <c r="G45" s="181"/>
      <c r="H45" s="181">
        <f>'実質公債費比率（分子）の構造'!M$49</f>
        <v>30</v>
      </c>
      <c r="I45" s="181"/>
      <c r="J45" s="181"/>
      <c r="K45" s="181">
        <f>'実質公債費比率（分子）の構造'!N$49</f>
        <v>36</v>
      </c>
      <c r="L45" s="181"/>
      <c r="M45" s="181"/>
      <c r="N45" s="181">
        <f>'実質公債費比率（分子）の構造'!O$49</f>
        <v>39</v>
      </c>
      <c r="O45" s="181"/>
      <c r="P45" s="181"/>
    </row>
    <row r="46" spans="1:16" x14ac:dyDescent="0.15">
      <c r="A46" s="181" t="s">
        <v>66</v>
      </c>
      <c r="B46" s="181">
        <f>'実質公債費比率（分子）の構造'!K$48</f>
        <v>9</v>
      </c>
      <c r="C46" s="181"/>
      <c r="D46" s="181"/>
      <c r="E46" s="181">
        <f>'実質公債費比率（分子）の構造'!L$48</f>
        <v>10</v>
      </c>
      <c r="F46" s="181"/>
      <c r="G46" s="181"/>
      <c r="H46" s="181">
        <f>'実質公債費比率（分子）の構造'!M$48</f>
        <v>11</v>
      </c>
      <c r="I46" s="181"/>
      <c r="J46" s="181"/>
      <c r="K46" s="181">
        <f>'実質公債費比率（分子）の構造'!N$48</f>
        <v>10</v>
      </c>
      <c r="L46" s="181"/>
      <c r="M46" s="181"/>
      <c r="N46" s="181">
        <f>'実質公債費比率（分子）の構造'!O$48</f>
        <v>9</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247</v>
      </c>
      <c r="C49" s="181"/>
      <c r="D49" s="181"/>
      <c r="E49" s="181">
        <f>'実質公債費比率（分子）の構造'!L$45</f>
        <v>234</v>
      </c>
      <c r="F49" s="181"/>
      <c r="G49" s="181"/>
      <c r="H49" s="181">
        <f>'実質公債費比率（分子）の構造'!M$45</f>
        <v>228</v>
      </c>
      <c r="I49" s="181"/>
      <c r="J49" s="181"/>
      <c r="K49" s="181">
        <f>'実質公債費比率（分子）の構造'!N$45</f>
        <v>222</v>
      </c>
      <c r="L49" s="181"/>
      <c r="M49" s="181"/>
      <c r="N49" s="181">
        <f>'実質公債費比率（分子）の構造'!O$45</f>
        <v>231</v>
      </c>
      <c r="O49" s="181"/>
      <c r="P49" s="181"/>
    </row>
    <row r="50" spans="1:16" x14ac:dyDescent="0.15">
      <c r="A50" s="181" t="s">
        <v>70</v>
      </c>
      <c r="B50" s="181" t="e">
        <f>NA()</f>
        <v>#N/A</v>
      </c>
      <c r="C50" s="181">
        <f>IF(ISNUMBER('実質公債費比率（分子）の構造'!K$53),'実質公債費比率（分子）の構造'!K$53,NA())</f>
        <v>10</v>
      </c>
      <c r="D50" s="181" t="e">
        <f>NA()</f>
        <v>#N/A</v>
      </c>
      <c r="E50" s="181" t="e">
        <f>NA()</f>
        <v>#N/A</v>
      </c>
      <c r="F50" s="181">
        <f>IF(ISNUMBER('実質公債費比率（分子）の構造'!L$53),'実質公債費比率（分子）の構造'!L$53,NA())</f>
        <v>18</v>
      </c>
      <c r="G50" s="181" t="e">
        <f>NA()</f>
        <v>#N/A</v>
      </c>
      <c r="H50" s="181" t="e">
        <f>NA()</f>
        <v>#N/A</v>
      </c>
      <c r="I50" s="181">
        <f>IF(ISNUMBER('実質公債費比率（分子）の構造'!M$53),'実質公債費比率（分子）の構造'!M$53,NA())</f>
        <v>69</v>
      </c>
      <c r="J50" s="181" t="e">
        <f>NA()</f>
        <v>#N/A</v>
      </c>
      <c r="K50" s="181" t="e">
        <f>NA()</f>
        <v>#N/A</v>
      </c>
      <c r="L50" s="181">
        <f>IF(ISNUMBER('実質公債費比率（分子）の構造'!N$53),'実質公債費比率（分子）の構造'!N$53,NA())</f>
        <v>68</v>
      </c>
      <c r="M50" s="181" t="e">
        <f>NA()</f>
        <v>#N/A</v>
      </c>
      <c r="N50" s="181" t="e">
        <f>NA()</f>
        <v>#N/A</v>
      </c>
      <c r="O50" s="181">
        <f>IF(ISNUMBER('実質公債費比率（分子）の構造'!O$53),'実質公債費比率（分子）の構造'!O$53,NA())</f>
        <v>81</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2263</v>
      </c>
      <c r="E56" s="180"/>
      <c r="F56" s="180"/>
      <c r="G56" s="180">
        <f>'将来負担比率（分子）の構造'!J$52</f>
        <v>2242</v>
      </c>
      <c r="H56" s="180"/>
      <c r="I56" s="180"/>
      <c r="J56" s="180">
        <f>'将来負担比率（分子）の構造'!K$52</f>
        <v>2179</v>
      </c>
      <c r="K56" s="180"/>
      <c r="L56" s="180"/>
      <c r="M56" s="180">
        <f>'将来負担比率（分子）の構造'!L$52</f>
        <v>2096</v>
      </c>
      <c r="N56" s="180"/>
      <c r="O56" s="180"/>
      <c r="P56" s="180">
        <f>'将来負担比率（分子）の構造'!M$52</f>
        <v>2009</v>
      </c>
    </row>
    <row r="57" spans="1:16" x14ac:dyDescent="0.15">
      <c r="A57" s="180" t="s">
        <v>41</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15">
      <c r="A58" s="180" t="s">
        <v>40</v>
      </c>
      <c r="B58" s="180"/>
      <c r="C58" s="180"/>
      <c r="D58" s="180">
        <f>'将来負担比率（分子）の構造'!I$50</f>
        <v>1362</v>
      </c>
      <c r="E58" s="180"/>
      <c r="F58" s="180"/>
      <c r="G58" s="180">
        <f>'将来負担比率（分子）の構造'!J$50</f>
        <v>1503</v>
      </c>
      <c r="H58" s="180"/>
      <c r="I58" s="180"/>
      <c r="J58" s="180">
        <f>'将来負担比率（分子）の構造'!K$50</f>
        <v>1575</v>
      </c>
      <c r="K58" s="180"/>
      <c r="L58" s="180"/>
      <c r="M58" s="180">
        <f>'将来負担比率（分子）の構造'!L$50</f>
        <v>1804</v>
      </c>
      <c r="N58" s="180"/>
      <c r="O58" s="180"/>
      <c r="P58" s="180">
        <f>'将来負担比率（分子）の構造'!M$50</f>
        <v>1944</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764</v>
      </c>
      <c r="C62" s="180"/>
      <c r="D62" s="180"/>
      <c r="E62" s="180">
        <f>'将来負担比率（分子）の構造'!J$45</f>
        <v>353</v>
      </c>
      <c r="F62" s="180"/>
      <c r="G62" s="180"/>
      <c r="H62" s="180">
        <f>'将来負担比率（分子）の構造'!K$45</f>
        <v>668</v>
      </c>
      <c r="I62" s="180"/>
      <c r="J62" s="180"/>
      <c r="K62" s="180">
        <f>'将来負担比率（分子）の構造'!L$45</f>
        <v>634</v>
      </c>
      <c r="L62" s="180"/>
      <c r="M62" s="180"/>
      <c r="N62" s="180">
        <f>'将来負担比率（分子）の構造'!M$45</f>
        <v>753</v>
      </c>
      <c r="O62" s="180"/>
      <c r="P62" s="180"/>
    </row>
    <row r="63" spans="1:16" x14ac:dyDescent="0.15">
      <c r="A63" s="180" t="s">
        <v>33</v>
      </c>
      <c r="B63" s="180">
        <f>'将来負担比率（分子）の構造'!I$44</f>
        <v>204</v>
      </c>
      <c r="C63" s="180"/>
      <c r="D63" s="180"/>
      <c r="E63" s="180">
        <f>'将来負担比率（分子）の構造'!J$44</f>
        <v>238</v>
      </c>
      <c r="F63" s="180"/>
      <c r="G63" s="180"/>
      <c r="H63" s="180">
        <f>'将来負担比率（分子）の構造'!K$44</f>
        <v>211</v>
      </c>
      <c r="I63" s="180"/>
      <c r="J63" s="180"/>
      <c r="K63" s="180">
        <f>'将来負担比率（分子）の構造'!L$44</f>
        <v>177</v>
      </c>
      <c r="L63" s="180"/>
      <c r="M63" s="180"/>
      <c r="N63" s="180">
        <f>'将来負担比率（分子）の構造'!M$44</f>
        <v>139</v>
      </c>
      <c r="O63" s="180"/>
      <c r="P63" s="180"/>
    </row>
    <row r="64" spans="1:16" x14ac:dyDescent="0.15">
      <c r="A64" s="180" t="s">
        <v>32</v>
      </c>
      <c r="B64" s="180">
        <f>'将来負担比率（分子）の構造'!I$43</f>
        <v>87</v>
      </c>
      <c r="C64" s="180"/>
      <c r="D64" s="180"/>
      <c r="E64" s="180">
        <f>'将来負担比率（分子）の構造'!J$43</f>
        <v>76</v>
      </c>
      <c r="F64" s="180"/>
      <c r="G64" s="180"/>
      <c r="H64" s="180">
        <f>'将来負担比率（分子）の構造'!K$43</f>
        <v>86</v>
      </c>
      <c r="I64" s="180"/>
      <c r="J64" s="180"/>
      <c r="K64" s="180">
        <f>'将来負担比率（分子）の構造'!L$43</f>
        <v>77</v>
      </c>
      <c r="L64" s="180"/>
      <c r="M64" s="180"/>
      <c r="N64" s="180" t="str">
        <f>'将来負担比率（分子）の構造'!M$43</f>
        <v>-</v>
      </c>
      <c r="O64" s="180"/>
      <c r="P64" s="180"/>
    </row>
    <row r="65" spans="1:16" x14ac:dyDescent="0.15">
      <c r="A65" s="180" t="s">
        <v>31</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30</v>
      </c>
      <c r="B66" s="180">
        <f>'将来負担比率（分子）の構造'!I$41</f>
        <v>2470</v>
      </c>
      <c r="C66" s="180"/>
      <c r="D66" s="180"/>
      <c r="E66" s="180">
        <f>'将来負担比率（分子）の構造'!J$41</f>
        <v>2456</v>
      </c>
      <c r="F66" s="180"/>
      <c r="G66" s="180"/>
      <c r="H66" s="180">
        <f>'将来負担比率（分子）の構造'!K$41</f>
        <v>2387</v>
      </c>
      <c r="I66" s="180"/>
      <c r="J66" s="180"/>
      <c r="K66" s="180">
        <f>'将来負担比率（分子）の構造'!L$41</f>
        <v>2299</v>
      </c>
      <c r="L66" s="180"/>
      <c r="M66" s="180"/>
      <c r="N66" s="180">
        <f>'将来負担比率（分子）の構造'!M$41</f>
        <v>2185</v>
      </c>
      <c r="O66" s="180"/>
      <c r="P66" s="180"/>
    </row>
    <row r="67" spans="1:16" x14ac:dyDescent="0.15">
      <c r="A67" s="180" t="s">
        <v>74</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1242</v>
      </c>
      <c r="C72" s="184">
        <f>基金残高に係る経年分析!G55</f>
        <v>1425</v>
      </c>
      <c r="D72" s="184">
        <f>基金残高に係る経年分析!H55</f>
        <v>1396</v>
      </c>
    </row>
    <row r="73" spans="1:16" x14ac:dyDescent="0.15">
      <c r="A73" s="183" t="s">
        <v>77</v>
      </c>
      <c r="B73" s="184">
        <f>基金残高に係る経年分析!F56</f>
        <v>51</v>
      </c>
      <c r="C73" s="184">
        <f>基金残高に係る経年分析!G56</f>
        <v>51</v>
      </c>
      <c r="D73" s="184">
        <f>基金残高に係る経年分析!H56</f>
        <v>51</v>
      </c>
    </row>
    <row r="74" spans="1:16" x14ac:dyDescent="0.15">
      <c r="A74" s="183" t="s">
        <v>78</v>
      </c>
      <c r="B74" s="184">
        <f>基金残高に係る経年分析!F57</f>
        <v>71</v>
      </c>
      <c r="C74" s="184">
        <f>基金残高に係る経年分析!G57</f>
        <v>69</v>
      </c>
      <c r="D74" s="184">
        <f>基金残高に係る経年分析!H57</f>
        <v>198</v>
      </c>
    </row>
  </sheetData>
  <sheetProtection algorithmName="SHA-512" hashValue="5xDg83gJ8KtqLNhlsBhD2vaKXUUQHX1RRAnXc90FkqQ2m5m28ChdriLfZFChhWN6SnAGMW8HHoWUJrKoGQ5Q2Q==" saltValue="ZdfNT95Jvz5xIlXTlwknZ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5703125" style="225" customWidth="1"/>
    <col min="96" max="133" width="1.5703125" style="241" customWidth="1"/>
    <col min="134" max="143" width="1.57031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209</v>
      </c>
      <c r="DI1" s="618"/>
      <c r="DJ1" s="618"/>
      <c r="DK1" s="618"/>
      <c r="DL1" s="618"/>
      <c r="DM1" s="618"/>
      <c r="DN1" s="619"/>
      <c r="DO1" s="225"/>
      <c r="DP1" s="617" t="s">
        <v>210</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15">
      <c r="B2" s="226" t="s">
        <v>211</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20" t="s">
        <v>212</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213</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214</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1</v>
      </c>
      <c r="C4" s="621"/>
      <c r="D4" s="621"/>
      <c r="E4" s="621"/>
      <c r="F4" s="621"/>
      <c r="G4" s="621"/>
      <c r="H4" s="621"/>
      <c r="I4" s="621"/>
      <c r="J4" s="621"/>
      <c r="K4" s="621"/>
      <c r="L4" s="621"/>
      <c r="M4" s="621"/>
      <c r="N4" s="621"/>
      <c r="O4" s="621"/>
      <c r="P4" s="621"/>
      <c r="Q4" s="622"/>
      <c r="R4" s="620" t="s">
        <v>215</v>
      </c>
      <c r="S4" s="621"/>
      <c r="T4" s="621"/>
      <c r="U4" s="621"/>
      <c r="V4" s="621"/>
      <c r="W4" s="621"/>
      <c r="X4" s="621"/>
      <c r="Y4" s="622"/>
      <c r="Z4" s="620" t="s">
        <v>216</v>
      </c>
      <c r="AA4" s="621"/>
      <c r="AB4" s="621"/>
      <c r="AC4" s="622"/>
      <c r="AD4" s="620" t="s">
        <v>217</v>
      </c>
      <c r="AE4" s="621"/>
      <c r="AF4" s="621"/>
      <c r="AG4" s="621"/>
      <c r="AH4" s="621"/>
      <c r="AI4" s="621"/>
      <c r="AJ4" s="621"/>
      <c r="AK4" s="622"/>
      <c r="AL4" s="620" t="s">
        <v>216</v>
      </c>
      <c r="AM4" s="621"/>
      <c r="AN4" s="621"/>
      <c r="AO4" s="622"/>
      <c r="AP4" s="626" t="s">
        <v>218</v>
      </c>
      <c r="AQ4" s="626"/>
      <c r="AR4" s="626"/>
      <c r="AS4" s="626"/>
      <c r="AT4" s="626"/>
      <c r="AU4" s="626"/>
      <c r="AV4" s="626"/>
      <c r="AW4" s="626"/>
      <c r="AX4" s="626"/>
      <c r="AY4" s="626"/>
      <c r="AZ4" s="626"/>
      <c r="BA4" s="626"/>
      <c r="BB4" s="626"/>
      <c r="BC4" s="626"/>
      <c r="BD4" s="626"/>
      <c r="BE4" s="626"/>
      <c r="BF4" s="626"/>
      <c r="BG4" s="626" t="s">
        <v>219</v>
      </c>
      <c r="BH4" s="626"/>
      <c r="BI4" s="626"/>
      <c r="BJ4" s="626"/>
      <c r="BK4" s="626"/>
      <c r="BL4" s="626"/>
      <c r="BM4" s="626"/>
      <c r="BN4" s="626"/>
      <c r="BO4" s="626" t="s">
        <v>216</v>
      </c>
      <c r="BP4" s="626"/>
      <c r="BQ4" s="626"/>
      <c r="BR4" s="626"/>
      <c r="BS4" s="626" t="s">
        <v>220</v>
      </c>
      <c r="BT4" s="626"/>
      <c r="BU4" s="626"/>
      <c r="BV4" s="626"/>
      <c r="BW4" s="626"/>
      <c r="BX4" s="626"/>
      <c r="BY4" s="626"/>
      <c r="BZ4" s="626"/>
      <c r="CA4" s="626"/>
      <c r="CB4" s="626"/>
      <c r="CD4" s="623" t="s">
        <v>221</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15">
      <c r="B5" s="627" t="s">
        <v>222</v>
      </c>
      <c r="C5" s="628"/>
      <c r="D5" s="628"/>
      <c r="E5" s="628"/>
      <c r="F5" s="628"/>
      <c r="G5" s="628"/>
      <c r="H5" s="628"/>
      <c r="I5" s="628"/>
      <c r="J5" s="628"/>
      <c r="K5" s="628"/>
      <c r="L5" s="628"/>
      <c r="M5" s="628"/>
      <c r="N5" s="628"/>
      <c r="O5" s="628"/>
      <c r="P5" s="628"/>
      <c r="Q5" s="629"/>
      <c r="R5" s="630">
        <v>745942</v>
      </c>
      <c r="S5" s="631"/>
      <c r="T5" s="631"/>
      <c r="U5" s="631"/>
      <c r="V5" s="631"/>
      <c r="W5" s="631"/>
      <c r="X5" s="631"/>
      <c r="Y5" s="632"/>
      <c r="Z5" s="633">
        <v>26.7</v>
      </c>
      <c r="AA5" s="633"/>
      <c r="AB5" s="633"/>
      <c r="AC5" s="633"/>
      <c r="AD5" s="634">
        <v>745942</v>
      </c>
      <c r="AE5" s="634"/>
      <c r="AF5" s="634"/>
      <c r="AG5" s="634"/>
      <c r="AH5" s="634"/>
      <c r="AI5" s="634"/>
      <c r="AJ5" s="634"/>
      <c r="AK5" s="634"/>
      <c r="AL5" s="635">
        <v>40.799999999999997</v>
      </c>
      <c r="AM5" s="636"/>
      <c r="AN5" s="636"/>
      <c r="AO5" s="637"/>
      <c r="AP5" s="627" t="s">
        <v>223</v>
      </c>
      <c r="AQ5" s="628"/>
      <c r="AR5" s="628"/>
      <c r="AS5" s="628"/>
      <c r="AT5" s="628"/>
      <c r="AU5" s="628"/>
      <c r="AV5" s="628"/>
      <c r="AW5" s="628"/>
      <c r="AX5" s="628"/>
      <c r="AY5" s="628"/>
      <c r="AZ5" s="628"/>
      <c r="BA5" s="628"/>
      <c r="BB5" s="628"/>
      <c r="BC5" s="628"/>
      <c r="BD5" s="628"/>
      <c r="BE5" s="628"/>
      <c r="BF5" s="629"/>
      <c r="BG5" s="641">
        <v>745942</v>
      </c>
      <c r="BH5" s="642"/>
      <c r="BI5" s="642"/>
      <c r="BJ5" s="642"/>
      <c r="BK5" s="642"/>
      <c r="BL5" s="642"/>
      <c r="BM5" s="642"/>
      <c r="BN5" s="643"/>
      <c r="BO5" s="644">
        <v>100</v>
      </c>
      <c r="BP5" s="644"/>
      <c r="BQ5" s="644"/>
      <c r="BR5" s="644"/>
      <c r="BS5" s="645" t="s">
        <v>224</v>
      </c>
      <c r="BT5" s="645"/>
      <c r="BU5" s="645"/>
      <c r="BV5" s="645"/>
      <c r="BW5" s="645"/>
      <c r="BX5" s="645"/>
      <c r="BY5" s="645"/>
      <c r="BZ5" s="645"/>
      <c r="CA5" s="645"/>
      <c r="CB5" s="649"/>
      <c r="CD5" s="623" t="s">
        <v>218</v>
      </c>
      <c r="CE5" s="624"/>
      <c r="CF5" s="624"/>
      <c r="CG5" s="624"/>
      <c r="CH5" s="624"/>
      <c r="CI5" s="624"/>
      <c r="CJ5" s="624"/>
      <c r="CK5" s="624"/>
      <c r="CL5" s="624"/>
      <c r="CM5" s="624"/>
      <c r="CN5" s="624"/>
      <c r="CO5" s="624"/>
      <c r="CP5" s="624"/>
      <c r="CQ5" s="625"/>
      <c r="CR5" s="623" t="s">
        <v>225</v>
      </c>
      <c r="CS5" s="624"/>
      <c r="CT5" s="624"/>
      <c r="CU5" s="624"/>
      <c r="CV5" s="624"/>
      <c r="CW5" s="624"/>
      <c r="CX5" s="624"/>
      <c r="CY5" s="625"/>
      <c r="CZ5" s="623" t="s">
        <v>216</v>
      </c>
      <c r="DA5" s="624"/>
      <c r="DB5" s="624"/>
      <c r="DC5" s="625"/>
      <c r="DD5" s="623" t="s">
        <v>226</v>
      </c>
      <c r="DE5" s="624"/>
      <c r="DF5" s="624"/>
      <c r="DG5" s="624"/>
      <c r="DH5" s="624"/>
      <c r="DI5" s="624"/>
      <c r="DJ5" s="624"/>
      <c r="DK5" s="624"/>
      <c r="DL5" s="624"/>
      <c r="DM5" s="624"/>
      <c r="DN5" s="624"/>
      <c r="DO5" s="624"/>
      <c r="DP5" s="625"/>
      <c r="DQ5" s="623" t="s">
        <v>227</v>
      </c>
      <c r="DR5" s="624"/>
      <c r="DS5" s="624"/>
      <c r="DT5" s="624"/>
      <c r="DU5" s="624"/>
      <c r="DV5" s="624"/>
      <c r="DW5" s="624"/>
      <c r="DX5" s="624"/>
      <c r="DY5" s="624"/>
      <c r="DZ5" s="624"/>
      <c r="EA5" s="624"/>
      <c r="EB5" s="624"/>
      <c r="EC5" s="625"/>
    </row>
    <row r="6" spans="2:143" ht="11.25" customHeight="1" x14ac:dyDescent="0.15">
      <c r="B6" s="638" t="s">
        <v>228</v>
      </c>
      <c r="C6" s="639"/>
      <c r="D6" s="639"/>
      <c r="E6" s="639"/>
      <c r="F6" s="639"/>
      <c r="G6" s="639"/>
      <c r="H6" s="639"/>
      <c r="I6" s="639"/>
      <c r="J6" s="639"/>
      <c r="K6" s="639"/>
      <c r="L6" s="639"/>
      <c r="M6" s="639"/>
      <c r="N6" s="639"/>
      <c r="O6" s="639"/>
      <c r="P6" s="639"/>
      <c r="Q6" s="640"/>
      <c r="R6" s="641">
        <v>30609</v>
      </c>
      <c r="S6" s="642"/>
      <c r="T6" s="642"/>
      <c r="U6" s="642"/>
      <c r="V6" s="642"/>
      <c r="W6" s="642"/>
      <c r="X6" s="642"/>
      <c r="Y6" s="643"/>
      <c r="Z6" s="644">
        <v>1.1000000000000001</v>
      </c>
      <c r="AA6" s="644"/>
      <c r="AB6" s="644"/>
      <c r="AC6" s="644"/>
      <c r="AD6" s="645">
        <v>30609</v>
      </c>
      <c r="AE6" s="645"/>
      <c r="AF6" s="645"/>
      <c r="AG6" s="645"/>
      <c r="AH6" s="645"/>
      <c r="AI6" s="645"/>
      <c r="AJ6" s="645"/>
      <c r="AK6" s="645"/>
      <c r="AL6" s="646">
        <v>1.7</v>
      </c>
      <c r="AM6" s="647"/>
      <c r="AN6" s="647"/>
      <c r="AO6" s="648"/>
      <c r="AP6" s="638" t="s">
        <v>229</v>
      </c>
      <c r="AQ6" s="639"/>
      <c r="AR6" s="639"/>
      <c r="AS6" s="639"/>
      <c r="AT6" s="639"/>
      <c r="AU6" s="639"/>
      <c r="AV6" s="639"/>
      <c r="AW6" s="639"/>
      <c r="AX6" s="639"/>
      <c r="AY6" s="639"/>
      <c r="AZ6" s="639"/>
      <c r="BA6" s="639"/>
      <c r="BB6" s="639"/>
      <c r="BC6" s="639"/>
      <c r="BD6" s="639"/>
      <c r="BE6" s="639"/>
      <c r="BF6" s="640"/>
      <c r="BG6" s="641">
        <v>745942</v>
      </c>
      <c r="BH6" s="642"/>
      <c r="BI6" s="642"/>
      <c r="BJ6" s="642"/>
      <c r="BK6" s="642"/>
      <c r="BL6" s="642"/>
      <c r="BM6" s="642"/>
      <c r="BN6" s="643"/>
      <c r="BO6" s="644">
        <v>100</v>
      </c>
      <c r="BP6" s="644"/>
      <c r="BQ6" s="644"/>
      <c r="BR6" s="644"/>
      <c r="BS6" s="645" t="s">
        <v>224</v>
      </c>
      <c r="BT6" s="645"/>
      <c r="BU6" s="645"/>
      <c r="BV6" s="645"/>
      <c r="BW6" s="645"/>
      <c r="BX6" s="645"/>
      <c r="BY6" s="645"/>
      <c r="BZ6" s="645"/>
      <c r="CA6" s="645"/>
      <c r="CB6" s="649"/>
      <c r="CD6" s="652" t="s">
        <v>230</v>
      </c>
      <c r="CE6" s="653"/>
      <c r="CF6" s="653"/>
      <c r="CG6" s="653"/>
      <c r="CH6" s="653"/>
      <c r="CI6" s="653"/>
      <c r="CJ6" s="653"/>
      <c r="CK6" s="653"/>
      <c r="CL6" s="653"/>
      <c r="CM6" s="653"/>
      <c r="CN6" s="653"/>
      <c r="CO6" s="653"/>
      <c r="CP6" s="653"/>
      <c r="CQ6" s="654"/>
      <c r="CR6" s="641">
        <v>47387</v>
      </c>
      <c r="CS6" s="642"/>
      <c r="CT6" s="642"/>
      <c r="CU6" s="642"/>
      <c r="CV6" s="642"/>
      <c r="CW6" s="642"/>
      <c r="CX6" s="642"/>
      <c r="CY6" s="643"/>
      <c r="CZ6" s="635">
        <v>1.8</v>
      </c>
      <c r="DA6" s="636"/>
      <c r="DB6" s="636"/>
      <c r="DC6" s="655"/>
      <c r="DD6" s="650" t="s">
        <v>224</v>
      </c>
      <c r="DE6" s="642"/>
      <c r="DF6" s="642"/>
      <c r="DG6" s="642"/>
      <c r="DH6" s="642"/>
      <c r="DI6" s="642"/>
      <c r="DJ6" s="642"/>
      <c r="DK6" s="642"/>
      <c r="DL6" s="642"/>
      <c r="DM6" s="642"/>
      <c r="DN6" s="642"/>
      <c r="DO6" s="642"/>
      <c r="DP6" s="643"/>
      <c r="DQ6" s="650">
        <v>47387</v>
      </c>
      <c r="DR6" s="642"/>
      <c r="DS6" s="642"/>
      <c r="DT6" s="642"/>
      <c r="DU6" s="642"/>
      <c r="DV6" s="642"/>
      <c r="DW6" s="642"/>
      <c r="DX6" s="642"/>
      <c r="DY6" s="642"/>
      <c r="DZ6" s="642"/>
      <c r="EA6" s="642"/>
      <c r="EB6" s="642"/>
      <c r="EC6" s="651"/>
    </row>
    <row r="7" spans="2:143" ht="11.25" customHeight="1" x14ac:dyDescent="0.15">
      <c r="B7" s="638" t="s">
        <v>231</v>
      </c>
      <c r="C7" s="639"/>
      <c r="D7" s="639"/>
      <c r="E7" s="639"/>
      <c r="F7" s="639"/>
      <c r="G7" s="639"/>
      <c r="H7" s="639"/>
      <c r="I7" s="639"/>
      <c r="J7" s="639"/>
      <c r="K7" s="639"/>
      <c r="L7" s="639"/>
      <c r="M7" s="639"/>
      <c r="N7" s="639"/>
      <c r="O7" s="639"/>
      <c r="P7" s="639"/>
      <c r="Q7" s="640"/>
      <c r="R7" s="641">
        <v>938</v>
      </c>
      <c r="S7" s="642"/>
      <c r="T7" s="642"/>
      <c r="U7" s="642"/>
      <c r="V7" s="642"/>
      <c r="W7" s="642"/>
      <c r="X7" s="642"/>
      <c r="Y7" s="643"/>
      <c r="Z7" s="644">
        <v>0</v>
      </c>
      <c r="AA7" s="644"/>
      <c r="AB7" s="644"/>
      <c r="AC7" s="644"/>
      <c r="AD7" s="645">
        <v>938</v>
      </c>
      <c r="AE7" s="645"/>
      <c r="AF7" s="645"/>
      <c r="AG7" s="645"/>
      <c r="AH7" s="645"/>
      <c r="AI7" s="645"/>
      <c r="AJ7" s="645"/>
      <c r="AK7" s="645"/>
      <c r="AL7" s="646">
        <v>0.1</v>
      </c>
      <c r="AM7" s="647"/>
      <c r="AN7" s="647"/>
      <c r="AO7" s="648"/>
      <c r="AP7" s="638" t="s">
        <v>232</v>
      </c>
      <c r="AQ7" s="639"/>
      <c r="AR7" s="639"/>
      <c r="AS7" s="639"/>
      <c r="AT7" s="639"/>
      <c r="AU7" s="639"/>
      <c r="AV7" s="639"/>
      <c r="AW7" s="639"/>
      <c r="AX7" s="639"/>
      <c r="AY7" s="639"/>
      <c r="AZ7" s="639"/>
      <c r="BA7" s="639"/>
      <c r="BB7" s="639"/>
      <c r="BC7" s="639"/>
      <c r="BD7" s="639"/>
      <c r="BE7" s="639"/>
      <c r="BF7" s="640"/>
      <c r="BG7" s="641">
        <v>374308</v>
      </c>
      <c r="BH7" s="642"/>
      <c r="BI7" s="642"/>
      <c r="BJ7" s="642"/>
      <c r="BK7" s="642"/>
      <c r="BL7" s="642"/>
      <c r="BM7" s="642"/>
      <c r="BN7" s="643"/>
      <c r="BO7" s="644">
        <v>50.2</v>
      </c>
      <c r="BP7" s="644"/>
      <c r="BQ7" s="644"/>
      <c r="BR7" s="644"/>
      <c r="BS7" s="645" t="s">
        <v>126</v>
      </c>
      <c r="BT7" s="645"/>
      <c r="BU7" s="645"/>
      <c r="BV7" s="645"/>
      <c r="BW7" s="645"/>
      <c r="BX7" s="645"/>
      <c r="BY7" s="645"/>
      <c r="BZ7" s="645"/>
      <c r="CA7" s="645"/>
      <c r="CB7" s="649"/>
      <c r="CD7" s="656" t="s">
        <v>233</v>
      </c>
      <c r="CE7" s="657"/>
      <c r="CF7" s="657"/>
      <c r="CG7" s="657"/>
      <c r="CH7" s="657"/>
      <c r="CI7" s="657"/>
      <c r="CJ7" s="657"/>
      <c r="CK7" s="657"/>
      <c r="CL7" s="657"/>
      <c r="CM7" s="657"/>
      <c r="CN7" s="657"/>
      <c r="CO7" s="657"/>
      <c r="CP7" s="657"/>
      <c r="CQ7" s="658"/>
      <c r="CR7" s="641">
        <v>689726</v>
      </c>
      <c r="CS7" s="642"/>
      <c r="CT7" s="642"/>
      <c r="CU7" s="642"/>
      <c r="CV7" s="642"/>
      <c r="CW7" s="642"/>
      <c r="CX7" s="642"/>
      <c r="CY7" s="643"/>
      <c r="CZ7" s="644">
        <v>26.2</v>
      </c>
      <c r="DA7" s="644"/>
      <c r="DB7" s="644"/>
      <c r="DC7" s="644"/>
      <c r="DD7" s="650">
        <v>27749</v>
      </c>
      <c r="DE7" s="642"/>
      <c r="DF7" s="642"/>
      <c r="DG7" s="642"/>
      <c r="DH7" s="642"/>
      <c r="DI7" s="642"/>
      <c r="DJ7" s="642"/>
      <c r="DK7" s="642"/>
      <c r="DL7" s="642"/>
      <c r="DM7" s="642"/>
      <c r="DN7" s="642"/>
      <c r="DO7" s="642"/>
      <c r="DP7" s="643"/>
      <c r="DQ7" s="650">
        <v>662636</v>
      </c>
      <c r="DR7" s="642"/>
      <c r="DS7" s="642"/>
      <c r="DT7" s="642"/>
      <c r="DU7" s="642"/>
      <c r="DV7" s="642"/>
      <c r="DW7" s="642"/>
      <c r="DX7" s="642"/>
      <c r="DY7" s="642"/>
      <c r="DZ7" s="642"/>
      <c r="EA7" s="642"/>
      <c r="EB7" s="642"/>
      <c r="EC7" s="651"/>
    </row>
    <row r="8" spans="2:143" ht="11.25" customHeight="1" x14ac:dyDescent="0.15">
      <c r="B8" s="638" t="s">
        <v>234</v>
      </c>
      <c r="C8" s="639"/>
      <c r="D8" s="639"/>
      <c r="E8" s="639"/>
      <c r="F8" s="639"/>
      <c r="G8" s="639"/>
      <c r="H8" s="639"/>
      <c r="I8" s="639"/>
      <c r="J8" s="639"/>
      <c r="K8" s="639"/>
      <c r="L8" s="639"/>
      <c r="M8" s="639"/>
      <c r="N8" s="639"/>
      <c r="O8" s="639"/>
      <c r="P8" s="639"/>
      <c r="Q8" s="640"/>
      <c r="R8" s="641">
        <v>3086</v>
      </c>
      <c r="S8" s="642"/>
      <c r="T8" s="642"/>
      <c r="U8" s="642"/>
      <c r="V8" s="642"/>
      <c r="W8" s="642"/>
      <c r="X8" s="642"/>
      <c r="Y8" s="643"/>
      <c r="Z8" s="644">
        <v>0.1</v>
      </c>
      <c r="AA8" s="644"/>
      <c r="AB8" s="644"/>
      <c r="AC8" s="644"/>
      <c r="AD8" s="645">
        <v>3086</v>
      </c>
      <c r="AE8" s="645"/>
      <c r="AF8" s="645"/>
      <c r="AG8" s="645"/>
      <c r="AH8" s="645"/>
      <c r="AI8" s="645"/>
      <c r="AJ8" s="645"/>
      <c r="AK8" s="645"/>
      <c r="AL8" s="646">
        <v>0.2</v>
      </c>
      <c r="AM8" s="647"/>
      <c r="AN8" s="647"/>
      <c r="AO8" s="648"/>
      <c r="AP8" s="638" t="s">
        <v>235</v>
      </c>
      <c r="AQ8" s="639"/>
      <c r="AR8" s="639"/>
      <c r="AS8" s="639"/>
      <c r="AT8" s="639"/>
      <c r="AU8" s="639"/>
      <c r="AV8" s="639"/>
      <c r="AW8" s="639"/>
      <c r="AX8" s="639"/>
      <c r="AY8" s="639"/>
      <c r="AZ8" s="639"/>
      <c r="BA8" s="639"/>
      <c r="BB8" s="639"/>
      <c r="BC8" s="639"/>
      <c r="BD8" s="639"/>
      <c r="BE8" s="639"/>
      <c r="BF8" s="640"/>
      <c r="BG8" s="641">
        <v>11945</v>
      </c>
      <c r="BH8" s="642"/>
      <c r="BI8" s="642"/>
      <c r="BJ8" s="642"/>
      <c r="BK8" s="642"/>
      <c r="BL8" s="642"/>
      <c r="BM8" s="642"/>
      <c r="BN8" s="643"/>
      <c r="BO8" s="644">
        <v>1.6</v>
      </c>
      <c r="BP8" s="644"/>
      <c r="BQ8" s="644"/>
      <c r="BR8" s="644"/>
      <c r="BS8" s="650" t="s">
        <v>224</v>
      </c>
      <c r="BT8" s="642"/>
      <c r="BU8" s="642"/>
      <c r="BV8" s="642"/>
      <c r="BW8" s="642"/>
      <c r="BX8" s="642"/>
      <c r="BY8" s="642"/>
      <c r="BZ8" s="642"/>
      <c r="CA8" s="642"/>
      <c r="CB8" s="651"/>
      <c r="CD8" s="656" t="s">
        <v>236</v>
      </c>
      <c r="CE8" s="657"/>
      <c r="CF8" s="657"/>
      <c r="CG8" s="657"/>
      <c r="CH8" s="657"/>
      <c r="CI8" s="657"/>
      <c r="CJ8" s="657"/>
      <c r="CK8" s="657"/>
      <c r="CL8" s="657"/>
      <c r="CM8" s="657"/>
      <c r="CN8" s="657"/>
      <c r="CO8" s="657"/>
      <c r="CP8" s="657"/>
      <c r="CQ8" s="658"/>
      <c r="CR8" s="641">
        <v>726223</v>
      </c>
      <c r="CS8" s="642"/>
      <c r="CT8" s="642"/>
      <c r="CU8" s="642"/>
      <c r="CV8" s="642"/>
      <c r="CW8" s="642"/>
      <c r="CX8" s="642"/>
      <c r="CY8" s="643"/>
      <c r="CZ8" s="644">
        <v>27.5</v>
      </c>
      <c r="DA8" s="644"/>
      <c r="DB8" s="644"/>
      <c r="DC8" s="644"/>
      <c r="DD8" s="650">
        <v>14049</v>
      </c>
      <c r="DE8" s="642"/>
      <c r="DF8" s="642"/>
      <c r="DG8" s="642"/>
      <c r="DH8" s="642"/>
      <c r="DI8" s="642"/>
      <c r="DJ8" s="642"/>
      <c r="DK8" s="642"/>
      <c r="DL8" s="642"/>
      <c r="DM8" s="642"/>
      <c r="DN8" s="642"/>
      <c r="DO8" s="642"/>
      <c r="DP8" s="643"/>
      <c r="DQ8" s="650">
        <v>499768</v>
      </c>
      <c r="DR8" s="642"/>
      <c r="DS8" s="642"/>
      <c r="DT8" s="642"/>
      <c r="DU8" s="642"/>
      <c r="DV8" s="642"/>
      <c r="DW8" s="642"/>
      <c r="DX8" s="642"/>
      <c r="DY8" s="642"/>
      <c r="DZ8" s="642"/>
      <c r="EA8" s="642"/>
      <c r="EB8" s="642"/>
      <c r="EC8" s="651"/>
    </row>
    <row r="9" spans="2:143" ht="11.25" customHeight="1" x14ac:dyDescent="0.15">
      <c r="B9" s="638" t="s">
        <v>237</v>
      </c>
      <c r="C9" s="639"/>
      <c r="D9" s="639"/>
      <c r="E9" s="639"/>
      <c r="F9" s="639"/>
      <c r="G9" s="639"/>
      <c r="H9" s="639"/>
      <c r="I9" s="639"/>
      <c r="J9" s="639"/>
      <c r="K9" s="639"/>
      <c r="L9" s="639"/>
      <c r="M9" s="639"/>
      <c r="N9" s="639"/>
      <c r="O9" s="639"/>
      <c r="P9" s="639"/>
      <c r="Q9" s="640"/>
      <c r="R9" s="641">
        <v>2843</v>
      </c>
      <c r="S9" s="642"/>
      <c r="T9" s="642"/>
      <c r="U9" s="642"/>
      <c r="V9" s="642"/>
      <c r="W9" s="642"/>
      <c r="X9" s="642"/>
      <c r="Y9" s="643"/>
      <c r="Z9" s="644">
        <v>0.1</v>
      </c>
      <c r="AA9" s="644"/>
      <c r="AB9" s="644"/>
      <c r="AC9" s="644"/>
      <c r="AD9" s="645">
        <v>2843</v>
      </c>
      <c r="AE9" s="645"/>
      <c r="AF9" s="645"/>
      <c r="AG9" s="645"/>
      <c r="AH9" s="645"/>
      <c r="AI9" s="645"/>
      <c r="AJ9" s="645"/>
      <c r="AK9" s="645"/>
      <c r="AL9" s="646">
        <v>0.2</v>
      </c>
      <c r="AM9" s="647"/>
      <c r="AN9" s="647"/>
      <c r="AO9" s="648"/>
      <c r="AP9" s="638" t="s">
        <v>238</v>
      </c>
      <c r="AQ9" s="639"/>
      <c r="AR9" s="639"/>
      <c r="AS9" s="639"/>
      <c r="AT9" s="639"/>
      <c r="AU9" s="639"/>
      <c r="AV9" s="639"/>
      <c r="AW9" s="639"/>
      <c r="AX9" s="639"/>
      <c r="AY9" s="639"/>
      <c r="AZ9" s="639"/>
      <c r="BA9" s="639"/>
      <c r="BB9" s="639"/>
      <c r="BC9" s="639"/>
      <c r="BD9" s="639"/>
      <c r="BE9" s="639"/>
      <c r="BF9" s="640"/>
      <c r="BG9" s="641">
        <v>280899</v>
      </c>
      <c r="BH9" s="642"/>
      <c r="BI9" s="642"/>
      <c r="BJ9" s="642"/>
      <c r="BK9" s="642"/>
      <c r="BL9" s="642"/>
      <c r="BM9" s="642"/>
      <c r="BN9" s="643"/>
      <c r="BO9" s="644">
        <v>37.700000000000003</v>
      </c>
      <c r="BP9" s="644"/>
      <c r="BQ9" s="644"/>
      <c r="BR9" s="644"/>
      <c r="BS9" s="650" t="s">
        <v>134</v>
      </c>
      <c r="BT9" s="642"/>
      <c r="BU9" s="642"/>
      <c r="BV9" s="642"/>
      <c r="BW9" s="642"/>
      <c r="BX9" s="642"/>
      <c r="BY9" s="642"/>
      <c r="BZ9" s="642"/>
      <c r="CA9" s="642"/>
      <c r="CB9" s="651"/>
      <c r="CD9" s="656" t="s">
        <v>239</v>
      </c>
      <c r="CE9" s="657"/>
      <c r="CF9" s="657"/>
      <c r="CG9" s="657"/>
      <c r="CH9" s="657"/>
      <c r="CI9" s="657"/>
      <c r="CJ9" s="657"/>
      <c r="CK9" s="657"/>
      <c r="CL9" s="657"/>
      <c r="CM9" s="657"/>
      <c r="CN9" s="657"/>
      <c r="CO9" s="657"/>
      <c r="CP9" s="657"/>
      <c r="CQ9" s="658"/>
      <c r="CR9" s="641">
        <v>239566</v>
      </c>
      <c r="CS9" s="642"/>
      <c r="CT9" s="642"/>
      <c r="CU9" s="642"/>
      <c r="CV9" s="642"/>
      <c r="CW9" s="642"/>
      <c r="CX9" s="642"/>
      <c r="CY9" s="643"/>
      <c r="CZ9" s="644">
        <v>9.1</v>
      </c>
      <c r="DA9" s="644"/>
      <c r="DB9" s="644"/>
      <c r="DC9" s="644"/>
      <c r="DD9" s="650">
        <v>1593</v>
      </c>
      <c r="DE9" s="642"/>
      <c r="DF9" s="642"/>
      <c r="DG9" s="642"/>
      <c r="DH9" s="642"/>
      <c r="DI9" s="642"/>
      <c r="DJ9" s="642"/>
      <c r="DK9" s="642"/>
      <c r="DL9" s="642"/>
      <c r="DM9" s="642"/>
      <c r="DN9" s="642"/>
      <c r="DO9" s="642"/>
      <c r="DP9" s="643"/>
      <c r="DQ9" s="650">
        <v>220750</v>
      </c>
      <c r="DR9" s="642"/>
      <c r="DS9" s="642"/>
      <c r="DT9" s="642"/>
      <c r="DU9" s="642"/>
      <c r="DV9" s="642"/>
      <c r="DW9" s="642"/>
      <c r="DX9" s="642"/>
      <c r="DY9" s="642"/>
      <c r="DZ9" s="642"/>
      <c r="EA9" s="642"/>
      <c r="EB9" s="642"/>
      <c r="EC9" s="651"/>
    </row>
    <row r="10" spans="2:143" ht="11.25" customHeight="1" x14ac:dyDescent="0.15">
      <c r="B10" s="638" t="s">
        <v>240</v>
      </c>
      <c r="C10" s="639"/>
      <c r="D10" s="639"/>
      <c r="E10" s="639"/>
      <c r="F10" s="639"/>
      <c r="G10" s="639"/>
      <c r="H10" s="639"/>
      <c r="I10" s="639"/>
      <c r="J10" s="639"/>
      <c r="K10" s="639"/>
      <c r="L10" s="639"/>
      <c r="M10" s="639"/>
      <c r="N10" s="639"/>
      <c r="O10" s="639"/>
      <c r="P10" s="639"/>
      <c r="Q10" s="640"/>
      <c r="R10" s="641" t="s">
        <v>241</v>
      </c>
      <c r="S10" s="642"/>
      <c r="T10" s="642"/>
      <c r="U10" s="642"/>
      <c r="V10" s="642"/>
      <c r="W10" s="642"/>
      <c r="X10" s="642"/>
      <c r="Y10" s="643"/>
      <c r="Z10" s="644" t="s">
        <v>134</v>
      </c>
      <c r="AA10" s="644"/>
      <c r="AB10" s="644"/>
      <c r="AC10" s="644"/>
      <c r="AD10" s="645" t="s">
        <v>134</v>
      </c>
      <c r="AE10" s="645"/>
      <c r="AF10" s="645"/>
      <c r="AG10" s="645"/>
      <c r="AH10" s="645"/>
      <c r="AI10" s="645"/>
      <c r="AJ10" s="645"/>
      <c r="AK10" s="645"/>
      <c r="AL10" s="646" t="s">
        <v>241</v>
      </c>
      <c r="AM10" s="647"/>
      <c r="AN10" s="647"/>
      <c r="AO10" s="648"/>
      <c r="AP10" s="638" t="s">
        <v>242</v>
      </c>
      <c r="AQ10" s="639"/>
      <c r="AR10" s="639"/>
      <c r="AS10" s="639"/>
      <c r="AT10" s="639"/>
      <c r="AU10" s="639"/>
      <c r="AV10" s="639"/>
      <c r="AW10" s="639"/>
      <c r="AX10" s="639"/>
      <c r="AY10" s="639"/>
      <c r="AZ10" s="639"/>
      <c r="BA10" s="639"/>
      <c r="BB10" s="639"/>
      <c r="BC10" s="639"/>
      <c r="BD10" s="639"/>
      <c r="BE10" s="639"/>
      <c r="BF10" s="640"/>
      <c r="BG10" s="641">
        <v>13920</v>
      </c>
      <c r="BH10" s="642"/>
      <c r="BI10" s="642"/>
      <c r="BJ10" s="642"/>
      <c r="BK10" s="642"/>
      <c r="BL10" s="642"/>
      <c r="BM10" s="642"/>
      <c r="BN10" s="643"/>
      <c r="BO10" s="644">
        <v>1.9</v>
      </c>
      <c r="BP10" s="644"/>
      <c r="BQ10" s="644"/>
      <c r="BR10" s="644"/>
      <c r="BS10" s="650" t="s">
        <v>224</v>
      </c>
      <c r="BT10" s="642"/>
      <c r="BU10" s="642"/>
      <c r="BV10" s="642"/>
      <c r="BW10" s="642"/>
      <c r="BX10" s="642"/>
      <c r="BY10" s="642"/>
      <c r="BZ10" s="642"/>
      <c r="CA10" s="642"/>
      <c r="CB10" s="651"/>
      <c r="CD10" s="656" t="s">
        <v>243</v>
      </c>
      <c r="CE10" s="657"/>
      <c r="CF10" s="657"/>
      <c r="CG10" s="657"/>
      <c r="CH10" s="657"/>
      <c r="CI10" s="657"/>
      <c r="CJ10" s="657"/>
      <c r="CK10" s="657"/>
      <c r="CL10" s="657"/>
      <c r="CM10" s="657"/>
      <c r="CN10" s="657"/>
      <c r="CO10" s="657"/>
      <c r="CP10" s="657"/>
      <c r="CQ10" s="658"/>
      <c r="CR10" s="641">
        <v>5</v>
      </c>
      <c r="CS10" s="642"/>
      <c r="CT10" s="642"/>
      <c r="CU10" s="642"/>
      <c r="CV10" s="642"/>
      <c r="CW10" s="642"/>
      <c r="CX10" s="642"/>
      <c r="CY10" s="643"/>
      <c r="CZ10" s="644">
        <v>0</v>
      </c>
      <c r="DA10" s="644"/>
      <c r="DB10" s="644"/>
      <c r="DC10" s="644"/>
      <c r="DD10" s="650" t="s">
        <v>224</v>
      </c>
      <c r="DE10" s="642"/>
      <c r="DF10" s="642"/>
      <c r="DG10" s="642"/>
      <c r="DH10" s="642"/>
      <c r="DI10" s="642"/>
      <c r="DJ10" s="642"/>
      <c r="DK10" s="642"/>
      <c r="DL10" s="642"/>
      <c r="DM10" s="642"/>
      <c r="DN10" s="642"/>
      <c r="DO10" s="642"/>
      <c r="DP10" s="643"/>
      <c r="DQ10" s="650">
        <v>5</v>
      </c>
      <c r="DR10" s="642"/>
      <c r="DS10" s="642"/>
      <c r="DT10" s="642"/>
      <c r="DU10" s="642"/>
      <c r="DV10" s="642"/>
      <c r="DW10" s="642"/>
      <c r="DX10" s="642"/>
      <c r="DY10" s="642"/>
      <c r="DZ10" s="642"/>
      <c r="EA10" s="642"/>
      <c r="EB10" s="642"/>
      <c r="EC10" s="651"/>
    </row>
    <row r="11" spans="2:143" ht="11.25" customHeight="1" x14ac:dyDescent="0.15">
      <c r="B11" s="638" t="s">
        <v>244</v>
      </c>
      <c r="C11" s="639"/>
      <c r="D11" s="639"/>
      <c r="E11" s="639"/>
      <c r="F11" s="639"/>
      <c r="G11" s="639"/>
      <c r="H11" s="639"/>
      <c r="I11" s="639"/>
      <c r="J11" s="639"/>
      <c r="K11" s="639"/>
      <c r="L11" s="639"/>
      <c r="M11" s="639"/>
      <c r="N11" s="639"/>
      <c r="O11" s="639"/>
      <c r="P11" s="639"/>
      <c r="Q11" s="640"/>
      <c r="R11" s="641" t="s">
        <v>224</v>
      </c>
      <c r="S11" s="642"/>
      <c r="T11" s="642"/>
      <c r="U11" s="642"/>
      <c r="V11" s="642"/>
      <c r="W11" s="642"/>
      <c r="X11" s="642"/>
      <c r="Y11" s="643"/>
      <c r="Z11" s="644" t="s">
        <v>134</v>
      </c>
      <c r="AA11" s="644"/>
      <c r="AB11" s="644"/>
      <c r="AC11" s="644"/>
      <c r="AD11" s="645" t="s">
        <v>134</v>
      </c>
      <c r="AE11" s="645"/>
      <c r="AF11" s="645"/>
      <c r="AG11" s="645"/>
      <c r="AH11" s="645"/>
      <c r="AI11" s="645"/>
      <c r="AJ11" s="645"/>
      <c r="AK11" s="645"/>
      <c r="AL11" s="646" t="s">
        <v>224</v>
      </c>
      <c r="AM11" s="647"/>
      <c r="AN11" s="647"/>
      <c r="AO11" s="648"/>
      <c r="AP11" s="638" t="s">
        <v>245</v>
      </c>
      <c r="AQ11" s="639"/>
      <c r="AR11" s="639"/>
      <c r="AS11" s="639"/>
      <c r="AT11" s="639"/>
      <c r="AU11" s="639"/>
      <c r="AV11" s="639"/>
      <c r="AW11" s="639"/>
      <c r="AX11" s="639"/>
      <c r="AY11" s="639"/>
      <c r="AZ11" s="639"/>
      <c r="BA11" s="639"/>
      <c r="BB11" s="639"/>
      <c r="BC11" s="639"/>
      <c r="BD11" s="639"/>
      <c r="BE11" s="639"/>
      <c r="BF11" s="640"/>
      <c r="BG11" s="641">
        <v>67544</v>
      </c>
      <c r="BH11" s="642"/>
      <c r="BI11" s="642"/>
      <c r="BJ11" s="642"/>
      <c r="BK11" s="642"/>
      <c r="BL11" s="642"/>
      <c r="BM11" s="642"/>
      <c r="BN11" s="643"/>
      <c r="BO11" s="644">
        <v>9.1</v>
      </c>
      <c r="BP11" s="644"/>
      <c r="BQ11" s="644"/>
      <c r="BR11" s="644"/>
      <c r="BS11" s="650" t="s">
        <v>134</v>
      </c>
      <c r="BT11" s="642"/>
      <c r="BU11" s="642"/>
      <c r="BV11" s="642"/>
      <c r="BW11" s="642"/>
      <c r="BX11" s="642"/>
      <c r="BY11" s="642"/>
      <c r="BZ11" s="642"/>
      <c r="CA11" s="642"/>
      <c r="CB11" s="651"/>
      <c r="CD11" s="656" t="s">
        <v>246</v>
      </c>
      <c r="CE11" s="657"/>
      <c r="CF11" s="657"/>
      <c r="CG11" s="657"/>
      <c r="CH11" s="657"/>
      <c r="CI11" s="657"/>
      <c r="CJ11" s="657"/>
      <c r="CK11" s="657"/>
      <c r="CL11" s="657"/>
      <c r="CM11" s="657"/>
      <c r="CN11" s="657"/>
      <c r="CO11" s="657"/>
      <c r="CP11" s="657"/>
      <c r="CQ11" s="658"/>
      <c r="CR11" s="641">
        <v>131827</v>
      </c>
      <c r="CS11" s="642"/>
      <c r="CT11" s="642"/>
      <c r="CU11" s="642"/>
      <c r="CV11" s="642"/>
      <c r="CW11" s="642"/>
      <c r="CX11" s="642"/>
      <c r="CY11" s="643"/>
      <c r="CZ11" s="644">
        <v>5</v>
      </c>
      <c r="DA11" s="644"/>
      <c r="DB11" s="644"/>
      <c r="DC11" s="644"/>
      <c r="DD11" s="650">
        <v>10490</v>
      </c>
      <c r="DE11" s="642"/>
      <c r="DF11" s="642"/>
      <c r="DG11" s="642"/>
      <c r="DH11" s="642"/>
      <c r="DI11" s="642"/>
      <c r="DJ11" s="642"/>
      <c r="DK11" s="642"/>
      <c r="DL11" s="642"/>
      <c r="DM11" s="642"/>
      <c r="DN11" s="642"/>
      <c r="DO11" s="642"/>
      <c r="DP11" s="643"/>
      <c r="DQ11" s="650">
        <v>75687</v>
      </c>
      <c r="DR11" s="642"/>
      <c r="DS11" s="642"/>
      <c r="DT11" s="642"/>
      <c r="DU11" s="642"/>
      <c r="DV11" s="642"/>
      <c r="DW11" s="642"/>
      <c r="DX11" s="642"/>
      <c r="DY11" s="642"/>
      <c r="DZ11" s="642"/>
      <c r="EA11" s="642"/>
      <c r="EB11" s="642"/>
      <c r="EC11" s="651"/>
    </row>
    <row r="12" spans="2:143" ht="11.25" customHeight="1" x14ac:dyDescent="0.15">
      <c r="B12" s="638" t="s">
        <v>247</v>
      </c>
      <c r="C12" s="639"/>
      <c r="D12" s="639"/>
      <c r="E12" s="639"/>
      <c r="F12" s="639"/>
      <c r="G12" s="639"/>
      <c r="H12" s="639"/>
      <c r="I12" s="639"/>
      <c r="J12" s="639"/>
      <c r="K12" s="639"/>
      <c r="L12" s="639"/>
      <c r="M12" s="639"/>
      <c r="N12" s="639"/>
      <c r="O12" s="639"/>
      <c r="P12" s="639"/>
      <c r="Q12" s="640"/>
      <c r="R12" s="641">
        <v>111627</v>
      </c>
      <c r="S12" s="642"/>
      <c r="T12" s="642"/>
      <c r="U12" s="642"/>
      <c r="V12" s="642"/>
      <c r="W12" s="642"/>
      <c r="X12" s="642"/>
      <c r="Y12" s="643"/>
      <c r="Z12" s="644">
        <v>4</v>
      </c>
      <c r="AA12" s="644"/>
      <c r="AB12" s="644"/>
      <c r="AC12" s="644"/>
      <c r="AD12" s="645">
        <v>111627</v>
      </c>
      <c r="AE12" s="645"/>
      <c r="AF12" s="645"/>
      <c r="AG12" s="645"/>
      <c r="AH12" s="645"/>
      <c r="AI12" s="645"/>
      <c r="AJ12" s="645"/>
      <c r="AK12" s="645"/>
      <c r="AL12" s="646">
        <v>6.1</v>
      </c>
      <c r="AM12" s="647"/>
      <c r="AN12" s="647"/>
      <c r="AO12" s="648"/>
      <c r="AP12" s="638" t="s">
        <v>248</v>
      </c>
      <c r="AQ12" s="639"/>
      <c r="AR12" s="639"/>
      <c r="AS12" s="639"/>
      <c r="AT12" s="639"/>
      <c r="AU12" s="639"/>
      <c r="AV12" s="639"/>
      <c r="AW12" s="639"/>
      <c r="AX12" s="639"/>
      <c r="AY12" s="639"/>
      <c r="AZ12" s="639"/>
      <c r="BA12" s="639"/>
      <c r="BB12" s="639"/>
      <c r="BC12" s="639"/>
      <c r="BD12" s="639"/>
      <c r="BE12" s="639"/>
      <c r="BF12" s="640"/>
      <c r="BG12" s="641">
        <v>302841</v>
      </c>
      <c r="BH12" s="642"/>
      <c r="BI12" s="642"/>
      <c r="BJ12" s="642"/>
      <c r="BK12" s="642"/>
      <c r="BL12" s="642"/>
      <c r="BM12" s="642"/>
      <c r="BN12" s="643"/>
      <c r="BO12" s="644">
        <v>40.6</v>
      </c>
      <c r="BP12" s="644"/>
      <c r="BQ12" s="644"/>
      <c r="BR12" s="644"/>
      <c r="BS12" s="650" t="s">
        <v>224</v>
      </c>
      <c r="BT12" s="642"/>
      <c r="BU12" s="642"/>
      <c r="BV12" s="642"/>
      <c r="BW12" s="642"/>
      <c r="BX12" s="642"/>
      <c r="BY12" s="642"/>
      <c r="BZ12" s="642"/>
      <c r="CA12" s="642"/>
      <c r="CB12" s="651"/>
      <c r="CD12" s="656" t="s">
        <v>249</v>
      </c>
      <c r="CE12" s="657"/>
      <c r="CF12" s="657"/>
      <c r="CG12" s="657"/>
      <c r="CH12" s="657"/>
      <c r="CI12" s="657"/>
      <c r="CJ12" s="657"/>
      <c r="CK12" s="657"/>
      <c r="CL12" s="657"/>
      <c r="CM12" s="657"/>
      <c r="CN12" s="657"/>
      <c r="CO12" s="657"/>
      <c r="CP12" s="657"/>
      <c r="CQ12" s="658"/>
      <c r="CR12" s="641">
        <v>17033</v>
      </c>
      <c r="CS12" s="642"/>
      <c r="CT12" s="642"/>
      <c r="CU12" s="642"/>
      <c r="CV12" s="642"/>
      <c r="CW12" s="642"/>
      <c r="CX12" s="642"/>
      <c r="CY12" s="643"/>
      <c r="CZ12" s="644">
        <v>0.6</v>
      </c>
      <c r="DA12" s="644"/>
      <c r="DB12" s="644"/>
      <c r="DC12" s="644"/>
      <c r="DD12" s="650">
        <v>2578</v>
      </c>
      <c r="DE12" s="642"/>
      <c r="DF12" s="642"/>
      <c r="DG12" s="642"/>
      <c r="DH12" s="642"/>
      <c r="DI12" s="642"/>
      <c r="DJ12" s="642"/>
      <c r="DK12" s="642"/>
      <c r="DL12" s="642"/>
      <c r="DM12" s="642"/>
      <c r="DN12" s="642"/>
      <c r="DO12" s="642"/>
      <c r="DP12" s="643"/>
      <c r="DQ12" s="650">
        <v>10934</v>
      </c>
      <c r="DR12" s="642"/>
      <c r="DS12" s="642"/>
      <c r="DT12" s="642"/>
      <c r="DU12" s="642"/>
      <c r="DV12" s="642"/>
      <c r="DW12" s="642"/>
      <c r="DX12" s="642"/>
      <c r="DY12" s="642"/>
      <c r="DZ12" s="642"/>
      <c r="EA12" s="642"/>
      <c r="EB12" s="642"/>
      <c r="EC12" s="651"/>
    </row>
    <row r="13" spans="2:143" ht="11.25" customHeight="1" x14ac:dyDescent="0.15">
      <c r="B13" s="638" t="s">
        <v>250</v>
      </c>
      <c r="C13" s="639"/>
      <c r="D13" s="639"/>
      <c r="E13" s="639"/>
      <c r="F13" s="639"/>
      <c r="G13" s="639"/>
      <c r="H13" s="639"/>
      <c r="I13" s="639"/>
      <c r="J13" s="639"/>
      <c r="K13" s="639"/>
      <c r="L13" s="639"/>
      <c r="M13" s="639"/>
      <c r="N13" s="639"/>
      <c r="O13" s="639"/>
      <c r="P13" s="639"/>
      <c r="Q13" s="640"/>
      <c r="R13" s="641">
        <v>13859</v>
      </c>
      <c r="S13" s="642"/>
      <c r="T13" s="642"/>
      <c r="U13" s="642"/>
      <c r="V13" s="642"/>
      <c r="W13" s="642"/>
      <c r="X13" s="642"/>
      <c r="Y13" s="643"/>
      <c r="Z13" s="644">
        <v>0.5</v>
      </c>
      <c r="AA13" s="644"/>
      <c r="AB13" s="644"/>
      <c r="AC13" s="644"/>
      <c r="AD13" s="645">
        <v>13859</v>
      </c>
      <c r="AE13" s="645"/>
      <c r="AF13" s="645"/>
      <c r="AG13" s="645"/>
      <c r="AH13" s="645"/>
      <c r="AI13" s="645"/>
      <c r="AJ13" s="645"/>
      <c r="AK13" s="645"/>
      <c r="AL13" s="646">
        <v>0.8</v>
      </c>
      <c r="AM13" s="647"/>
      <c r="AN13" s="647"/>
      <c r="AO13" s="648"/>
      <c r="AP13" s="638" t="s">
        <v>251</v>
      </c>
      <c r="AQ13" s="639"/>
      <c r="AR13" s="639"/>
      <c r="AS13" s="639"/>
      <c r="AT13" s="639"/>
      <c r="AU13" s="639"/>
      <c r="AV13" s="639"/>
      <c r="AW13" s="639"/>
      <c r="AX13" s="639"/>
      <c r="AY13" s="639"/>
      <c r="AZ13" s="639"/>
      <c r="BA13" s="639"/>
      <c r="BB13" s="639"/>
      <c r="BC13" s="639"/>
      <c r="BD13" s="639"/>
      <c r="BE13" s="639"/>
      <c r="BF13" s="640"/>
      <c r="BG13" s="641">
        <v>302841</v>
      </c>
      <c r="BH13" s="642"/>
      <c r="BI13" s="642"/>
      <c r="BJ13" s="642"/>
      <c r="BK13" s="642"/>
      <c r="BL13" s="642"/>
      <c r="BM13" s="642"/>
      <c r="BN13" s="643"/>
      <c r="BO13" s="644">
        <v>40.6</v>
      </c>
      <c r="BP13" s="644"/>
      <c r="BQ13" s="644"/>
      <c r="BR13" s="644"/>
      <c r="BS13" s="650" t="s">
        <v>134</v>
      </c>
      <c r="BT13" s="642"/>
      <c r="BU13" s="642"/>
      <c r="BV13" s="642"/>
      <c r="BW13" s="642"/>
      <c r="BX13" s="642"/>
      <c r="BY13" s="642"/>
      <c r="BZ13" s="642"/>
      <c r="CA13" s="642"/>
      <c r="CB13" s="651"/>
      <c r="CD13" s="656" t="s">
        <v>252</v>
      </c>
      <c r="CE13" s="657"/>
      <c r="CF13" s="657"/>
      <c r="CG13" s="657"/>
      <c r="CH13" s="657"/>
      <c r="CI13" s="657"/>
      <c r="CJ13" s="657"/>
      <c r="CK13" s="657"/>
      <c r="CL13" s="657"/>
      <c r="CM13" s="657"/>
      <c r="CN13" s="657"/>
      <c r="CO13" s="657"/>
      <c r="CP13" s="657"/>
      <c r="CQ13" s="658"/>
      <c r="CR13" s="641">
        <v>128635</v>
      </c>
      <c r="CS13" s="642"/>
      <c r="CT13" s="642"/>
      <c r="CU13" s="642"/>
      <c r="CV13" s="642"/>
      <c r="CW13" s="642"/>
      <c r="CX13" s="642"/>
      <c r="CY13" s="643"/>
      <c r="CZ13" s="644">
        <v>4.9000000000000004</v>
      </c>
      <c r="DA13" s="644"/>
      <c r="DB13" s="644"/>
      <c r="DC13" s="644"/>
      <c r="DD13" s="650">
        <v>107316</v>
      </c>
      <c r="DE13" s="642"/>
      <c r="DF13" s="642"/>
      <c r="DG13" s="642"/>
      <c r="DH13" s="642"/>
      <c r="DI13" s="642"/>
      <c r="DJ13" s="642"/>
      <c r="DK13" s="642"/>
      <c r="DL13" s="642"/>
      <c r="DM13" s="642"/>
      <c r="DN13" s="642"/>
      <c r="DO13" s="642"/>
      <c r="DP13" s="643"/>
      <c r="DQ13" s="650">
        <v>87656</v>
      </c>
      <c r="DR13" s="642"/>
      <c r="DS13" s="642"/>
      <c r="DT13" s="642"/>
      <c r="DU13" s="642"/>
      <c r="DV13" s="642"/>
      <c r="DW13" s="642"/>
      <c r="DX13" s="642"/>
      <c r="DY13" s="642"/>
      <c r="DZ13" s="642"/>
      <c r="EA13" s="642"/>
      <c r="EB13" s="642"/>
      <c r="EC13" s="651"/>
    </row>
    <row r="14" spans="2:143" ht="11.25" customHeight="1" x14ac:dyDescent="0.15">
      <c r="B14" s="638" t="s">
        <v>253</v>
      </c>
      <c r="C14" s="639"/>
      <c r="D14" s="639"/>
      <c r="E14" s="639"/>
      <c r="F14" s="639"/>
      <c r="G14" s="639"/>
      <c r="H14" s="639"/>
      <c r="I14" s="639"/>
      <c r="J14" s="639"/>
      <c r="K14" s="639"/>
      <c r="L14" s="639"/>
      <c r="M14" s="639"/>
      <c r="N14" s="639"/>
      <c r="O14" s="639"/>
      <c r="P14" s="639"/>
      <c r="Q14" s="640"/>
      <c r="R14" s="641" t="s">
        <v>224</v>
      </c>
      <c r="S14" s="642"/>
      <c r="T14" s="642"/>
      <c r="U14" s="642"/>
      <c r="V14" s="642"/>
      <c r="W14" s="642"/>
      <c r="X14" s="642"/>
      <c r="Y14" s="643"/>
      <c r="Z14" s="644" t="s">
        <v>134</v>
      </c>
      <c r="AA14" s="644"/>
      <c r="AB14" s="644"/>
      <c r="AC14" s="644"/>
      <c r="AD14" s="645" t="s">
        <v>134</v>
      </c>
      <c r="AE14" s="645"/>
      <c r="AF14" s="645"/>
      <c r="AG14" s="645"/>
      <c r="AH14" s="645"/>
      <c r="AI14" s="645"/>
      <c r="AJ14" s="645"/>
      <c r="AK14" s="645"/>
      <c r="AL14" s="646" t="s">
        <v>134</v>
      </c>
      <c r="AM14" s="647"/>
      <c r="AN14" s="647"/>
      <c r="AO14" s="648"/>
      <c r="AP14" s="638" t="s">
        <v>254</v>
      </c>
      <c r="AQ14" s="639"/>
      <c r="AR14" s="639"/>
      <c r="AS14" s="639"/>
      <c r="AT14" s="639"/>
      <c r="AU14" s="639"/>
      <c r="AV14" s="639"/>
      <c r="AW14" s="639"/>
      <c r="AX14" s="639"/>
      <c r="AY14" s="639"/>
      <c r="AZ14" s="639"/>
      <c r="BA14" s="639"/>
      <c r="BB14" s="639"/>
      <c r="BC14" s="639"/>
      <c r="BD14" s="639"/>
      <c r="BE14" s="639"/>
      <c r="BF14" s="640"/>
      <c r="BG14" s="641">
        <v>19239</v>
      </c>
      <c r="BH14" s="642"/>
      <c r="BI14" s="642"/>
      <c r="BJ14" s="642"/>
      <c r="BK14" s="642"/>
      <c r="BL14" s="642"/>
      <c r="BM14" s="642"/>
      <c r="BN14" s="643"/>
      <c r="BO14" s="644">
        <v>2.6</v>
      </c>
      <c r="BP14" s="644"/>
      <c r="BQ14" s="644"/>
      <c r="BR14" s="644"/>
      <c r="BS14" s="650" t="s">
        <v>224</v>
      </c>
      <c r="BT14" s="642"/>
      <c r="BU14" s="642"/>
      <c r="BV14" s="642"/>
      <c r="BW14" s="642"/>
      <c r="BX14" s="642"/>
      <c r="BY14" s="642"/>
      <c r="BZ14" s="642"/>
      <c r="CA14" s="642"/>
      <c r="CB14" s="651"/>
      <c r="CD14" s="656" t="s">
        <v>255</v>
      </c>
      <c r="CE14" s="657"/>
      <c r="CF14" s="657"/>
      <c r="CG14" s="657"/>
      <c r="CH14" s="657"/>
      <c r="CI14" s="657"/>
      <c r="CJ14" s="657"/>
      <c r="CK14" s="657"/>
      <c r="CL14" s="657"/>
      <c r="CM14" s="657"/>
      <c r="CN14" s="657"/>
      <c r="CO14" s="657"/>
      <c r="CP14" s="657"/>
      <c r="CQ14" s="658"/>
      <c r="CR14" s="641">
        <v>146047</v>
      </c>
      <c r="CS14" s="642"/>
      <c r="CT14" s="642"/>
      <c r="CU14" s="642"/>
      <c r="CV14" s="642"/>
      <c r="CW14" s="642"/>
      <c r="CX14" s="642"/>
      <c r="CY14" s="643"/>
      <c r="CZ14" s="644">
        <v>5.5</v>
      </c>
      <c r="DA14" s="644"/>
      <c r="DB14" s="644"/>
      <c r="DC14" s="644"/>
      <c r="DD14" s="650">
        <v>10746</v>
      </c>
      <c r="DE14" s="642"/>
      <c r="DF14" s="642"/>
      <c r="DG14" s="642"/>
      <c r="DH14" s="642"/>
      <c r="DI14" s="642"/>
      <c r="DJ14" s="642"/>
      <c r="DK14" s="642"/>
      <c r="DL14" s="642"/>
      <c r="DM14" s="642"/>
      <c r="DN14" s="642"/>
      <c r="DO14" s="642"/>
      <c r="DP14" s="643"/>
      <c r="DQ14" s="650">
        <v>136802</v>
      </c>
      <c r="DR14" s="642"/>
      <c r="DS14" s="642"/>
      <c r="DT14" s="642"/>
      <c r="DU14" s="642"/>
      <c r="DV14" s="642"/>
      <c r="DW14" s="642"/>
      <c r="DX14" s="642"/>
      <c r="DY14" s="642"/>
      <c r="DZ14" s="642"/>
      <c r="EA14" s="642"/>
      <c r="EB14" s="642"/>
      <c r="EC14" s="651"/>
    </row>
    <row r="15" spans="2:143" ht="11.25" customHeight="1" x14ac:dyDescent="0.15">
      <c r="B15" s="638" t="s">
        <v>256</v>
      </c>
      <c r="C15" s="639"/>
      <c r="D15" s="639"/>
      <c r="E15" s="639"/>
      <c r="F15" s="639"/>
      <c r="G15" s="639"/>
      <c r="H15" s="639"/>
      <c r="I15" s="639"/>
      <c r="J15" s="639"/>
      <c r="K15" s="639"/>
      <c r="L15" s="639"/>
      <c r="M15" s="639"/>
      <c r="N15" s="639"/>
      <c r="O15" s="639"/>
      <c r="P15" s="639"/>
      <c r="Q15" s="640"/>
      <c r="R15" s="641">
        <v>11040</v>
      </c>
      <c r="S15" s="642"/>
      <c r="T15" s="642"/>
      <c r="U15" s="642"/>
      <c r="V15" s="642"/>
      <c r="W15" s="642"/>
      <c r="X15" s="642"/>
      <c r="Y15" s="643"/>
      <c r="Z15" s="644">
        <v>0.4</v>
      </c>
      <c r="AA15" s="644"/>
      <c r="AB15" s="644"/>
      <c r="AC15" s="644"/>
      <c r="AD15" s="645">
        <v>11040</v>
      </c>
      <c r="AE15" s="645"/>
      <c r="AF15" s="645"/>
      <c r="AG15" s="645"/>
      <c r="AH15" s="645"/>
      <c r="AI15" s="645"/>
      <c r="AJ15" s="645"/>
      <c r="AK15" s="645"/>
      <c r="AL15" s="646">
        <v>0.6</v>
      </c>
      <c r="AM15" s="647"/>
      <c r="AN15" s="647"/>
      <c r="AO15" s="648"/>
      <c r="AP15" s="638" t="s">
        <v>257</v>
      </c>
      <c r="AQ15" s="639"/>
      <c r="AR15" s="639"/>
      <c r="AS15" s="639"/>
      <c r="AT15" s="639"/>
      <c r="AU15" s="639"/>
      <c r="AV15" s="639"/>
      <c r="AW15" s="639"/>
      <c r="AX15" s="639"/>
      <c r="AY15" s="639"/>
      <c r="AZ15" s="639"/>
      <c r="BA15" s="639"/>
      <c r="BB15" s="639"/>
      <c r="BC15" s="639"/>
      <c r="BD15" s="639"/>
      <c r="BE15" s="639"/>
      <c r="BF15" s="640"/>
      <c r="BG15" s="641">
        <v>49554</v>
      </c>
      <c r="BH15" s="642"/>
      <c r="BI15" s="642"/>
      <c r="BJ15" s="642"/>
      <c r="BK15" s="642"/>
      <c r="BL15" s="642"/>
      <c r="BM15" s="642"/>
      <c r="BN15" s="643"/>
      <c r="BO15" s="644">
        <v>6.6</v>
      </c>
      <c r="BP15" s="644"/>
      <c r="BQ15" s="644"/>
      <c r="BR15" s="644"/>
      <c r="BS15" s="650" t="s">
        <v>134</v>
      </c>
      <c r="BT15" s="642"/>
      <c r="BU15" s="642"/>
      <c r="BV15" s="642"/>
      <c r="BW15" s="642"/>
      <c r="BX15" s="642"/>
      <c r="BY15" s="642"/>
      <c r="BZ15" s="642"/>
      <c r="CA15" s="642"/>
      <c r="CB15" s="651"/>
      <c r="CD15" s="656" t="s">
        <v>258</v>
      </c>
      <c r="CE15" s="657"/>
      <c r="CF15" s="657"/>
      <c r="CG15" s="657"/>
      <c r="CH15" s="657"/>
      <c r="CI15" s="657"/>
      <c r="CJ15" s="657"/>
      <c r="CK15" s="657"/>
      <c r="CL15" s="657"/>
      <c r="CM15" s="657"/>
      <c r="CN15" s="657"/>
      <c r="CO15" s="657"/>
      <c r="CP15" s="657"/>
      <c r="CQ15" s="658"/>
      <c r="CR15" s="641">
        <v>279652</v>
      </c>
      <c r="CS15" s="642"/>
      <c r="CT15" s="642"/>
      <c r="CU15" s="642"/>
      <c r="CV15" s="642"/>
      <c r="CW15" s="642"/>
      <c r="CX15" s="642"/>
      <c r="CY15" s="643"/>
      <c r="CZ15" s="644">
        <v>10.6</v>
      </c>
      <c r="DA15" s="644"/>
      <c r="DB15" s="644"/>
      <c r="DC15" s="644"/>
      <c r="DD15" s="650">
        <v>36700</v>
      </c>
      <c r="DE15" s="642"/>
      <c r="DF15" s="642"/>
      <c r="DG15" s="642"/>
      <c r="DH15" s="642"/>
      <c r="DI15" s="642"/>
      <c r="DJ15" s="642"/>
      <c r="DK15" s="642"/>
      <c r="DL15" s="642"/>
      <c r="DM15" s="642"/>
      <c r="DN15" s="642"/>
      <c r="DO15" s="642"/>
      <c r="DP15" s="643"/>
      <c r="DQ15" s="650">
        <v>230672</v>
      </c>
      <c r="DR15" s="642"/>
      <c r="DS15" s="642"/>
      <c r="DT15" s="642"/>
      <c r="DU15" s="642"/>
      <c r="DV15" s="642"/>
      <c r="DW15" s="642"/>
      <c r="DX15" s="642"/>
      <c r="DY15" s="642"/>
      <c r="DZ15" s="642"/>
      <c r="EA15" s="642"/>
      <c r="EB15" s="642"/>
      <c r="EC15" s="651"/>
    </row>
    <row r="16" spans="2:143" ht="11.25" customHeight="1" x14ac:dyDescent="0.15">
      <c r="B16" s="638" t="s">
        <v>259</v>
      </c>
      <c r="C16" s="639"/>
      <c r="D16" s="639"/>
      <c r="E16" s="639"/>
      <c r="F16" s="639"/>
      <c r="G16" s="639"/>
      <c r="H16" s="639"/>
      <c r="I16" s="639"/>
      <c r="J16" s="639"/>
      <c r="K16" s="639"/>
      <c r="L16" s="639"/>
      <c r="M16" s="639"/>
      <c r="N16" s="639"/>
      <c r="O16" s="639"/>
      <c r="P16" s="639"/>
      <c r="Q16" s="640"/>
      <c r="R16" s="641" t="s">
        <v>224</v>
      </c>
      <c r="S16" s="642"/>
      <c r="T16" s="642"/>
      <c r="U16" s="642"/>
      <c r="V16" s="642"/>
      <c r="W16" s="642"/>
      <c r="X16" s="642"/>
      <c r="Y16" s="643"/>
      <c r="Z16" s="644" t="s">
        <v>224</v>
      </c>
      <c r="AA16" s="644"/>
      <c r="AB16" s="644"/>
      <c r="AC16" s="644"/>
      <c r="AD16" s="645" t="s">
        <v>224</v>
      </c>
      <c r="AE16" s="645"/>
      <c r="AF16" s="645"/>
      <c r="AG16" s="645"/>
      <c r="AH16" s="645"/>
      <c r="AI16" s="645"/>
      <c r="AJ16" s="645"/>
      <c r="AK16" s="645"/>
      <c r="AL16" s="646" t="s">
        <v>224</v>
      </c>
      <c r="AM16" s="647"/>
      <c r="AN16" s="647"/>
      <c r="AO16" s="648"/>
      <c r="AP16" s="638" t="s">
        <v>260</v>
      </c>
      <c r="AQ16" s="639"/>
      <c r="AR16" s="639"/>
      <c r="AS16" s="639"/>
      <c r="AT16" s="639"/>
      <c r="AU16" s="639"/>
      <c r="AV16" s="639"/>
      <c r="AW16" s="639"/>
      <c r="AX16" s="639"/>
      <c r="AY16" s="639"/>
      <c r="AZ16" s="639"/>
      <c r="BA16" s="639"/>
      <c r="BB16" s="639"/>
      <c r="BC16" s="639"/>
      <c r="BD16" s="639"/>
      <c r="BE16" s="639"/>
      <c r="BF16" s="640"/>
      <c r="BG16" s="641" t="s">
        <v>224</v>
      </c>
      <c r="BH16" s="642"/>
      <c r="BI16" s="642"/>
      <c r="BJ16" s="642"/>
      <c r="BK16" s="642"/>
      <c r="BL16" s="642"/>
      <c r="BM16" s="642"/>
      <c r="BN16" s="643"/>
      <c r="BO16" s="644" t="s">
        <v>134</v>
      </c>
      <c r="BP16" s="644"/>
      <c r="BQ16" s="644"/>
      <c r="BR16" s="644"/>
      <c r="BS16" s="650" t="s">
        <v>126</v>
      </c>
      <c r="BT16" s="642"/>
      <c r="BU16" s="642"/>
      <c r="BV16" s="642"/>
      <c r="BW16" s="642"/>
      <c r="BX16" s="642"/>
      <c r="BY16" s="642"/>
      <c r="BZ16" s="642"/>
      <c r="CA16" s="642"/>
      <c r="CB16" s="651"/>
      <c r="CD16" s="656" t="s">
        <v>261</v>
      </c>
      <c r="CE16" s="657"/>
      <c r="CF16" s="657"/>
      <c r="CG16" s="657"/>
      <c r="CH16" s="657"/>
      <c r="CI16" s="657"/>
      <c r="CJ16" s="657"/>
      <c r="CK16" s="657"/>
      <c r="CL16" s="657"/>
      <c r="CM16" s="657"/>
      <c r="CN16" s="657"/>
      <c r="CO16" s="657"/>
      <c r="CP16" s="657"/>
      <c r="CQ16" s="658"/>
      <c r="CR16" s="641" t="s">
        <v>134</v>
      </c>
      <c r="CS16" s="642"/>
      <c r="CT16" s="642"/>
      <c r="CU16" s="642"/>
      <c r="CV16" s="642"/>
      <c r="CW16" s="642"/>
      <c r="CX16" s="642"/>
      <c r="CY16" s="643"/>
      <c r="CZ16" s="644" t="s">
        <v>224</v>
      </c>
      <c r="DA16" s="644"/>
      <c r="DB16" s="644"/>
      <c r="DC16" s="644"/>
      <c r="DD16" s="650" t="s">
        <v>134</v>
      </c>
      <c r="DE16" s="642"/>
      <c r="DF16" s="642"/>
      <c r="DG16" s="642"/>
      <c r="DH16" s="642"/>
      <c r="DI16" s="642"/>
      <c r="DJ16" s="642"/>
      <c r="DK16" s="642"/>
      <c r="DL16" s="642"/>
      <c r="DM16" s="642"/>
      <c r="DN16" s="642"/>
      <c r="DO16" s="642"/>
      <c r="DP16" s="643"/>
      <c r="DQ16" s="650" t="s">
        <v>134</v>
      </c>
      <c r="DR16" s="642"/>
      <c r="DS16" s="642"/>
      <c r="DT16" s="642"/>
      <c r="DU16" s="642"/>
      <c r="DV16" s="642"/>
      <c r="DW16" s="642"/>
      <c r="DX16" s="642"/>
      <c r="DY16" s="642"/>
      <c r="DZ16" s="642"/>
      <c r="EA16" s="642"/>
      <c r="EB16" s="642"/>
      <c r="EC16" s="651"/>
    </row>
    <row r="17" spans="2:133" ht="11.25" customHeight="1" x14ac:dyDescent="0.15">
      <c r="B17" s="638" t="s">
        <v>262</v>
      </c>
      <c r="C17" s="639"/>
      <c r="D17" s="639"/>
      <c r="E17" s="639"/>
      <c r="F17" s="639"/>
      <c r="G17" s="639"/>
      <c r="H17" s="639"/>
      <c r="I17" s="639"/>
      <c r="J17" s="639"/>
      <c r="K17" s="639"/>
      <c r="L17" s="639"/>
      <c r="M17" s="639"/>
      <c r="N17" s="639"/>
      <c r="O17" s="639"/>
      <c r="P17" s="639"/>
      <c r="Q17" s="640"/>
      <c r="R17" s="641">
        <v>3068</v>
      </c>
      <c r="S17" s="642"/>
      <c r="T17" s="642"/>
      <c r="U17" s="642"/>
      <c r="V17" s="642"/>
      <c r="W17" s="642"/>
      <c r="X17" s="642"/>
      <c r="Y17" s="643"/>
      <c r="Z17" s="644">
        <v>0.1</v>
      </c>
      <c r="AA17" s="644"/>
      <c r="AB17" s="644"/>
      <c r="AC17" s="644"/>
      <c r="AD17" s="645">
        <v>3068</v>
      </c>
      <c r="AE17" s="645"/>
      <c r="AF17" s="645"/>
      <c r="AG17" s="645"/>
      <c r="AH17" s="645"/>
      <c r="AI17" s="645"/>
      <c r="AJ17" s="645"/>
      <c r="AK17" s="645"/>
      <c r="AL17" s="646">
        <v>0.2</v>
      </c>
      <c r="AM17" s="647"/>
      <c r="AN17" s="647"/>
      <c r="AO17" s="648"/>
      <c r="AP17" s="638" t="s">
        <v>263</v>
      </c>
      <c r="AQ17" s="639"/>
      <c r="AR17" s="639"/>
      <c r="AS17" s="639"/>
      <c r="AT17" s="639"/>
      <c r="AU17" s="639"/>
      <c r="AV17" s="639"/>
      <c r="AW17" s="639"/>
      <c r="AX17" s="639"/>
      <c r="AY17" s="639"/>
      <c r="AZ17" s="639"/>
      <c r="BA17" s="639"/>
      <c r="BB17" s="639"/>
      <c r="BC17" s="639"/>
      <c r="BD17" s="639"/>
      <c r="BE17" s="639"/>
      <c r="BF17" s="640"/>
      <c r="BG17" s="641" t="s">
        <v>224</v>
      </c>
      <c r="BH17" s="642"/>
      <c r="BI17" s="642"/>
      <c r="BJ17" s="642"/>
      <c r="BK17" s="642"/>
      <c r="BL17" s="642"/>
      <c r="BM17" s="642"/>
      <c r="BN17" s="643"/>
      <c r="BO17" s="644" t="s">
        <v>134</v>
      </c>
      <c r="BP17" s="644"/>
      <c r="BQ17" s="644"/>
      <c r="BR17" s="644"/>
      <c r="BS17" s="650" t="s">
        <v>224</v>
      </c>
      <c r="BT17" s="642"/>
      <c r="BU17" s="642"/>
      <c r="BV17" s="642"/>
      <c r="BW17" s="642"/>
      <c r="BX17" s="642"/>
      <c r="BY17" s="642"/>
      <c r="BZ17" s="642"/>
      <c r="CA17" s="642"/>
      <c r="CB17" s="651"/>
      <c r="CD17" s="656" t="s">
        <v>264</v>
      </c>
      <c r="CE17" s="657"/>
      <c r="CF17" s="657"/>
      <c r="CG17" s="657"/>
      <c r="CH17" s="657"/>
      <c r="CI17" s="657"/>
      <c r="CJ17" s="657"/>
      <c r="CK17" s="657"/>
      <c r="CL17" s="657"/>
      <c r="CM17" s="657"/>
      <c r="CN17" s="657"/>
      <c r="CO17" s="657"/>
      <c r="CP17" s="657"/>
      <c r="CQ17" s="658"/>
      <c r="CR17" s="641">
        <v>230762</v>
      </c>
      <c r="CS17" s="642"/>
      <c r="CT17" s="642"/>
      <c r="CU17" s="642"/>
      <c r="CV17" s="642"/>
      <c r="CW17" s="642"/>
      <c r="CX17" s="642"/>
      <c r="CY17" s="643"/>
      <c r="CZ17" s="644">
        <v>8.8000000000000007</v>
      </c>
      <c r="DA17" s="644"/>
      <c r="DB17" s="644"/>
      <c r="DC17" s="644"/>
      <c r="DD17" s="650" t="s">
        <v>224</v>
      </c>
      <c r="DE17" s="642"/>
      <c r="DF17" s="642"/>
      <c r="DG17" s="642"/>
      <c r="DH17" s="642"/>
      <c r="DI17" s="642"/>
      <c r="DJ17" s="642"/>
      <c r="DK17" s="642"/>
      <c r="DL17" s="642"/>
      <c r="DM17" s="642"/>
      <c r="DN17" s="642"/>
      <c r="DO17" s="642"/>
      <c r="DP17" s="643"/>
      <c r="DQ17" s="650">
        <v>230762</v>
      </c>
      <c r="DR17" s="642"/>
      <c r="DS17" s="642"/>
      <c r="DT17" s="642"/>
      <c r="DU17" s="642"/>
      <c r="DV17" s="642"/>
      <c r="DW17" s="642"/>
      <c r="DX17" s="642"/>
      <c r="DY17" s="642"/>
      <c r="DZ17" s="642"/>
      <c r="EA17" s="642"/>
      <c r="EB17" s="642"/>
      <c r="EC17" s="651"/>
    </row>
    <row r="18" spans="2:133" ht="11.25" customHeight="1" x14ac:dyDescent="0.15">
      <c r="B18" s="638" t="s">
        <v>265</v>
      </c>
      <c r="C18" s="639"/>
      <c r="D18" s="639"/>
      <c r="E18" s="639"/>
      <c r="F18" s="639"/>
      <c r="G18" s="639"/>
      <c r="H18" s="639"/>
      <c r="I18" s="639"/>
      <c r="J18" s="639"/>
      <c r="K18" s="639"/>
      <c r="L18" s="639"/>
      <c r="M18" s="639"/>
      <c r="N18" s="639"/>
      <c r="O18" s="639"/>
      <c r="P18" s="639"/>
      <c r="Q18" s="640"/>
      <c r="R18" s="641">
        <v>959722</v>
      </c>
      <c r="S18" s="642"/>
      <c r="T18" s="642"/>
      <c r="U18" s="642"/>
      <c r="V18" s="642"/>
      <c r="W18" s="642"/>
      <c r="X18" s="642"/>
      <c r="Y18" s="643"/>
      <c r="Z18" s="644">
        <v>34.4</v>
      </c>
      <c r="AA18" s="644"/>
      <c r="AB18" s="644"/>
      <c r="AC18" s="644"/>
      <c r="AD18" s="645">
        <v>899424</v>
      </c>
      <c r="AE18" s="645"/>
      <c r="AF18" s="645"/>
      <c r="AG18" s="645"/>
      <c r="AH18" s="645"/>
      <c r="AI18" s="645"/>
      <c r="AJ18" s="645"/>
      <c r="AK18" s="645"/>
      <c r="AL18" s="646">
        <v>49.3</v>
      </c>
      <c r="AM18" s="647"/>
      <c r="AN18" s="647"/>
      <c r="AO18" s="648"/>
      <c r="AP18" s="638" t="s">
        <v>266</v>
      </c>
      <c r="AQ18" s="639"/>
      <c r="AR18" s="639"/>
      <c r="AS18" s="639"/>
      <c r="AT18" s="639"/>
      <c r="AU18" s="639"/>
      <c r="AV18" s="639"/>
      <c r="AW18" s="639"/>
      <c r="AX18" s="639"/>
      <c r="AY18" s="639"/>
      <c r="AZ18" s="639"/>
      <c r="BA18" s="639"/>
      <c r="BB18" s="639"/>
      <c r="BC18" s="639"/>
      <c r="BD18" s="639"/>
      <c r="BE18" s="639"/>
      <c r="BF18" s="640"/>
      <c r="BG18" s="641" t="s">
        <v>224</v>
      </c>
      <c r="BH18" s="642"/>
      <c r="BI18" s="642"/>
      <c r="BJ18" s="642"/>
      <c r="BK18" s="642"/>
      <c r="BL18" s="642"/>
      <c r="BM18" s="642"/>
      <c r="BN18" s="643"/>
      <c r="BO18" s="644" t="s">
        <v>134</v>
      </c>
      <c r="BP18" s="644"/>
      <c r="BQ18" s="644"/>
      <c r="BR18" s="644"/>
      <c r="BS18" s="650" t="s">
        <v>224</v>
      </c>
      <c r="BT18" s="642"/>
      <c r="BU18" s="642"/>
      <c r="BV18" s="642"/>
      <c r="BW18" s="642"/>
      <c r="BX18" s="642"/>
      <c r="BY18" s="642"/>
      <c r="BZ18" s="642"/>
      <c r="CA18" s="642"/>
      <c r="CB18" s="651"/>
      <c r="CD18" s="656" t="s">
        <v>267</v>
      </c>
      <c r="CE18" s="657"/>
      <c r="CF18" s="657"/>
      <c r="CG18" s="657"/>
      <c r="CH18" s="657"/>
      <c r="CI18" s="657"/>
      <c r="CJ18" s="657"/>
      <c r="CK18" s="657"/>
      <c r="CL18" s="657"/>
      <c r="CM18" s="657"/>
      <c r="CN18" s="657"/>
      <c r="CO18" s="657"/>
      <c r="CP18" s="657"/>
      <c r="CQ18" s="658"/>
      <c r="CR18" s="641" t="s">
        <v>134</v>
      </c>
      <c r="CS18" s="642"/>
      <c r="CT18" s="642"/>
      <c r="CU18" s="642"/>
      <c r="CV18" s="642"/>
      <c r="CW18" s="642"/>
      <c r="CX18" s="642"/>
      <c r="CY18" s="643"/>
      <c r="CZ18" s="644" t="s">
        <v>224</v>
      </c>
      <c r="DA18" s="644"/>
      <c r="DB18" s="644"/>
      <c r="DC18" s="644"/>
      <c r="DD18" s="650" t="s">
        <v>224</v>
      </c>
      <c r="DE18" s="642"/>
      <c r="DF18" s="642"/>
      <c r="DG18" s="642"/>
      <c r="DH18" s="642"/>
      <c r="DI18" s="642"/>
      <c r="DJ18" s="642"/>
      <c r="DK18" s="642"/>
      <c r="DL18" s="642"/>
      <c r="DM18" s="642"/>
      <c r="DN18" s="642"/>
      <c r="DO18" s="642"/>
      <c r="DP18" s="643"/>
      <c r="DQ18" s="650" t="s">
        <v>224</v>
      </c>
      <c r="DR18" s="642"/>
      <c r="DS18" s="642"/>
      <c r="DT18" s="642"/>
      <c r="DU18" s="642"/>
      <c r="DV18" s="642"/>
      <c r="DW18" s="642"/>
      <c r="DX18" s="642"/>
      <c r="DY18" s="642"/>
      <c r="DZ18" s="642"/>
      <c r="EA18" s="642"/>
      <c r="EB18" s="642"/>
      <c r="EC18" s="651"/>
    </row>
    <row r="19" spans="2:133" ht="11.25" customHeight="1" x14ac:dyDescent="0.15">
      <c r="B19" s="638" t="s">
        <v>268</v>
      </c>
      <c r="C19" s="639"/>
      <c r="D19" s="639"/>
      <c r="E19" s="639"/>
      <c r="F19" s="639"/>
      <c r="G19" s="639"/>
      <c r="H19" s="639"/>
      <c r="I19" s="639"/>
      <c r="J19" s="639"/>
      <c r="K19" s="639"/>
      <c r="L19" s="639"/>
      <c r="M19" s="639"/>
      <c r="N19" s="639"/>
      <c r="O19" s="639"/>
      <c r="P19" s="639"/>
      <c r="Q19" s="640"/>
      <c r="R19" s="641">
        <v>899424</v>
      </c>
      <c r="S19" s="642"/>
      <c r="T19" s="642"/>
      <c r="U19" s="642"/>
      <c r="V19" s="642"/>
      <c r="W19" s="642"/>
      <c r="X19" s="642"/>
      <c r="Y19" s="643"/>
      <c r="Z19" s="644">
        <v>32.200000000000003</v>
      </c>
      <c r="AA19" s="644"/>
      <c r="AB19" s="644"/>
      <c r="AC19" s="644"/>
      <c r="AD19" s="645">
        <v>899424</v>
      </c>
      <c r="AE19" s="645"/>
      <c r="AF19" s="645"/>
      <c r="AG19" s="645"/>
      <c r="AH19" s="645"/>
      <c r="AI19" s="645"/>
      <c r="AJ19" s="645"/>
      <c r="AK19" s="645"/>
      <c r="AL19" s="646">
        <v>49.3</v>
      </c>
      <c r="AM19" s="647"/>
      <c r="AN19" s="647"/>
      <c r="AO19" s="648"/>
      <c r="AP19" s="638" t="s">
        <v>269</v>
      </c>
      <c r="AQ19" s="639"/>
      <c r="AR19" s="639"/>
      <c r="AS19" s="639"/>
      <c r="AT19" s="639"/>
      <c r="AU19" s="639"/>
      <c r="AV19" s="639"/>
      <c r="AW19" s="639"/>
      <c r="AX19" s="639"/>
      <c r="AY19" s="639"/>
      <c r="AZ19" s="639"/>
      <c r="BA19" s="639"/>
      <c r="BB19" s="639"/>
      <c r="BC19" s="639"/>
      <c r="BD19" s="639"/>
      <c r="BE19" s="639"/>
      <c r="BF19" s="640"/>
      <c r="BG19" s="641" t="s">
        <v>126</v>
      </c>
      <c r="BH19" s="642"/>
      <c r="BI19" s="642"/>
      <c r="BJ19" s="642"/>
      <c r="BK19" s="642"/>
      <c r="BL19" s="642"/>
      <c r="BM19" s="642"/>
      <c r="BN19" s="643"/>
      <c r="BO19" s="644" t="s">
        <v>224</v>
      </c>
      <c r="BP19" s="644"/>
      <c r="BQ19" s="644"/>
      <c r="BR19" s="644"/>
      <c r="BS19" s="650" t="s">
        <v>224</v>
      </c>
      <c r="BT19" s="642"/>
      <c r="BU19" s="642"/>
      <c r="BV19" s="642"/>
      <c r="BW19" s="642"/>
      <c r="BX19" s="642"/>
      <c r="BY19" s="642"/>
      <c r="BZ19" s="642"/>
      <c r="CA19" s="642"/>
      <c r="CB19" s="651"/>
      <c r="CD19" s="656" t="s">
        <v>270</v>
      </c>
      <c r="CE19" s="657"/>
      <c r="CF19" s="657"/>
      <c r="CG19" s="657"/>
      <c r="CH19" s="657"/>
      <c r="CI19" s="657"/>
      <c r="CJ19" s="657"/>
      <c r="CK19" s="657"/>
      <c r="CL19" s="657"/>
      <c r="CM19" s="657"/>
      <c r="CN19" s="657"/>
      <c r="CO19" s="657"/>
      <c r="CP19" s="657"/>
      <c r="CQ19" s="658"/>
      <c r="CR19" s="641" t="s">
        <v>134</v>
      </c>
      <c r="CS19" s="642"/>
      <c r="CT19" s="642"/>
      <c r="CU19" s="642"/>
      <c r="CV19" s="642"/>
      <c r="CW19" s="642"/>
      <c r="CX19" s="642"/>
      <c r="CY19" s="643"/>
      <c r="CZ19" s="644" t="s">
        <v>134</v>
      </c>
      <c r="DA19" s="644"/>
      <c r="DB19" s="644"/>
      <c r="DC19" s="644"/>
      <c r="DD19" s="650" t="s">
        <v>224</v>
      </c>
      <c r="DE19" s="642"/>
      <c r="DF19" s="642"/>
      <c r="DG19" s="642"/>
      <c r="DH19" s="642"/>
      <c r="DI19" s="642"/>
      <c r="DJ19" s="642"/>
      <c r="DK19" s="642"/>
      <c r="DL19" s="642"/>
      <c r="DM19" s="642"/>
      <c r="DN19" s="642"/>
      <c r="DO19" s="642"/>
      <c r="DP19" s="643"/>
      <c r="DQ19" s="650" t="s">
        <v>134</v>
      </c>
      <c r="DR19" s="642"/>
      <c r="DS19" s="642"/>
      <c r="DT19" s="642"/>
      <c r="DU19" s="642"/>
      <c r="DV19" s="642"/>
      <c r="DW19" s="642"/>
      <c r="DX19" s="642"/>
      <c r="DY19" s="642"/>
      <c r="DZ19" s="642"/>
      <c r="EA19" s="642"/>
      <c r="EB19" s="642"/>
      <c r="EC19" s="651"/>
    </row>
    <row r="20" spans="2:133" ht="11.25" customHeight="1" x14ac:dyDescent="0.15">
      <c r="B20" s="638" t="s">
        <v>271</v>
      </c>
      <c r="C20" s="639"/>
      <c r="D20" s="639"/>
      <c r="E20" s="639"/>
      <c r="F20" s="639"/>
      <c r="G20" s="639"/>
      <c r="H20" s="639"/>
      <c r="I20" s="639"/>
      <c r="J20" s="639"/>
      <c r="K20" s="639"/>
      <c r="L20" s="639"/>
      <c r="M20" s="639"/>
      <c r="N20" s="639"/>
      <c r="O20" s="639"/>
      <c r="P20" s="639"/>
      <c r="Q20" s="640"/>
      <c r="R20" s="641">
        <v>59679</v>
      </c>
      <c r="S20" s="642"/>
      <c r="T20" s="642"/>
      <c r="U20" s="642"/>
      <c r="V20" s="642"/>
      <c r="W20" s="642"/>
      <c r="X20" s="642"/>
      <c r="Y20" s="643"/>
      <c r="Z20" s="644">
        <v>2.1</v>
      </c>
      <c r="AA20" s="644"/>
      <c r="AB20" s="644"/>
      <c r="AC20" s="644"/>
      <c r="AD20" s="645" t="s">
        <v>241</v>
      </c>
      <c r="AE20" s="645"/>
      <c r="AF20" s="645"/>
      <c r="AG20" s="645"/>
      <c r="AH20" s="645"/>
      <c r="AI20" s="645"/>
      <c r="AJ20" s="645"/>
      <c r="AK20" s="645"/>
      <c r="AL20" s="646" t="s">
        <v>134</v>
      </c>
      <c r="AM20" s="647"/>
      <c r="AN20" s="647"/>
      <c r="AO20" s="648"/>
      <c r="AP20" s="638" t="s">
        <v>272</v>
      </c>
      <c r="AQ20" s="639"/>
      <c r="AR20" s="639"/>
      <c r="AS20" s="639"/>
      <c r="AT20" s="639"/>
      <c r="AU20" s="639"/>
      <c r="AV20" s="639"/>
      <c r="AW20" s="639"/>
      <c r="AX20" s="639"/>
      <c r="AY20" s="639"/>
      <c r="AZ20" s="639"/>
      <c r="BA20" s="639"/>
      <c r="BB20" s="639"/>
      <c r="BC20" s="639"/>
      <c r="BD20" s="639"/>
      <c r="BE20" s="639"/>
      <c r="BF20" s="640"/>
      <c r="BG20" s="641" t="s">
        <v>224</v>
      </c>
      <c r="BH20" s="642"/>
      <c r="BI20" s="642"/>
      <c r="BJ20" s="642"/>
      <c r="BK20" s="642"/>
      <c r="BL20" s="642"/>
      <c r="BM20" s="642"/>
      <c r="BN20" s="643"/>
      <c r="BO20" s="644" t="s">
        <v>224</v>
      </c>
      <c r="BP20" s="644"/>
      <c r="BQ20" s="644"/>
      <c r="BR20" s="644"/>
      <c r="BS20" s="650" t="s">
        <v>224</v>
      </c>
      <c r="BT20" s="642"/>
      <c r="BU20" s="642"/>
      <c r="BV20" s="642"/>
      <c r="BW20" s="642"/>
      <c r="BX20" s="642"/>
      <c r="BY20" s="642"/>
      <c r="BZ20" s="642"/>
      <c r="CA20" s="642"/>
      <c r="CB20" s="651"/>
      <c r="CD20" s="656" t="s">
        <v>273</v>
      </c>
      <c r="CE20" s="657"/>
      <c r="CF20" s="657"/>
      <c r="CG20" s="657"/>
      <c r="CH20" s="657"/>
      <c r="CI20" s="657"/>
      <c r="CJ20" s="657"/>
      <c r="CK20" s="657"/>
      <c r="CL20" s="657"/>
      <c r="CM20" s="657"/>
      <c r="CN20" s="657"/>
      <c r="CO20" s="657"/>
      <c r="CP20" s="657"/>
      <c r="CQ20" s="658"/>
      <c r="CR20" s="641">
        <v>2636863</v>
      </c>
      <c r="CS20" s="642"/>
      <c r="CT20" s="642"/>
      <c r="CU20" s="642"/>
      <c r="CV20" s="642"/>
      <c r="CW20" s="642"/>
      <c r="CX20" s="642"/>
      <c r="CY20" s="643"/>
      <c r="CZ20" s="644">
        <v>100</v>
      </c>
      <c r="DA20" s="644"/>
      <c r="DB20" s="644"/>
      <c r="DC20" s="644"/>
      <c r="DD20" s="650">
        <v>211221</v>
      </c>
      <c r="DE20" s="642"/>
      <c r="DF20" s="642"/>
      <c r="DG20" s="642"/>
      <c r="DH20" s="642"/>
      <c r="DI20" s="642"/>
      <c r="DJ20" s="642"/>
      <c r="DK20" s="642"/>
      <c r="DL20" s="642"/>
      <c r="DM20" s="642"/>
      <c r="DN20" s="642"/>
      <c r="DO20" s="642"/>
      <c r="DP20" s="643"/>
      <c r="DQ20" s="650">
        <v>2203059</v>
      </c>
      <c r="DR20" s="642"/>
      <c r="DS20" s="642"/>
      <c r="DT20" s="642"/>
      <c r="DU20" s="642"/>
      <c r="DV20" s="642"/>
      <c r="DW20" s="642"/>
      <c r="DX20" s="642"/>
      <c r="DY20" s="642"/>
      <c r="DZ20" s="642"/>
      <c r="EA20" s="642"/>
      <c r="EB20" s="642"/>
      <c r="EC20" s="651"/>
    </row>
    <row r="21" spans="2:133" ht="11.25" customHeight="1" x14ac:dyDescent="0.15">
      <c r="B21" s="638" t="s">
        <v>274</v>
      </c>
      <c r="C21" s="639"/>
      <c r="D21" s="639"/>
      <c r="E21" s="639"/>
      <c r="F21" s="639"/>
      <c r="G21" s="639"/>
      <c r="H21" s="639"/>
      <c r="I21" s="639"/>
      <c r="J21" s="639"/>
      <c r="K21" s="639"/>
      <c r="L21" s="639"/>
      <c r="M21" s="639"/>
      <c r="N21" s="639"/>
      <c r="O21" s="639"/>
      <c r="P21" s="639"/>
      <c r="Q21" s="640"/>
      <c r="R21" s="641">
        <v>619</v>
      </c>
      <c r="S21" s="642"/>
      <c r="T21" s="642"/>
      <c r="U21" s="642"/>
      <c r="V21" s="642"/>
      <c r="W21" s="642"/>
      <c r="X21" s="642"/>
      <c r="Y21" s="643"/>
      <c r="Z21" s="644">
        <v>0</v>
      </c>
      <c r="AA21" s="644"/>
      <c r="AB21" s="644"/>
      <c r="AC21" s="644"/>
      <c r="AD21" s="645" t="s">
        <v>224</v>
      </c>
      <c r="AE21" s="645"/>
      <c r="AF21" s="645"/>
      <c r="AG21" s="645"/>
      <c r="AH21" s="645"/>
      <c r="AI21" s="645"/>
      <c r="AJ21" s="645"/>
      <c r="AK21" s="645"/>
      <c r="AL21" s="646" t="s">
        <v>134</v>
      </c>
      <c r="AM21" s="647"/>
      <c r="AN21" s="647"/>
      <c r="AO21" s="648"/>
      <c r="AP21" s="659" t="s">
        <v>275</v>
      </c>
      <c r="AQ21" s="660"/>
      <c r="AR21" s="660"/>
      <c r="AS21" s="660"/>
      <c r="AT21" s="660"/>
      <c r="AU21" s="660"/>
      <c r="AV21" s="660"/>
      <c r="AW21" s="660"/>
      <c r="AX21" s="660"/>
      <c r="AY21" s="660"/>
      <c r="AZ21" s="660"/>
      <c r="BA21" s="660"/>
      <c r="BB21" s="660"/>
      <c r="BC21" s="660"/>
      <c r="BD21" s="660"/>
      <c r="BE21" s="660"/>
      <c r="BF21" s="661"/>
      <c r="BG21" s="641" t="s">
        <v>224</v>
      </c>
      <c r="BH21" s="642"/>
      <c r="BI21" s="642"/>
      <c r="BJ21" s="642"/>
      <c r="BK21" s="642"/>
      <c r="BL21" s="642"/>
      <c r="BM21" s="642"/>
      <c r="BN21" s="643"/>
      <c r="BO21" s="644" t="s">
        <v>224</v>
      </c>
      <c r="BP21" s="644"/>
      <c r="BQ21" s="644"/>
      <c r="BR21" s="644"/>
      <c r="BS21" s="650" t="s">
        <v>134</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x14ac:dyDescent="0.15">
      <c r="B22" s="638" t="s">
        <v>276</v>
      </c>
      <c r="C22" s="639"/>
      <c r="D22" s="639"/>
      <c r="E22" s="639"/>
      <c r="F22" s="639"/>
      <c r="G22" s="639"/>
      <c r="H22" s="639"/>
      <c r="I22" s="639"/>
      <c r="J22" s="639"/>
      <c r="K22" s="639"/>
      <c r="L22" s="639"/>
      <c r="M22" s="639"/>
      <c r="N22" s="639"/>
      <c r="O22" s="639"/>
      <c r="P22" s="639"/>
      <c r="Q22" s="640"/>
      <c r="R22" s="641">
        <v>1882734</v>
      </c>
      <c r="S22" s="642"/>
      <c r="T22" s="642"/>
      <c r="U22" s="642"/>
      <c r="V22" s="642"/>
      <c r="W22" s="642"/>
      <c r="X22" s="642"/>
      <c r="Y22" s="643"/>
      <c r="Z22" s="644">
        <v>67.5</v>
      </c>
      <c r="AA22" s="644"/>
      <c r="AB22" s="644"/>
      <c r="AC22" s="644"/>
      <c r="AD22" s="645">
        <v>1822436</v>
      </c>
      <c r="AE22" s="645"/>
      <c r="AF22" s="645"/>
      <c r="AG22" s="645"/>
      <c r="AH22" s="645"/>
      <c r="AI22" s="645"/>
      <c r="AJ22" s="645"/>
      <c r="AK22" s="645"/>
      <c r="AL22" s="646">
        <v>99.8</v>
      </c>
      <c r="AM22" s="647"/>
      <c r="AN22" s="647"/>
      <c r="AO22" s="648"/>
      <c r="AP22" s="659" t="s">
        <v>277</v>
      </c>
      <c r="AQ22" s="660"/>
      <c r="AR22" s="660"/>
      <c r="AS22" s="660"/>
      <c r="AT22" s="660"/>
      <c r="AU22" s="660"/>
      <c r="AV22" s="660"/>
      <c r="AW22" s="660"/>
      <c r="AX22" s="660"/>
      <c r="AY22" s="660"/>
      <c r="AZ22" s="660"/>
      <c r="BA22" s="660"/>
      <c r="BB22" s="660"/>
      <c r="BC22" s="660"/>
      <c r="BD22" s="660"/>
      <c r="BE22" s="660"/>
      <c r="BF22" s="661"/>
      <c r="BG22" s="641" t="s">
        <v>134</v>
      </c>
      <c r="BH22" s="642"/>
      <c r="BI22" s="642"/>
      <c r="BJ22" s="642"/>
      <c r="BK22" s="642"/>
      <c r="BL22" s="642"/>
      <c r="BM22" s="642"/>
      <c r="BN22" s="643"/>
      <c r="BO22" s="644" t="s">
        <v>241</v>
      </c>
      <c r="BP22" s="644"/>
      <c r="BQ22" s="644"/>
      <c r="BR22" s="644"/>
      <c r="BS22" s="650" t="s">
        <v>126</v>
      </c>
      <c r="BT22" s="642"/>
      <c r="BU22" s="642"/>
      <c r="BV22" s="642"/>
      <c r="BW22" s="642"/>
      <c r="BX22" s="642"/>
      <c r="BY22" s="642"/>
      <c r="BZ22" s="642"/>
      <c r="CA22" s="642"/>
      <c r="CB22" s="651"/>
      <c r="CD22" s="623" t="s">
        <v>278</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279</v>
      </c>
      <c r="C23" s="639"/>
      <c r="D23" s="639"/>
      <c r="E23" s="639"/>
      <c r="F23" s="639"/>
      <c r="G23" s="639"/>
      <c r="H23" s="639"/>
      <c r="I23" s="639"/>
      <c r="J23" s="639"/>
      <c r="K23" s="639"/>
      <c r="L23" s="639"/>
      <c r="M23" s="639"/>
      <c r="N23" s="639"/>
      <c r="O23" s="639"/>
      <c r="P23" s="639"/>
      <c r="Q23" s="640"/>
      <c r="R23" s="641">
        <v>892</v>
      </c>
      <c r="S23" s="642"/>
      <c r="T23" s="642"/>
      <c r="U23" s="642"/>
      <c r="V23" s="642"/>
      <c r="W23" s="642"/>
      <c r="X23" s="642"/>
      <c r="Y23" s="643"/>
      <c r="Z23" s="644">
        <v>0</v>
      </c>
      <c r="AA23" s="644"/>
      <c r="AB23" s="644"/>
      <c r="AC23" s="644"/>
      <c r="AD23" s="645">
        <v>892</v>
      </c>
      <c r="AE23" s="645"/>
      <c r="AF23" s="645"/>
      <c r="AG23" s="645"/>
      <c r="AH23" s="645"/>
      <c r="AI23" s="645"/>
      <c r="AJ23" s="645"/>
      <c r="AK23" s="645"/>
      <c r="AL23" s="646">
        <v>0</v>
      </c>
      <c r="AM23" s="647"/>
      <c r="AN23" s="647"/>
      <c r="AO23" s="648"/>
      <c r="AP23" s="659" t="s">
        <v>280</v>
      </c>
      <c r="AQ23" s="660"/>
      <c r="AR23" s="660"/>
      <c r="AS23" s="660"/>
      <c r="AT23" s="660"/>
      <c r="AU23" s="660"/>
      <c r="AV23" s="660"/>
      <c r="AW23" s="660"/>
      <c r="AX23" s="660"/>
      <c r="AY23" s="660"/>
      <c r="AZ23" s="660"/>
      <c r="BA23" s="660"/>
      <c r="BB23" s="660"/>
      <c r="BC23" s="660"/>
      <c r="BD23" s="660"/>
      <c r="BE23" s="660"/>
      <c r="BF23" s="661"/>
      <c r="BG23" s="641" t="s">
        <v>134</v>
      </c>
      <c r="BH23" s="642"/>
      <c r="BI23" s="642"/>
      <c r="BJ23" s="642"/>
      <c r="BK23" s="642"/>
      <c r="BL23" s="642"/>
      <c r="BM23" s="642"/>
      <c r="BN23" s="643"/>
      <c r="BO23" s="644" t="s">
        <v>134</v>
      </c>
      <c r="BP23" s="644"/>
      <c r="BQ23" s="644"/>
      <c r="BR23" s="644"/>
      <c r="BS23" s="650" t="s">
        <v>134</v>
      </c>
      <c r="BT23" s="642"/>
      <c r="BU23" s="642"/>
      <c r="BV23" s="642"/>
      <c r="BW23" s="642"/>
      <c r="BX23" s="642"/>
      <c r="BY23" s="642"/>
      <c r="BZ23" s="642"/>
      <c r="CA23" s="642"/>
      <c r="CB23" s="651"/>
      <c r="CD23" s="623" t="s">
        <v>218</v>
      </c>
      <c r="CE23" s="624"/>
      <c r="CF23" s="624"/>
      <c r="CG23" s="624"/>
      <c r="CH23" s="624"/>
      <c r="CI23" s="624"/>
      <c r="CJ23" s="624"/>
      <c r="CK23" s="624"/>
      <c r="CL23" s="624"/>
      <c r="CM23" s="624"/>
      <c r="CN23" s="624"/>
      <c r="CO23" s="624"/>
      <c r="CP23" s="624"/>
      <c r="CQ23" s="625"/>
      <c r="CR23" s="623" t="s">
        <v>281</v>
      </c>
      <c r="CS23" s="624"/>
      <c r="CT23" s="624"/>
      <c r="CU23" s="624"/>
      <c r="CV23" s="624"/>
      <c r="CW23" s="624"/>
      <c r="CX23" s="624"/>
      <c r="CY23" s="625"/>
      <c r="CZ23" s="623" t="s">
        <v>282</v>
      </c>
      <c r="DA23" s="624"/>
      <c r="DB23" s="624"/>
      <c r="DC23" s="625"/>
      <c r="DD23" s="623" t="s">
        <v>283</v>
      </c>
      <c r="DE23" s="624"/>
      <c r="DF23" s="624"/>
      <c r="DG23" s="624"/>
      <c r="DH23" s="624"/>
      <c r="DI23" s="624"/>
      <c r="DJ23" s="624"/>
      <c r="DK23" s="625"/>
      <c r="DL23" s="671" t="s">
        <v>284</v>
      </c>
      <c r="DM23" s="672"/>
      <c r="DN23" s="672"/>
      <c r="DO23" s="672"/>
      <c r="DP23" s="672"/>
      <c r="DQ23" s="672"/>
      <c r="DR23" s="672"/>
      <c r="DS23" s="672"/>
      <c r="DT23" s="672"/>
      <c r="DU23" s="672"/>
      <c r="DV23" s="673"/>
      <c r="DW23" s="623" t="s">
        <v>285</v>
      </c>
      <c r="DX23" s="624"/>
      <c r="DY23" s="624"/>
      <c r="DZ23" s="624"/>
      <c r="EA23" s="624"/>
      <c r="EB23" s="624"/>
      <c r="EC23" s="625"/>
    </row>
    <row r="24" spans="2:133" ht="11.25" customHeight="1" x14ac:dyDescent="0.15">
      <c r="B24" s="638" t="s">
        <v>286</v>
      </c>
      <c r="C24" s="639"/>
      <c r="D24" s="639"/>
      <c r="E24" s="639"/>
      <c r="F24" s="639"/>
      <c r="G24" s="639"/>
      <c r="H24" s="639"/>
      <c r="I24" s="639"/>
      <c r="J24" s="639"/>
      <c r="K24" s="639"/>
      <c r="L24" s="639"/>
      <c r="M24" s="639"/>
      <c r="N24" s="639"/>
      <c r="O24" s="639"/>
      <c r="P24" s="639"/>
      <c r="Q24" s="640"/>
      <c r="R24" s="641">
        <v>28314</v>
      </c>
      <c r="S24" s="642"/>
      <c r="T24" s="642"/>
      <c r="U24" s="642"/>
      <c r="V24" s="642"/>
      <c r="W24" s="642"/>
      <c r="X24" s="642"/>
      <c r="Y24" s="643"/>
      <c r="Z24" s="644">
        <v>1</v>
      </c>
      <c r="AA24" s="644"/>
      <c r="AB24" s="644"/>
      <c r="AC24" s="644"/>
      <c r="AD24" s="645" t="s">
        <v>134</v>
      </c>
      <c r="AE24" s="645"/>
      <c r="AF24" s="645"/>
      <c r="AG24" s="645"/>
      <c r="AH24" s="645"/>
      <c r="AI24" s="645"/>
      <c r="AJ24" s="645"/>
      <c r="AK24" s="645"/>
      <c r="AL24" s="646" t="s">
        <v>224</v>
      </c>
      <c r="AM24" s="647"/>
      <c r="AN24" s="647"/>
      <c r="AO24" s="648"/>
      <c r="AP24" s="659" t="s">
        <v>287</v>
      </c>
      <c r="AQ24" s="660"/>
      <c r="AR24" s="660"/>
      <c r="AS24" s="660"/>
      <c r="AT24" s="660"/>
      <c r="AU24" s="660"/>
      <c r="AV24" s="660"/>
      <c r="AW24" s="660"/>
      <c r="AX24" s="660"/>
      <c r="AY24" s="660"/>
      <c r="AZ24" s="660"/>
      <c r="BA24" s="660"/>
      <c r="BB24" s="660"/>
      <c r="BC24" s="660"/>
      <c r="BD24" s="660"/>
      <c r="BE24" s="660"/>
      <c r="BF24" s="661"/>
      <c r="BG24" s="641" t="s">
        <v>134</v>
      </c>
      <c r="BH24" s="642"/>
      <c r="BI24" s="642"/>
      <c r="BJ24" s="642"/>
      <c r="BK24" s="642"/>
      <c r="BL24" s="642"/>
      <c r="BM24" s="642"/>
      <c r="BN24" s="643"/>
      <c r="BO24" s="644" t="s">
        <v>241</v>
      </c>
      <c r="BP24" s="644"/>
      <c r="BQ24" s="644"/>
      <c r="BR24" s="644"/>
      <c r="BS24" s="650" t="s">
        <v>134</v>
      </c>
      <c r="BT24" s="642"/>
      <c r="BU24" s="642"/>
      <c r="BV24" s="642"/>
      <c r="BW24" s="642"/>
      <c r="BX24" s="642"/>
      <c r="BY24" s="642"/>
      <c r="BZ24" s="642"/>
      <c r="CA24" s="642"/>
      <c r="CB24" s="651"/>
      <c r="CD24" s="652" t="s">
        <v>288</v>
      </c>
      <c r="CE24" s="653"/>
      <c r="CF24" s="653"/>
      <c r="CG24" s="653"/>
      <c r="CH24" s="653"/>
      <c r="CI24" s="653"/>
      <c r="CJ24" s="653"/>
      <c r="CK24" s="653"/>
      <c r="CL24" s="653"/>
      <c r="CM24" s="653"/>
      <c r="CN24" s="653"/>
      <c r="CO24" s="653"/>
      <c r="CP24" s="653"/>
      <c r="CQ24" s="654"/>
      <c r="CR24" s="630">
        <v>1067028</v>
      </c>
      <c r="CS24" s="631"/>
      <c r="CT24" s="631"/>
      <c r="CU24" s="631"/>
      <c r="CV24" s="631"/>
      <c r="CW24" s="631"/>
      <c r="CX24" s="631"/>
      <c r="CY24" s="632"/>
      <c r="CZ24" s="635">
        <v>40.5</v>
      </c>
      <c r="DA24" s="636"/>
      <c r="DB24" s="636"/>
      <c r="DC24" s="655"/>
      <c r="DD24" s="674">
        <v>903485</v>
      </c>
      <c r="DE24" s="631"/>
      <c r="DF24" s="631"/>
      <c r="DG24" s="631"/>
      <c r="DH24" s="631"/>
      <c r="DI24" s="631"/>
      <c r="DJ24" s="631"/>
      <c r="DK24" s="632"/>
      <c r="DL24" s="674">
        <v>902938</v>
      </c>
      <c r="DM24" s="631"/>
      <c r="DN24" s="631"/>
      <c r="DO24" s="631"/>
      <c r="DP24" s="631"/>
      <c r="DQ24" s="631"/>
      <c r="DR24" s="631"/>
      <c r="DS24" s="631"/>
      <c r="DT24" s="631"/>
      <c r="DU24" s="631"/>
      <c r="DV24" s="632"/>
      <c r="DW24" s="635">
        <v>47.1</v>
      </c>
      <c r="DX24" s="636"/>
      <c r="DY24" s="636"/>
      <c r="DZ24" s="636"/>
      <c r="EA24" s="636"/>
      <c r="EB24" s="636"/>
      <c r="EC24" s="637"/>
    </row>
    <row r="25" spans="2:133" ht="11.25" customHeight="1" x14ac:dyDescent="0.15">
      <c r="B25" s="638" t="s">
        <v>289</v>
      </c>
      <c r="C25" s="639"/>
      <c r="D25" s="639"/>
      <c r="E25" s="639"/>
      <c r="F25" s="639"/>
      <c r="G25" s="639"/>
      <c r="H25" s="639"/>
      <c r="I25" s="639"/>
      <c r="J25" s="639"/>
      <c r="K25" s="639"/>
      <c r="L25" s="639"/>
      <c r="M25" s="639"/>
      <c r="N25" s="639"/>
      <c r="O25" s="639"/>
      <c r="P25" s="639"/>
      <c r="Q25" s="640"/>
      <c r="R25" s="641">
        <v>33526</v>
      </c>
      <c r="S25" s="642"/>
      <c r="T25" s="642"/>
      <c r="U25" s="642"/>
      <c r="V25" s="642"/>
      <c r="W25" s="642"/>
      <c r="X25" s="642"/>
      <c r="Y25" s="643"/>
      <c r="Z25" s="644">
        <v>1.2</v>
      </c>
      <c r="AA25" s="644"/>
      <c r="AB25" s="644"/>
      <c r="AC25" s="644"/>
      <c r="AD25" s="645">
        <v>2387</v>
      </c>
      <c r="AE25" s="645"/>
      <c r="AF25" s="645"/>
      <c r="AG25" s="645"/>
      <c r="AH25" s="645"/>
      <c r="AI25" s="645"/>
      <c r="AJ25" s="645"/>
      <c r="AK25" s="645"/>
      <c r="AL25" s="646">
        <v>0.1</v>
      </c>
      <c r="AM25" s="647"/>
      <c r="AN25" s="647"/>
      <c r="AO25" s="648"/>
      <c r="AP25" s="659" t="s">
        <v>290</v>
      </c>
      <c r="AQ25" s="660"/>
      <c r="AR25" s="660"/>
      <c r="AS25" s="660"/>
      <c r="AT25" s="660"/>
      <c r="AU25" s="660"/>
      <c r="AV25" s="660"/>
      <c r="AW25" s="660"/>
      <c r="AX25" s="660"/>
      <c r="AY25" s="660"/>
      <c r="AZ25" s="660"/>
      <c r="BA25" s="660"/>
      <c r="BB25" s="660"/>
      <c r="BC25" s="660"/>
      <c r="BD25" s="660"/>
      <c r="BE25" s="660"/>
      <c r="BF25" s="661"/>
      <c r="BG25" s="641" t="s">
        <v>224</v>
      </c>
      <c r="BH25" s="642"/>
      <c r="BI25" s="642"/>
      <c r="BJ25" s="642"/>
      <c r="BK25" s="642"/>
      <c r="BL25" s="642"/>
      <c r="BM25" s="642"/>
      <c r="BN25" s="643"/>
      <c r="BO25" s="644" t="s">
        <v>241</v>
      </c>
      <c r="BP25" s="644"/>
      <c r="BQ25" s="644"/>
      <c r="BR25" s="644"/>
      <c r="BS25" s="650" t="s">
        <v>224</v>
      </c>
      <c r="BT25" s="642"/>
      <c r="BU25" s="642"/>
      <c r="BV25" s="642"/>
      <c r="BW25" s="642"/>
      <c r="BX25" s="642"/>
      <c r="BY25" s="642"/>
      <c r="BZ25" s="642"/>
      <c r="CA25" s="642"/>
      <c r="CB25" s="651"/>
      <c r="CD25" s="656" t="s">
        <v>291</v>
      </c>
      <c r="CE25" s="657"/>
      <c r="CF25" s="657"/>
      <c r="CG25" s="657"/>
      <c r="CH25" s="657"/>
      <c r="CI25" s="657"/>
      <c r="CJ25" s="657"/>
      <c r="CK25" s="657"/>
      <c r="CL25" s="657"/>
      <c r="CM25" s="657"/>
      <c r="CN25" s="657"/>
      <c r="CO25" s="657"/>
      <c r="CP25" s="657"/>
      <c r="CQ25" s="658"/>
      <c r="CR25" s="641">
        <v>590057</v>
      </c>
      <c r="CS25" s="677"/>
      <c r="CT25" s="677"/>
      <c r="CU25" s="677"/>
      <c r="CV25" s="677"/>
      <c r="CW25" s="677"/>
      <c r="CX25" s="677"/>
      <c r="CY25" s="678"/>
      <c r="CZ25" s="646">
        <v>22.4</v>
      </c>
      <c r="DA25" s="675"/>
      <c r="DB25" s="675"/>
      <c r="DC25" s="679"/>
      <c r="DD25" s="650">
        <v>567044</v>
      </c>
      <c r="DE25" s="677"/>
      <c r="DF25" s="677"/>
      <c r="DG25" s="677"/>
      <c r="DH25" s="677"/>
      <c r="DI25" s="677"/>
      <c r="DJ25" s="677"/>
      <c r="DK25" s="678"/>
      <c r="DL25" s="650">
        <v>566497</v>
      </c>
      <c r="DM25" s="677"/>
      <c r="DN25" s="677"/>
      <c r="DO25" s="677"/>
      <c r="DP25" s="677"/>
      <c r="DQ25" s="677"/>
      <c r="DR25" s="677"/>
      <c r="DS25" s="677"/>
      <c r="DT25" s="677"/>
      <c r="DU25" s="677"/>
      <c r="DV25" s="678"/>
      <c r="DW25" s="646">
        <v>29.5</v>
      </c>
      <c r="DX25" s="675"/>
      <c r="DY25" s="675"/>
      <c r="DZ25" s="675"/>
      <c r="EA25" s="675"/>
      <c r="EB25" s="675"/>
      <c r="EC25" s="676"/>
    </row>
    <row r="26" spans="2:133" ht="11.25" customHeight="1" x14ac:dyDescent="0.15">
      <c r="B26" s="638" t="s">
        <v>292</v>
      </c>
      <c r="C26" s="639"/>
      <c r="D26" s="639"/>
      <c r="E26" s="639"/>
      <c r="F26" s="639"/>
      <c r="G26" s="639"/>
      <c r="H26" s="639"/>
      <c r="I26" s="639"/>
      <c r="J26" s="639"/>
      <c r="K26" s="639"/>
      <c r="L26" s="639"/>
      <c r="M26" s="639"/>
      <c r="N26" s="639"/>
      <c r="O26" s="639"/>
      <c r="P26" s="639"/>
      <c r="Q26" s="640"/>
      <c r="R26" s="641">
        <v>12228</v>
      </c>
      <c r="S26" s="642"/>
      <c r="T26" s="642"/>
      <c r="U26" s="642"/>
      <c r="V26" s="642"/>
      <c r="W26" s="642"/>
      <c r="X26" s="642"/>
      <c r="Y26" s="643"/>
      <c r="Z26" s="644">
        <v>0.4</v>
      </c>
      <c r="AA26" s="644"/>
      <c r="AB26" s="644"/>
      <c r="AC26" s="644"/>
      <c r="AD26" s="645" t="s">
        <v>134</v>
      </c>
      <c r="AE26" s="645"/>
      <c r="AF26" s="645"/>
      <c r="AG26" s="645"/>
      <c r="AH26" s="645"/>
      <c r="AI26" s="645"/>
      <c r="AJ26" s="645"/>
      <c r="AK26" s="645"/>
      <c r="AL26" s="646" t="s">
        <v>134</v>
      </c>
      <c r="AM26" s="647"/>
      <c r="AN26" s="647"/>
      <c r="AO26" s="648"/>
      <c r="AP26" s="659" t="s">
        <v>293</v>
      </c>
      <c r="AQ26" s="680"/>
      <c r="AR26" s="680"/>
      <c r="AS26" s="680"/>
      <c r="AT26" s="680"/>
      <c r="AU26" s="680"/>
      <c r="AV26" s="680"/>
      <c r="AW26" s="680"/>
      <c r="AX26" s="680"/>
      <c r="AY26" s="680"/>
      <c r="AZ26" s="680"/>
      <c r="BA26" s="680"/>
      <c r="BB26" s="680"/>
      <c r="BC26" s="680"/>
      <c r="BD26" s="680"/>
      <c r="BE26" s="680"/>
      <c r="BF26" s="661"/>
      <c r="BG26" s="641" t="s">
        <v>134</v>
      </c>
      <c r="BH26" s="642"/>
      <c r="BI26" s="642"/>
      <c r="BJ26" s="642"/>
      <c r="BK26" s="642"/>
      <c r="BL26" s="642"/>
      <c r="BM26" s="642"/>
      <c r="BN26" s="643"/>
      <c r="BO26" s="644" t="s">
        <v>224</v>
      </c>
      <c r="BP26" s="644"/>
      <c r="BQ26" s="644"/>
      <c r="BR26" s="644"/>
      <c r="BS26" s="650" t="s">
        <v>134</v>
      </c>
      <c r="BT26" s="642"/>
      <c r="BU26" s="642"/>
      <c r="BV26" s="642"/>
      <c r="BW26" s="642"/>
      <c r="BX26" s="642"/>
      <c r="BY26" s="642"/>
      <c r="BZ26" s="642"/>
      <c r="CA26" s="642"/>
      <c r="CB26" s="651"/>
      <c r="CD26" s="656" t="s">
        <v>294</v>
      </c>
      <c r="CE26" s="657"/>
      <c r="CF26" s="657"/>
      <c r="CG26" s="657"/>
      <c r="CH26" s="657"/>
      <c r="CI26" s="657"/>
      <c r="CJ26" s="657"/>
      <c r="CK26" s="657"/>
      <c r="CL26" s="657"/>
      <c r="CM26" s="657"/>
      <c r="CN26" s="657"/>
      <c r="CO26" s="657"/>
      <c r="CP26" s="657"/>
      <c r="CQ26" s="658"/>
      <c r="CR26" s="641">
        <v>374839</v>
      </c>
      <c r="CS26" s="642"/>
      <c r="CT26" s="642"/>
      <c r="CU26" s="642"/>
      <c r="CV26" s="642"/>
      <c r="CW26" s="642"/>
      <c r="CX26" s="642"/>
      <c r="CY26" s="643"/>
      <c r="CZ26" s="646">
        <v>14.2</v>
      </c>
      <c r="DA26" s="675"/>
      <c r="DB26" s="675"/>
      <c r="DC26" s="679"/>
      <c r="DD26" s="650">
        <v>354455</v>
      </c>
      <c r="DE26" s="642"/>
      <c r="DF26" s="642"/>
      <c r="DG26" s="642"/>
      <c r="DH26" s="642"/>
      <c r="DI26" s="642"/>
      <c r="DJ26" s="642"/>
      <c r="DK26" s="643"/>
      <c r="DL26" s="650" t="s">
        <v>224</v>
      </c>
      <c r="DM26" s="642"/>
      <c r="DN26" s="642"/>
      <c r="DO26" s="642"/>
      <c r="DP26" s="642"/>
      <c r="DQ26" s="642"/>
      <c r="DR26" s="642"/>
      <c r="DS26" s="642"/>
      <c r="DT26" s="642"/>
      <c r="DU26" s="642"/>
      <c r="DV26" s="643"/>
      <c r="DW26" s="646" t="s">
        <v>134</v>
      </c>
      <c r="DX26" s="675"/>
      <c r="DY26" s="675"/>
      <c r="DZ26" s="675"/>
      <c r="EA26" s="675"/>
      <c r="EB26" s="675"/>
      <c r="EC26" s="676"/>
    </row>
    <row r="27" spans="2:133" ht="11.25" customHeight="1" x14ac:dyDescent="0.15">
      <c r="B27" s="638" t="s">
        <v>295</v>
      </c>
      <c r="C27" s="639"/>
      <c r="D27" s="639"/>
      <c r="E27" s="639"/>
      <c r="F27" s="639"/>
      <c r="G27" s="639"/>
      <c r="H27" s="639"/>
      <c r="I27" s="639"/>
      <c r="J27" s="639"/>
      <c r="K27" s="639"/>
      <c r="L27" s="639"/>
      <c r="M27" s="639"/>
      <c r="N27" s="639"/>
      <c r="O27" s="639"/>
      <c r="P27" s="639"/>
      <c r="Q27" s="640"/>
      <c r="R27" s="641">
        <v>129726</v>
      </c>
      <c r="S27" s="642"/>
      <c r="T27" s="642"/>
      <c r="U27" s="642"/>
      <c r="V27" s="642"/>
      <c r="W27" s="642"/>
      <c r="X27" s="642"/>
      <c r="Y27" s="643"/>
      <c r="Z27" s="644">
        <v>4.5999999999999996</v>
      </c>
      <c r="AA27" s="644"/>
      <c r="AB27" s="644"/>
      <c r="AC27" s="644"/>
      <c r="AD27" s="645" t="s">
        <v>224</v>
      </c>
      <c r="AE27" s="645"/>
      <c r="AF27" s="645"/>
      <c r="AG27" s="645"/>
      <c r="AH27" s="645"/>
      <c r="AI27" s="645"/>
      <c r="AJ27" s="645"/>
      <c r="AK27" s="645"/>
      <c r="AL27" s="646" t="s">
        <v>134</v>
      </c>
      <c r="AM27" s="647"/>
      <c r="AN27" s="647"/>
      <c r="AO27" s="648"/>
      <c r="AP27" s="638" t="s">
        <v>296</v>
      </c>
      <c r="AQ27" s="639"/>
      <c r="AR27" s="639"/>
      <c r="AS27" s="639"/>
      <c r="AT27" s="639"/>
      <c r="AU27" s="639"/>
      <c r="AV27" s="639"/>
      <c r="AW27" s="639"/>
      <c r="AX27" s="639"/>
      <c r="AY27" s="639"/>
      <c r="AZ27" s="639"/>
      <c r="BA27" s="639"/>
      <c r="BB27" s="639"/>
      <c r="BC27" s="639"/>
      <c r="BD27" s="639"/>
      <c r="BE27" s="639"/>
      <c r="BF27" s="640"/>
      <c r="BG27" s="641">
        <v>745942</v>
      </c>
      <c r="BH27" s="642"/>
      <c r="BI27" s="642"/>
      <c r="BJ27" s="642"/>
      <c r="BK27" s="642"/>
      <c r="BL27" s="642"/>
      <c r="BM27" s="642"/>
      <c r="BN27" s="643"/>
      <c r="BO27" s="644">
        <v>100</v>
      </c>
      <c r="BP27" s="644"/>
      <c r="BQ27" s="644"/>
      <c r="BR27" s="644"/>
      <c r="BS27" s="650" t="s">
        <v>126</v>
      </c>
      <c r="BT27" s="642"/>
      <c r="BU27" s="642"/>
      <c r="BV27" s="642"/>
      <c r="BW27" s="642"/>
      <c r="BX27" s="642"/>
      <c r="BY27" s="642"/>
      <c r="BZ27" s="642"/>
      <c r="CA27" s="642"/>
      <c r="CB27" s="651"/>
      <c r="CD27" s="656" t="s">
        <v>297</v>
      </c>
      <c r="CE27" s="657"/>
      <c r="CF27" s="657"/>
      <c r="CG27" s="657"/>
      <c r="CH27" s="657"/>
      <c r="CI27" s="657"/>
      <c r="CJ27" s="657"/>
      <c r="CK27" s="657"/>
      <c r="CL27" s="657"/>
      <c r="CM27" s="657"/>
      <c r="CN27" s="657"/>
      <c r="CO27" s="657"/>
      <c r="CP27" s="657"/>
      <c r="CQ27" s="658"/>
      <c r="CR27" s="641">
        <v>246209</v>
      </c>
      <c r="CS27" s="677"/>
      <c r="CT27" s="677"/>
      <c r="CU27" s="677"/>
      <c r="CV27" s="677"/>
      <c r="CW27" s="677"/>
      <c r="CX27" s="677"/>
      <c r="CY27" s="678"/>
      <c r="CZ27" s="646">
        <v>9.3000000000000007</v>
      </c>
      <c r="DA27" s="675"/>
      <c r="DB27" s="675"/>
      <c r="DC27" s="679"/>
      <c r="DD27" s="650">
        <v>105679</v>
      </c>
      <c r="DE27" s="677"/>
      <c r="DF27" s="677"/>
      <c r="DG27" s="677"/>
      <c r="DH27" s="677"/>
      <c r="DI27" s="677"/>
      <c r="DJ27" s="677"/>
      <c r="DK27" s="678"/>
      <c r="DL27" s="650">
        <v>105679</v>
      </c>
      <c r="DM27" s="677"/>
      <c r="DN27" s="677"/>
      <c r="DO27" s="677"/>
      <c r="DP27" s="677"/>
      <c r="DQ27" s="677"/>
      <c r="DR27" s="677"/>
      <c r="DS27" s="677"/>
      <c r="DT27" s="677"/>
      <c r="DU27" s="677"/>
      <c r="DV27" s="678"/>
      <c r="DW27" s="646">
        <v>5.5</v>
      </c>
      <c r="DX27" s="675"/>
      <c r="DY27" s="675"/>
      <c r="DZ27" s="675"/>
      <c r="EA27" s="675"/>
      <c r="EB27" s="675"/>
      <c r="EC27" s="676"/>
    </row>
    <row r="28" spans="2:133" ht="11.25" customHeight="1" x14ac:dyDescent="0.15">
      <c r="B28" s="683" t="s">
        <v>298</v>
      </c>
      <c r="C28" s="684"/>
      <c r="D28" s="684"/>
      <c r="E28" s="684"/>
      <c r="F28" s="684"/>
      <c r="G28" s="684"/>
      <c r="H28" s="684"/>
      <c r="I28" s="684"/>
      <c r="J28" s="684"/>
      <c r="K28" s="684"/>
      <c r="L28" s="684"/>
      <c r="M28" s="684"/>
      <c r="N28" s="684"/>
      <c r="O28" s="684"/>
      <c r="P28" s="684"/>
      <c r="Q28" s="685"/>
      <c r="R28" s="641" t="s">
        <v>224</v>
      </c>
      <c r="S28" s="642"/>
      <c r="T28" s="642"/>
      <c r="U28" s="642"/>
      <c r="V28" s="642"/>
      <c r="W28" s="642"/>
      <c r="X28" s="642"/>
      <c r="Y28" s="643"/>
      <c r="Z28" s="644" t="s">
        <v>224</v>
      </c>
      <c r="AA28" s="644"/>
      <c r="AB28" s="644"/>
      <c r="AC28" s="644"/>
      <c r="AD28" s="645" t="s">
        <v>224</v>
      </c>
      <c r="AE28" s="645"/>
      <c r="AF28" s="645"/>
      <c r="AG28" s="645"/>
      <c r="AH28" s="645"/>
      <c r="AI28" s="645"/>
      <c r="AJ28" s="645"/>
      <c r="AK28" s="645"/>
      <c r="AL28" s="646" t="s">
        <v>126</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299</v>
      </c>
      <c r="CE28" s="657"/>
      <c r="CF28" s="657"/>
      <c r="CG28" s="657"/>
      <c r="CH28" s="657"/>
      <c r="CI28" s="657"/>
      <c r="CJ28" s="657"/>
      <c r="CK28" s="657"/>
      <c r="CL28" s="657"/>
      <c r="CM28" s="657"/>
      <c r="CN28" s="657"/>
      <c r="CO28" s="657"/>
      <c r="CP28" s="657"/>
      <c r="CQ28" s="658"/>
      <c r="CR28" s="641">
        <v>230762</v>
      </c>
      <c r="CS28" s="642"/>
      <c r="CT28" s="642"/>
      <c r="CU28" s="642"/>
      <c r="CV28" s="642"/>
      <c r="CW28" s="642"/>
      <c r="CX28" s="642"/>
      <c r="CY28" s="643"/>
      <c r="CZ28" s="646">
        <v>8.8000000000000007</v>
      </c>
      <c r="DA28" s="675"/>
      <c r="DB28" s="675"/>
      <c r="DC28" s="679"/>
      <c r="DD28" s="650">
        <v>230762</v>
      </c>
      <c r="DE28" s="642"/>
      <c r="DF28" s="642"/>
      <c r="DG28" s="642"/>
      <c r="DH28" s="642"/>
      <c r="DI28" s="642"/>
      <c r="DJ28" s="642"/>
      <c r="DK28" s="643"/>
      <c r="DL28" s="650">
        <v>230762</v>
      </c>
      <c r="DM28" s="642"/>
      <c r="DN28" s="642"/>
      <c r="DO28" s="642"/>
      <c r="DP28" s="642"/>
      <c r="DQ28" s="642"/>
      <c r="DR28" s="642"/>
      <c r="DS28" s="642"/>
      <c r="DT28" s="642"/>
      <c r="DU28" s="642"/>
      <c r="DV28" s="643"/>
      <c r="DW28" s="646">
        <v>12</v>
      </c>
      <c r="DX28" s="675"/>
      <c r="DY28" s="675"/>
      <c r="DZ28" s="675"/>
      <c r="EA28" s="675"/>
      <c r="EB28" s="675"/>
      <c r="EC28" s="676"/>
    </row>
    <row r="29" spans="2:133" ht="11.25" customHeight="1" x14ac:dyDescent="0.15">
      <c r="B29" s="638" t="s">
        <v>300</v>
      </c>
      <c r="C29" s="639"/>
      <c r="D29" s="639"/>
      <c r="E29" s="639"/>
      <c r="F29" s="639"/>
      <c r="G29" s="639"/>
      <c r="H29" s="639"/>
      <c r="I29" s="639"/>
      <c r="J29" s="639"/>
      <c r="K29" s="639"/>
      <c r="L29" s="639"/>
      <c r="M29" s="639"/>
      <c r="N29" s="639"/>
      <c r="O29" s="639"/>
      <c r="P29" s="639"/>
      <c r="Q29" s="640"/>
      <c r="R29" s="641">
        <v>152211</v>
      </c>
      <c r="S29" s="642"/>
      <c r="T29" s="642"/>
      <c r="U29" s="642"/>
      <c r="V29" s="642"/>
      <c r="W29" s="642"/>
      <c r="X29" s="642"/>
      <c r="Y29" s="643"/>
      <c r="Z29" s="644">
        <v>5.5</v>
      </c>
      <c r="AA29" s="644"/>
      <c r="AB29" s="644"/>
      <c r="AC29" s="644"/>
      <c r="AD29" s="645" t="s">
        <v>224</v>
      </c>
      <c r="AE29" s="645"/>
      <c r="AF29" s="645"/>
      <c r="AG29" s="645"/>
      <c r="AH29" s="645"/>
      <c r="AI29" s="645"/>
      <c r="AJ29" s="645"/>
      <c r="AK29" s="645"/>
      <c r="AL29" s="646" t="s">
        <v>224</v>
      </c>
      <c r="AM29" s="647"/>
      <c r="AN29" s="647"/>
      <c r="AO29" s="648"/>
      <c r="AP29" s="620" t="s">
        <v>218</v>
      </c>
      <c r="AQ29" s="621"/>
      <c r="AR29" s="621"/>
      <c r="AS29" s="621"/>
      <c r="AT29" s="621"/>
      <c r="AU29" s="621"/>
      <c r="AV29" s="621"/>
      <c r="AW29" s="621"/>
      <c r="AX29" s="621"/>
      <c r="AY29" s="621"/>
      <c r="AZ29" s="621"/>
      <c r="BA29" s="621"/>
      <c r="BB29" s="621"/>
      <c r="BC29" s="621"/>
      <c r="BD29" s="621"/>
      <c r="BE29" s="621"/>
      <c r="BF29" s="622"/>
      <c r="BG29" s="620" t="s">
        <v>301</v>
      </c>
      <c r="BH29" s="681"/>
      <c r="BI29" s="681"/>
      <c r="BJ29" s="681"/>
      <c r="BK29" s="681"/>
      <c r="BL29" s="681"/>
      <c r="BM29" s="681"/>
      <c r="BN29" s="681"/>
      <c r="BO29" s="681"/>
      <c r="BP29" s="681"/>
      <c r="BQ29" s="682"/>
      <c r="BR29" s="620" t="s">
        <v>302</v>
      </c>
      <c r="BS29" s="681"/>
      <c r="BT29" s="681"/>
      <c r="BU29" s="681"/>
      <c r="BV29" s="681"/>
      <c r="BW29" s="681"/>
      <c r="BX29" s="681"/>
      <c r="BY29" s="681"/>
      <c r="BZ29" s="681"/>
      <c r="CA29" s="681"/>
      <c r="CB29" s="682"/>
      <c r="CD29" s="704" t="s">
        <v>303</v>
      </c>
      <c r="CE29" s="705"/>
      <c r="CF29" s="656" t="s">
        <v>69</v>
      </c>
      <c r="CG29" s="657"/>
      <c r="CH29" s="657"/>
      <c r="CI29" s="657"/>
      <c r="CJ29" s="657"/>
      <c r="CK29" s="657"/>
      <c r="CL29" s="657"/>
      <c r="CM29" s="657"/>
      <c r="CN29" s="657"/>
      <c r="CO29" s="657"/>
      <c r="CP29" s="657"/>
      <c r="CQ29" s="658"/>
      <c r="CR29" s="641">
        <v>230762</v>
      </c>
      <c r="CS29" s="677"/>
      <c r="CT29" s="677"/>
      <c r="CU29" s="677"/>
      <c r="CV29" s="677"/>
      <c r="CW29" s="677"/>
      <c r="CX29" s="677"/>
      <c r="CY29" s="678"/>
      <c r="CZ29" s="646">
        <v>8.8000000000000007</v>
      </c>
      <c r="DA29" s="675"/>
      <c r="DB29" s="675"/>
      <c r="DC29" s="679"/>
      <c r="DD29" s="650">
        <v>230762</v>
      </c>
      <c r="DE29" s="677"/>
      <c r="DF29" s="677"/>
      <c r="DG29" s="677"/>
      <c r="DH29" s="677"/>
      <c r="DI29" s="677"/>
      <c r="DJ29" s="677"/>
      <c r="DK29" s="678"/>
      <c r="DL29" s="650">
        <v>230762</v>
      </c>
      <c r="DM29" s="677"/>
      <c r="DN29" s="677"/>
      <c r="DO29" s="677"/>
      <c r="DP29" s="677"/>
      <c r="DQ29" s="677"/>
      <c r="DR29" s="677"/>
      <c r="DS29" s="677"/>
      <c r="DT29" s="677"/>
      <c r="DU29" s="677"/>
      <c r="DV29" s="678"/>
      <c r="DW29" s="646">
        <v>12</v>
      </c>
      <c r="DX29" s="675"/>
      <c r="DY29" s="675"/>
      <c r="DZ29" s="675"/>
      <c r="EA29" s="675"/>
      <c r="EB29" s="675"/>
      <c r="EC29" s="676"/>
    </row>
    <row r="30" spans="2:133" ht="11.25" customHeight="1" x14ac:dyDescent="0.15">
      <c r="B30" s="638" t="s">
        <v>304</v>
      </c>
      <c r="C30" s="639"/>
      <c r="D30" s="639"/>
      <c r="E30" s="639"/>
      <c r="F30" s="639"/>
      <c r="G30" s="639"/>
      <c r="H30" s="639"/>
      <c r="I30" s="639"/>
      <c r="J30" s="639"/>
      <c r="K30" s="639"/>
      <c r="L30" s="639"/>
      <c r="M30" s="639"/>
      <c r="N30" s="639"/>
      <c r="O30" s="639"/>
      <c r="P30" s="639"/>
      <c r="Q30" s="640"/>
      <c r="R30" s="641">
        <v>6306</v>
      </c>
      <c r="S30" s="642"/>
      <c r="T30" s="642"/>
      <c r="U30" s="642"/>
      <c r="V30" s="642"/>
      <c r="W30" s="642"/>
      <c r="X30" s="642"/>
      <c r="Y30" s="643"/>
      <c r="Z30" s="644">
        <v>0.2</v>
      </c>
      <c r="AA30" s="644"/>
      <c r="AB30" s="644"/>
      <c r="AC30" s="644"/>
      <c r="AD30" s="645" t="s">
        <v>224</v>
      </c>
      <c r="AE30" s="645"/>
      <c r="AF30" s="645"/>
      <c r="AG30" s="645"/>
      <c r="AH30" s="645"/>
      <c r="AI30" s="645"/>
      <c r="AJ30" s="645"/>
      <c r="AK30" s="645"/>
      <c r="AL30" s="646" t="s">
        <v>134</v>
      </c>
      <c r="AM30" s="647"/>
      <c r="AN30" s="647"/>
      <c r="AO30" s="648"/>
      <c r="AP30" s="689" t="s">
        <v>305</v>
      </c>
      <c r="AQ30" s="690"/>
      <c r="AR30" s="690"/>
      <c r="AS30" s="690"/>
      <c r="AT30" s="695" t="s">
        <v>306</v>
      </c>
      <c r="AU30" s="230"/>
      <c r="AV30" s="230"/>
      <c r="AW30" s="230"/>
      <c r="AX30" s="627" t="s">
        <v>184</v>
      </c>
      <c r="AY30" s="628"/>
      <c r="AZ30" s="628"/>
      <c r="BA30" s="628"/>
      <c r="BB30" s="628"/>
      <c r="BC30" s="628"/>
      <c r="BD30" s="628"/>
      <c r="BE30" s="628"/>
      <c r="BF30" s="629"/>
      <c r="BG30" s="701">
        <v>99</v>
      </c>
      <c r="BH30" s="702"/>
      <c r="BI30" s="702"/>
      <c r="BJ30" s="702"/>
      <c r="BK30" s="702"/>
      <c r="BL30" s="702"/>
      <c r="BM30" s="636">
        <v>95.5</v>
      </c>
      <c r="BN30" s="702"/>
      <c r="BO30" s="702"/>
      <c r="BP30" s="702"/>
      <c r="BQ30" s="703"/>
      <c r="BR30" s="701">
        <v>98.3</v>
      </c>
      <c r="BS30" s="702"/>
      <c r="BT30" s="702"/>
      <c r="BU30" s="702"/>
      <c r="BV30" s="702"/>
      <c r="BW30" s="702"/>
      <c r="BX30" s="636">
        <v>91.9</v>
      </c>
      <c r="BY30" s="702"/>
      <c r="BZ30" s="702"/>
      <c r="CA30" s="702"/>
      <c r="CB30" s="703"/>
      <c r="CD30" s="706"/>
      <c r="CE30" s="707"/>
      <c r="CF30" s="656" t="s">
        <v>307</v>
      </c>
      <c r="CG30" s="657"/>
      <c r="CH30" s="657"/>
      <c r="CI30" s="657"/>
      <c r="CJ30" s="657"/>
      <c r="CK30" s="657"/>
      <c r="CL30" s="657"/>
      <c r="CM30" s="657"/>
      <c r="CN30" s="657"/>
      <c r="CO30" s="657"/>
      <c r="CP30" s="657"/>
      <c r="CQ30" s="658"/>
      <c r="CR30" s="641">
        <v>215333</v>
      </c>
      <c r="CS30" s="642"/>
      <c r="CT30" s="642"/>
      <c r="CU30" s="642"/>
      <c r="CV30" s="642"/>
      <c r="CW30" s="642"/>
      <c r="CX30" s="642"/>
      <c r="CY30" s="643"/>
      <c r="CZ30" s="646">
        <v>8.1999999999999993</v>
      </c>
      <c r="DA30" s="675"/>
      <c r="DB30" s="675"/>
      <c r="DC30" s="679"/>
      <c r="DD30" s="650">
        <v>215333</v>
      </c>
      <c r="DE30" s="642"/>
      <c r="DF30" s="642"/>
      <c r="DG30" s="642"/>
      <c r="DH30" s="642"/>
      <c r="DI30" s="642"/>
      <c r="DJ30" s="642"/>
      <c r="DK30" s="643"/>
      <c r="DL30" s="650">
        <v>215333</v>
      </c>
      <c r="DM30" s="642"/>
      <c r="DN30" s="642"/>
      <c r="DO30" s="642"/>
      <c r="DP30" s="642"/>
      <c r="DQ30" s="642"/>
      <c r="DR30" s="642"/>
      <c r="DS30" s="642"/>
      <c r="DT30" s="642"/>
      <c r="DU30" s="642"/>
      <c r="DV30" s="643"/>
      <c r="DW30" s="646">
        <v>11.2</v>
      </c>
      <c r="DX30" s="675"/>
      <c r="DY30" s="675"/>
      <c r="DZ30" s="675"/>
      <c r="EA30" s="675"/>
      <c r="EB30" s="675"/>
      <c r="EC30" s="676"/>
    </row>
    <row r="31" spans="2:133" ht="11.25" customHeight="1" x14ac:dyDescent="0.15">
      <c r="B31" s="638" t="s">
        <v>308</v>
      </c>
      <c r="C31" s="639"/>
      <c r="D31" s="639"/>
      <c r="E31" s="639"/>
      <c r="F31" s="639"/>
      <c r="G31" s="639"/>
      <c r="H31" s="639"/>
      <c r="I31" s="639"/>
      <c r="J31" s="639"/>
      <c r="K31" s="639"/>
      <c r="L31" s="639"/>
      <c r="M31" s="639"/>
      <c r="N31" s="639"/>
      <c r="O31" s="639"/>
      <c r="P31" s="639"/>
      <c r="Q31" s="640"/>
      <c r="R31" s="641">
        <v>4723</v>
      </c>
      <c r="S31" s="642"/>
      <c r="T31" s="642"/>
      <c r="U31" s="642"/>
      <c r="V31" s="642"/>
      <c r="W31" s="642"/>
      <c r="X31" s="642"/>
      <c r="Y31" s="643"/>
      <c r="Z31" s="644">
        <v>0.2</v>
      </c>
      <c r="AA31" s="644"/>
      <c r="AB31" s="644"/>
      <c r="AC31" s="644"/>
      <c r="AD31" s="645" t="s">
        <v>224</v>
      </c>
      <c r="AE31" s="645"/>
      <c r="AF31" s="645"/>
      <c r="AG31" s="645"/>
      <c r="AH31" s="645"/>
      <c r="AI31" s="645"/>
      <c r="AJ31" s="645"/>
      <c r="AK31" s="645"/>
      <c r="AL31" s="646" t="s">
        <v>224</v>
      </c>
      <c r="AM31" s="647"/>
      <c r="AN31" s="647"/>
      <c r="AO31" s="648"/>
      <c r="AP31" s="691"/>
      <c r="AQ31" s="692"/>
      <c r="AR31" s="692"/>
      <c r="AS31" s="692"/>
      <c r="AT31" s="696"/>
      <c r="AU31" s="229" t="s">
        <v>309</v>
      </c>
      <c r="AV31" s="229"/>
      <c r="AW31" s="229"/>
      <c r="AX31" s="638" t="s">
        <v>310</v>
      </c>
      <c r="AY31" s="639"/>
      <c r="AZ31" s="639"/>
      <c r="BA31" s="639"/>
      <c r="BB31" s="639"/>
      <c r="BC31" s="639"/>
      <c r="BD31" s="639"/>
      <c r="BE31" s="639"/>
      <c r="BF31" s="640"/>
      <c r="BG31" s="698">
        <v>99.2</v>
      </c>
      <c r="BH31" s="677"/>
      <c r="BI31" s="677"/>
      <c r="BJ31" s="677"/>
      <c r="BK31" s="677"/>
      <c r="BL31" s="677"/>
      <c r="BM31" s="647">
        <v>96.8</v>
      </c>
      <c r="BN31" s="699"/>
      <c r="BO31" s="699"/>
      <c r="BP31" s="699"/>
      <c r="BQ31" s="700"/>
      <c r="BR31" s="698">
        <v>98.5</v>
      </c>
      <c r="BS31" s="677"/>
      <c r="BT31" s="677"/>
      <c r="BU31" s="677"/>
      <c r="BV31" s="677"/>
      <c r="BW31" s="677"/>
      <c r="BX31" s="647">
        <v>92.4</v>
      </c>
      <c r="BY31" s="699"/>
      <c r="BZ31" s="699"/>
      <c r="CA31" s="699"/>
      <c r="CB31" s="700"/>
      <c r="CD31" s="706"/>
      <c r="CE31" s="707"/>
      <c r="CF31" s="656" t="s">
        <v>311</v>
      </c>
      <c r="CG31" s="657"/>
      <c r="CH31" s="657"/>
      <c r="CI31" s="657"/>
      <c r="CJ31" s="657"/>
      <c r="CK31" s="657"/>
      <c r="CL31" s="657"/>
      <c r="CM31" s="657"/>
      <c r="CN31" s="657"/>
      <c r="CO31" s="657"/>
      <c r="CP31" s="657"/>
      <c r="CQ31" s="658"/>
      <c r="CR31" s="641">
        <v>15429</v>
      </c>
      <c r="CS31" s="677"/>
      <c r="CT31" s="677"/>
      <c r="CU31" s="677"/>
      <c r="CV31" s="677"/>
      <c r="CW31" s="677"/>
      <c r="CX31" s="677"/>
      <c r="CY31" s="678"/>
      <c r="CZ31" s="646">
        <v>0.6</v>
      </c>
      <c r="DA31" s="675"/>
      <c r="DB31" s="675"/>
      <c r="DC31" s="679"/>
      <c r="DD31" s="650">
        <v>15429</v>
      </c>
      <c r="DE31" s="677"/>
      <c r="DF31" s="677"/>
      <c r="DG31" s="677"/>
      <c r="DH31" s="677"/>
      <c r="DI31" s="677"/>
      <c r="DJ31" s="677"/>
      <c r="DK31" s="678"/>
      <c r="DL31" s="650">
        <v>15429</v>
      </c>
      <c r="DM31" s="677"/>
      <c r="DN31" s="677"/>
      <c r="DO31" s="677"/>
      <c r="DP31" s="677"/>
      <c r="DQ31" s="677"/>
      <c r="DR31" s="677"/>
      <c r="DS31" s="677"/>
      <c r="DT31" s="677"/>
      <c r="DU31" s="677"/>
      <c r="DV31" s="678"/>
      <c r="DW31" s="646">
        <v>0.8</v>
      </c>
      <c r="DX31" s="675"/>
      <c r="DY31" s="675"/>
      <c r="DZ31" s="675"/>
      <c r="EA31" s="675"/>
      <c r="EB31" s="675"/>
      <c r="EC31" s="676"/>
    </row>
    <row r="32" spans="2:133" ht="11.25" customHeight="1" x14ac:dyDescent="0.15">
      <c r="B32" s="638" t="s">
        <v>312</v>
      </c>
      <c r="C32" s="639"/>
      <c r="D32" s="639"/>
      <c r="E32" s="639"/>
      <c r="F32" s="639"/>
      <c r="G32" s="639"/>
      <c r="H32" s="639"/>
      <c r="I32" s="639"/>
      <c r="J32" s="639"/>
      <c r="K32" s="639"/>
      <c r="L32" s="639"/>
      <c r="M32" s="639"/>
      <c r="N32" s="639"/>
      <c r="O32" s="639"/>
      <c r="P32" s="639"/>
      <c r="Q32" s="640"/>
      <c r="R32" s="641">
        <v>113497</v>
      </c>
      <c r="S32" s="642"/>
      <c r="T32" s="642"/>
      <c r="U32" s="642"/>
      <c r="V32" s="642"/>
      <c r="W32" s="642"/>
      <c r="X32" s="642"/>
      <c r="Y32" s="643"/>
      <c r="Z32" s="644">
        <v>4.0999999999999996</v>
      </c>
      <c r="AA32" s="644"/>
      <c r="AB32" s="644"/>
      <c r="AC32" s="644"/>
      <c r="AD32" s="645" t="s">
        <v>224</v>
      </c>
      <c r="AE32" s="645"/>
      <c r="AF32" s="645"/>
      <c r="AG32" s="645"/>
      <c r="AH32" s="645"/>
      <c r="AI32" s="645"/>
      <c r="AJ32" s="645"/>
      <c r="AK32" s="645"/>
      <c r="AL32" s="646" t="s">
        <v>224</v>
      </c>
      <c r="AM32" s="647"/>
      <c r="AN32" s="647"/>
      <c r="AO32" s="648"/>
      <c r="AP32" s="693"/>
      <c r="AQ32" s="694"/>
      <c r="AR32" s="694"/>
      <c r="AS32" s="694"/>
      <c r="AT32" s="697"/>
      <c r="AU32" s="231"/>
      <c r="AV32" s="231"/>
      <c r="AW32" s="231"/>
      <c r="AX32" s="686" t="s">
        <v>313</v>
      </c>
      <c r="AY32" s="687"/>
      <c r="AZ32" s="687"/>
      <c r="BA32" s="687"/>
      <c r="BB32" s="687"/>
      <c r="BC32" s="687"/>
      <c r="BD32" s="687"/>
      <c r="BE32" s="687"/>
      <c r="BF32" s="688"/>
      <c r="BG32" s="710">
        <v>98.8</v>
      </c>
      <c r="BH32" s="711"/>
      <c r="BI32" s="711"/>
      <c r="BJ32" s="711"/>
      <c r="BK32" s="711"/>
      <c r="BL32" s="711"/>
      <c r="BM32" s="712">
        <v>93.7</v>
      </c>
      <c r="BN32" s="711"/>
      <c r="BO32" s="711"/>
      <c r="BP32" s="711"/>
      <c r="BQ32" s="713"/>
      <c r="BR32" s="710">
        <v>98</v>
      </c>
      <c r="BS32" s="711"/>
      <c r="BT32" s="711"/>
      <c r="BU32" s="711"/>
      <c r="BV32" s="711"/>
      <c r="BW32" s="711"/>
      <c r="BX32" s="712">
        <v>90.6</v>
      </c>
      <c r="BY32" s="711"/>
      <c r="BZ32" s="711"/>
      <c r="CA32" s="711"/>
      <c r="CB32" s="713"/>
      <c r="CD32" s="708"/>
      <c r="CE32" s="709"/>
      <c r="CF32" s="656" t="s">
        <v>314</v>
      </c>
      <c r="CG32" s="657"/>
      <c r="CH32" s="657"/>
      <c r="CI32" s="657"/>
      <c r="CJ32" s="657"/>
      <c r="CK32" s="657"/>
      <c r="CL32" s="657"/>
      <c r="CM32" s="657"/>
      <c r="CN32" s="657"/>
      <c r="CO32" s="657"/>
      <c r="CP32" s="657"/>
      <c r="CQ32" s="658"/>
      <c r="CR32" s="641" t="s">
        <v>126</v>
      </c>
      <c r="CS32" s="642"/>
      <c r="CT32" s="642"/>
      <c r="CU32" s="642"/>
      <c r="CV32" s="642"/>
      <c r="CW32" s="642"/>
      <c r="CX32" s="642"/>
      <c r="CY32" s="643"/>
      <c r="CZ32" s="646" t="s">
        <v>224</v>
      </c>
      <c r="DA32" s="675"/>
      <c r="DB32" s="675"/>
      <c r="DC32" s="679"/>
      <c r="DD32" s="650" t="s">
        <v>134</v>
      </c>
      <c r="DE32" s="642"/>
      <c r="DF32" s="642"/>
      <c r="DG32" s="642"/>
      <c r="DH32" s="642"/>
      <c r="DI32" s="642"/>
      <c r="DJ32" s="642"/>
      <c r="DK32" s="643"/>
      <c r="DL32" s="650" t="s">
        <v>134</v>
      </c>
      <c r="DM32" s="642"/>
      <c r="DN32" s="642"/>
      <c r="DO32" s="642"/>
      <c r="DP32" s="642"/>
      <c r="DQ32" s="642"/>
      <c r="DR32" s="642"/>
      <c r="DS32" s="642"/>
      <c r="DT32" s="642"/>
      <c r="DU32" s="642"/>
      <c r="DV32" s="643"/>
      <c r="DW32" s="646" t="s">
        <v>134</v>
      </c>
      <c r="DX32" s="675"/>
      <c r="DY32" s="675"/>
      <c r="DZ32" s="675"/>
      <c r="EA32" s="675"/>
      <c r="EB32" s="675"/>
      <c r="EC32" s="676"/>
    </row>
    <row r="33" spans="2:133" ht="11.25" customHeight="1" x14ac:dyDescent="0.15">
      <c r="B33" s="638" t="s">
        <v>315</v>
      </c>
      <c r="C33" s="639"/>
      <c r="D33" s="639"/>
      <c r="E33" s="639"/>
      <c r="F33" s="639"/>
      <c r="G33" s="639"/>
      <c r="H33" s="639"/>
      <c r="I33" s="639"/>
      <c r="J33" s="639"/>
      <c r="K33" s="639"/>
      <c r="L33" s="639"/>
      <c r="M33" s="639"/>
      <c r="N33" s="639"/>
      <c r="O33" s="639"/>
      <c r="P33" s="639"/>
      <c r="Q33" s="640"/>
      <c r="R33" s="641">
        <v>178460</v>
      </c>
      <c r="S33" s="642"/>
      <c r="T33" s="642"/>
      <c r="U33" s="642"/>
      <c r="V33" s="642"/>
      <c r="W33" s="642"/>
      <c r="X33" s="642"/>
      <c r="Y33" s="643"/>
      <c r="Z33" s="644">
        <v>6.4</v>
      </c>
      <c r="AA33" s="644"/>
      <c r="AB33" s="644"/>
      <c r="AC33" s="644"/>
      <c r="AD33" s="645" t="s">
        <v>224</v>
      </c>
      <c r="AE33" s="645"/>
      <c r="AF33" s="645"/>
      <c r="AG33" s="645"/>
      <c r="AH33" s="645"/>
      <c r="AI33" s="645"/>
      <c r="AJ33" s="645"/>
      <c r="AK33" s="645"/>
      <c r="AL33" s="646" t="s">
        <v>316</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317</v>
      </c>
      <c r="CE33" s="657"/>
      <c r="CF33" s="657"/>
      <c r="CG33" s="657"/>
      <c r="CH33" s="657"/>
      <c r="CI33" s="657"/>
      <c r="CJ33" s="657"/>
      <c r="CK33" s="657"/>
      <c r="CL33" s="657"/>
      <c r="CM33" s="657"/>
      <c r="CN33" s="657"/>
      <c r="CO33" s="657"/>
      <c r="CP33" s="657"/>
      <c r="CQ33" s="658"/>
      <c r="CR33" s="641">
        <v>1358614</v>
      </c>
      <c r="CS33" s="677"/>
      <c r="CT33" s="677"/>
      <c r="CU33" s="677"/>
      <c r="CV33" s="677"/>
      <c r="CW33" s="677"/>
      <c r="CX33" s="677"/>
      <c r="CY33" s="678"/>
      <c r="CZ33" s="646">
        <v>51.5</v>
      </c>
      <c r="DA33" s="675"/>
      <c r="DB33" s="675"/>
      <c r="DC33" s="679"/>
      <c r="DD33" s="650">
        <v>1175978</v>
      </c>
      <c r="DE33" s="677"/>
      <c r="DF33" s="677"/>
      <c r="DG33" s="677"/>
      <c r="DH33" s="677"/>
      <c r="DI33" s="677"/>
      <c r="DJ33" s="677"/>
      <c r="DK33" s="678"/>
      <c r="DL33" s="650">
        <v>846851</v>
      </c>
      <c r="DM33" s="677"/>
      <c r="DN33" s="677"/>
      <c r="DO33" s="677"/>
      <c r="DP33" s="677"/>
      <c r="DQ33" s="677"/>
      <c r="DR33" s="677"/>
      <c r="DS33" s="677"/>
      <c r="DT33" s="677"/>
      <c r="DU33" s="677"/>
      <c r="DV33" s="678"/>
      <c r="DW33" s="646">
        <v>44.1</v>
      </c>
      <c r="DX33" s="675"/>
      <c r="DY33" s="675"/>
      <c r="DZ33" s="675"/>
      <c r="EA33" s="675"/>
      <c r="EB33" s="675"/>
      <c r="EC33" s="676"/>
    </row>
    <row r="34" spans="2:133" ht="11.25" customHeight="1" x14ac:dyDescent="0.15">
      <c r="B34" s="638" t="s">
        <v>318</v>
      </c>
      <c r="C34" s="639"/>
      <c r="D34" s="639"/>
      <c r="E34" s="639"/>
      <c r="F34" s="639"/>
      <c r="G34" s="639"/>
      <c r="H34" s="639"/>
      <c r="I34" s="639"/>
      <c r="J34" s="639"/>
      <c r="K34" s="639"/>
      <c r="L34" s="639"/>
      <c r="M34" s="639"/>
      <c r="N34" s="639"/>
      <c r="O34" s="639"/>
      <c r="P34" s="639"/>
      <c r="Q34" s="640"/>
      <c r="R34" s="641">
        <v>146121</v>
      </c>
      <c r="S34" s="642"/>
      <c r="T34" s="642"/>
      <c r="U34" s="642"/>
      <c r="V34" s="642"/>
      <c r="W34" s="642"/>
      <c r="X34" s="642"/>
      <c r="Y34" s="643"/>
      <c r="Z34" s="644">
        <v>5.2</v>
      </c>
      <c r="AA34" s="644"/>
      <c r="AB34" s="644"/>
      <c r="AC34" s="644"/>
      <c r="AD34" s="645">
        <v>489</v>
      </c>
      <c r="AE34" s="645"/>
      <c r="AF34" s="645"/>
      <c r="AG34" s="645"/>
      <c r="AH34" s="645"/>
      <c r="AI34" s="645"/>
      <c r="AJ34" s="645"/>
      <c r="AK34" s="645"/>
      <c r="AL34" s="646">
        <v>0</v>
      </c>
      <c r="AM34" s="647"/>
      <c r="AN34" s="647"/>
      <c r="AO34" s="648"/>
      <c r="AP34" s="234"/>
      <c r="AQ34" s="620" t="s">
        <v>319</v>
      </c>
      <c r="AR34" s="621"/>
      <c r="AS34" s="621"/>
      <c r="AT34" s="621"/>
      <c r="AU34" s="621"/>
      <c r="AV34" s="621"/>
      <c r="AW34" s="621"/>
      <c r="AX34" s="621"/>
      <c r="AY34" s="621"/>
      <c r="AZ34" s="621"/>
      <c r="BA34" s="621"/>
      <c r="BB34" s="621"/>
      <c r="BC34" s="621"/>
      <c r="BD34" s="621"/>
      <c r="BE34" s="621"/>
      <c r="BF34" s="622"/>
      <c r="BG34" s="620" t="s">
        <v>320</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321</v>
      </c>
      <c r="CE34" s="657"/>
      <c r="CF34" s="657"/>
      <c r="CG34" s="657"/>
      <c r="CH34" s="657"/>
      <c r="CI34" s="657"/>
      <c r="CJ34" s="657"/>
      <c r="CK34" s="657"/>
      <c r="CL34" s="657"/>
      <c r="CM34" s="657"/>
      <c r="CN34" s="657"/>
      <c r="CO34" s="657"/>
      <c r="CP34" s="657"/>
      <c r="CQ34" s="658"/>
      <c r="CR34" s="641">
        <v>398520</v>
      </c>
      <c r="CS34" s="642"/>
      <c r="CT34" s="642"/>
      <c r="CU34" s="642"/>
      <c r="CV34" s="642"/>
      <c r="CW34" s="642"/>
      <c r="CX34" s="642"/>
      <c r="CY34" s="643"/>
      <c r="CZ34" s="646">
        <v>15.1</v>
      </c>
      <c r="DA34" s="675"/>
      <c r="DB34" s="675"/>
      <c r="DC34" s="679"/>
      <c r="DD34" s="650">
        <v>320230</v>
      </c>
      <c r="DE34" s="642"/>
      <c r="DF34" s="642"/>
      <c r="DG34" s="642"/>
      <c r="DH34" s="642"/>
      <c r="DI34" s="642"/>
      <c r="DJ34" s="642"/>
      <c r="DK34" s="643"/>
      <c r="DL34" s="650">
        <v>276349</v>
      </c>
      <c r="DM34" s="642"/>
      <c r="DN34" s="642"/>
      <c r="DO34" s="642"/>
      <c r="DP34" s="642"/>
      <c r="DQ34" s="642"/>
      <c r="DR34" s="642"/>
      <c r="DS34" s="642"/>
      <c r="DT34" s="642"/>
      <c r="DU34" s="642"/>
      <c r="DV34" s="643"/>
      <c r="DW34" s="646">
        <v>14.4</v>
      </c>
      <c r="DX34" s="675"/>
      <c r="DY34" s="675"/>
      <c r="DZ34" s="675"/>
      <c r="EA34" s="675"/>
      <c r="EB34" s="675"/>
      <c r="EC34" s="676"/>
    </row>
    <row r="35" spans="2:133" ht="11.25" customHeight="1" x14ac:dyDescent="0.15">
      <c r="B35" s="638" t="s">
        <v>322</v>
      </c>
      <c r="C35" s="639"/>
      <c r="D35" s="639"/>
      <c r="E35" s="639"/>
      <c r="F35" s="639"/>
      <c r="G35" s="639"/>
      <c r="H35" s="639"/>
      <c r="I35" s="639"/>
      <c r="J35" s="639"/>
      <c r="K35" s="639"/>
      <c r="L35" s="639"/>
      <c r="M35" s="639"/>
      <c r="N35" s="639"/>
      <c r="O35" s="639"/>
      <c r="P35" s="639"/>
      <c r="Q35" s="640"/>
      <c r="R35" s="641">
        <v>101531</v>
      </c>
      <c r="S35" s="642"/>
      <c r="T35" s="642"/>
      <c r="U35" s="642"/>
      <c r="V35" s="642"/>
      <c r="W35" s="642"/>
      <c r="X35" s="642"/>
      <c r="Y35" s="643"/>
      <c r="Z35" s="644">
        <v>3.6</v>
      </c>
      <c r="AA35" s="644"/>
      <c r="AB35" s="644"/>
      <c r="AC35" s="644"/>
      <c r="AD35" s="645" t="s">
        <v>126</v>
      </c>
      <c r="AE35" s="645"/>
      <c r="AF35" s="645"/>
      <c r="AG35" s="645"/>
      <c r="AH35" s="645"/>
      <c r="AI35" s="645"/>
      <c r="AJ35" s="645"/>
      <c r="AK35" s="645"/>
      <c r="AL35" s="646" t="s">
        <v>224</v>
      </c>
      <c r="AM35" s="647"/>
      <c r="AN35" s="647"/>
      <c r="AO35" s="648"/>
      <c r="AP35" s="234"/>
      <c r="AQ35" s="714" t="s">
        <v>323</v>
      </c>
      <c r="AR35" s="715"/>
      <c r="AS35" s="715"/>
      <c r="AT35" s="715"/>
      <c r="AU35" s="715"/>
      <c r="AV35" s="715"/>
      <c r="AW35" s="715"/>
      <c r="AX35" s="715"/>
      <c r="AY35" s="716"/>
      <c r="AZ35" s="630">
        <v>294103</v>
      </c>
      <c r="BA35" s="631"/>
      <c r="BB35" s="631"/>
      <c r="BC35" s="631"/>
      <c r="BD35" s="631"/>
      <c r="BE35" s="631"/>
      <c r="BF35" s="717"/>
      <c r="BG35" s="652" t="s">
        <v>324</v>
      </c>
      <c r="BH35" s="653"/>
      <c r="BI35" s="653"/>
      <c r="BJ35" s="653"/>
      <c r="BK35" s="653"/>
      <c r="BL35" s="653"/>
      <c r="BM35" s="653"/>
      <c r="BN35" s="653"/>
      <c r="BO35" s="653"/>
      <c r="BP35" s="653"/>
      <c r="BQ35" s="653"/>
      <c r="BR35" s="653"/>
      <c r="BS35" s="653"/>
      <c r="BT35" s="653"/>
      <c r="BU35" s="654"/>
      <c r="BV35" s="630">
        <v>47984</v>
      </c>
      <c r="BW35" s="631"/>
      <c r="BX35" s="631"/>
      <c r="BY35" s="631"/>
      <c r="BZ35" s="631"/>
      <c r="CA35" s="631"/>
      <c r="CB35" s="717"/>
      <c r="CD35" s="656" t="s">
        <v>325</v>
      </c>
      <c r="CE35" s="657"/>
      <c r="CF35" s="657"/>
      <c r="CG35" s="657"/>
      <c r="CH35" s="657"/>
      <c r="CI35" s="657"/>
      <c r="CJ35" s="657"/>
      <c r="CK35" s="657"/>
      <c r="CL35" s="657"/>
      <c r="CM35" s="657"/>
      <c r="CN35" s="657"/>
      <c r="CO35" s="657"/>
      <c r="CP35" s="657"/>
      <c r="CQ35" s="658"/>
      <c r="CR35" s="641">
        <v>21014</v>
      </c>
      <c r="CS35" s="677"/>
      <c r="CT35" s="677"/>
      <c r="CU35" s="677"/>
      <c r="CV35" s="677"/>
      <c r="CW35" s="677"/>
      <c r="CX35" s="677"/>
      <c r="CY35" s="678"/>
      <c r="CZ35" s="646">
        <v>0.8</v>
      </c>
      <c r="DA35" s="675"/>
      <c r="DB35" s="675"/>
      <c r="DC35" s="679"/>
      <c r="DD35" s="650">
        <v>21014</v>
      </c>
      <c r="DE35" s="677"/>
      <c r="DF35" s="677"/>
      <c r="DG35" s="677"/>
      <c r="DH35" s="677"/>
      <c r="DI35" s="677"/>
      <c r="DJ35" s="677"/>
      <c r="DK35" s="678"/>
      <c r="DL35" s="650">
        <v>21014</v>
      </c>
      <c r="DM35" s="677"/>
      <c r="DN35" s="677"/>
      <c r="DO35" s="677"/>
      <c r="DP35" s="677"/>
      <c r="DQ35" s="677"/>
      <c r="DR35" s="677"/>
      <c r="DS35" s="677"/>
      <c r="DT35" s="677"/>
      <c r="DU35" s="677"/>
      <c r="DV35" s="678"/>
      <c r="DW35" s="646">
        <v>1.1000000000000001</v>
      </c>
      <c r="DX35" s="675"/>
      <c r="DY35" s="675"/>
      <c r="DZ35" s="675"/>
      <c r="EA35" s="675"/>
      <c r="EB35" s="675"/>
      <c r="EC35" s="676"/>
    </row>
    <row r="36" spans="2:133" ht="11.25" customHeight="1" x14ac:dyDescent="0.15">
      <c r="B36" s="638" t="s">
        <v>326</v>
      </c>
      <c r="C36" s="639"/>
      <c r="D36" s="639"/>
      <c r="E36" s="639"/>
      <c r="F36" s="639"/>
      <c r="G36" s="639"/>
      <c r="H36" s="639"/>
      <c r="I36" s="639"/>
      <c r="J36" s="639"/>
      <c r="K36" s="639"/>
      <c r="L36" s="639"/>
      <c r="M36" s="639"/>
      <c r="N36" s="639"/>
      <c r="O36" s="639"/>
      <c r="P36" s="639"/>
      <c r="Q36" s="640"/>
      <c r="R36" s="641" t="s">
        <v>134</v>
      </c>
      <c r="S36" s="642"/>
      <c r="T36" s="642"/>
      <c r="U36" s="642"/>
      <c r="V36" s="642"/>
      <c r="W36" s="642"/>
      <c r="X36" s="642"/>
      <c r="Y36" s="643"/>
      <c r="Z36" s="644" t="s">
        <v>224</v>
      </c>
      <c r="AA36" s="644"/>
      <c r="AB36" s="644"/>
      <c r="AC36" s="644"/>
      <c r="AD36" s="645" t="s">
        <v>134</v>
      </c>
      <c r="AE36" s="645"/>
      <c r="AF36" s="645"/>
      <c r="AG36" s="645"/>
      <c r="AH36" s="645"/>
      <c r="AI36" s="645"/>
      <c r="AJ36" s="645"/>
      <c r="AK36" s="645"/>
      <c r="AL36" s="646" t="s">
        <v>134</v>
      </c>
      <c r="AM36" s="647"/>
      <c r="AN36" s="647"/>
      <c r="AO36" s="648"/>
      <c r="AQ36" s="718" t="s">
        <v>327</v>
      </c>
      <c r="AR36" s="719"/>
      <c r="AS36" s="719"/>
      <c r="AT36" s="719"/>
      <c r="AU36" s="719"/>
      <c r="AV36" s="719"/>
      <c r="AW36" s="719"/>
      <c r="AX36" s="719"/>
      <c r="AY36" s="720"/>
      <c r="AZ36" s="641">
        <v>25000</v>
      </c>
      <c r="BA36" s="642"/>
      <c r="BB36" s="642"/>
      <c r="BC36" s="642"/>
      <c r="BD36" s="677"/>
      <c r="BE36" s="677"/>
      <c r="BF36" s="700"/>
      <c r="BG36" s="656" t="s">
        <v>328</v>
      </c>
      <c r="BH36" s="657"/>
      <c r="BI36" s="657"/>
      <c r="BJ36" s="657"/>
      <c r="BK36" s="657"/>
      <c r="BL36" s="657"/>
      <c r="BM36" s="657"/>
      <c r="BN36" s="657"/>
      <c r="BO36" s="657"/>
      <c r="BP36" s="657"/>
      <c r="BQ36" s="657"/>
      <c r="BR36" s="657"/>
      <c r="BS36" s="657"/>
      <c r="BT36" s="657"/>
      <c r="BU36" s="658"/>
      <c r="BV36" s="641">
        <v>46135</v>
      </c>
      <c r="BW36" s="642"/>
      <c r="BX36" s="642"/>
      <c r="BY36" s="642"/>
      <c r="BZ36" s="642"/>
      <c r="CA36" s="642"/>
      <c r="CB36" s="651"/>
      <c r="CD36" s="656" t="s">
        <v>329</v>
      </c>
      <c r="CE36" s="657"/>
      <c r="CF36" s="657"/>
      <c r="CG36" s="657"/>
      <c r="CH36" s="657"/>
      <c r="CI36" s="657"/>
      <c r="CJ36" s="657"/>
      <c r="CK36" s="657"/>
      <c r="CL36" s="657"/>
      <c r="CM36" s="657"/>
      <c r="CN36" s="657"/>
      <c r="CO36" s="657"/>
      <c r="CP36" s="657"/>
      <c r="CQ36" s="658"/>
      <c r="CR36" s="641">
        <v>455720</v>
      </c>
      <c r="CS36" s="642"/>
      <c r="CT36" s="642"/>
      <c r="CU36" s="642"/>
      <c r="CV36" s="642"/>
      <c r="CW36" s="642"/>
      <c r="CX36" s="642"/>
      <c r="CY36" s="643"/>
      <c r="CZ36" s="646">
        <v>17.3</v>
      </c>
      <c r="DA36" s="675"/>
      <c r="DB36" s="675"/>
      <c r="DC36" s="679"/>
      <c r="DD36" s="650">
        <v>400171</v>
      </c>
      <c r="DE36" s="642"/>
      <c r="DF36" s="642"/>
      <c r="DG36" s="642"/>
      <c r="DH36" s="642"/>
      <c r="DI36" s="642"/>
      <c r="DJ36" s="642"/>
      <c r="DK36" s="643"/>
      <c r="DL36" s="650">
        <v>327682</v>
      </c>
      <c r="DM36" s="642"/>
      <c r="DN36" s="642"/>
      <c r="DO36" s="642"/>
      <c r="DP36" s="642"/>
      <c r="DQ36" s="642"/>
      <c r="DR36" s="642"/>
      <c r="DS36" s="642"/>
      <c r="DT36" s="642"/>
      <c r="DU36" s="642"/>
      <c r="DV36" s="643"/>
      <c r="DW36" s="646">
        <v>17.100000000000001</v>
      </c>
      <c r="DX36" s="675"/>
      <c r="DY36" s="675"/>
      <c r="DZ36" s="675"/>
      <c r="EA36" s="675"/>
      <c r="EB36" s="675"/>
      <c r="EC36" s="676"/>
    </row>
    <row r="37" spans="2:133" ht="11.25" customHeight="1" x14ac:dyDescent="0.15">
      <c r="B37" s="638" t="s">
        <v>330</v>
      </c>
      <c r="C37" s="639"/>
      <c r="D37" s="639"/>
      <c r="E37" s="639"/>
      <c r="F37" s="639"/>
      <c r="G37" s="639"/>
      <c r="H37" s="639"/>
      <c r="I37" s="639"/>
      <c r="J37" s="639"/>
      <c r="K37" s="639"/>
      <c r="L37" s="639"/>
      <c r="M37" s="639"/>
      <c r="N37" s="639"/>
      <c r="O37" s="639"/>
      <c r="P37" s="639"/>
      <c r="Q37" s="640"/>
      <c r="R37" s="641">
        <v>92331</v>
      </c>
      <c r="S37" s="642"/>
      <c r="T37" s="642"/>
      <c r="U37" s="642"/>
      <c r="V37" s="642"/>
      <c r="W37" s="642"/>
      <c r="X37" s="642"/>
      <c r="Y37" s="643"/>
      <c r="Z37" s="644">
        <v>3.3</v>
      </c>
      <c r="AA37" s="644"/>
      <c r="AB37" s="644"/>
      <c r="AC37" s="644"/>
      <c r="AD37" s="645" t="s">
        <v>224</v>
      </c>
      <c r="AE37" s="645"/>
      <c r="AF37" s="645"/>
      <c r="AG37" s="645"/>
      <c r="AH37" s="645"/>
      <c r="AI37" s="645"/>
      <c r="AJ37" s="645"/>
      <c r="AK37" s="645"/>
      <c r="AL37" s="646" t="s">
        <v>134</v>
      </c>
      <c r="AM37" s="647"/>
      <c r="AN37" s="647"/>
      <c r="AO37" s="648"/>
      <c r="AQ37" s="718" t="s">
        <v>331</v>
      </c>
      <c r="AR37" s="719"/>
      <c r="AS37" s="719"/>
      <c r="AT37" s="719"/>
      <c r="AU37" s="719"/>
      <c r="AV37" s="719"/>
      <c r="AW37" s="719"/>
      <c r="AX37" s="719"/>
      <c r="AY37" s="720"/>
      <c r="AZ37" s="641" t="s">
        <v>224</v>
      </c>
      <c r="BA37" s="642"/>
      <c r="BB37" s="642"/>
      <c r="BC37" s="642"/>
      <c r="BD37" s="677"/>
      <c r="BE37" s="677"/>
      <c r="BF37" s="700"/>
      <c r="BG37" s="656" t="s">
        <v>332</v>
      </c>
      <c r="BH37" s="657"/>
      <c r="BI37" s="657"/>
      <c r="BJ37" s="657"/>
      <c r="BK37" s="657"/>
      <c r="BL37" s="657"/>
      <c r="BM37" s="657"/>
      <c r="BN37" s="657"/>
      <c r="BO37" s="657"/>
      <c r="BP37" s="657"/>
      <c r="BQ37" s="657"/>
      <c r="BR37" s="657"/>
      <c r="BS37" s="657"/>
      <c r="BT37" s="657"/>
      <c r="BU37" s="658"/>
      <c r="BV37" s="641">
        <v>991</v>
      </c>
      <c r="BW37" s="642"/>
      <c r="BX37" s="642"/>
      <c r="BY37" s="642"/>
      <c r="BZ37" s="642"/>
      <c r="CA37" s="642"/>
      <c r="CB37" s="651"/>
      <c r="CD37" s="656" t="s">
        <v>333</v>
      </c>
      <c r="CE37" s="657"/>
      <c r="CF37" s="657"/>
      <c r="CG37" s="657"/>
      <c r="CH37" s="657"/>
      <c r="CI37" s="657"/>
      <c r="CJ37" s="657"/>
      <c r="CK37" s="657"/>
      <c r="CL37" s="657"/>
      <c r="CM37" s="657"/>
      <c r="CN37" s="657"/>
      <c r="CO37" s="657"/>
      <c r="CP37" s="657"/>
      <c r="CQ37" s="658"/>
      <c r="CR37" s="641">
        <v>120629</v>
      </c>
      <c r="CS37" s="677"/>
      <c r="CT37" s="677"/>
      <c r="CU37" s="677"/>
      <c r="CV37" s="677"/>
      <c r="CW37" s="677"/>
      <c r="CX37" s="677"/>
      <c r="CY37" s="678"/>
      <c r="CZ37" s="646">
        <v>4.5999999999999996</v>
      </c>
      <c r="DA37" s="675"/>
      <c r="DB37" s="675"/>
      <c r="DC37" s="679"/>
      <c r="DD37" s="650">
        <v>120629</v>
      </c>
      <c r="DE37" s="677"/>
      <c r="DF37" s="677"/>
      <c r="DG37" s="677"/>
      <c r="DH37" s="677"/>
      <c r="DI37" s="677"/>
      <c r="DJ37" s="677"/>
      <c r="DK37" s="678"/>
      <c r="DL37" s="650">
        <v>120629</v>
      </c>
      <c r="DM37" s="677"/>
      <c r="DN37" s="677"/>
      <c r="DO37" s="677"/>
      <c r="DP37" s="677"/>
      <c r="DQ37" s="677"/>
      <c r="DR37" s="677"/>
      <c r="DS37" s="677"/>
      <c r="DT37" s="677"/>
      <c r="DU37" s="677"/>
      <c r="DV37" s="678"/>
      <c r="DW37" s="646">
        <v>6.3</v>
      </c>
      <c r="DX37" s="675"/>
      <c r="DY37" s="675"/>
      <c r="DZ37" s="675"/>
      <c r="EA37" s="675"/>
      <c r="EB37" s="675"/>
      <c r="EC37" s="676"/>
    </row>
    <row r="38" spans="2:133" ht="11.25" customHeight="1" x14ac:dyDescent="0.15">
      <c r="B38" s="686" t="s">
        <v>334</v>
      </c>
      <c r="C38" s="687"/>
      <c r="D38" s="687"/>
      <c r="E38" s="687"/>
      <c r="F38" s="687"/>
      <c r="G38" s="687"/>
      <c r="H38" s="687"/>
      <c r="I38" s="687"/>
      <c r="J38" s="687"/>
      <c r="K38" s="687"/>
      <c r="L38" s="687"/>
      <c r="M38" s="687"/>
      <c r="N38" s="687"/>
      <c r="O38" s="687"/>
      <c r="P38" s="687"/>
      <c r="Q38" s="688"/>
      <c r="R38" s="721">
        <v>2790269</v>
      </c>
      <c r="S38" s="722"/>
      <c r="T38" s="722"/>
      <c r="U38" s="722"/>
      <c r="V38" s="722"/>
      <c r="W38" s="722"/>
      <c r="X38" s="722"/>
      <c r="Y38" s="723"/>
      <c r="Z38" s="724">
        <v>100</v>
      </c>
      <c r="AA38" s="724"/>
      <c r="AB38" s="724"/>
      <c r="AC38" s="724"/>
      <c r="AD38" s="725">
        <v>1826204</v>
      </c>
      <c r="AE38" s="725"/>
      <c r="AF38" s="725"/>
      <c r="AG38" s="725"/>
      <c r="AH38" s="725"/>
      <c r="AI38" s="725"/>
      <c r="AJ38" s="725"/>
      <c r="AK38" s="725"/>
      <c r="AL38" s="726">
        <v>100</v>
      </c>
      <c r="AM38" s="712"/>
      <c r="AN38" s="712"/>
      <c r="AO38" s="727"/>
      <c r="AQ38" s="718" t="s">
        <v>335</v>
      </c>
      <c r="AR38" s="719"/>
      <c r="AS38" s="719"/>
      <c r="AT38" s="719"/>
      <c r="AU38" s="719"/>
      <c r="AV38" s="719"/>
      <c r="AW38" s="719"/>
      <c r="AX38" s="719"/>
      <c r="AY38" s="720"/>
      <c r="AZ38" s="641" t="s">
        <v>134</v>
      </c>
      <c r="BA38" s="642"/>
      <c r="BB38" s="642"/>
      <c r="BC38" s="642"/>
      <c r="BD38" s="677"/>
      <c r="BE38" s="677"/>
      <c r="BF38" s="700"/>
      <c r="BG38" s="656" t="s">
        <v>336</v>
      </c>
      <c r="BH38" s="657"/>
      <c r="BI38" s="657"/>
      <c r="BJ38" s="657"/>
      <c r="BK38" s="657"/>
      <c r="BL38" s="657"/>
      <c r="BM38" s="657"/>
      <c r="BN38" s="657"/>
      <c r="BO38" s="657"/>
      <c r="BP38" s="657"/>
      <c r="BQ38" s="657"/>
      <c r="BR38" s="657"/>
      <c r="BS38" s="657"/>
      <c r="BT38" s="657"/>
      <c r="BU38" s="658"/>
      <c r="BV38" s="641">
        <v>1618</v>
      </c>
      <c r="BW38" s="642"/>
      <c r="BX38" s="642"/>
      <c r="BY38" s="642"/>
      <c r="BZ38" s="642"/>
      <c r="CA38" s="642"/>
      <c r="CB38" s="651"/>
      <c r="CD38" s="656" t="s">
        <v>337</v>
      </c>
      <c r="CE38" s="657"/>
      <c r="CF38" s="657"/>
      <c r="CG38" s="657"/>
      <c r="CH38" s="657"/>
      <c r="CI38" s="657"/>
      <c r="CJ38" s="657"/>
      <c r="CK38" s="657"/>
      <c r="CL38" s="657"/>
      <c r="CM38" s="657"/>
      <c r="CN38" s="657"/>
      <c r="CO38" s="657"/>
      <c r="CP38" s="657"/>
      <c r="CQ38" s="658"/>
      <c r="CR38" s="641">
        <v>269103</v>
      </c>
      <c r="CS38" s="642"/>
      <c r="CT38" s="642"/>
      <c r="CU38" s="642"/>
      <c r="CV38" s="642"/>
      <c r="CW38" s="642"/>
      <c r="CX38" s="642"/>
      <c r="CY38" s="643"/>
      <c r="CZ38" s="646">
        <v>10.199999999999999</v>
      </c>
      <c r="DA38" s="675"/>
      <c r="DB38" s="675"/>
      <c r="DC38" s="679"/>
      <c r="DD38" s="650">
        <v>225055</v>
      </c>
      <c r="DE38" s="642"/>
      <c r="DF38" s="642"/>
      <c r="DG38" s="642"/>
      <c r="DH38" s="642"/>
      <c r="DI38" s="642"/>
      <c r="DJ38" s="642"/>
      <c r="DK38" s="643"/>
      <c r="DL38" s="650">
        <v>221806</v>
      </c>
      <c r="DM38" s="642"/>
      <c r="DN38" s="642"/>
      <c r="DO38" s="642"/>
      <c r="DP38" s="642"/>
      <c r="DQ38" s="642"/>
      <c r="DR38" s="642"/>
      <c r="DS38" s="642"/>
      <c r="DT38" s="642"/>
      <c r="DU38" s="642"/>
      <c r="DV38" s="643"/>
      <c r="DW38" s="646">
        <v>11.6</v>
      </c>
      <c r="DX38" s="675"/>
      <c r="DY38" s="675"/>
      <c r="DZ38" s="675"/>
      <c r="EA38" s="675"/>
      <c r="EB38" s="675"/>
      <c r="EC38" s="676"/>
    </row>
    <row r="39" spans="2:133" ht="11.25" customHeight="1" x14ac:dyDescent="0.15">
      <c r="AQ39" s="718" t="s">
        <v>338</v>
      </c>
      <c r="AR39" s="719"/>
      <c r="AS39" s="719"/>
      <c r="AT39" s="719"/>
      <c r="AU39" s="719"/>
      <c r="AV39" s="719"/>
      <c r="AW39" s="719"/>
      <c r="AX39" s="719"/>
      <c r="AY39" s="720"/>
      <c r="AZ39" s="641" t="s">
        <v>134</v>
      </c>
      <c r="BA39" s="642"/>
      <c r="BB39" s="642"/>
      <c r="BC39" s="642"/>
      <c r="BD39" s="677"/>
      <c r="BE39" s="677"/>
      <c r="BF39" s="700"/>
      <c r="BG39" s="732" t="s">
        <v>339</v>
      </c>
      <c r="BH39" s="733"/>
      <c r="BI39" s="733"/>
      <c r="BJ39" s="733"/>
      <c r="BK39" s="733"/>
      <c r="BL39" s="235"/>
      <c r="BM39" s="657" t="s">
        <v>340</v>
      </c>
      <c r="BN39" s="657"/>
      <c r="BO39" s="657"/>
      <c r="BP39" s="657"/>
      <c r="BQ39" s="657"/>
      <c r="BR39" s="657"/>
      <c r="BS39" s="657"/>
      <c r="BT39" s="657"/>
      <c r="BU39" s="658"/>
      <c r="BV39" s="641">
        <v>117</v>
      </c>
      <c r="BW39" s="642"/>
      <c r="BX39" s="642"/>
      <c r="BY39" s="642"/>
      <c r="BZ39" s="642"/>
      <c r="CA39" s="642"/>
      <c r="CB39" s="651"/>
      <c r="CD39" s="656" t="s">
        <v>341</v>
      </c>
      <c r="CE39" s="657"/>
      <c r="CF39" s="657"/>
      <c r="CG39" s="657"/>
      <c r="CH39" s="657"/>
      <c r="CI39" s="657"/>
      <c r="CJ39" s="657"/>
      <c r="CK39" s="657"/>
      <c r="CL39" s="657"/>
      <c r="CM39" s="657"/>
      <c r="CN39" s="657"/>
      <c r="CO39" s="657"/>
      <c r="CP39" s="657"/>
      <c r="CQ39" s="658"/>
      <c r="CR39" s="641">
        <v>214257</v>
      </c>
      <c r="CS39" s="677"/>
      <c r="CT39" s="677"/>
      <c r="CU39" s="677"/>
      <c r="CV39" s="677"/>
      <c r="CW39" s="677"/>
      <c r="CX39" s="677"/>
      <c r="CY39" s="678"/>
      <c r="CZ39" s="646">
        <v>8.1</v>
      </c>
      <c r="DA39" s="675"/>
      <c r="DB39" s="675"/>
      <c r="DC39" s="679"/>
      <c r="DD39" s="650">
        <v>209508</v>
      </c>
      <c r="DE39" s="677"/>
      <c r="DF39" s="677"/>
      <c r="DG39" s="677"/>
      <c r="DH39" s="677"/>
      <c r="DI39" s="677"/>
      <c r="DJ39" s="677"/>
      <c r="DK39" s="678"/>
      <c r="DL39" s="650" t="s">
        <v>134</v>
      </c>
      <c r="DM39" s="677"/>
      <c r="DN39" s="677"/>
      <c r="DO39" s="677"/>
      <c r="DP39" s="677"/>
      <c r="DQ39" s="677"/>
      <c r="DR39" s="677"/>
      <c r="DS39" s="677"/>
      <c r="DT39" s="677"/>
      <c r="DU39" s="677"/>
      <c r="DV39" s="678"/>
      <c r="DW39" s="646" t="s">
        <v>134</v>
      </c>
      <c r="DX39" s="675"/>
      <c r="DY39" s="675"/>
      <c r="DZ39" s="675"/>
      <c r="EA39" s="675"/>
      <c r="EB39" s="675"/>
      <c r="EC39" s="676"/>
    </row>
    <row r="40" spans="2:133" ht="11.25" customHeight="1" x14ac:dyDescent="0.15">
      <c r="AQ40" s="718" t="s">
        <v>342</v>
      </c>
      <c r="AR40" s="719"/>
      <c r="AS40" s="719"/>
      <c r="AT40" s="719"/>
      <c r="AU40" s="719"/>
      <c r="AV40" s="719"/>
      <c r="AW40" s="719"/>
      <c r="AX40" s="719"/>
      <c r="AY40" s="720"/>
      <c r="AZ40" s="641">
        <v>63811</v>
      </c>
      <c r="BA40" s="642"/>
      <c r="BB40" s="642"/>
      <c r="BC40" s="642"/>
      <c r="BD40" s="677"/>
      <c r="BE40" s="677"/>
      <c r="BF40" s="700"/>
      <c r="BG40" s="732"/>
      <c r="BH40" s="733"/>
      <c r="BI40" s="733"/>
      <c r="BJ40" s="733"/>
      <c r="BK40" s="733"/>
      <c r="BL40" s="235"/>
      <c r="BM40" s="657" t="s">
        <v>343</v>
      </c>
      <c r="BN40" s="657"/>
      <c r="BO40" s="657"/>
      <c r="BP40" s="657"/>
      <c r="BQ40" s="657"/>
      <c r="BR40" s="657"/>
      <c r="BS40" s="657"/>
      <c r="BT40" s="657"/>
      <c r="BU40" s="658"/>
      <c r="BV40" s="641" t="s">
        <v>134</v>
      </c>
      <c r="BW40" s="642"/>
      <c r="BX40" s="642"/>
      <c r="BY40" s="642"/>
      <c r="BZ40" s="642"/>
      <c r="CA40" s="642"/>
      <c r="CB40" s="651"/>
      <c r="CD40" s="656" t="s">
        <v>344</v>
      </c>
      <c r="CE40" s="657"/>
      <c r="CF40" s="657"/>
      <c r="CG40" s="657"/>
      <c r="CH40" s="657"/>
      <c r="CI40" s="657"/>
      <c r="CJ40" s="657"/>
      <c r="CK40" s="657"/>
      <c r="CL40" s="657"/>
      <c r="CM40" s="657"/>
      <c r="CN40" s="657"/>
      <c r="CO40" s="657"/>
      <c r="CP40" s="657"/>
      <c r="CQ40" s="658"/>
      <c r="CR40" s="641" t="s">
        <v>224</v>
      </c>
      <c r="CS40" s="642"/>
      <c r="CT40" s="642"/>
      <c r="CU40" s="642"/>
      <c r="CV40" s="642"/>
      <c r="CW40" s="642"/>
      <c r="CX40" s="642"/>
      <c r="CY40" s="643"/>
      <c r="CZ40" s="646" t="s">
        <v>224</v>
      </c>
      <c r="DA40" s="675"/>
      <c r="DB40" s="675"/>
      <c r="DC40" s="679"/>
      <c r="DD40" s="650" t="s">
        <v>224</v>
      </c>
      <c r="DE40" s="642"/>
      <c r="DF40" s="642"/>
      <c r="DG40" s="642"/>
      <c r="DH40" s="642"/>
      <c r="DI40" s="642"/>
      <c r="DJ40" s="642"/>
      <c r="DK40" s="643"/>
      <c r="DL40" s="650" t="s">
        <v>134</v>
      </c>
      <c r="DM40" s="642"/>
      <c r="DN40" s="642"/>
      <c r="DO40" s="642"/>
      <c r="DP40" s="642"/>
      <c r="DQ40" s="642"/>
      <c r="DR40" s="642"/>
      <c r="DS40" s="642"/>
      <c r="DT40" s="642"/>
      <c r="DU40" s="642"/>
      <c r="DV40" s="643"/>
      <c r="DW40" s="646" t="s">
        <v>224</v>
      </c>
      <c r="DX40" s="675"/>
      <c r="DY40" s="675"/>
      <c r="DZ40" s="675"/>
      <c r="EA40" s="675"/>
      <c r="EB40" s="675"/>
      <c r="EC40" s="676"/>
    </row>
    <row r="41" spans="2:133" ht="11.25" customHeight="1" x14ac:dyDescent="0.15">
      <c r="AQ41" s="728" t="s">
        <v>345</v>
      </c>
      <c r="AR41" s="729"/>
      <c r="AS41" s="729"/>
      <c r="AT41" s="729"/>
      <c r="AU41" s="729"/>
      <c r="AV41" s="729"/>
      <c r="AW41" s="729"/>
      <c r="AX41" s="729"/>
      <c r="AY41" s="730"/>
      <c r="AZ41" s="721">
        <v>205292</v>
      </c>
      <c r="BA41" s="722"/>
      <c r="BB41" s="722"/>
      <c r="BC41" s="722"/>
      <c r="BD41" s="711"/>
      <c r="BE41" s="711"/>
      <c r="BF41" s="713"/>
      <c r="BG41" s="734"/>
      <c r="BH41" s="735"/>
      <c r="BI41" s="735"/>
      <c r="BJ41" s="735"/>
      <c r="BK41" s="735"/>
      <c r="BL41" s="236"/>
      <c r="BM41" s="666" t="s">
        <v>346</v>
      </c>
      <c r="BN41" s="666"/>
      <c r="BO41" s="666"/>
      <c r="BP41" s="666"/>
      <c r="BQ41" s="666"/>
      <c r="BR41" s="666"/>
      <c r="BS41" s="666"/>
      <c r="BT41" s="666"/>
      <c r="BU41" s="667"/>
      <c r="BV41" s="721">
        <v>289</v>
      </c>
      <c r="BW41" s="722"/>
      <c r="BX41" s="722"/>
      <c r="BY41" s="722"/>
      <c r="BZ41" s="722"/>
      <c r="CA41" s="722"/>
      <c r="CB41" s="731"/>
      <c r="CD41" s="656" t="s">
        <v>347</v>
      </c>
      <c r="CE41" s="657"/>
      <c r="CF41" s="657"/>
      <c r="CG41" s="657"/>
      <c r="CH41" s="657"/>
      <c r="CI41" s="657"/>
      <c r="CJ41" s="657"/>
      <c r="CK41" s="657"/>
      <c r="CL41" s="657"/>
      <c r="CM41" s="657"/>
      <c r="CN41" s="657"/>
      <c r="CO41" s="657"/>
      <c r="CP41" s="657"/>
      <c r="CQ41" s="658"/>
      <c r="CR41" s="641" t="s">
        <v>134</v>
      </c>
      <c r="CS41" s="677"/>
      <c r="CT41" s="677"/>
      <c r="CU41" s="677"/>
      <c r="CV41" s="677"/>
      <c r="CW41" s="677"/>
      <c r="CX41" s="677"/>
      <c r="CY41" s="678"/>
      <c r="CZ41" s="646" t="s">
        <v>241</v>
      </c>
      <c r="DA41" s="675"/>
      <c r="DB41" s="675"/>
      <c r="DC41" s="679"/>
      <c r="DD41" s="650" t="s">
        <v>224</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15">
      <c r="B42" s="229" t="s">
        <v>348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349</v>
      </c>
      <c r="CE42" s="639"/>
      <c r="CF42" s="639"/>
      <c r="CG42" s="639"/>
      <c r="CH42" s="639"/>
      <c r="CI42" s="639"/>
      <c r="CJ42" s="639"/>
      <c r="CK42" s="639"/>
      <c r="CL42" s="639"/>
      <c r="CM42" s="639"/>
      <c r="CN42" s="639"/>
      <c r="CO42" s="639"/>
      <c r="CP42" s="639"/>
      <c r="CQ42" s="640"/>
      <c r="CR42" s="641">
        <v>211221</v>
      </c>
      <c r="CS42" s="642"/>
      <c r="CT42" s="642"/>
      <c r="CU42" s="642"/>
      <c r="CV42" s="642"/>
      <c r="CW42" s="642"/>
      <c r="CX42" s="642"/>
      <c r="CY42" s="643"/>
      <c r="CZ42" s="646">
        <v>8</v>
      </c>
      <c r="DA42" s="647"/>
      <c r="DB42" s="647"/>
      <c r="DC42" s="742"/>
      <c r="DD42" s="650">
        <v>123596</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15">
      <c r="B43" s="239" t="s">
        <v>350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351</v>
      </c>
      <c r="CE43" s="639"/>
      <c r="CF43" s="639"/>
      <c r="CG43" s="639"/>
      <c r="CH43" s="639"/>
      <c r="CI43" s="639"/>
      <c r="CJ43" s="639"/>
      <c r="CK43" s="639"/>
      <c r="CL43" s="639"/>
      <c r="CM43" s="639"/>
      <c r="CN43" s="639"/>
      <c r="CO43" s="639"/>
      <c r="CP43" s="639"/>
      <c r="CQ43" s="640"/>
      <c r="CR43" s="641">
        <v>14692</v>
      </c>
      <c r="CS43" s="677"/>
      <c r="CT43" s="677"/>
      <c r="CU43" s="677"/>
      <c r="CV43" s="677"/>
      <c r="CW43" s="677"/>
      <c r="CX43" s="677"/>
      <c r="CY43" s="678"/>
      <c r="CZ43" s="646">
        <v>0.6</v>
      </c>
      <c r="DA43" s="675"/>
      <c r="DB43" s="675"/>
      <c r="DC43" s="679"/>
      <c r="DD43" s="650">
        <v>14692</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15">
      <c r="B44" s="240" t="s">
        <v>352</v>
      </c>
      <c r="CD44" s="753" t="s">
        <v>303</v>
      </c>
      <c r="CE44" s="754"/>
      <c r="CF44" s="638" t="s">
        <v>353</v>
      </c>
      <c r="CG44" s="639"/>
      <c r="CH44" s="639"/>
      <c r="CI44" s="639"/>
      <c r="CJ44" s="639"/>
      <c r="CK44" s="639"/>
      <c r="CL44" s="639"/>
      <c r="CM44" s="639"/>
      <c r="CN44" s="639"/>
      <c r="CO44" s="639"/>
      <c r="CP44" s="639"/>
      <c r="CQ44" s="640"/>
      <c r="CR44" s="641">
        <v>211221</v>
      </c>
      <c r="CS44" s="642"/>
      <c r="CT44" s="642"/>
      <c r="CU44" s="642"/>
      <c r="CV44" s="642"/>
      <c r="CW44" s="642"/>
      <c r="CX44" s="642"/>
      <c r="CY44" s="643"/>
      <c r="CZ44" s="646">
        <v>8</v>
      </c>
      <c r="DA44" s="647"/>
      <c r="DB44" s="647"/>
      <c r="DC44" s="742"/>
      <c r="DD44" s="650">
        <v>123596</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15">
      <c r="CD45" s="755"/>
      <c r="CE45" s="756"/>
      <c r="CF45" s="638" t="s">
        <v>354</v>
      </c>
      <c r="CG45" s="639"/>
      <c r="CH45" s="639"/>
      <c r="CI45" s="639"/>
      <c r="CJ45" s="639"/>
      <c r="CK45" s="639"/>
      <c r="CL45" s="639"/>
      <c r="CM45" s="639"/>
      <c r="CN45" s="639"/>
      <c r="CO45" s="639"/>
      <c r="CP45" s="639"/>
      <c r="CQ45" s="640"/>
      <c r="CR45" s="641">
        <v>51333</v>
      </c>
      <c r="CS45" s="677"/>
      <c r="CT45" s="677"/>
      <c r="CU45" s="677"/>
      <c r="CV45" s="677"/>
      <c r="CW45" s="677"/>
      <c r="CX45" s="677"/>
      <c r="CY45" s="678"/>
      <c r="CZ45" s="646">
        <v>1.9</v>
      </c>
      <c r="DA45" s="675"/>
      <c r="DB45" s="675"/>
      <c r="DC45" s="679"/>
      <c r="DD45" s="650">
        <v>28118</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15">
      <c r="CD46" s="755"/>
      <c r="CE46" s="756"/>
      <c r="CF46" s="638" t="s">
        <v>355</v>
      </c>
      <c r="CG46" s="639"/>
      <c r="CH46" s="639"/>
      <c r="CI46" s="639"/>
      <c r="CJ46" s="639"/>
      <c r="CK46" s="639"/>
      <c r="CL46" s="639"/>
      <c r="CM46" s="639"/>
      <c r="CN46" s="639"/>
      <c r="CO46" s="639"/>
      <c r="CP46" s="639"/>
      <c r="CQ46" s="640"/>
      <c r="CR46" s="641">
        <v>157675</v>
      </c>
      <c r="CS46" s="642"/>
      <c r="CT46" s="642"/>
      <c r="CU46" s="642"/>
      <c r="CV46" s="642"/>
      <c r="CW46" s="642"/>
      <c r="CX46" s="642"/>
      <c r="CY46" s="643"/>
      <c r="CZ46" s="646">
        <v>6</v>
      </c>
      <c r="DA46" s="647"/>
      <c r="DB46" s="647"/>
      <c r="DC46" s="742"/>
      <c r="DD46" s="650">
        <v>93265</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15">
      <c r="CD47" s="755"/>
      <c r="CE47" s="756"/>
      <c r="CF47" s="638" t="s">
        <v>356</v>
      </c>
      <c r="CG47" s="639"/>
      <c r="CH47" s="639"/>
      <c r="CI47" s="639"/>
      <c r="CJ47" s="639"/>
      <c r="CK47" s="639"/>
      <c r="CL47" s="639"/>
      <c r="CM47" s="639"/>
      <c r="CN47" s="639"/>
      <c r="CO47" s="639"/>
      <c r="CP47" s="639"/>
      <c r="CQ47" s="640"/>
      <c r="CR47" s="641" t="s">
        <v>224</v>
      </c>
      <c r="CS47" s="677"/>
      <c r="CT47" s="677"/>
      <c r="CU47" s="677"/>
      <c r="CV47" s="677"/>
      <c r="CW47" s="677"/>
      <c r="CX47" s="677"/>
      <c r="CY47" s="678"/>
      <c r="CZ47" s="646" t="s">
        <v>224</v>
      </c>
      <c r="DA47" s="675"/>
      <c r="DB47" s="675"/>
      <c r="DC47" s="679"/>
      <c r="DD47" s="650" t="s">
        <v>224</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x14ac:dyDescent="0.15">
      <c r="CD48" s="757"/>
      <c r="CE48" s="758"/>
      <c r="CF48" s="638" t="s">
        <v>357</v>
      </c>
      <c r="CG48" s="639"/>
      <c r="CH48" s="639"/>
      <c r="CI48" s="639"/>
      <c r="CJ48" s="639"/>
      <c r="CK48" s="639"/>
      <c r="CL48" s="639"/>
      <c r="CM48" s="639"/>
      <c r="CN48" s="639"/>
      <c r="CO48" s="639"/>
      <c r="CP48" s="639"/>
      <c r="CQ48" s="640"/>
      <c r="CR48" s="641" t="s">
        <v>224</v>
      </c>
      <c r="CS48" s="642"/>
      <c r="CT48" s="642"/>
      <c r="CU48" s="642"/>
      <c r="CV48" s="642"/>
      <c r="CW48" s="642"/>
      <c r="CX48" s="642"/>
      <c r="CY48" s="643"/>
      <c r="CZ48" s="646" t="s">
        <v>134</v>
      </c>
      <c r="DA48" s="647"/>
      <c r="DB48" s="647"/>
      <c r="DC48" s="742"/>
      <c r="DD48" s="650" t="s">
        <v>134</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15">
      <c r="CD49" s="686" t="s">
        <v>358</v>
      </c>
      <c r="CE49" s="687"/>
      <c r="CF49" s="687"/>
      <c r="CG49" s="687"/>
      <c r="CH49" s="687"/>
      <c r="CI49" s="687"/>
      <c r="CJ49" s="687"/>
      <c r="CK49" s="687"/>
      <c r="CL49" s="687"/>
      <c r="CM49" s="687"/>
      <c r="CN49" s="687"/>
      <c r="CO49" s="687"/>
      <c r="CP49" s="687"/>
      <c r="CQ49" s="688"/>
      <c r="CR49" s="721">
        <v>2636863</v>
      </c>
      <c r="CS49" s="711"/>
      <c r="CT49" s="711"/>
      <c r="CU49" s="711"/>
      <c r="CV49" s="711"/>
      <c r="CW49" s="711"/>
      <c r="CX49" s="711"/>
      <c r="CY49" s="743"/>
      <c r="CZ49" s="726">
        <v>100</v>
      </c>
      <c r="DA49" s="744"/>
      <c r="DB49" s="744"/>
      <c r="DC49" s="745"/>
      <c r="DD49" s="746">
        <v>2203059</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x14ac:dyDescent="0.15"/>
    <row r="51" spans="82:133" hidden="1" x14ac:dyDescent="0.15"/>
    <row r="52" spans="82:133" hidden="1" x14ac:dyDescent="0.15"/>
    <row r="53" spans="82:133" hidden="1" x14ac:dyDescent="0.15"/>
  </sheetData>
  <sheetProtection algorithmName="SHA-512" hashValue="r0VuzcdVU2QS6DOuGKg5vM1LtSIOWXckQJKeqhHNqJh/J/ETI7flq7FfwXLEzZKd7AlYkt4ExkVEFsPtp/4A2g==" saltValue="Jty4jwbjqcrOKNAL+77SP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109375" style="289" customWidth="1"/>
    <col min="131" max="131" width="1.57031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360</v>
      </c>
      <c r="DK2" s="789"/>
      <c r="DL2" s="789"/>
      <c r="DM2" s="789"/>
      <c r="DN2" s="789"/>
      <c r="DO2" s="790"/>
      <c r="DP2" s="249"/>
      <c r="DQ2" s="788" t="s">
        <v>361</v>
      </c>
      <c r="DR2" s="789"/>
      <c r="DS2" s="789"/>
      <c r="DT2" s="789"/>
      <c r="DU2" s="789"/>
      <c r="DV2" s="789"/>
      <c r="DW2" s="789"/>
      <c r="DX2" s="789"/>
      <c r="DY2" s="789"/>
      <c r="DZ2" s="79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1" t="s">
        <v>362</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82" t="s">
        <v>364</v>
      </c>
      <c r="B5" s="783"/>
      <c r="C5" s="783"/>
      <c r="D5" s="783"/>
      <c r="E5" s="783"/>
      <c r="F5" s="783"/>
      <c r="G5" s="783"/>
      <c r="H5" s="783"/>
      <c r="I5" s="783"/>
      <c r="J5" s="783"/>
      <c r="K5" s="783"/>
      <c r="L5" s="783"/>
      <c r="M5" s="783"/>
      <c r="N5" s="783"/>
      <c r="O5" s="783"/>
      <c r="P5" s="784"/>
      <c r="Q5" s="759" t="s">
        <v>365</v>
      </c>
      <c r="R5" s="760"/>
      <c r="S5" s="760"/>
      <c r="T5" s="760"/>
      <c r="U5" s="761"/>
      <c r="V5" s="759" t="s">
        <v>366</v>
      </c>
      <c r="W5" s="760"/>
      <c r="X5" s="760"/>
      <c r="Y5" s="760"/>
      <c r="Z5" s="761"/>
      <c r="AA5" s="759" t="s">
        <v>367</v>
      </c>
      <c r="AB5" s="760"/>
      <c r="AC5" s="760"/>
      <c r="AD5" s="760"/>
      <c r="AE5" s="760"/>
      <c r="AF5" s="792" t="s">
        <v>368</v>
      </c>
      <c r="AG5" s="760"/>
      <c r="AH5" s="760"/>
      <c r="AI5" s="760"/>
      <c r="AJ5" s="771"/>
      <c r="AK5" s="760" t="s">
        <v>369</v>
      </c>
      <c r="AL5" s="760"/>
      <c r="AM5" s="760"/>
      <c r="AN5" s="760"/>
      <c r="AO5" s="761"/>
      <c r="AP5" s="759" t="s">
        <v>370</v>
      </c>
      <c r="AQ5" s="760"/>
      <c r="AR5" s="760"/>
      <c r="AS5" s="760"/>
      <c r="AT5" s="761"/>
      <c r="AU5" s="759" t="s">
        <v>371</v>
      </c>
      <c r="AV5" s="760"/>
      <c r="AW5" s="760"/>
      <c r="AX5" s="760"/>
      <c r="AY5" s="771"/>
      <c r="AZ5" s="256"/>
      <c r="BA5" s="256"/>
      <c r="BB5" s="256"/>
      <c r="BC5" s="256"/>
      <c r="BD5" s="256"/>
      <c r="BE5" s="257"/>
      <c r="BF5" s="257"/>
      <c r="BG5" s="257"/>
      <c r="BH5" s="257"/>
      <c r="BI5" s="257"/>
      <c r="BJ5" s="257"/>
      <c r="BK5" s="257"/>
      <c r="BL5" s="257"/>
      <c r="BM5" s="257"/>
      <c r="BN5" s="257"/>
      <c r="BO5" s="257"/>
      <c r="BP5" s="257"/>
      <c r="BQ5" s="782" t="s">
        <v>372</v>
      </c>
      <c r="BR5" s="783"/>
      <c r="BS5" s="783"/>
      <c r="BT5" s="783"/>
      <c r="BU5" s="783"/>
      <c r="BV5" s="783"/>
      <c r="BW5" s="783"/>
      <c r="BX5" s="783"/>
      <c r="BY5" s="783"/>
      <c r="BZ5" s="783"/>
      <c r="CA5" s="783"/>
      <c r="CB5" s="783"/>
      <c r="CC5" s="783"/>
      <c r="CD5" s="783"/>
      <c r="CE5" s="783"/>
      <c r="CF5" s="783"/>
      <c r="CG5" s="784"/>
      <c r="CH5" s="759" t="s">
        <v>373</v>
      </c>
      <c r="CI5" s="760"/>
      <c r="CJ5" s="760"/>
      <c r="CK5" s="760"/>
      <c r="CL5" s="761"/>
      <c r="CM5" s="759" t="s">
        <v>374</v>
      </c>
      <c r="CN5" s="760"/>
      <c r="CO5" s="760"/>
      <c r="CP5" s="760"/>
      <c r="CQ5" s="761"/>
      <c r="CR5" s="759" t="s">
        <v>375</v>
      </c>
      <c r="CS5" s="760"/>
      <c r="CT5" s="760"/>
      <c r="CU5" s="760"/>
      <c r="CV5" s="761"/>
      <c r="CW5" s="759" t="s">
        <v>376</v>
      </c>
      <c r="CX5" s="760"/>
      <c r="CY5" s="760"/>
      <c r="CZ5" s="760"/>
      <c r="DA5" s="761"/>
      <c r="DB5" s="759" t="s">
        <v>377</v>
      </c>
      <c r="DC5" s="760"/>
      <c r="DD5" s="760"/>
      <c r="DE5" s="760"/>
      <c r="DF5" s="761"/>
      <c r="DG5" s="765" t="s">
        <v>378</v>
      </c>
      <c r="DH5" s="766"/>
      <c r="DI5" s="766"/>
      <c r="DJ5" s="766"/>
      <c r="DK5" s="767"/>
      <c r="DL5" s="765" t="s">
        <v>379</v>
      </c>
      <c r="DM5" s="766"/>
      <c r="DN5" s="766"/>
      <c r="DO5" s="766"/>
      <c r="DP5" s="767"/>
      <c r="DQ5" s="759" t="s">
        <v>380</v>
      </c>
      <c r="DR5" s="760"/>
      <c r="DS5" s="760"/>
      <c r="DT5" s="760"/>
      <c r="DU5" s="761"/>
      <c r="DV5" s="759" t="s">
        <v>371</v>
      </c>
      <c r="DW5" s="760"/>
      <c r="DX5" s="760"/>
      <c r="DY5" s="760"/>
      <c r="DZ5" s="771"/>
      <c r="EA5" s="254"/>
    </row>
    <row r="6" spans="1:131" s="255"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15">
      <c r="A7" s="258">
        <v>1</v>
      </c>
      <c r="B7" s="773" t="s">
        <v>381</v>
      </c>
      <c r="C7" s="774"/>
      <c r="D7" s="774"/>
      <c r="E7" s="774"/>
      <c r="F7" s="774"/>
      <c r="G7" s="774"/>
      <c r="H7" s="774"/>
      <c r="I7" s="774"/>
      <c r="J7" s="774"/>
      <c r="K7" s="774"/>
      <c r="L7" s="774"/>
      <c r="M7" s="774"/>
      <c r="N7" s="774"/>
      <c r="O7" s="774"/>
      <c r="P7" s="775"/>
      <c r="Q7" s="776">
        <v>2790</v>
      </c>
      <c r="R7" s="777"/>
      <c r="S7" s="777"/>
      <c r="T7" s="777"/>
      <c r="U7" s="777"/>
      <c r="V7" s="777">
        <v>2637</v>
      </c>
      <c r="W7" s="777"/>
      <c r="X7" s="777"/>
      <c r="Y7" s="777"/>
      <c r="Z7" s="777"/>
      <c r="AA7" s="777">
        <v>153</v>
      </c>
      <c r="AB7" s="777"/>
      <c r="AC7" s="777"/>
      <c r="AD7" s="777"/>
      <c r="AE7" s="778"/>
      <c r="AF7" s="779">
        <v>138</v>
      </c>
      <c r="AG7" s="780"/>
      <c r="AH7" s="780"/>
      <c r="AI7" s="780"/>
      <c r="AJ7" s="781"/>
      <c r="AK7" s="816" t="s">
        <v>560</v>
      </c>
      <c r="AL7" s="817"/>
      <c r="AM7" s="817"/>
      <c r="AN7" s="817"/>
      <c r="AO7" s="817"/>
      <c r="AP7" s="817">
        <v>2185</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570</v>
      </c>
      <c r="BT7" s="821"/>
      <c r="BU7" s="821"/>
      <c r="BV7" s="821"/>
      <c r="BW7" s="821"/>
      <c r="BX7" s="821"/>
      <c r="BY7" s="821"/>
      <c r="BZ7" s="821"/>
      <c r="CA7" s="821"/>
      <c r="CB7" s="821"/>
      <c r="CC7" s="821"/>
      <c r="CD7" s="821"/>
      <c r="CE7" s="821"/>
      <c r="CF7" s="821"/>
      <c r="CG7" s="822"/>
      <c r="CH7" s="813">
        <v>14</v>
      </c>
      <c r="CI7" s="814"/>
      <c r="CJ7" s="814"/>
      <c r="CK7" s="814"/>
      <c r="CL7" s="815"/>
      <c r="CM7" s="813">
        <v>78</v>
      </c>
      <c r="CN7" s="814"/>
      <c r="CO7" s="814"/>
      <c r="CP7" s="814"/>
      <c r="CQ7" s="815"/>
      <c r="CR7" s="813">
        <v>40</v>
      </c>
      <c r="CS7" s="814"/>
      <c r="CT7" s="814"/>
      <c r="CU7" s="814"/>
      <c r="CV7" s="815"/>
      <c r="CW7" s="813" t="s">
        <v>560</v>
      </c>
      <c r="CX7" s="814"/>
      <c r="CY7" s="814"/>
      <c r="CZ7" s="814"/>
      <c r="DA7" s="815"/>
      <c r="DB7" s="813" t="s">
        <v>560</v>
      </c>
      <c r="DC7" s="814"/>
      <c r="DD7" s="814"/>
      <c r="DE7" s="814"/>
      <c r="DF7" s="815"/>
      <c r="DG7" s="813" t="s">
        <v>560</v>
      </c>
      <c r="DH7" s="814"/>
      <c r="DI7" s="814"/>
      <c r="DJ7" s="814"/>
      <c r="DK7" s="815"/>
      <c r="DL7" s="813" t="s">
        <v>560</v>
      </c>
      <c r="DM7" s="814"/>
      <c r="DN7" s="814"/>
      <c r="DO7" s="814"/>
      <c r="DP7" s="815"/>
      <c r="DQ7" s="813" t="s">
        <v>560</v>
      </c>
      <c r="DR7" s="814"/>
      <c r="DS7" s="814"/>
      <c r="DT7" s="814"/>
      <c r="DU7" s="815"/>
      <c r="DV7" s="794"/>
      <c r="DW7" s="795"/>
      <c r="DX7" s="795"/>
      <c r="DY7" s="795"/>
      <c r="DZ7" s="796"/>
      <c r="EA7" s="254"/>
    </row>
    <row r="8" spans="1:131" s="255" customFormat="1" ht="26.25" customHeight="1" x14ac:dyDescent="0.15">
      <c r="A8" s="261">
        <v>2</v>
      </c>
      <c r="B8" s="797"/>
      <c r="C8" s="798"/>
      <c r="D8" s="798"/>
      <c r="E8" s="798"/>
      <c r="F8" s="798"/>
      <c r="G8" s="798"/>
      <c r="H8" s="798"/>
      <c r="I8" s="798"/>
      <c r="J8" s="798"/>
      <c r="K8" s="798"/>
      <c r="L8" s="798"/>
      <c r="M8" s="798"/>
      <c r="N8" s="798"/>
      <c r="O8" s="798"/>
      <c r="P8" s="799"/>
      <c r="Q8" s="800"/>
      <c r="R8" s="801"/>
      <c r="S8" s="801"/>
      <c r="T8" s="801"/>
      <c r="U8" s="801"/>
      <c r="V8" s="801"/>
      <c r="W8" s="801"/>
      <c r="X8" s="801"/>
      <c r="Y8" s="801"/>
      <c r="Z8" s="801"/>
      <c r="AA8" s="801"/>
      <c r="AB8" s="801"/>
      <c r="AC8" s="801"/>
      <c r="AD8" s="801"/>
      <c r="AE8" s="802"/>
      <c r="AF8" s="803"/>
      <c r="AG8" s="804"/>
      <c r="AH8" s="804"/>
      <c r="AI8" s="804"/>
      <c r="AJ8" s="805"/>
      <c r="AK8" s="806"/>
      <c r="AL8" s="807"/>
      <c r="AM8" s="807"/>
      <c r="AN8" s="807"/>
      <c r="AO8" s="807"/>
      <c r="AP8" s="807"/>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c r="BT8" s="811"/>
      <c r="BU8" s="811"/>
      <c r="BV8" s="811"/>
      <c r="BW8" s="811"/>
      <c r="BX8" s="811"/>
      <c r="BY8" s="811"/>
      <c r="BZ8" s="811"/>
      <c r="CA8" s="811"/>
      <c r="CB8" s="811"/>
      <c r="CC8" s="811"/>
      <c r="CD8" s="811"/>
      <c r="CE8" s="811"/>
      <c r="CF8" s="811"/>
      <c r="CG8" s="812"/>
      <c r="CH8" s="823"/>
      <c r="CI8" s="824"/>
      <c r="CJ8" s="824"/>
      <c r="CK8" s="824"/>
      <c r="CL8" s="825"/>
      <c r="CM8" s="823"/>
      <c r="CN8" s="824"/>
      <c r="CO8" s="824"/>
      <c r="CP8" s="824"/>
      <c r="CQ8" s="825"/>
      <c r="CR8" s="823"/>
      <c r="CS8" s="824"/>
      <c r="CT8" s="824"/>
      <c r="CU8" s="824"/>
      <c r="CV8" s="825"/>
      <c r="CW8" s="823"/>
      <c r="CX8" s="824"/>
      <c r="CY8" s="824"/>
      <c r="CZ8" s="824"/>
      <c r="DA8" s="825"/>
      <c r="DB8" s="823"/>
      <c r="DC8" s="824"/>
      <c r="DD8" s="824"/>
      <c r="DE8" s="824"/>
      <c r="DF8" s="825"/>
      <c r="DG8" s="823"/>
      <c r="DH8" s="824"/>
      <c r="DI8" s="824"/>
      <c r="DJ8" s="824"/>
      <c r="DK8" s="825"/>
      <c r="DL8" s="823"/>
      <c r="DM8" s="824"/>
      <c r="DN8" s="824"/>
      <c r="DO8" s="824"/>
      <c r="DP8" s="825"/>
      <c r="DQ8" s="823"/>
      <c r="DR8" s="824"/>
      <c r="DS8" s="824"/>
      <c r="DT8" s="824"/>
      <c r="DU8" s="825"/>
      <c r="DV8" s="826"/>
      <c r="DW8" s="827"/>
      <c r="DX8" s="827"/>
      <c r="DY8" s="827"/>
      <c r="DZ8" s="828"/>
      <c r="EA8" s="254"/>
    </row>
    <row r="9" spans="1:131" s="255" customFormat="1" ht="26.25" customHeight="1" x14ac:dyDescent="0.15">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c r="BT9" s="811"/>
      <c r="BU9" s="811"/>
      <c r="BV9" s="811"/>
      <c r="BW9" s="811"/>
      <c r="BX9" s="811"/>
      <c r="BY9" s="811"/>
      <c r="BZ9" s="811"/>
      <c r="CA9" s="811"/>
      <c r="CB9" s="811"/>
      <c r="CC9" s="811"/>
      <c r="CD9" s="811"/>
      <c r="CE9" s="811"/>
      <c r="CF9" s="811"/>
      <c r="CG9" s="812"/>
      <c r="CH9" s="823"/>
      <c r="CI9" s="824"/>
      <c r="CJ9" s="824"/>
      <c r="CK9" s="824"/>
      <c r="CL9" s="825"/>
      <c r="CM9" s="823"/>
      <c r="CN9" s="824"/>
      <c r="CO9" s="824"/>
      <c r="CP9" s="824"/>
      <c r="CQ9" s="825"/>
      <c r="CR9" s="823"/>
      <c r="CS9" s="824"/>
      <c r="CT9" s="824"/>
      <c r="CU9" s="824"/>
      <c r="CV9" s="825"/>
      <c r="CW9" s="823"/>
      <c r="CX9" s="824"/>
      <c r="CY9" s="824"/>
      <c r="CZ9" s="824"/>
      <c r="DA9" s="825"/>
      <c r="DB9" s="823"/>
      <c r="DC9" s="824"/>
      <c r="DD9" s="824"/>
      <c r="DE9" s="824"/>
      <c r="DF9" s="825"/>
      <c r="DG9" s="823"/>
      <c r="DH9" s="824"/>
      <c r="DI9" s="824"/>
      <c r="DJ9" s="824"/>
      <c r="DK9" s="825"/>
      <c r="DL9" s="823"/>
      <c r="DM9" s="824"/>
      <c r="DN9" s="824"/>
      <c r="DO9" s="824"/>
      <c r="DP9" s="825"/>
      <c r="DQ9" s="823"/>
      <c r="DR9" s="824"/>
      <c r="DS9" s="824"/>
      <c r="DT9" s="824"/>
      <c r="DU9" s="825"/>
      <c r="DV9" s="826"/>
      <c r="DW9" s="827"/>
      <c r="DX9" s="827"/>
      <c r="DY9" s="827"/>
      <c r="DZ9" s="828"/>
      <c r="EA9" s="254"/>
    </row>
    <row r="10" spans="1:131" s="255" customFormat="1" ht="26.25" customHeight="1" x14ac:dyDescent="0.15">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customHeight="1" x14ac:dyDescent="0.15">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x14ac:dyDescent="0.15">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x14ac:dyDescent="0.15">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x14ac:dyDescent="0.15">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x14ac:dyDescent="0.15">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x14ac:dyDescent="0.15">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x14ac:dyDescent="0.15">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15">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15">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15">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15">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382</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
      <c r="A23" s="264" t="s">
        <v>383</v>
      </c>
      <c r="B23" s="832" t="s">
        <v>384</v>
      </c>
      <c r="C23" s="833"/>
      <c r="D23" s="833"/>
      <c r="E23" s="833"/>
      <c r="F23" s="833"/>
      <c r="G23" s="833"/>
      <c r="H23" s="833"/>
      <c r="I23" s="833"/>
      <c r="J23" s="833"/>
      <c r="K23" s="833"/>
      <c r="L23" s="833"/>
      <c r="M23" s="833"/>
      <c r="N23" s="833"/>
      <c r="O23" s="833"/>
      <c r="P23" s="834"/>
      <c r="Q23" s="835">
        <v>2790</v>
      </c>
      <c r="R23" s="836"/>
      <c r="S23" s="836"/>
      <c r="T23" s="836"/>
      <c r="U23" s="836"/>
      <c r="V23" s="836">
        <v>2637</v>
      </c>
      <c r="W23" s="836"/>
      <c r="X23" s="836"/>
      <c r="Y23" s="836"/>
      <c r="Z23" s="836"/>
      <c r="AA23" s="836">
        <v>153</v>
      </c>
      <c r="AB23" s="836"/>
      <c r="AC23" s="836"/>
      <c r="AD23" s="836"/>
      <c r="AE23" s="837"/>
      <c r="AF23" s="838">
        <v>138</v>
      </c>
      <c r="AG23" s="836"/>
      <c r="AH23" s="836"/>
      <c r="AI23" s="836"/>
      <c r="AJ23" s="839"/>
      <c r="AK23" s="840"/>
      <c r="AL23" s="841"/>
      <c r="AM23" s="841"/>
      <c r="AN23" s="841"/>
      <c r="AO23" s="841"/>
      <c r="AP23" s="836">
        <v>2185</v>
      </c>
      <c r="AQ23" s="836"/>
      <c r="AR23" s="836"/>
      <c r="AS23" s="836"/>
      <c r="AT23" s="836"/>
      <c r="AU23" s="842"/>
      <c r="AV23" s="842"/>
      <c r="AW23" s="842"/>
      <c r="AX23" s="842"/>
      <c r="AY23" s="843"/>
      <c r="AZ23" s="851" t="s">
        <v>134</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15">
      <c r="A24" s="850" t="s">
        <v>385</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
      <c r="A25" s="791" t="s">
        <v>386</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15">
      <c r="A26" s="782" t="s">
        <v>364</v>
      </c>
      <c r="B26" s="783"/>
      <c r="C26" s="783"/>
      <c r="D26" s="783"/>
      <c r="E26" s="783"/>
      <c r="F26" s="783"/>
      <c r="G26" s="783"/>
      <c r="H26" s="783"/>
      <c r="I26" s="783"/>
      <c r="J26" s="783"/>
      <c r="K26" s="783"/>
      <c r="L26" s="783"/>
      <c r="M26" s="783"/>
      <c r="N26" s="783"/>
      <c r="O26" s="783"/>
      <c r="P26" s="784"/>
      <c r="Q26" s="759" t="s">
        <v>387</v>
      </c>
      <c r="R26" s="760"/>
      <c r="S26" s="760"/>
      <c r="T26" s="760"/>
      <c r="U26" s="761"/>
      <c r="V26" s="759" t="s">
        <v>388</v>
      </c>
      <c r="W26" s="760"/>
      <c r="X26" s="760"/>
      <c r="Y26" s="760"/>
      <c r="Z26" s="761"/>
      <c r="AA26" s="759" t="s">
        <v>389</v>
      </c>
      <c r="AB26" s="760"/>
      <c r="AC26" s="760"/>
      <c r="AD26" s="760"/>
      <c r="AE26" s="760"/>
      <c r="AF26" s="854" t="s">
        <v>390</v>
      </c>
      <c r="AG26" s="855"/>
      <c r="AH26" s="855"/>
      <c r="AI26" s="855"/>
      <c r="AJ26" s="856"/>
      <c r="AK26" s="760" t="s">
        <v>391</v>
      </c>
      <c r="AL26" s="760"/>
      <c r="AM26" s="760"/>
      <c r="AN26" s="760"/>
      <c r="AO26" s="761"/>
      <c r="AP26" s="759" t="s">
        <v>392</v>
      </c>
      <c r="AQ26" s="760"/>
      <c r="AR26" s="760"/>
      <c r="AS26" s="760"/>
      <c r="AT26" s="761"/>
      <c r="AU26" s="759" t="s">
        <v>393</v>
      </c>
      <c r="AV26" s="760"/>
      <c r="AW26" s="760"/>
      <c r="AX26" s="760"/>
      <c r="AY26" s="761"/>
      <c r="AZ26" s="759" t="s">
        <v>394</v>
      </c>
      <c r="BA26" s="760"/>
      <c r="BB26" s="760"/>
      <c r="BC26" s="760"/>
      <c r="BD26" s="761"/>
      <c r="BE26" s="759" t="s">
        <v>371</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15">
      <c r="A28" s="266">
        <v>1</v>
      </c>
      <c r="B28" s="773" t="s">
        <v>395</v>
      </c>
      <c r="C28" s="774"/>
      <c r="D28" s="774"/>
      <c r="E28" s="774"/>
      <c r="F28" s="774"/>
      <c r="G28" s="774"/>
      <c r="H28" s="774"/>
      <c r="I28" s="774"/>
      <c r="J28" s="774"/>
      <c r="K28" s="774"/>
      <c r="L28" s="774"/>
      <c r="M28" s="774"/>
      <c r="N28" s="774"/>
      <c r="O28" s="774"/>
      <c r="P28" s="775"/>
      <c r="Q28" s="864">
        <v>805</v>
      </c>
      <c r="R28" s="865"/>
      <c r="S28" s="865"/>
      <c r="T28" s="865"/>
      <c r="U28" s="865"/>
      <c r="V28" s="865">
        <v>757</v>
      </c>
      <c r="W28" s="865"/>
      <c r="X28" s="865"/>
      <c r="Y28" s="865"/>
      <c r="Z28" s="865"/>
      <c r="AA28" s="865">
        <v>48</v>
      </c>
      <c r="AB28" s="865"/>
      <c r="AC28" s="865"/>
      <c r="AD28" s="865"/>
      <c r="AE28" s="866"/>
      <c r="AF28" s="867">
        <v>48</v>
      </c>
      <c r="AG28" s="865"/>
      <c r="AH28" s="865"/>
      <c r="AI28" s="865"/>
      <c r="AJ28" s="868"/>
      <c r="AK28" s="869">
        <v>64</v>
      </c>
      <c r="AL28" s="860"/>
      <c r="AM28" s="860"/>
      <c r="AN28" s="860"/>
      <c r="AO28" s="860"/>
      <c r="AP28" s="860" t="s">
        <v>560</v>
      </c>
      <c r="AQ28" s="860"/>
      <c r="AR28" s="860"/>
      <c r="AS28" s="860"/>
      <c r="AT28" s="860"/>
      <c r="AU28" s="860" t="s">
        <v>560</v>
      </c>
      <c r="AV28" s="860"/>
      <c r="AW28" s="860"/>
      <c r="AX28" s="860"/>
      <c r="AY28" s="860"/>
      <c r="AZ28" s="861"/>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15">
      <c r="A29" s="266">
        <v>2</v>
      </c>
      <c r="B29" s="797" t="s">
        <v>396</v>
      </c>
      <c r="C29" s="798"/>
      <c r="D29" s="798"/>
      <c r="E29" s="798"/>
      <c r="F29" s="798"/>
      <c r="G29" s="798"/>
      <c r="H29" s="798"/>
      <c r="I29" s="798"/>
      <c r="J29" s="798"/>
      <c r="K29" s="798"/>
      <c r="L29" s="798"/>
      <c r="M29" s="798"/>
      <c r="N29" s="798"/>
      <c r="O29" s="798"/>
      <c r="P29" s="799"/>
      <c r="Q29" s="800">
        <v>587</v>
      </c>
      <c r="R29" s="801"/>
      <c r="S29" s="801"/>
      <c r="T29" s="801"/>
      <c r="U29" s="801"/>
      <c r="V29" s="801">
        <v>577</v>
      </c>
      <c r="W29" s="801"/>
      <c r="X29" s="801"/>
      <c r="Y29" s="801"/>
      <c r="Z29" s="801"/>
      <c r="AA29" s="801">
        <v>10</v>
      </c>
      <c r="AB29" s="801"/>
      <c r="AC29" s="801"/>
      <c r="AD29" s="801"/>
      <c r="AE29" s="802"/>
      <c r="AF29" s="803">
        <v>10</v>
      </c>
      <c r="AG29" s="804"/>
      <c r="AH29" s="804"/>
      <c r="AI29" s="804"/>
      <c r="AJ29" s="805"/>
      <c r="AK29" s="872">
        <v>103</v>
      </c>
      <c r="AL29" s="873"/>
      <c r="AM29" s="873"/>
      <c r="AN29" s="873"/>
      <c r="AO29" s="873"/>
      <c r="AP29" s="873" t="s">
        <v>560</v>
      </c>
      <c r="AQ29" s="873"/>
      <c r="AR29" s="873"/>
      <c r="AS29" s="873"/>
      <c r="AT29" s="873"/>
      <c r="AU29" s="873" t="s">
        <v>564</v>
      </c>
      <c r="AV29" s="873"/>
      <c r="AW29" s="873"/>
      <c r="AX29" s="873"/>
      <c r="AY29" s="873"/>
      <c r="AZ29" s="874"/>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15">
      <c r="A30" s="266">
        <v>3</v>
      </c>
      <c r="B30" s="797" t="s">
        <v>397</v>
      </c>
      <c r="C30" s="798"/>
      <c r="D30" s="798"/>
      <c r="E30" s="798"/>
      <c r="F30" s="798"/>
      <c r="G30" s="798"/>
      <c r="H30" s="798"/>
      <c r="I30" s="798"/>
      <c r="J30" s="798"/>
      <c r="K30" s="798"/>
      <c r="L30" s="798"/>
      <c r="M30" s="798"/>
      <c r="N30" s="798"/>
      <c r="O30" s="798"/>
      <c r="P30" s="799"/>
      <c r="Q30" s="800">
        <v>85</v>
      </c>
      <c r="R30" s="801"/>
      <c r="S30" s="801"/>
      <c r="T30" s="801"/>
      <c r="U30" s="801"/>
      <c r="V30" s="801">
        <v>85</v>
      </c>
      <c r="W30" s="801"/>
      <c r="X30" s="801"/>
      <c r="Y30" s="801"/>
      <c r="Z30" s="801"/>
      <c r="AA30" s="801">
        <v>0</v>
      </c>
      <c r="AB30" s="801"/>
      <c r="AC30" s="801"/>
      <c r="AD30" s="801"/>
      <c r="AE30" s="802"/>
      <c r="AF30" s="803">
        <v>0</v>
      </c>
      <c r="AG30" s="804"/>
      <c r="AH30" s="804"/>
      <c r="AI30" s="804"/>
      <c r="AJ30" s="805"/>
      <c r="AK30" s="872">
        <v>103</v>
      </c>
      <c r="AL30" s="873"/>
      <c r="AM30" s="873"/>
      <c r="AN30" s="873"/>
      <c r="AO30" s="873"/>
      <c r="AP30" s="873" t="s">
        <v>560</v>
      </c>
      <c r="AQ30" s="873"/>
      <c r="AR30" s="873"/>
      <c r="AS30" s="873"/>
      <c r="AT30" s="873"/>
      <c r="AU30" s="873" t="s">
        <v>560</v>
      </c>
      <c r="AV30" s="873"/>
      <c r="AW30" s="873"/>
      <c r="AX30" s="873"/>
      <c r="AY30" s="873"/>
      <c r="AZ30" s="874"/>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15">
      <c r="A31" s="266">
        <v>4</v>
      </c>
      <c r="B31" s="797" t="s">
        <v>398</v>
      </c>
      <c r="C31" s="798"/>
      <c r="D31" s="798"/>
      <c r="E31" s="798"/>
      <c r="F31" s="798"/>
      <c r="G31" s="798"/>
      <c r="H31" s="798"/>
      <c r="I31" s="798"/>
      <c r="J31" s="798"/>
      <c r="K31" s="798"/>
      <c r="L31" s="798"/>
      <c r="M31" s="798"/>
      <c r="N31" s="798"/>
      <c r="O31" s="798"/>
      <c r="P31" s="799"/>
      <c r="Q31" s="800">
        <v>211</v>
      </c>
      <c r="R31" s="801"/>
      <c r="S31" s="801"/>
      <c r="T31" s="801"/>
      <c r="U31" s="801"/>
      <c r="V31" s="801">
        <v>175</v>
      </c>
      <c r="W31" s="801"/>
      <c r="X31" s="801"/>
      <c r="Y31" s="801"/>
      <c r="Z31" s="801"/>
      <c r="AA31" s="801">
        <v>36</v>
      </c>
      <c r="AB31" s="801"/>
      <c r="AC31" s="801"/>
      <c r="AD31" s="801"/>
      <c r="AE31" s="802"/>
      <c r="AF31" s="803">
        <v>194</v>
      </c>
      <c r="AG31" s="804"/>
      <c r="AH31" s="804"/>
      <c r="AI31" s="804"/>
      <c r="AJ31" s="805"/>
      <c r="AK31" s="872">
        <v>25</v>
      </c>
      <c r="AL31" s="873"/>
      <c r="AM31" s="873"/>
      <c r="AN31" s="873"/>
      <c r="AO31" s="873"/>
      <c r="AP31" s="873">
        <v>326</v>
      </c>
      <c r="AQ31" s="873"/>
      <c r="AR31" s="873"/>
      <c r="AS31" s="873"/>
      <c r="AT31" s="873"/>
      <c r="AU31" s="873">
        <v>68</v>
      </c>
      <c r="AV31" s="873"/>
      <c r="AW31" s="873"/>
      <c r="AX31" s="873"/>
      <c r="AY31" s="873"/>
      <c r="AZ31" s="874" t="s">
        <v>560</v>
      </c>
      <c r="BA31" s="874"/>
      <c r="BB31" s="874"/>
      <c r="BC31" s="874"/>
      <c r="BD31" s="874"/>
      <c r="BE31" s="870" t="s">
        <v>399</v>
      </c>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15">
      <c r="A32" s="266">
        <v>5</v>
      </c>
      <c r="B32" s="797"/>
      <c r="C32" s="798"/>
      <c r="D32" s="798"/>
      <c r="E32" s="798"/>
      <c r="F32" s="798"/>
      <c r="G32" s="798"/>
      <c r="H32" s="798"/>
      <c r="I32" s="798"/>
      <c r="J32" s="798"/>
      <c r="K32" s="798"/>
      <c r="L32" s="798"/>
      <c r="M32" s="798"/>
      <c r="N32" s="798"/>
      <c r="O32" s="798"/>
      <c r="P32" s="799"/>
      <c r="Q32" s="800"/>
      <c r="R32" s="801"/>
      <c r="S32" s="801"/>
      <c r="T32" s="801"/>
      <c r="U32" s="801"/>
      <c r="V32" s="801"/>
      <c r="W32" s="801"/>
      <c r="X32" s="801"/>
      <c r="Y32" s="801"/>
      <c r="Z32" s="801"/>
      <c r="AA32" s="801"/>
      <c r="AB32" s="801"/>
      <c r="AC32" s="801"/>
      <c r="AD32" s="801"/>
      <c r="AE32" s="802"/>
      <c r="AF32" s="803"/>
      <c r="AG32" s="804"/>
      <c r="AH32" s="804"/>
      <c r="AI32" s="804"/>
      <c r="AJ32" s="805"/>
      <c r="AK32" s="872"/>
      <c r="AL32" s="873"/>
      <c r="AM32" s="873"/>
      <c r="AN32" s="873"/>
      <c r="AO32" s="873"/>
      <c r="AP32" s="873"/>
      <c r="AQ32" s="873"/>
      <c r="AR32" s="873"/>
      <c r="AS32" s="873"/>
      <c r="AT32" s="873"/>
      <c r="AU32" s="873"/>
      <c r="AV32" s="873"/>
      <c r="AW32" s="873"/>
      <c r="AX32" s="873"/>
      <c r="AY32" s="873"/>
      <c r="AZ32" s="874"/>
      <c r="BA32" s="874"/>
      <c r="BB32" s="874"/>
      <c r="BC32" s="874"/>
      <c r="BD32" s="874"/>
      <c r="BE32" s="870"/>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15">
      <c r="A33" s="266">
        <v>6</v>
      </c>
      <c r="B33" s="797"/>
      <c r="C33" s="798"/>
      <c r="D33" s="798"/>
      <c r="E33" s="798"/>
      <c r="F33" s="798"/>
      <c r="G33" s="798"/>
      <c r="H33" s="798"/>
      <c r="I33" s="798"/>
      <c r="J33" s="798"/>
      <c r="K33" s="798"/>
      <c r="L33" s="798"/>
      <c r="M33" s="798"/>
      <c r="N33" s="798"/>
      <c r="O33" s="798"/>
      <c r="P33" s="799"/>
      <c r="Q33" s="800"/>
      <c r="R33" s="801"/>
      <c r="S33" s="801"/>
      <c r="T33" s="801"/>
      <c r="U33" s="801"/>
      <c r="V33" s="801"/>
      <c r="W33" s="801"/>
      <c r="X33" s="801"/>
      <c r="Y33" s="801"/>
      <c r="Z33" s="801"/>
      <c r="AA33" s="801"/>
      <c r="AB33" s="801"/>
      <c r="AC33" s="801"/>
      <c r="AD33" s="801"/>
      <c r="AE33" s="802"/>
      <c r="AF33" s="803"/>
      <c r="AG33" s="804"/>
      <c r="AH33" s="804"/>
      <c r="AI33" s="804"/>
      <c r="AJ33" s="805"/>
      <c r="AK33" s="872"/>
      <c r="AL33" s="873"/>
      <c r="AM33" s="873"/>
      <c r="AN33" s="873"/>
      <c r="AO33" s="873"/>
      <c r="AP33" s="873"/>
      <c r="AQ33" s="873"/>
      <c r="AR33" s="873"/>
      <c r="AS33" s="873"/>
      <c r="AT33" s="873"/>
      <c r="AU33" s="873"/>
      <c r="AV33" s="873"/>
      <c r="AW33" s="873"/>
      <c r="AX33" s="873"/>
      <c r="AY33" s="873"/>
      <c r="AZ33" s="874"/>
      <c r="BA33" s="874"/>
      <c r="BB33" s="874"/>
      <c r="BC33" s="874"/>
      <c r="BD33" s="874"/>
      <c r="BE33" s="870"/>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15">
      <c r="A34" s="266">
        <v>7</v>
      </c>
      <c r="B34" s="797"/>
      <c r="C34" s="798"/>
      <c r="D34" s="798"/>
      <c r="E34" s="798"/>
      <c r="F34" s="798"/>
      <c r="G34" s="798"/>
      <c r="H34" s="798"/>
      <c r="I34" s="798"/>
      <c r="J34" s="798"/>
      <c r="K34" s="798"/>
      <c r="L34" s="798"/>
      <c r="M34" s="798"/>
      <c r="N34" s="798"/>
      <c r="O34" s="798"/>
      <c r="P34" s="799"/>
      <c r="Q34" s="800"/>
      <c r="R34" s="801"/>
      <c r="S34" s="801"/>
      <c r="T34" s="801"/>
      <c r="U34" s="801"/>
      <c r="V34" s="801"/>
      <c r="W34" s="801"/>
      <c r="X34" s="801"/>
      <c r="Y34" s="801"/>
      <c r="Z34" s="801"/>
      <c r="AA34" s="801"/>
      <c r="AB34" s="801"/>
      <c r="AC34" s="801"/>
      <c r="AD34" s="801"/>
      <c r="AE34" s="802"/>
      <c r="AF34" s="803"/>
      <c r="AG34" s="804"/>
      <c r="AH34" s="804"/>
      <c r="AI34" s="804"/>
      <c r="AJ34" s="805"/>
      <c r="AK34" s="872"/>
      <c r="AL34" s="873"/>
      <c r="AM34" s="873"/>
      <c r="AN34" s="873"/>
      <c r="AO34" s="873"/>
      <c r="AP34" s="873"/>
      <c r="AQ34" s="873"/>
      <c r="AR34" s="873"/>
      <c r="AS34" s="873"/>
      <c r="AT34" s="873"/>
      <c r="AU34" s="873"/>
      <c r="AV34" s="873"/>
      <c r="AW34" s="873"/>
      <c r="AX34" s="873"/>
      <c r="AY34" s="873"/>
      <c r="AZ34" s="874"/>
      <c r="BA34" s="874"/>
      <c r="BB34" s="874"/>
      <c r="BC34" s="874"/>
      <c r="BD34" s="874"/>
      <c r="BE34" s="870"/>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15">
      <c r="A35" s="266">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72"/>
      <c r="AL35" s="873"/>
      <c r="AM35" s="873"/>
      <c r="AN35" s="873"/>
      <c r="AO35" s="873"/>
      <c r="AP35" s="873"/>
      <c r="AQ35" s="873"/>
      <c r="AR35" s="873"/>
      <c r="AS35" s="873"/>
      <c r="AT35" s="873"/>
      <c r="AU35" s="873"/>
      <c r="AV35" s="873"/>
      <c r="AW35" s="873"/>
      <c r="AX35" s="873"/>
      <c r="AY35" s="873"/>
      <c r="AZ35" s="874"/>
      <c r="BA35" s="874"/>
      <c r="BB35" s="874"/>
      <c r="BC35" s="874"/>
      <c r="BD35" s="874"/>
      <c r="BE35" s="870"/>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15">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15">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15">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15">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15">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15">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15">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15">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15">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15">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15">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15">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15">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15">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15">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15">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15">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15">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15">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15">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15">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15">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15">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15">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15">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15">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400</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
      <c r="A63" s="264" t="s">
        <v>383</v>
      </c>
      <c r="B63" s="832" t="s">
        <v>401</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252</v>
      </c>
      <c r="AG63" s="884"/>
      <c r="AH63" s="884"/>
      <c r="AI63" s="884"/>
      <c r="AJ63" s="885"/>
      <c r="AK63" s="886"/>
      <c r="AL63" s="881"/>
      <c r="AM63" s="881"/>
      <c r="AN63" s="881"/>
      <c r="AO63" s="881"/>
      <c r="AP63" s="884">
        <v>326</v>
      </c>
      <c r="AQ63" s="884"/>
      <c r="AR63" s="884"/>
      <c r="AS63" s="884"/>
      <c r="AT63" s="884"/>
      <c r="AU63" s="884">
        <v>68</v>
      </c>
      <c r="AV63" s="884"/>
      <c r="AW63" s="884"/>
      <c r="AX63" s="884"/>
      <c r="AY63" s="884"/>
      <c r="AZ63" s="888"/>
      <c r="BA63" s="888"/>
      <c r="BB63" s="888"/>
      <c r="BC63" s="888"/>
      <c r="BD63" s="888"/>
      <c r="BE63" s="889"/>
      <c r="BF63" s="889"/>
      <c r="BG63" s="889"/>
      <c r="BH63" s="889"/>
      <c r="BI63" s="890"/>
      <c r="BJ63" s="891" t="s">
        <v>402</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
      <c r="A65" s="252" t="s">
        <v>403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15">
      <c r="A66" s="782" t="s">
        <v>404</v>
      </c>
      <c r="B66" s="783"/>
      <c r="C66" s="783"/>
      <c r="D66" s="783"/>
      <c r="E66" s="783"/>
      <c r="F66" s="783"/>
      <c r="G66" s="783"/>
      <c r="H66" s="783"/>
      <c r="I66" s="783"/>
      <c r="J66" s="783"/>
      <c r="K66" s="783"/>
      <c r="L66" s="783"/>
      <c r="M66" s="783"/>
      <c r="N66" s="783"/>
      <c r="O66" s="783"/>
      <c r="P66" s="784"/>
      <c r="Q66" s="759" t="s">
        <v>405</v>
      </c>
      <c r="R66" s="760"/>
      <c r="S66" s="760"/>
      <c r="T66" s="760"/>
      <c r="U66" s="761"/>
      <c r="V66" s="759" t="s">
        <v>406</v>
      </c>
      <c r="W66" s="760"/>
      <c r="X66" s="760"/>
      <c r="Y66" s="760"/>
      <c r="Z66" s="761"/>
      <c r="AA66" s="759" t="s">
        <v>407</v>
      </c>
      <c r="AB66" s="760"/>
      <c r="AC66" s="760"/>
      <c r="AD66" s="760"/>
      <c r="AE66" s="761"/>
      <c r="AF66" s="894" t="s">
        <v>408</v>
      </c>
      <c r="AG66" s="855"/>
      <c r="AH66" s="855"/>
      <c r="AI66" s="855"/>
      <c r="AJ66" s="895"/>
      <c r="AK66" s="759" t="s">
        <v>391</v>
      </c>
      <c r="AL66" s="783"/>
      <c r="AM66" s="783"/>
      <c r="AN66" s="783"/>
      <c r="AO66" s="784"/>
      <c r="AP66" s="759" t="s">
        <v>409</v>
      </c>
      <c r="AQ66" s="760"/>
      <c r="AR66" s="760"/>
      <c r="AS66" s="760"/>
      <c r="AT66" s="761"/>
      <c r="AU66" s="759" t="s">
        <v>410</v>
      </c>
      <c r="AV66" s="760"/>
      <c r="AW66" s="760"/>
      <c r="AX66" s="760"/>
      <c r="AY66" s="761"/>
      <c r="AZ66" s="759" t="s">
        <v>371</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x14ac:dyDescent="0.15">
      <c r="A68" s="258">
        <v>1</v>
      </c>
      <c r="B68" s="911" t="s">
        <v>561</v>
      </c>
      <c r="C68" s="912"/>
      <c r="D68" s="912"/>
      <c r="E68" s="912"/>
      <c r="F68" s="912"/>
      <c r="G68" s="912"/>
      <c r="H68" s="912"/>
      <c r="I68" s="912"/>
      <c r="J68" s="912"/>
      <c r="K68" s="912"/>
      <c r="L68" s="912"/>
      <c r="M68" s="912"/>
      <c r="N68" s="912"/>
      <c r="O68" s="912"/>
      <c r="P68" s="913"/>
      <c r="Q68" s="914">
        <v>24333</v>
      </c>
      <c r="R68" s="908"/>
      <c r="S68" s="908"/>
      <c r="T68" s="908"/>
      <c r="U68" s="908"/>
      <c r="V68" s="908">
        <v>23280</v>
      </c>
      <c r="W68" s="908"/>
      <c r="X68" s="908"/>
      <c r="Y68" s="908"/>
      <c r="Z68" s="908"/>
      <c r="AA68" s="908">
        <v>1053</v>
      </c>
      <c r="AB68" s="908"/>
      <c r="AC68" s="908"/>
      <c r="AD68" s="908"/>
      <c r="AE68" s="908"/>
      <c r="AF68" s="908">
        <v>1053</v>
      </c>
      <c r="AG68" s="908"/>
      <c r="AH68" s="908"/>
      <c r="AI68" s="908"/>
      <c r="AJ68" s="908"/>
      <c r="AK68" s="908">
        <v>30</v>
      </c>
      <c r="AL68" s="908"/>
      <c r="AM68" s="908"/>
      <c r="AN68" s="908"/>
      <c r="AO68" s="908"/>
      <c r="AP68" s="908" t="s">
        <v>560</v>
      </c>
      <c r="AQ68" s="908"/>
      <c r="AR68" s="908"/>
      <c r="AS68" s="908"/>
      <c r="AT68" s="908"/>
      <c r="AU68" s="908" t="s">
        <v>560</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x14ac:dyDescent="0.15">
      <c r="A69" s="261">
        <v>2</v>
      </c>
      <c r="B69" s="915" t="s">
        <v>562</v>
      </c>
      <c r="C69" s="916"/>
      <c r="D69" s="916"/>
      <c r="E69" s="916"/>
      <c r="F69" s="916"/>
      <c r="G69" s="916"/>
      <c r="H69" s="916"/>
      <c r="I69" s="916"/>
      <c r="J69" s="916"/>
      <c r="K69" s="916"/>
      <c r="L69" s="916"/>
      <c r="M69" s="916"/>
      <c r="N69" s="916"/>
      <c r="O69" s="916"/>
      <c r="P69" s="917"/>
      <c r="Q69" s="918">
        <v>180</v>
      </c>
      <c r="R69" s="873"/>
      <c r="S69" s="873"/>
      <c r="T69" s="873"/>
      <c r="U69" s="873"/>
      <c r="V69" s="873">
        <v>132</v>
      </c>
      <c r="W69" s="873"/>
      <c r="X69" s="873"/>
      <c r="Y69" s="873"/>
      <c r="Z69" s="873"/>
      <c r="AA69" s="873">
        <v>48</v>
      </c>
      <c r="AB69" s="873"/>
      <c r="AC69" s="873"/>
      <c r="AD69" s="873"/>
      <c r="AE69" s="873"/>
      <c r="AF69" s="873">
        <v>48</v>
      </c>
      <c r="AG69" s="873"/>
      <c r="AH69" s="873"/>
      <c r="AI69" s="873"/>
      <c r="AJ69" s="873"/>
      <c r="AK69" s="873" t="s">
        <v>560</v>
      </c>
      <c r="AL69" s="873"/>
      <c r="AM69" s="873"/>
      <c r="AN69" s="873"/>
      <c r="AO69" s="873"/>
      <c r="AP69" s="873" t="s">
        <v>560</v>
      </c>
      <c r="AQ69" s="873"/>
      <c r="AR69" s="873"/>
      <c r="AS69" s="873"/>
      <c r="AT69" s="873"/>
      <c r="AU69" s="873" t="s">
        <v>560</v>
      </c>
      <c r="AV69" s="873"/>
      <c r="AW69" s="873"/>
      <c r="AX69" s="873"/>
      <c r="AY69" s="873"/>
      <c r="AZ69" s="919"/>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x14ac:dyDescent="0.15">
      <c r="A70" s="261">
        <v>3</v>
      </c>
      <c r="B70" s="915" t="s">
        <v>563</v>
      </c>
      <c r="C70" s="916"/>
      <c r="D70" s="916"/>
      <c r="E70" s="916"/>
      <c r="F70" s="916"/>
      <c r="G70" s="916"/>
      <c r="H70" s="916"/>
      <c r="I70" s="916"/>
      <c r="J70" s="916"/>
      <c r="K70" s="916"/>
      <c r="L70" s="916"/>
      <c r="M70" s="916"/>
      <c r="N70" s="916"/>
      <c r="O70" s="916"/>
      <c r="P70" s="917"/>
      <c r="Q70" s="918">
        <v>109</v>
      </c>
      <c r="R70" s="873"/>
      <c r="S70" s="873"/>
      <c r="T70" s="873"/>
      <c r="U70" s="873"/>
      <c r="V70" s="873">
        <v>98</v>
      </c>
      <c r="W70" s="873"/>
      <c r="X70" s="873"/>
      <c r="Y70" s="873"/>
      <c r="Z70" s="873"/>
      <c r="AA70" s="873">
        <v>10</v>
      </c>
      <c r="AB70" s="873"/>
      <c r="AC70" s="873"/>
      <c r="AD70" s="873"/>
      <c r="AE70" s="873"/>
      <c r="AF70" s="873">
        <v>10</v>
      </c>
      <c r="AG70" s="873"/>
      <c r="AH70" s="873"/>
      <c r="AI70" s="873"/>
      <c r="AJ70" s="873"/>
      <c r="AK70" s="873">
        <v>2</v>
      </c>
      <c r="AL70" s="873"/>
      <c r="AM70" s="873"/>
      <c r="AN70" s="873"/>
      <c r="AO70" s="873"/>
      <c r="AP70" s="873" t="s">
        <v>560</v>
      </c>
      <c r="AQ70" s="873"/>
      <c r="AR70" s="873"/>
      <c r="AS70" s="873"/>
      <c r="AT70" s="873"/>
      <c r="AU70" s="873" t="s">
        <v>560</v>
      </c>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x14ac:dyDescent="0.15">
      <c r="A71" s="261">
        <v>4</v>
      </c>
      <c r="B71" s="915" t="s">
        <v>565</v>
      </c>
      <c r="C71" s="916"/>
      <c r="D71" s="916"/>
      <c r="E71" s="916"/>
      <c r="F71" s="916"/>
      <c r="G71" s="916"/>
      <c r="H71" s="916"/>
      <c r="I71" s="916"/>
      <c r="J71" s="916"/>
      <c r="K71" s="916"/>
      <c r="L71" s="916"/>
      <c r="M71" s="916"/>
      <c r="N71" s="916"/>
      <c r="O71" s="916"/>
      <c r="P71" s="917"/>
      <c r="Q71" s="918">
        <v>110</v>
      </c>
      <c r="R71" s="873"/>
      <c r="S71" s="873"/>
      <c r="T71" s="873"/>
      <c r="U71" s="873"/>
      <c r="V71" s="873">
        <v>81</v>
      </c>
      <c r="W71" s="873"/>
      <c r="X71" s="873"/>
      <c r="Y71" s="873"/>
      <c r="Z71" s="873"/>
      <c r="AA71" s="873">
        <v>29</v>
      </c>
      <c r="AB71" s="873"/>
      <c r="AC71" s="873"/>
      <c r="AD71" s="873"/>
      <c r="AE71" s="873"/>
      <c r="AF71" s="873">
        <v>29</v>
      </c>
      <c r="AG71" s="873"/>
      <c r="AH71" s="873"/>
      <c r="AI71" s="873"/>
      <c r="AJ71" s="873"/>
      <c r="AK71" s="873" t="s">
        <v>560</v>
      </c>
      <c r="AL71" s="873"/>
      <c r="AM71" s="873"/>
      <c r="AN71" s="873"/>
      <c r="AO71" s="873"/>
      <c r="AP71" s="873" t="s">
        <v>560</v>
      </c>
      <c r="AQ71" s="873"/>
      <c r="AR71" s="873"/>
      <c r="AS71" s="873"/>
      <c r="AT71" s="873"/>
      <c r="AU71" s="873" t="s">
        <v>560</v>
      </c>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x14ac:dyDescent="0.15">
      <c r="A72" s="261">
        <v>5</v>
      </c>
      <c r="B72" s="915" t="s">
        <v>566</v>
      </c>
      <c r="C72" s="916"/>
      <c r="D72" s="916"/>
      <c r="E72" s="916"/>
      <c r="F72" s="916"/>
      <c r="G72" s="916"/>
      <c r="H72" s="916"/>
      <c r="I72" s="916"/>
      <c r="J72" s="916"/>
      <c r="K72" s="916"/>
      <c r="L72" s="916"/>
      <c r="M72" s="916"/>
      <c r="N72" s="916"/>
      <c r="O72" s="916"/>
      <c r="P72" s="917"/>
      <c r="Q72" s="918">
        <v>4617</v>
      </c>
      <c r="R72" s="873"/>
      <c r="S72" s="873"/>
      <c r="T72" s="873"/>
      <c r="U72" s="873"/>
      <c r="V72" s="873">
        <v>4348</v>
      </c>
      <c r="W72" s="873"/>
      <c r="X72" s="873"/>
      <c r="Y72" s="873"/>
      <c r="Z72" s="873"/>
      <c r="AA72" s="873">
        <v>269</v>
      </c>
      <c r="AB72" s="873"/>
      <c r="AC72" s="873"/>
      <c r="AD72" s="873"/>
      <c r="AE72" s="873"/>
      <c r="AF72" s="873">
        <v>269</v>
      </c>
      <c r="AG72" s="873"/>
      <c r="AH72" s="873"/>
      <c r="AI72" s="873"/>
      <c r="AJ72" s="873"/>
      <c r="AK72" s="873" t="s">
        <v>560</v>
      </c>
      <c r="AL72" s="873"/>
      <c r="AM72" s="873"/>
      <c r="AN72" s="873"/>
      <c r="AO72" s="873"/>
      <c r="AP72" s="873">
        <v>1271</v>
      </c>
      <c r="AQ72" s="873"/>
      <c r="AR72" s="873"/>
      <c r="AS72" s="873"/>
      <c r="AT72" s="873"/>
      <c r="AU72" s="873">
        <v>139</v>
      </c>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x14ac:dyDescent="0.15">
      <c r="A73" s="261">
        <v>6</v>
      </c>
      <c r="B73" s="915" t="s">
        <v>567</v>
      </c>
      <c r="C73" s="916"/>
      <c r="D73" s="916"/>
      <c r="E73" s="916"/>
      <c r="F73" s="916"/>
      <c r="G73" s="916"/>
      <c r="H73" s="916"/>
      <c r="I73" s="916"/>
      <c r="J73" s="916"/>
      <c r="K73" s="916"/>
      <c r="L73" s="916"/>
      <c r="M73" s="916"/>
      <c r="N73" s="916"/>
      <c r="O73" s="916"/>
      <c r="P73" s="917"/>
      <c r="Q73" s="918">
        <v>2810</v>
      </c>
      <c r="R73" s="873"/>
      <c r="S73" s="873"/>
      <c r="T73" s="873"/>
      <c r="U73" s="873"/>
      <c r="V73" s="873">
        <v>2577</v>
      </c>
      <c r="W73" s="873"/>
      <c r="X73" s="873"/>
      <c r="Y73" s="873"/>
      <c r="Z73" s="873"/>
      <c r="AA73" s="873">
        <v>233</v>
      </c>
      <c r="AB73" s="873"/>
      <c r="AC73" s="873"/>
      <c r="AD73" s="873"/>
      <c r="AE73" s="873"/>
      <c r="AF73" s="873">
        <v>233</v>
      </c>
      <c r="AG73" s="873"/>
      <c r="AH73" s="873"/>
      <c r="AI73" s="873"/>
      <c r="AJ73" s="873"/>
      <c r="AK73" s="873">
        <v>317</v>
      </c>
      <c r="AL73" s="873"/>
      <c r="AM73" s="873"/>
      <c r="AN73" s="873"/>
      <c r="AO73" s="873"/>
      <c r="AP73" s="873" t="s">
        <v>569</v>
      </c>
      <c r="AQ73" s="873"/>
      <c r="AR73" s="873"/>
      <c r="AS73" s="873"/>
      <c r="AT73" s="873"/>
      <c r="AU73" s="873" t="s">
        <v>560</v>
      </c>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x14ac:dyDescent="0.15">
      <c r="A74" s="261">
        <v>7</v>
      </c>
      <c r="B74" s="915" t="s">
        <v>568</v>
      </c>
      <c r="C74" s="916"/>
      <c r="D74" s="916"/>
      <c r="E74" s="916"/>
      <c r="F74" s="916"/>
      <c r="G74" s="916"/>
      <c r="H74" s="916"/>
      <c r="I74" s="916"/>
      <c r="J74" s="916"/>
      <c r="K74" s="916"/>
      <c r="L74" s="916"/>
      <c r="M74" s="916"/>
      <c r="N74" s="916"/>
      <c r="O74" s="916"/>
      <c r="P74" s="917"/>
      <c r="Q74" s="918">
        <v>620140</v>
      </c>
      <c r="R74" s="873"/>
      <c r="S74" s="873"/>
      <c r="T74" s="873"/>
      <c r="U74" s="873"/>
      <c r="V74" s="873">
        <v>610214</v>
      </c>
      <c r="W74" s="873"/>
      <c r="X74" s="873"/>
      <c r="Y74" s="873"/>
      <c r="Z74" s="873"/>
      <c r="AA74" s="873">
        <v>9926</v>
      </c>
      <c r="AB74" s="873"/>
      <c r="AC74" s="873"/>
      <c r="AD74" s="873"/>
      <c r="AE74" s="873"/>
      <c r="AF74" s="873">
        <v>9926</v>
      </c>
      <c r="AG74" s="873"/>
      <c r="AH74" s="873"/>
      <c r="AI74" s="873"/>
      <c r="AJ74" s="873"/>
      <c r="AK74" s="873">
        <v>3973</v>
      </c>
      <c r="AL74" s="873"/>
      <c r="AM74" s="873"/>
      <c r="AN74" s="873"/>
      <c r="AO74" s="873"/>
      <c r="AP74" s="873" t="s">
        <v>560</v>
      </c>
      <c r="AQ74" s="873"/>
      <c r="AR74" s="873"/>
      <c r="AS74" s="873"/>
      <c r="AT74" s="873"/>
      <c r="AU74" s="873" t="s">
        <v>560</v>
      </c>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x14ac:dyDescent="0.15">
      <c r="A75" s="261">
        <v>8</v>
      </c>
      <c r="B75" s="915"/>
      <c r="C75" s="916"/>
      <c r="D75" s="916"/>
      <c r="E75" s="916"/>
      <c r="F75" s="916"/>
      <c r="G75" s="916"/>
      <c r="H75" s="916"/>
      <c r="I75" s="916"/>
      <c r="J75" s="916"/>
      <c r="K75" s="916"/>
      <c r="L75" s="916"/>
      <c r="M75" s="916"/>
      <c r="N75" s="916"/>
      <c r="O75" s="916"/>
      <c r="P75" s="917"/>
      <c r="Q75" s="921"/>
      <c r="R75" s="922"/>
      <c r="S75" s="922"/>
      <c r="T75" s="922"/>
      <c r="U75" s="872"/>
      <c r="V75" s="923"/>
      <c r="W75" s="922"/>
      <c r="X75" s="922"/>
      <c r="Y75" s="922"/>
      <c r="Z75" s="872"/>
      <c r="AA75" s="923"/>
      <c r="AB75" s="922"/>
      <c r="AC75" s="922"/>
      <c r="AD75" s="922"/>
      <c r="AE75" s="872"/>
      <c r="AF75" s="923"/>
      <c r="AG75" s="922"/>
      <c r="AH75" s="922"/>
      <c r="AI75" s="922"/>
      <c r="AJ75" s="872"/>
      <c r="AK75" s="923"/>
      <c r="AL75" s="922"/>
      <c r="AM75" s="922"/>
      <c r="AN75" s="922"/>
      <c r="AO75" s="872"/>
      <c r="AP75" s="923"/>
      <c r="AQ75" s="922"/>
      <c r="AR75" s="922"/>
      <c r="AS75" s="922"/>
      <c r="AT75" s="872"/>
      <c r="AU75" s="923"/>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x14ac:dyDescent="0.15">
      <c r="A76" s="261">
        <v>9</v>
      </c>
      <c r="B76" s="915"/>
      <c r="C76" s="916"/>
      <c r="D76" s="916"/>
      <c r="E76" s="916"/>
      <c r="F76" s="916"/>
      <c r="G76" s="916"/>
      <c r="H76" s="916"/>
      <c r="I76" s="916"/>
      <c r="J76" s="916"/>
      <c r="K76" s="916"/>
      <c r="L76" s="916"/>
      <c r="M76" s="916"/>
      <c r="N76" s="916"/>
      <c r="O76" s="916"/>
      <c r="P76" s="917"/>
      <c r="Q76" s="921"/>
      <c r="R76" s="922"/>
      <c r="S76" s="922"/>
      <c r="T76" s="922"/>
      <c r="U76" s="872"/>
      <c r="V76" s="923"/>
      <c r="W76" s="922"/>
      <c r="X76" s="922"/>
      <c r="Y76" s="922"/>
      <c r="Z76" s="872"/>
      <c r="AA76" s="923"/>
      <c r="AB76" s="922"/>
      <c r="AC76" s="922"/>
      <c r="AD76" s="922"/>
      <c r="AE76" s="872"/>
      <c r="AF76" s="923"/>
      <c r="AG76" s="922"/>
      <c r="AH76" s="922"/>
      <c r="AI76" s="922"/>
      <c r="AJ76" s="872"/>
      <c r="AK76" s="923"/>
      <c r="AL76" s="922"/>
      <c r="AM76" s="922"/>
      <c r="AN76" s="922"/>
      <c r="AO76" s="872"/>
      <c r="AP76" s="923"/>
      <c r="AQ76" s="922"/>
      <c r="AR76" s="922"/>
      <c r="AS76" s="922"/>
      <c r="AT76" s="872"/>
      <c r="AU76" s="923"/>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x14ac:dyDescent="0.15">
      <c r="A77" s="261">
        <v>10</v>
      </c>
      <c r="B77" s="915"/>
      <c r="C77" s="916"/>
      <c r="D77" s="916"/>
      <c r="E77" s="916"/>
      <c r="F77" s="916"/>
      <c r="G77" s="916"/>
      <c r="H77" s="916"/>
      <c r="I77" s="916"/>
      <c r="J77" s="916"/>
      <c r="K77" s="916"/>
      <c r="L77" s="916"/>
      <c r="M77" s="916"/>
      <c r="N77" s="916"/>
      <c r="O77" s="916"/>
      <c r="P77" s="917"/>
      <c r="Q77" s="921"/>
      <c r="R77" s="922"/>
      <c r="S77" s="922"/>
      <c r="T77" s="922"/>
      <c r="U77" s="872"/>
      <c r="V77" s="923"/>
      <c r="W77" s="922"/>
      <c r="X77" s="922"/>
      <c r="Y77" s="922"/>
      <c r="Z77" s="872"/>
      <c r="AA77" s="923"/>
      <c r="AB77" s="922"/>
      <c r="AC77" s="922"/>
      <c r="AD77" s="922"/>
      <c r="AE77" s="872"/>
      <c r="AF77" s="923"/>
      <c r="AG77" s="922"/>
      <c r="AH77" s="922"/>
      <c r="AI77" s="922"/>
      <c r="AJ77" s="872"/>
      <c r="AK77" s="923"/>
      <c r="AL77" s="922"/>
      <c r="AM77" s="922"/>
      <c r="AN77" s="922"/>
      <c r="AO77" s="872"/>
      <c r="AP77" s="923"/>
      <c r="AQ77" s="922"/>
      <c r="AR77" s="922"/>
      <c r="AS77" s="922"/>
      <c r="AT77" s="872"/>
      <c r="AU77" s="923"/>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x14ac:dyDescent="0.15">
      <c r="A78" s="261">
        <v>11</v>
      </c>
      <c r="B78" s="915"/>
      <c r="C78" s="916"/>
      <c r="D78" s="916"/>
      <c r="E78" s="916"/>
      <c r="F78" s="916"/>
      <c r="G78" s="916"/>
      <c r="H78" s="916"/>
      <c r="I78" s="916"/>
      <c r="J78" s="916"/>
      <c r="K78" s="916"/>
      <c r="L78" s="916"/>
      <c r="M78" s="916"/>
      <c r="N78" s="916"/>
      <c r="O78" s="916"/>
      <c r="P78" s="917"/>
      <c r="Q78" s="918"/>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x14ac:dyDescent="0.15">
      <c r="A79" s="261">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x14ac:dyDescent="0.15">
      <c r="A80" s="261">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x14ac:dyDescent="0.15">
      <c r="A81" s="261">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x14ac:dyDescent="0.15">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x14ac:dyDescent="0.15">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x14ac:dyDescent="0.15">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x14ac:dyDescent="0.15">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x14ac:dyDescent="0.15">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x14ac:dyDescent="0.15">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x14ac:dyDescent="0.2">
      <c r="A88" s="264" t="s">
        <v>383</v>
      </c>
      <c r="B88" s="832" t="s">
        <v>411</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11568</v>
      </c>
      <c r="AG88" s="884"/>
      <c r="AH88" s="884"/>
      <c r="AI88" s="884"/>
      <c r="AJ88" s="884"/>
      <c r="AK88" s="881"/>
      <c r="AL88" s="881"/>
      <c r="AM88" s="881"/>
      <c r="AN88" s="881"/>
      <c r="AO88" s="881"/>
      <c r="AP88" s="884">
        <v>1270</v>
      </c>
      <c r="AQ88" s="884"/>
      <c r="AR88" s="884"/>
      <c r="AS88" s="884"/>
      <c r="AT88" s="884"/>
      <c r="AU88" s="884">
        <v>139</v>
      </c>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383</v>
      </c>
      <c r="BR102" s="832" t="s">
        <v>412</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c r="CS102" s="892"/>
      <c r="CT102" s="892"/>
      <c r="CU102" s="892"/>
      <c r="CV102" s="935"/>
      <c r="CW102" s="934"/>
      <c r="CX102" s="892"/>
      <c r="CY102" s="892"/>
      <c r="CZ102" s="892"/>
      <c r="DA102" s="935"/>
      <c r="DB102" s="934"/>
      <c r="DC102" s="892"/>
      <c r="DD102" s="892"/>
      <c r="DE102" s="892"/>
      <c r="DF102" s="935"/>
      <c r="DG102" s="934"/>
      <c r="DH102" s="892"/>
      <c r="DI102" s="892"/>
      <c r="DJ102" s="892"/>
      <c r="DK102" s="935"/>
      <c r="DL102" s="934"/>
      <c r="DM102" s="892"/>
      <c r="DN102" s="892"/>
      <c r="DO102" s="892"/>
      <c r="DP102" s="935"/>
      <c r="DQ102" s="934"/>
      <c r="DR102" s="892"/>
      <c r="DS102" s="892"/>
      <c r="DT102" s="892"/>
      <c r="DU102" s="935"/>
      <c r="DV102" s="958"/>
      <c r="DW102" s="959"/>
      <c r="DX102" s="959"/>
      <c r="DY102" s="959"/>
      <c r="DZ102" s="960"/>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413</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414</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415</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416</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63" t="s">
        <v>417</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418</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x14ac:dyDescent="0.15">
      <c r="A109" s="956" t="s">
        <v>419</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420</v>
      </c>
      <c r="AB109" s="937"/>
      <c r="AC109" s="937"/>
      <c r="AD109" s="937"/>
      <c r="AE109" s="938"/>
      <c r="AF109" s="936" t="s">
        <v>302</v>
      </c>
      <c r="AG109" s="937"/>
      <c r="AH109" s="937"/>
      <c r="AI109" s="937"/>
      <c r="AJ109" s="938"/>
      <c r="AK109" s="936" t="s">
        <v>301</v>
      </c>
      <c r="AL109" s="937"/>
      <c r="AM109" s="937"/>
      <c r="AN109" s="937"/>
      <c r="AO109" s="938"/>
      <c r="AP109" s="936" t="s">
        <v>421</v>
      </c>
      <c r="AQ109" s="937"/>
      <c r="AR109" s="937"/>
      <c r="AS109" s="937"/>
      <c r="AT109" s="939"/>
      <c r="AU109" s="956" t="s">
        <v>419</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420</v>
      </c>
      <c r="BR109" s="937"/>
      <c r="BS109" s="937"/>
      <c r="BT109" s="937"/>
      <c r="BU109" s="938"/>
      <c r="BV109" s="936" t="s">
        <v>302</v>
      </c>
      <c r="BW109" s="937"/>
      <c r="BX109" s="937"/>
      <c r="BY109" s="937"/>
      <c r="BZ109" s="938"/>
      <c r="CA109" s="936" t="s">
        <v>301</v>
      </c>
      <c r="CB109" s="937"/>
      <c r="CC109" s="937"/>
      <c r="CD109" s="937"/>
      <c r="CE109" s="938"/>
      <c r="CF109" s="957" t="s">
        <v>421</v>
      </c>
      <c r="CG109" s="957"/>
      <c r="CH109" s="957"/>
      <c r="CI109" s="957"/>
      <c r="CJ109" s="957"/>
      <c r="CK109" s="936" t="s">
        <v>422</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420</v>
      </c>
      <c r="DH109" s="937"/>
      <c r="DI109" s="937"/>
      <c r="DJ109" s="937"/>
      <c r="DK109" s="938"/>
      <c r="DL109" s="936" t="s">
        <v>302</v>
      </c>
      <c r="DM109" s="937"/>
      <c r="DN109" s="937"/>
      <c r="DO109" s="937"/>
      <c r="DP109" s="938"/>
      <c r="DQ109" s="936" t="s">
        <v>301</v>
      </c>
      <c r="DR109" s="937"/>
      <c r="DS109" s="937"/>
      <c r="DT109" s="937"/>
      <c r="DU109" s="938"/>
      <c r="DV109" s="936" t="s">
        <v>421</v>
      </c>
      <c r="DW109" s="937"/>
      <c r="DX109" s="937"/>
      <c r="DY109" s="937"/>
      <c r="DZ109" s="939"/>
    </row>
    <row r="110" spans="1:131" s="246" customFormat="1" ht="26.25" customHeight="1" x14ac:dyDescent="0.15">
      <c r="A110" s="940" t="s">
        <v>423</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227788</v>
      </c>
      <c r="AB110" s="944"/>
      <c r="AC110" s="944"/>
      <c r="AD110" s="944"/>
      <c r="AE110" s="945"/>
      <c r="AF110" s="946">
        <v>221563</v>
      </c>
      <c r="AG110" s="944"/>
      <c r="AH110" s="944"/>
      <c r="AI110" s="944"/>
      <c r="AJ110" s="945"/>
      <c r="AK110" s="946">
        <v>230762</v>
      </c>
      <c r="AL110" s="944"/>
      <c r="AM110" s="944"/>
      <c r="AN110" s="944"/>
      <c r="AO110" s="945"/>
      <c r="AP110" s="947">
        <v>13.7</v>
      </c>
      <c r="AQ110" s="948"/>
      <c r="AR110" s="948"/>
      <c r="AS110" s="948"/>
      <c r="AT110" s="949"/>
      <c r="AU110" s="950" t="s">
        <v>72</v>
      </c>
      <c r="AV110" s="951"/>
      <c r="AW110" s="951"/>
      <c r="AX110" s="951"/>
      <c r="AY110" s="951"/>
      <c r="AZ110" s="992" t="s">
        <v>424</v>
      </c>
      <c r="BA110" s="941"/>
      <c r="BB110" s="941"/>
      <c r="BC110" s="941"/>
      <c r="BD110" s="941"/>
      <c r="BE110" s="941"/>
      <c r="BF110" s="941"/>
      <c r="BG110" s="941"/>
      <c r="BH110" s="941"/>
      <c r="BI110" s="941"/>
      <c r="BJ110" s="941"/>
      <c r="BK110" s="941"/>
      <c r="BL110" s="941"/>
      <c r="BM110" s="941"/>
      <c r="BN110" s="941"/>
      <c r="BO110" s="941"/>
      <c r="BP110" s="942"/>
      <c r="BQ110" s="978">
        <v>2387461</v>
      </c>
      <c r="BR110" s="979"/>
      <c r="BS110" s="979"/>
      <c r="BT110" s="979"/>
      <c r="BU110" s="979"/>
      <c r="BV110" s="979">
        <v>2299132</v>
      </c>
      <c r="BW110" s="979"/>
      <c r="BX110" s="979"/>
      <c r="BY110" s="979"/>
      <c r="BZ110" s="979"/>
      <c r="CA110" s="979">
        <v>2185330</v>
      </c>
      <c r="CB110" s="979"/>
      <c r="CC110" s="979"/>
      <c r="CD110" s="979"/>
      <c r="CE110" s="979"/>
      <c r="CF110" s="993">
        <v>130.1</v>
      </c>
      <c r="CG110" s="994"/>
      <c r="CH110" s="994"/>
      <c r="CI110" s="994"/>
      <c r="CJ110" s="994"/>
      <c r="CK110" s="995" t="s">
        <v>425</v>
      </c>
      <c r="CL110" s="996"/>
      <c r="CM110" s="975" t="s">
        <v>426</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427</v>
      </c>
      <c r="DH110" s="979"/>
      <c r="DI110" s="979"/>
      <c r="DJ110" s="979"/>
      <c r="DK110" s="979"/>
      <c r="DL110" s="979" t="s">
        <v>134</v>
      </c>
      <c r="DM110" s="979"/>
      <c r="DN110" s="979"/>
      <c r="DO110" s="979"/>
      <c r="DP110" s="979"/>
      <c r="DQ110" s="979" t="s">
        <v>134</v>
      </c>
      <c r="DR110" s="979"/>
      <c r="DS110" s="979"/>
      <c r="DT110" s="979"/>
      <c r="DU110" s="979"/>
      <c r="DV110" s="980" t="s">
        <v>427</v>
      </c>
      <c r="DW110" s="980"/>
      <c r="DX110" s="980"/>
      <c r="DY110" s="980"/>
      <c r="DZ110" s="981"/>
    </row>
    <row r="111" spans="1:131" s="246" customFormat="1" ht="26.25" customHeight="1" x14ac:dyDescent="0.15">
      <c r="A111" s="982" t="s">
        <v>428</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427</v>
      </c>
      <c r="AB111" s="986"/>
      <c r="AC111" s="986"/>
      <c r="AD111" s="986"/>
      <c r="AE111" s="987"/>
      <c r="AF111" s="988" t="s">
        <v>429</v>
      </c>
      <c r="AG111" s="986"/>
      <c r="AH111" s="986"/>
      <c r="AI111" s="986"/>
      <c r="AJ111" s="987"/>
      <c r="AK111" s="988" t="s">
        <v>134</v>
      </c>
      <c r="AL111" s="986"/>
      <c r="AM111" s="986"/>
      <c r="AN111" s="986"/>
      <c r="AO111" s="987"/>
      <c r="AP111" s="989" t="s">
        <v>134</v>
      </c>
      <c r="AQ111" s="990"/>
      <c r="AR111" s="990"/>
      <c r="AS111" s="990"/>
      <c r="AT111" s="991"/>
      <c r="AU111" s="952"/>
      <c r="AV111" s="953"/>
      <c r="AW111" s="953"/>
      <c r="AX111" s="953"/>
      <c r="AY111" s="953"/>
      <c r="AZ111" s="1001" t="s">
        <v>430</v>
      </c>
      <c r="BA111" s="1002"/>
      <c r="BB111" s="1002"/>
      <c r="BC111" s="1002"/>
      <c r="BD111" s="1002"/>
      <c r="BE111" s="1002"/>
      <c r="BF111" s="1002"/>
      <c r="BG111" s="1002"/>
      <c r="BH111" s="1002"/>
      <c r="BI111" s="1002"/>
      <c r="BJ111" s="1002"/>
      <c r="BK111" s="1002"/>
      <c r="BL111" s="1002"/>
      <c r="BM111" s="1002"/>
      <c r="BN111" s="1002"/>
      <c r="BO111" s="1002"/>
      <c r="BP111" s="1003"/>
      <c r="BQ111" s="971" t="s">
        <v>134</v>
      </c>
      <c r="BR111" s="972"/>
      <c r="BS111" s="972"/>
      <c r="BT111" s="972"/>
      <c r="BU111" s="972"/>
      <c r="BV111" s="972" t="s">
        <v>402</v>
      </c>
      <c r="BW111" s="972"/>
      <c r="BX111" s="972"/>
      <c r="BY111" s="972"/>
      <c r="BZ111" s="972"/>
      <c r="CA111" s="972" t="s">
        <v>134</v>
      </c>
      <c r="CB111" s="972"/>
      <c r="CC111" s="972"/>
      <c r="CD111" s="972"/>
      <c r="CE111" s="972"/>
      <c r="CF111" s="966" t="s">
        <v>429</v>
      </c>
      <c r="CG111" s="967"/>
      <c r="CH111" s="967"/>
      <c r="CI111" s="967"/>
      <c r="CJ111" s="967"/>
      <c r="CK111" s="997"/>
      <c r="CL111" s="998"/>
      <c r="CM111" s="968" t="s">
        <v>431</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402</v>
      </c>
      <c r="DH111" s="972"/>
      <c r="DI111" s="972"/>
      <c r="DJ111" s="972"/>
      <c r="DK111" s="972"/>
      <c r="DL111" s="972" t="s">
        <v>402</v>
      </c>
      <c r="DM111" s="972"/>
      <c r="DN111" s="972"/>
      <c r="DO111" s="972"/>
      <c r="DP111" s="972"/>
      <c r="DQ111" s="972" t="s">
        <v>427</v>
      </c>
      <c r="DR111" s="972"/>
      <c r="DS111" s="972"/>
      <c r="DT111" s="972"/>
      <c r="DU111" s="972"/>
      <c r="DV111" s="973" t="s">
        <v>402</v>
      </c>
      <c r="DW111" s="973"/>
      <c r="DX111" s="973"/>
      <c r="DY111" s="973"/>
      <c r="DZ111" s="974"/>
    </row>
    <row r="112" spans="1:131" s="246" customFormat="1" ht="26.25" customHeight="1" x14ac:dyDescent="0.15">
      <c r="A112" s="1004" t="s">
        <v>432</v>
      </c>
      <c r="B112" s="1005"/>
      <c r="C112" s="1002" t="s">
        <v>433</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427</v>
      </c>
      <c r="AB112" s="1011"/>
      <c r="AC112" s="1011"/>
      <c r="AD112" s="1011"/>
      <c r="AE112" s="1012"/>
      <c r="AF112" s="1013" t="s">
        <v>427</v>
      </c>
      <c r="AG112" s="1011"/>
      <c r="AH112" s="1011"/>
      <c r="AI112" s="1011"/>
      <c r="AJ112" s="1012"/>
      <c r="AK112" s="1013" t="s">
        <v>427</v>
      </c>
      <c r="AL112" s="1011"/>
      <c r="AM112" s="1011"/>
      <c r="AN112" s="1011"/>
      <c r="AO112" s="1012"/>
      <c r="AP112" s="1014" t="s">
        <v>427</v>
      </c>
      <c r="AQ112" s="1015"/>
      <c r="AR112" s="1015"/>
      <c r="AS112" s="1015"/>
      <c r="AT112" s="1016"/>
      <c r="AU112" s="952"/>
      <c r="AV112" s="953"/>
      <c r="AW112" s="953"/>
      <c r="AX112" s="953"/>
      <c r="AY112" s="953"/>
      <c r="AZ112" s="1001" t="s">
        <v>434</v>
      </c>
      <c r="BA112" s="1002"/>
      <c r="BB112" s="1002"/>
      <c r="BC112" s="1002"/>
      <c r="BD112" s="1002"/>
      <c r="BE112" s="1002"/>
      <c r="BF112" s="1002"/>
      <c r="BG112" s="1002"/>
      <c r="BH112" s="1002"/>
      <c r="BI112" s="1002"/>
      <c r="BJ112" s="1002"/>
      <c r="BK112" s="1002"/>
      <c r="BL112" s="1002"/>
      <c r="BM112" s="1002"/>
      <c r="BN112" s="1002"/>
      <c r="BO112" s="1002"/>
      <c r="BP112" s="1003"/>
      <c r="BQ112" s="971">
        <v>86422</v>
      </c>
      <c r="BR112" s="972"/>
      <c r="BS112" s="972"/>
      <c r="BT112" s="972"/>
      <c r="BU112" s="972"/>
      <c r="BV112" s="972">
        <v>77022</v>
      </c>
      <c r="BW112" s="972"/>
      <c r="BX112" s="972"/>
      <c r="BY112" s="972"/>
      <c r="BZ112" s="972"/>
      <c r="CA112" s="972" t="s">
        <v>429</v>
      </c>
      <c r="CB112" s="972"/>
      <c r="CC112" s="972"/>
      <c r="CD112" s="972"/>
      <c r="CE112" s="972"/>
      <c r="CF112" s="966" t="s">
        <v>427</v>
      </c>
      <c r="CG112" s="967"/>
      <c r="CH112" s="967"/>
      <c r="CI112" s="967"/>
      <c r="CJ112" s="967"/>
      <c r="CK112" s="997"/>
      <c r="CL112" s="998"/>
      <c r="CM112" s="968" t="s">
        <v>435</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427</v>
      </c>
      <c r="DH112" s="972"/>
      <c r="DI112" s="972"/>
      <c r="DJ112" s="972"/>
      <c r="DK112" s="972"/>
      <c r="DL112" s="972" t="s">
        <v>427</v>
      </c>
      <c r="DM112" s="972"/>
      <c r="DN112" s="972"/>
      <c r="DO112" s="972"/>
      <c r="DP112" s="972"/>
      <c r="DQ112" s="972" t="s">
        <v>427</v>
      </c>
      <c r="DR112" s="972"/>
      <c r="DS112" s="972"/>
      <c r="DT112" s="972"/>
      <c r="DU112" s="972"/>
      <c r="DV112" s="973" t="s">
        <v>427</v>
      </c>
      <c r="DW112" s="973"/>
      <c r="DX112" s="973"/>
      <c r="DY112" s="973"/>
      <c r="DZ112" s="974"/>
    </row>
    <row r="113" spans="1:130" s="246" customFormat="1" ht="26.25" customHeight="1" x14ac:dyDescent="0.15">
      <c r="A113" s="1006"/>
      <c r="B113" s="1007"/>
      <c r="C113" s="1002" t="s">
        <v>436</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10923</v>
      </c>
      <c r="AB113" s="986"/>
      <c r="AC113" s="986"/>
      <c r="AD113" s="986"/>
      <c r="AE113" s="987"/>
      <c r="AF113" s="988">
        <v>9559</v>
      </c>
      <c r="AG113" s="986"/>
      <c r="AH113" s="986"/>
      <c r="AI113" s="986"/>
      <c r="AJ113" s="987"/>
      <c r="AK113" s="988">
        <v>9491</v>
      </c>
      <c r="AL113" s="986"/>
      <c r="AM113" s="986"/>
      <c r="AN113" s="986"/>
      <c r="AO113" s="987"/>
      <c r="AP113" s="989">
        <v>0.6</v>
      </c>
      <c r="AQ113" s="990"/>
      <c r="AR113" s="990"/>
      <c r="AS113" s="990"/>
      <c r="AT113" s="991"/>
      <c r="AU113" s="952"/>
      <c r="AV113" s="953"/>
      <c r="AW113" s="953"/>
      <c r="AX113" s="953"/>
      <c r="AY113" s="953"/>
      <c r="AZ113" s="1001" t="s">
        <v>437</v>
      </c>
      <c r="BA113" s="1002"/>
      <c r="BB113" s="1002"/>
      <c r="BC113" s="1002"/>
      <c r="BD113" s="1002"/>
      <c r="BE113" s="1002"/>
      <c r="BF113" s="1002"/>
      <c r="BG113" s="1002"/>
      <c r="BH113" s="1002"/>
      <c r="BI113" s="1002"/>
      <c r="BJ113" s="1002"/>
      <c r="BK113" s="1002"/>
      <c r="BL113" s="1002"/>
      <c r="BM113" s="1002"/>
      <c r="BN113" s="1002"/>
      <c r="BO113" s="1002"/>
      <c r="BP113" s="1003"/>
      <c r="BQ113" s="971">
        <v>210889</v>
      </c>
      <c r="BR113" s="972"/>
      <c r="BS113" s="972"/>
      <c r="BT113" s="972"/>
      <c r="BU113" s="972"/>
      <c r="BV113" s="972">
        <v>176854</v>
      </c>
      <c r="BW113" s="972"/>
      <c r="BX113" s="972"/>
      <c r="BY113" s="972"/>
      <c r="BZ113" s="972"/>
      <c r="CA113" s="972">
        <v>138839</v>
      </c>
      <c r="CB113" s="972"/>
      <c r="CC113" s="972"/>
      <c r="CD113" s="972"/>
      <c r="CE113" s="972"/>
      <c r="CF113" s="966">
        <v>8.3000000000000007</v>
      </c>
      <c r="CG113" s="967"/>
      <c r="CH113" s="967"/>
      <c r="CI113" s="967"/>
      <c r="CJ113" s="967"/>
      <c r="CK113" s="997"/>
      <c r="CL113" s="998"/>
      <c r="CM113" s="968" t="s">
        <v>438</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427</v>
      </c>
      <c r="DH113" s="1011"/>
      <c r="DI113" s="1011"/>
      <c r="DJ113" s="1011"/>
      <c r="DK113" s="1012"/>
      <c r="DL113" s="1013" t="s">
        <v>402</v>
      </c>
      <c r="DM113" s="1011"/>
      <c r="DN113" s="1011"/>
      <c r="DO113" s="1011"/>
      <c r="DP113" s="1012"/>
      <c r="DQ113" s="1013" t="s">
        <v>429</v>
      </c>
      <c r="DR113" s="1011"/>
      <c r="DS113" s="1011"/>
      <c r="DT113" s="1011"/>
      <c r="DU113" s="1012"/>
      <c r="DV113" s="1014" t="s">
        <v>429</v>
      </c>
      <c r="DW113" s="1015"/>
      <c r="DX113" s="1015"/>
      <c r="DY113" s="1015"/>
      <c r="DZ113" s="1016"/>
    </row>
    <row r="114" spans="1:130" s="246" customFormat="1" ht="26.25" customHeight="1" x14ac:dyDescent="0.15">
      <c r="A114" s="1006"/>
      <c r="B114" s="1007"/>
      <c r="C114" s="1002" t="s">
        <v>439</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29508</v>
      </c>
      <c r="AB114" s="1011"/>
      <c r="AC114" s="1011"/>
      <c r="AD114" s="1011"/>
      <c r="AE114" s="1012"/>
      <c r="AF114" s="1013">
        <v>36013</v>
      </c>
      <c r="AG114" s="1011"/>
      <c r="AH114" s="1011"/>
      <c r="AI114" s="1011"/>
      <c r="AJ114" s="1012"/>
      <c r="AK114" s="1013">
        <v>39297</v>
      </c>
      <c r="AL114" s="1011"/>
      <c r="AM114" s="1011"/>
      <c r="AN114" s="1011"/>
      <c r="AO114" s="1012"/>
      <c r="AP114" s="1014">
        <v>2.2999999999999998</v>
      </c>
      <c r="AQ114" s="1015"/>
      <c r="AR114" s="1015"/>
      <c r="AS114" s="1015"/>
      <c r="AT114" s="1016"/>
      <c r="AU114" s="952"/>
      <c r="AV114" s="953"/>
      <c r="AW114" s="953"/>
      <c r="AX114" s="953"/>
      <c r="AY114" s="953"/>
      <c r="AZ114" s="1001" t="s">
        <v>440</v>
      </c>
      <c r="BA114" s="1002"/>
      <c r="BB114" s="1002"/>
      <c r="BC114" s="1002"/>
      <c r="BD114" s="1002"/>
      <c r="BE114" s="1002"/>
      <c r="BF114" s="1002"/>
      <c r="BG114" s="1002"/>
      <c r="BH114" s="1002"/>
      <c r="BI114" s="1002"/>
      <c r="BJ114" s="1002"/>
      <c r="BK114" s="1002"/>
      <c r="BL114" s="1002"/>
      <c r="BM114" s="1002"/>
      <c r="BN114" s="1002"/>
      <c r="BO114" s="1002"/>
      <c r="BP114" s="1003"/>
      <c r="BQ114" s="971">
        <v>668453</v>
      </c>
      <c r="BR114" s="972"/>
      <c r="BS114" s="972"/>
      <c r="BT114" s="972"/>
      <c r="BU114" s="972"/>
      <c r="BV114" s="972">
        <v>633790</v>
      </c>
      <c r="BW114" s="972"/>
      <c r="BX114" s="972"/>
      <c r="BY114" s="972"/>
      <c r="BZ114" s="972"/>
      <c r="CA114" s="972">
        <v>752805</v>
      </c>
      <c r="CB114" s="972"/>
      <c r="CC114" s="972"/>
      <c r="CD114" s="972"/>
      <c r="CE114" s="972"/>
      <c r="CF114" s="966">
        <v>44.8</v>
      </c>
      <c r="CG114" s="967"/>
      <c r="CH114" s="967"/>
      <c r="CI114" s="967"/>
      <c r="CJ114" s="967"/>
      <c r="CK114" s="997"/>
      <c r="CL114" s="998"/>
      <c r="CM114" s="968" t="s">
        <v>441</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402</v>
      </c>
      <c r="DH114" s="1011"/>
      <c r="DI114" s="1011"/>
      <c r="DJ114" s="1011"/>
      <c r="DK114" s="1012"/>
      <c r="DL114" s="1013" t="s">
        <v>402</v>
      </c>
      <c r="DM114" s="1011"/>
      <c r="DN114" s="1011"/>
      <c r="DO114" s="1011"/>
      <c r="DP114" s="1012"/>
      <c r="DQ114" s="1013" t="s">
        <v>402</v>
      </c>
      <c r="DR114" s="1011"/>
      <c r="DS114" s="1011"/>
      <c r="DT114" s="1011"/>
      <c r="DU114" s="1012"/>
      <c r="DV114" s="1014" t="s">
        <v>427</v>
      </c>
      <c r="DW114" s="1015"/>
      <c r="DX114" s="1015"/>
      <c r="DY114" s="1015"/>
      <c r="DZ114" s="1016"/>
    </row>
    <row r="115" spans="1:130" s="246" customFormat="1" ht="26.25" customHeight="1" x14ac:dyDescent="0.15">
      <c r="A115" s="1006"/>
      <c r="B115" s="1007"/>
      <c r="C115" s="1002" t="s">
        <v>442</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t="s">
        <v>427</v>
      </c>
      <c r="AB115" s="986"/>
      <c r="AC115" s="986"/>
      <c r="AD115" s="986"/>
      <c r="AE115" s="987"/>
      <c r="AF115" s="988" t="s">
        <v>427</v>
      </c>
      <c r="AG115" s="986"/>
      <c r="AH115" s="986"/>
      <c r="AI115" s="986"/>
      <c r="AJ115" s="987"/>
      <c r="AK115" s="988" t="s">
        <v>427</v>
      </c>
      <c r="AL115" s="986"/>
      <c r="AM115" s="986"/>
      <c r="AN115" s="986"/>
      <c r="AO115" s="987"/>
      <c r="AP115" s="989" t="s">
        <v>402</v>
      </c>
      <c r="AQ115" s="990"/>
      <c r="AR115" s="990"/>
      <c r="AS115" s="990"/>
      <c r="AT115" s="991"/>
      <c r="AU115" s="952"/>
      <c r="AV115" s="953"/>
      <c r="AW115" s="953"/>
      <c r="AX115" s="953"/>
      <c r="AY115" s="953"/>
      <c r="AZ115" s="1001" t="s">
        <v>443</v>
      </c>
      <c r="BA115" s="1002"/>
      <c r="BB115" s="1002"/>
      <c r="BC115" s="1002"/>
      <c r="BD115" s="1002"/>
      <c r="BE115" s="1002"/>
      <c r="BF115" s="1002"/>
      <c r="BG115" s="1002"/>
      <c r="BH115" s="1002"/>
      <c r="BI115" s="1002"/>
      <c r="BJ115" s="1002"/>
      <c r="BK115" s="1002"/>
      <c r="BL115" s="1002"/>
      <c r="BM115" s="1002"/>
      <c r="BN115" s="1002"/>
      <c r="BO115" s="1002"/>
      <c r="BP115" s="1003"/>
      <c r="BQ115" s="971" t="s">
        <v>427</v>
      </c>
      <c r="BR115" s="972"/>
      <c r="BS115" s="972"/>
      <c r="BT115" s="972"/>
      <c r="BU115" s="972"/>
      <c r="BV115" s="972" t="s">
        <v>427</v>
      </c>
      <c r="BW115" s="972"/>
      <c r="BX115" s="972"/>
      <c r="BY115" s="972"/>
      <c r="BZ115" s="972"/>
      <c r="CA115" s="972" t="s">
        <v>427</v>
      </c>
      <c r="CB115" s="972"/>
      <c r="CC115" s="972"/>
      <c r="CD115" s="972"/>
      <c r="CE115" s="972"/>
      <c r="CF115" s="966" t="s">
        <v>427</v>
      </c>
      <c r="CG115" s="967"/>
      <c r="CH115" s="967"/>
      <c r="CI115" s="967"/>
      <c r="CJ115" s="967"/>
      <c r="CK115" s="997"/>
      <c r="CL115" s="998"/>
      <c r="CM115" s="1001" t="s">
        <v>444</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427</v>
      </c>
      <c r="DH115" s="1011"/>
      <c r="DI115" s="1011"/>
      <c r="DJ115" s="1011"/>
      <c r="DK115" s="1012"/>
      <c r="DL115" s="1013" t="s">
        <v>429</v>
      </c>
      <c r="DM115" s="1011"/>
      <c r="DN115" s="1011"/>
      <c r="DO115" s="1011"/>
      <c r="DP115" s="1012"/>
      <c r="DQ115" s="1013" t="s">
        <v>427</v>
      </c>
      <c r="DR115" s="1011"/>
      <c r="DS115" s="1011"/>
      <c r="DT115" s="1011"/>
      <c r="DU115" s="1012"/>
      <c r="DV115" s="1014" t="s">
        <v>402</v>
      </c>
      <c r="DW115" s="1015"/>
      <c r="DX115" s="1015"/>
      <c r="DY115" s="1015"/>
      <c r="DZ115" s="1016"/>
    </row>
    <row r="116" spans="1:130" s="246" customFormat="1" ht="26.25" customHeight="1" x14ac:dyDescent="0.15">
      <c r="A116" s="1008"/>
      <c r="B116" s="1009"/>
      <c r="C116" s="1017" t="s">
        <v>445</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t="s">
        <v>402</v>
      </c>
      <c r="AB116" s="1011"/>
      <c r="AC116" s="1011"/>
      <c r="AD116" s="1011"/>
      <c r="AE116" s="1012"/>
      <c r="AF116" s="1013" t="s">
        <v>402</v>
      </c>
      <c r="AG116" s="1011"/>
      <c r="AH116" s="1011"/>
      <c r="AI116" s="1011"/>
      <c r="AJ116" s="1012"/>
      <c r="AK116" s="1013" t="s">
        <v>402</v>
      </c>
      <c r="AL116" s="1011"/>
      <c r="AM116" s="1011"/>
      <c r="AN116" s="1011"/>
      <c r="AO116" s="1012"/>
      <c r="AP116" s="1014" t="s">
        <v>427</v>
      </c>
      <c r="AQ116" s="1015"/>
      <c r="AR116" s="1015"/>
      <c r="AS116" s="1015"/>
      <c r="AT116" s="1016"/>
      <c r="AU116" s="952"/>
      <c r="AV116" s="953"/>
      <c r="AW116" s="953"/>
      <c r="AX116" s="953"/>
      <c r="AY116" s="953"/>
      <c r="AZ116" s="1019" t="s">
        <v>446</v>
      </c>
      <c r="BA116" s="1020"/>
      <c r="BB116" s="1020"/>
      <c r="BC116" s="1020"/>
      <c r="BD116" s="1020"/>
      <c r="BE116" s="1020"/>
      <c r="BF116" s="1020"/>
      <c r="BG116" s="1020"/>
      <c r="BH116" s="1020"/>
      <c r="BI116" s="1020"/>
      <c r="BJ116" s="1020"/>
      <c r="BK116" s="1020"/>
      <c r="BL116" s="1020"/>
      <c r="BM116" s="1020"/>
      <c r="BN116" s="1020"/>
      <c r="BO116" s="1020"/>
      <c r="BP116" s="1021"/>
      <c r="BQ116" s="971" t="s">
        <v>427</v>
      </c>
      <c r="BR116" s="972"/>
      <c r="BS116" s="972"/>
      <c r="BT116" s="972"/>
      <c r="BU116" s="972"/>
      <c r="BV116" s="972" t="s">
        <v>429</v>
      </c>
      <c r="BW116" s="972"/>
      <c r="BX116" s="972"/>
      <c r="BY116" s="972"/>
      <c r="BZ116" s="972"/>
      <c r="CA116" s="972" t="s">
        <v>402</v>
      </c>
      <c r="CB116" s="972"/>
      <c r="CC116" s="972"/>
      <c r="CD116" s="972"/>
      <c r="CE116" s="972"/>
      <c r="CF116" s="966" t="s">
        <v>427</v>
      </c>
      <c r="CG116" s="967"/>
      <c r="CH116" s="967"/>
      <c r="CI116" s="967"/>
      <c r="CJ116" s="967"/>
      <c r="CK116" s="997"/>
      <c r="CL116" s="998"/>
      <c r="CM116" s="968" t="s">
        <v>447</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t="s">
        <v>402</v>
      </c>
      <c r="DH116" s="1011"/>
      <c r="DI116" s="1011"/>
      <c r="DJ116" s="1011"/>
      <c r="DK116" s="1012"/>
      <c r="DL116" s="1013" t="s">
        <v>402</v>
      </c>
      <c r="DM116" s="1011"/>
      <c r="DN116" s="1011"/>
      <c r="DO116" s="1011"/>
      <c r="DP116" s="1012"/>
      <c r="DQ116" s="1013" t="s">
        <v>427</v>
      </c>
      <c r="DR116" s="1011"/>
      <c r="DS116" s="1011"/>
      <c r="DT116" s="1011"/>
      <c r="DU116" s="1012"/>
      <c r="DV116" s="1014" t="s">
        <v>402</v>
      </c>
      <c r="DW116" s="1015"/>
      <c r="DX116" s="1015"/>
      <c r="DY116" s="1015"/>
      <c r="DZ116" s="1016"/>
    </row>
    <row r="117" spans="1:130" s="246" customFormat="1" ht="26.25" customHeight="1" x14ac:dyDescent="0.15">
      <c r="A117" s="956" t="s">
        <v>184</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448</v>
      </c>
      <c r="Z117" s="938"/>
      <c r="AA117" s="1028">
        <v>268219</v>
      </c>
      <c r="AB117" s="1029"/>
      <c r="AC117" s="1029"/>
      <c r="AD117" s="1029"/>
      <c r="AE117" s="1030"/>
      <c r="AF117" s="1031">
        <v>267135</v>
      </c>
      <c r="AG117" s="1029"/>
      <c r="AH117" s="1029"/>
      <c r="AI117" s="1029"/>
      <c r="AJ117" s="1030"/>
      <c r="AK117" s="1031">
        <v>279550</v>
      </c>
      <c r="AL117" s="1029"/>
      <c r="AM117" s="1029"/>
      <c r="AN117" s="1029"/>
      <c r="AO117" s="1030"/>
      <c r="AP117" s="1032"/>
      <c r="AQ117" s="1033"/>
      <c r="AR117" s="1033"/>
      <c r="AS117" s="1033"/>
      <c r="AT117" s="1034"/>
      <c r="AU117" s="952"/>
      <c r="AV117" s="953"/>
      <c r="AW117" s="953"/>
      <c r="AX117" s="953"/>
      <c r="AY117" s="953"/>
      <c r="AZ117" s="1019" t="s">
        <v>449</v>
      </c>
      <c r="BA117" s="1020"/>
      <c r="BB117" s="1020"/>
      <c r="BC117" s="1020"/>
      <c r="BD117" s="1020"/>
      <c r="BE117" s="1020"/>
      <c r="BF117" s="1020"/>
      <c r="BG117" s="1020"/>
      <c r="BH117" s="1020"/>
      <c r="BI117" s="1020"/>
      <c r="BJ117" s="1020"/>
      <c r="BK117" s="1020"/>
      <c r="BL117" s="1020"/>
      <c r="BM117" s="1020"/>
      <c r="BN117" s="1020"/>
      <c r="BO117" s="1020"/>
      <c r="BP117" s="1021"/>
      <c r="BQ117" s="971" t="s">
        <v>427</v>
      </c>
      <c r="BR117" s="972"/>
      <c r="BS117" s="972"/>
      <c r="BT117" s="972"/>
      <c r="BU117" s="972"/>
      <c r="BV117" s="972" t="s">
        <v>402</v>
      </c>
      <c r="BW117" s="972"/>
      <c r="BX117" s="972"/>
      <c r="BY117" s="972"/>
      <c r="BZ117" s="972"/>
      <c r="CA117" s="972" t="s">
        <v>427</v>
      </c>
      <c r="CB117" s="972"/>
      <c r="CC117" s="972"/>
      <c r="CD117" s="972"/>
      <c r="CE117" s="972"/>
      <c r="CF117" s="966" t="s">
        <v>402</v>
      </c>
      <c r="CG117" s="967"/>
      <c r="CH117" s="967"/>
      <c r="CI117" s="967"/>
      <c r="CJ117" s="967"/>
      <c r="CK117" s="997"/>
      <c r="CL117" s="998"/>
      <c r="CM117" s="968" t="s">
        <v>450</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402</v>
      </c>
      <c r="DH117" s="1011"/>
      <c r="DI117" s="1011"/>
      <c r="DJ117" s="1011"/>
      <c r="DK117" s="1012"/>
      <c r="DL117" s="1013" t="s">
        <v>427</v>
      </c>
      <c r="DM117" s="1011"/>
      <c r="DN117" s="1011"/>
      <c r="DO117" s="1011"/>
      <c r="DP117" s="1012"/>
      <c r="DQ117" s="1013" t="s">
        <v>402</v>
      </c>
      <c r="DR117" s="1011"/>
      <c r="DS117" s="1011"/>
      <c r="DT117" s="1011"/>
      <c r="DU117" s="1012"/>
      <c r="DV117" s="1014" t="s">
        <v>427</v>
      </c>
      <c r="DW117" s="1015"/>
      <c r="DX117" s="1015"/>
      <c r="DY117" s="1015"/>
      <c r="DZ117" s="1016"/>
    </row>
    <row r="118" spans="1:130" s="246" customFormat="1" ht="26.25" customHeight="1" x14ac:dyDescent="0.15">
      <c r="A118" s="956" t="s">
        <v>422</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420</v>
      </c>
      <c r="AB118" s="937"/>
      <c r="AC118" s="937"/>
      <c r="AD118" s="937"/>
      <c r="AE118" s="938"/>
      <c r="AF118" s="936" t="s">
        <v>302</v>
      </c>
      <c r="AG118" s="937"/>
      <c r="AH118" s="937"/>
      <c r="AI118" s="937"/>
      <c r="AJ118" s="938"/>
      <c r="AK118" s="936" t="s">
        <v>301</v>
      </c>
      <c r="AL118" s="937"/>
      <c r="AM118" s="937"/>
      <c r="AN118" s="937"/>
      <c r="AO118" s="938"/>
      <c r="AP118" s="1023" t="s">
        <v>421</v>
      </c>
      <c r="AQ118" s="1024"/>
      <c r="AR118" s="1024"/>
      <c r="AS118" s="1024"/>
      <c r="AT118" s="1025"/>
      <c r="AU118" s="952"/>
      <c r="AV118" s="953"/>
      <c r="AW118" s="953"/>
      <c r="AX118" s="953"/>
      <c r="AY118" s="953"/>
      <c r="AZ118" s="1026" t="s">
        <v>451</v>
      </c>
      <c r="BA118" s="1017"/>
      <c r="BB118" s="1017"/>
      <c r="BC118" s="1017"/>
      <c r="BD118" s="1017"/>
      <c r="BE118" s="1017"/>
      <c r="BF118" s="1017"/>
      <c r="BG118" s="1017"/>
      <c r="BH118" s="1017"/>
      <c r="BI118" s="1017"/>
      <c r="BJ118" s="1017"/>
      <c r="BK118" s="1017"/>
      <c r="BL118" s="1017"/>
      <c r="BM118" s="1017"/>
      <c r="BN118" s="1017"/>
      <c r="BO118" s="1017"/>
      <c r="BP118" s="1018"/>
      <c r="BQ118" s="1049" t="s">
        <v>427</v>
      </c>
      <c r="BR118" s="1050"/>
      <c r="BS118" s="1050"/>
      <c r="BT118" s="1050"/>
      <c r="BU118" s="1050"/>
      <c r="BV118" s="1050" t="s">
        <v>427</v>
      </c>
      <c r="BW118" s="1050"/>
      <c r="BX118" s="1050"/>
      <c r="BY118" s="1050"/>
      <c r="BZ118" s="1050"/>
      <c r="CA118" s="1050" t="s">
        <v>427</v>
      </c>
      <c r="CB118" s="1050"/>
      <c r="CC118" s="1050"/>
      <c r="CD118" s="1050"/>
      <c r="CE118" s="1050"/>
      <c r="CF118" s="966" t="s">
        <v>427</v>
      </c>
      <c r="CG118" s="967"/>
      <c r="CH118" s="967"/>
      <c r="CI118" s="967"/>
      <c r="CJ118" s="967"/>
      <c r="CK118" s="997"/>
      <c r="CL118" s="998"/>
      <c r="CM118" s="968" t="s">
        <v>452</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427</v>
      </c>
      <c r="DH118" s="1011"/>
      <c r="DI118" s="1011"/>
      <c r="DJ118" s="1011"/>
      <c r="DK118" s="1012"/>
      <c r="DL118" s="1013" t="s">
        <v>427</v>
      </c>
      <c r="DM118" s="1011"/>
      <c r="DN118" s="1011"/>
      <c r="DO118" s="1011"/>
      <c r="DP118" s="1012"/>
      <c r="DQ118" s="1013" t="s">
        <v>427</v>
      </c>
      <c r="DR118" s="1011"/>
      <c r="DS118" s="1011"/>
      <c r="DT118" s="1011"/>
      <c r="DU118" s="1012"/>
      <c r="DV118" s="1014" t="s">
        <v>427</v>
      </c>
      <c r="DW118" s="1015"/>
      <c r="DX118" s="1015"/>
      <c r="DY118" s="1015"/>
      <c r="DZ118" s="1016"/>
    </row>
    <row r="119" spans="1:130" s="246" customFormat="1" ht="26.25" customHeight="1" x14ac:dyDescent="0.15">
      <c r="A119" s="1110" t="s">
        <v>425</v>
      </c>
      <c r="B119" s="996"/>
      <c r="C119" s="975" t="s">
        <v>426</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427</v>
      </c>
      <c r="AB119" s="944"/>
      <c r="AC119" s="944"/>
      <c r="AD119" s="944"/>
      <c r="AE119" s="945"/>
      <c r="AF119" s="946" t="s">
        <v>427</v>
      </c>
      <c r="AG119" s="944"/>
      <c r="AH119" s="944"/>
      <c r="AI119" s="944"/>
      <c r="AJ119" s="945"/>
      <c r="AK119" s="946" t="s">
        <v>427</v>
      </c>
      <c r="AL119" s="944"/>
      <c r="AM119" s="944"/>
      <c r="AN119" s="944"/>
      <c r="AO119" s="945"/>
      <c r="AP119" s="947" t="s">
        <v>427</v>
      </c>
      <c r="AQ119" s="948"/>
      <c r="AR119" s="948"/>
      <c r="AS119" s="948"/>
      <c r="AT119" s="949"/>
      <c r="AU119" s="954"/>
      <c r="AV119" s="955"/>
      <c r="AW119" s="955"/>
      <c r="AX119" s="955"/>
      <c r="AY119" s="955"/>
      <c r="AZ119" s="277" t="s">
        <v>184</v>
      </c>
      <c r="BA119" s="277"/>
      <c r="BB119" s="277"/>
      <c r="BC119" s="277"/>
      <c r="BD119" s="277"/>
      <c r="BE119" s="277"/>
      <c r="BF119" s="277"/>
      <c r="BG119" s="277"/>
      <c r="BH119" s="277"/>
      <c r="BI119" s="277"/>
      <c r="BJ119" s="277"/>
      <c r="BK119" s="277"/>
      <c r="BL119" s="277"/>
      <c r="BM119" s="277"/>
      <c r="BN119" s="277"/>
      <c r="BO119" s="1027" t="s">
        <v>453</v>
      </c>
      <c r="BP119" s="1058"/>
      <c r="BQ119" s="1049">
        <v>3353225</v>
      </c>
      <c r="BR119" s="1050"/>
      <c r="BS119" s="1050"/>
      <c r="BT119" s="1050"/>
      <c r="BU119" s="1050"/>
      <c r="BV119" s="1050">
        <v>3186798</v>
      </c>
      <c r="BW119" s="1050"/>
      <c r="BX119" s="1050"/>
      <c r="BY119" s="1050"/>
      <c r="BZ119" s="1050"/>
      <c r="CA119" s="1050">
        <v>3076974</v>
      </c>
      <c r="CB119" s="1050"/>
      <c r="CC119" s="1050"/>
      <c r="CD119" s="1050"/>
      <c r="CE119" s="1050"/>
      <c r="CF119" s="1051"/>
      <c r="CG119" s="1052"/>
      <c r="CH119" s="1052"/>
      <c r="CI119" s="1052"/>
      <c r="CJ119" s="1053"/>
      <c r="CK119" s="999"/>
      <c r="CL119" s="1000"/>
      <c r="CM119" s="1054" t="s">
        <v>454</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t="s">
        <v>402</v>
      </c>
      <c r="DH119" s="1036"/>
      <c r="DI119" s="1036"/>
      <c r="DJ119" s="1036"/>
      <c r="DK119" s="1037"/>
      <c r="DL119" s="1035" t="s">
        <v>134</v>
      </c>
      <c r="DM119" s="1036"/>
      <c r="DN119" s="1036"/>
      <c r="DO119" s="1036"/>
      <c r="DP119" s="1037"/>
      <c r="DQ119" s="1035" t="s">
        <v>134</v>
      </c>
      <c r="DR119" s="1036"/>
      <c r="DS119" s="1036"/>
      <c r="DT119" s="1036"/>
      <c r="DU119" s="1037"/>
      <c r="DV119" s="1038" t="s">
        <v>134</v>
      </c>
      <c r="DW119" s="1039"/>
      <c r="DX119" s="1039"/>
      <c r="DY119" s="1039"/>
      <c r="DZ119" s="1040"/>
    </row>
    <row r="120" spans="1:130" s="246" customFormat="1" ht="26.25" customHeight="1" x14ac:dyDescent="0.15">
      <c r="A120" s="1111"/>
      <c r="B120" s="998"/>
      <c r="C120" s="968" t="s">
        <v>431</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134</v>
      </c>
      <c r="AB120" s="1011"/>
      <c r="AC120" s="1011"/>
      <c r="AD120" s="1011"/>
      <c r="AE120" s="1012"/>
      <c r="AF120" s="1013" t="s">
        <v>134</v>
      </c>
      <c r="AG120" s="1011"/>
      <c r="AH120" s="1011"/>
      <c r="AI120" s="1011"/>
      <c r="AJ120" s="1012"/>
      <c r="AK120" s="1013" t="s">
        <v>134</v>
      </c>
      <c r="AL120" s="1011"/>
      <c r="AM120" s="1011"/>
      <c r="AN120" s="1011"/>
      <c r="AO120" s="1012"/>
      <c r="AP120" s="1014" t="s">
        <v>134</v>
      </c>
      <c r="AQ120" s="1015"/>
      <c r="AR120" s="1015"/>
      <c r="AS120" s="1015"/>
      <c r="AT120" s="1016"/>
      <c r="AU120" s="1041" t="s">
        <v>455</v>
      </c>
      <c r="AV120" s="1042"/>
      <c r="AW120" s="1042"/>
      <c r="AX120" s="1042"/>
      <c r="AY120" s="1043"/>
      <c r="AZ120" s="992" t="s">
        <v>456</v>
      </c>
      <c r="BA120" s="941"/>
      <c r="BB120" s="941"/>
      <c r="BC120" s="941"/>
      <c r="BD120" s="941"/>
      <c r="BE120" s="941"/>
      <c r="BF120" s="941"/>
      <c r="BG120" s="941"/>
      <c r="BH120" s="941"/>
      <c r="BI120" s="941"/>
      <c r="BJ120" s="941"/>
      <c r="BK120" s="941"/>
      <c r="BL120" s="941"/>
      <c r="BM120" s="941"/>
      <c r="BN120" s="941"/>
      <c r="BO120" s="941"/>
      <c r="BP120" s="942"/>
      <c r="BQ120" s="978">
        <v>1575335</v>
      </c>
      <c r="BR120" s="979"/>
      <c r="BS120" s="979"/>
      <c r="BT120" s="979"/>
      <c r="BU120" s="979"/>
      <c r="BV120" s="979">
        <v>1804236</v>
      </c>
      <c r="BW120" s="979"/>
      <c r="BX120" s="979"/>
      <c r="BY120" s="979"/>
      <c r="BZ120" s="979"/>
      <c r="CA120" s="979">
        <v>1944417</v>
      </c>
      <c r="CB120" s="979"/>
      <c r="CC120" s="979"/>
      <c r="CD120" s="979"/>
      <c r="CE120" s="979"/>
      <c r="CF120" s="993">
        <v>115.7</v>
      </c>
      <c r="CG120" s="994"/>
      <c r="CH120" s="994"/>
      <c r="CI120" s="994"/>
      <c r="CJ120" s="994"/>
      <c r="CK120" s="1059" t="s">
        <v>457</v>
      </c>
      <c r="CL120" s="1060"/>
      <c r="CM120" s="1060"/>
      <c r="CN120" s="1060"/>
      <c r="CO120" s="1061"/>
      <c r="CP120" s="1067" t="s">
        <v>398</v>
      </c>
      <c r="CQ120" s="1068"/>
      <c r="CR120" s="1068"/>
      <c r="CS120" s="1068"/>
      <c r="CT120" s="1068"/>
      <c r="CU120" s="1068"/>
      <c r="CV120" s="1068"/>
      <c r="CW120" s="1068"/>
      <c r="CX120" s="1068"/>
      <c r="CY120" s="1068"/>
      <c r="CZ120" s="1068"/>
      <c r="DA120" s="1068"/>
      <c r="DB120" s="1068"/>
      <c r="DC120" s="1068"/>
      <c r="DD120" s="1068"/>
      <c r="DE120" s="1068"/>
      <c r="DF120" s="1069"/>
      <c r="DG120" s="978">
        <v>86422</v>
      </c>
      <c r="DH120" s="979"/>
      <c r="DI120" s="979"/>
      <c r="DJ120" s="979"/>
      <c r="DK120" s="979"/>
      <c r="DL120" s="979">
        <v>77022</v>
      </c>
      <c r="DM120" s="979"/>
      <c r="DN120" s="979"/>
      <c r="DO120" s="979"/>
      <c r="DP120" s="979"/>
      <c r="DQ120" s="979">
        <v>68161</v>
      </c>
      <c r="DR120" s="979"/>
      <c r="DS120" s="979"/>
      <c r="DT120" s="979"/>
      <c r="DU120" s="979"/>
      <c r="DV120" s="980">
        <v>4.0999999999999996</v>
      </c>
      <c r="DW120" s="980"/>
      <c r="DX120" s="980"/>
      <c r="DY120" s="980"/>
      <c r="DZ120" s="981"/>
    </row>
    <row r="121" spans="1:130" s="246" customFormat="1" ht="26.25" customHeight="1" x14ac:dyDescent="0.15">
      <c r="A121" s="1111"/>
      <c r="B121" s="998"/>
      <c r="C121" s="1019" t="s">
        <v>458</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134</v>
      </c>
      <c r="AB121" s="1011"/>
      <c r="AC121" s="1011"/>
      <c r="AD121" s="1011"/>
      <c r="AE121" s="1012"/>
      <c r="AF121" s="1013" t="s">
        <v>402</v>
      </c>
      <c r="AG121" s="1011"/>
      <c r="AH121" s="1011"/>
      <c r="AI121" s="1011"/>
      <c r="AJ121" s="1012"/>
      <c r="AK121" s="1013" t="s">
        <v>134</v>
      </c>
      <c r="AL121" s="1011"/>
      <c r="AM121" s="1011"/>
      <c r="AN121" s="1011"/>
      <c r="AO121" s="1012"/>
      <c r="AP121" s="1014" t="s">
        <v>134</v>
      </c>
      <c r="AQ121" s="1015"/>
      <c r="AR121" s="1015"/>
      <c r="AS121" s="1015"/>
      <c r="AT121" s="1016"/>
      <c r="AU121" s="1044"/>
      <c r="AV121" s="1045"/>
      <c r="AW121" s="1045"/>
      <c r="AX121" s="1045"/>
      <c r="AY121" s="1046"/>
      <c r="AZ121" s="1001" t="s">
        <v>459</v>
      </c>
      <c r="BA121" s="1002"/>
      <c r="BB121" s="1002"/>
      <c r="BC121" s="1002"/>
      <c r="BD121" s="1002"/>
      <c r="BE121" s="1002"/>
      <c r="BF121" s="1002"/>
      <c r="BG121" s="1002"/>
      <c r="BH121" s="1002"/>
      <c r="BI121" s="1002"/>
      <c r="BJ121" s="1002"/>
      <c r="BK121" s="1002"/>
      <c r="BL121" s="1002"/>
      <c r="BM121" s="1002"/>
      <c r="BN121" s="1002"/>
      <c r="BO121" s="1002"/>
      <c r="BP121" s="1003"/>
      <c r="BQ121" s="971" t="s">
        <v>134</v>
      </c>
      <c r="BR121" s="972"/>
      <c r="BS121" s="972"/>
      <c r="BT121" s="972"/>
      <c r="BU121" s="972"/>
      <c r="BV121" s="972" t="s">
        <v>402</v>
      </c>
      <c r="BW121" s="972"/>
      <c r="BX121" s="972"/>
      <c r="BY121" s="972"/>
      <c r="BZ121" s="972"/>
      <c r="CA121" s="972" t="s">
        <v>134</v>
      </c>
      <c r="CB121" s="972"/>
      <c r="CC121" s="972"/>
      <c r="CD121" s="972"/>
      <c r="CE121" s="972"/>
      <c r="CF121" s="966" t="s">
        <v>134</v>
      </c>
      <c r="CG121" s="967"/>
      <c r="CH121" s="967"/>
      <c r="CI121" s="967"/>
      <c r="CJ121" s="967"/>
      <c r="CK121" s="1062"/>
      <c r="CL121" s="1063"/>
      <c r="CM121" s="1063"/>
      <c r="CN121" s="1063"/>
      <c r="CO121" s="1064"/>
      <c r="CP121" s="1072"/>
      <c r="CQ121" s="1073"/>
      <c r="CR121" s="1073"/>
      <c r="CS121" s="1073"/>
      <c r="CT121" s="1073"/>
      <c r="CU121" s="1073"/>
      <c r="CV121" s="1073"/>
      <c r="CW121" s="1073"/>
      <c r="CX121" s="1073"/>
      <c r="CY121" s="1073"/>
      <c r="CZ121" s="1073"/>
      <c r="DA121" s="1073"/>
      <c r="DB121" s="1073"/>
      <c r="DC121" s="1073"/>
      <c r="DD121" s="1073"/>
      <c r="DE121" s="1073"/>
      <c r="DF121" s="1074"/>
      <c r="DG121" s="971"/>
      <c r="DH121" s="972"/>
      <c r="DI121" s="972"/>
      <c r="DJ121" s="972"/>
      <c r="DK121" s="972"/>
      <c r="DL121" s="972"/>
      <c r="DM121" s="972"/>
      <c r="DN121" s="972"/>
      <c r="DO121" s="972"/>
      <c r="DP121" s="972"/>
      <c r="DQ121" s="972"/>
      <c r="DR121" s="972"/>
      <c r="DS121" s="972"/>
      <c r="DT121" s="972"/>
      <c r="DU121" s="972"/>
      <c r="DV121" s="973"/>
      <c r="DW121" s="973"/>
      <c r="DX121" s="973"/>
      <c r="DY121" s="973"/>
      <c r="DZ121" s="974"/>
    </row>
    <row r="122" spans="1:130" s="246" customFormat="1" ht="26.25" customHeight="1" x14ac:dyDescent="0.15">
      <c r="A122" s="1111"/>
      <c r="B122" s="998"/>
      <c r="C122" s="968" t="s">
        <v>441</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134</v>
      </c>
      <c r="AB122" s="1011"/>
      <c r="AC122" s="1011"/>
      <c r="AD122" s="1011"/>
      <c r="AE122" s="1012"/>
      <c r="AF122" s="1013" t="s">
        <v>402</v>
      </c>
      <c r="AG122" s="1011"/>
      <c r="AH122" s="1011"/>
      <c r="AI122" s="1011"/>
      <c r="AJ122" s="1012"/>
      <c r="AK122" s="1013" t="s">
        <v>134</v>
      </c>
      <c r="AL122" s="1011"/>
      <c r="AM122" s="1011"/>
      <c r="AN122" s="1011"/>
      <c r="AO122" s="1012"/>
      <c r="AP122" s="1014" t="s">
        <v>134</v>
      </c>
      <c r="AQ122" s="1015"/>
      <c r="AR122" s="1015"/>
      <c r="AS122" s="1015"/>
      <c r="AT122" s="1016"/>
      <c r="AU122" s="1044"/>
      <c r="AV122" s="1045"/>
      <c r="AW122" s="1045"/>
      <c r="AX122" s="1045"/>
      <c r="AY122" s="1046"/>
      <c r="AZ122" s="1026" t="s">
        <v>460</v>
      </c>
      <c r="BA122" s="1017"/>
      <c r="BB122" s="1017"/>
      <c r="BC122" s="1017"/>
      <c r="BD122" s="1017"/>
      <c r="BE122" s="1017"/>
      <c r="BF122" s="1017"/>
      <c r="BG122" s="1017"/>
      <c r="BH122" s="1017"/>
      <c r="BI122" s="1017"/>
      <c r="BJ122" s="1017"/>
      <c r="BK122" s="1017"/>
      <c r="BL122" s="1017"/>
      <c r="BM122" s="1017"/>
      <c r="BN122" s="1017"/>
      <c r="BO122" s="1017"/>
      <c r="BP122" s="1018"/>
      <c r="BQ122" s="1049">
        <v>2178645</v>
      </c>
      <c r="BR122" s="1050"/>
      <c r="BS122" s="1050"/>
      <c r="BT122" s="1050"/>
      <c r="BU122" s="1050"/>
      <c r="BV122" s="1050">
        <v>2095696</v>
      </c>
      <c r="BW122" s="1050"/>
      <c r="BX122" s="1050"/>
      <c r="BY122" s="1050"/>
      <c r="BZ122" s="1050"/>
      <c r="CA122" s="1050">
        <v>2008737</v>
      </c>
      <c r="CB122" s="1050"/>
      <c r="CC122" s="1050"/>
      <c r="CD122" s="1050"/>
      <c r="CE122" s="1050"/>
      <c r="CF122" s="1070">
        <v>119.5</v>
      </c>
      <c r="CG122" s="1071"/>
      <c r="CH122" s="1071"/>
      <c r="CI122" s="1071"/>
      <c r="CJ122" s="1071"/>
      <c r="CK122" s="1062"/>
      <c r="CL122" s="1063"/>
      <c r="CM122" s="1063"/>
      <c r="CN122" s="1063"/>
      <c r="CO122" s="1064"/>
      <c r="CP122" s="1072"/>
      <c r="CQ122" s="1073"/>
      <c r="CR122" s="1073"/>
      <c r="CS122" s="1073"/>
      <c r="CT122" s="1073"/>
      <c r="CU122" s="1073"/>
      <c r="CV122" s="1073"/>
      <c r="CW122" s="1073"/>
      <c r="CX122" s="1073"/>
      <c r="CY122" s="1073"/>
      <c r="CZ122" s="1073"/>
      <c r="DA122" s="1073"/>
      <c r="DB122" s="1073"/>
      <c r="DC122" s="1073"/>
      <c r="DD122" s="1073"/>
      <c r="DE122" s="1073"/>
      <c r="DF122" s="1074"/>
      <c r="DG122" s="971"/>
      <c r="DH122" s="972"/>
      <c r="DI122" s="972"/>
      <c r="DJ122" s="972"/>
      <c r="DK122" s="972"/>
      <c r="DL122" s="972"/>
      <c r="DM122" s="972"/>
      <c r="DN122" s="972"/>
      <c r="DO122" s="972"/>
      <c r="DP122" s="972"/>
      <c r="DQ122" s="972"/>
      <c r="DR122" s="972"/>
      <c r="DS122" s="972"/>
      <c r="DT122" s="972"/>
      <c r="DU122" s="972"/>
      <c r="DV122" s="973"/>
      <c r="DW122" s="973"/>
      <c r="DX122" s="973"/>
      <c r="DY122" s="973"/>
      <c r="DZ122" s="974"/>
    </row>
    <row r="123" spans="1:130" s="246" customFormat="1" ht="26.25" customHeight="1" x14ac:dyDescent="0.15">
      <c r="A123" s="1111"/>
      <c r="B123" s="998"/>
      <c r="C123" s="968" t="s">
        <v>447</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134</v>
      </c>
      <c r="AB123" s="1011"/>
      <c r="AC123" s="1011"/>
      <c r="AD123" s="1011"/>
      <c r="AE123" s="1012"/>
      <c r="AF123" s="1013" t="s">
        <v>134</v>
      </c>
      <c r="AG123" s="1011"/>
      <c r="AH123" s="1011"/>
      <c r="AI123" s="1011"/>
      <c r="AJ123" s="1012"/>
      <c r="AK123" s="1013" t="s">
        <v>402</v>
      </c>
      <c r="AL123" s="1011"/>
      <c r="AM123" s="1011"/>
      <c r="AN123" s="1011"/>
      <c r="AO123" s="1012"/>
      <c r="AP123" s="1014" t="s">
        <v>402</v>
      </c>
      <c r="AQ123" s="1015"/>
      <c r="AR123" s="1015"/>
      <c r="AS123" s="1015"/>
      <c r="AT123" s="1016"/>
      <c r="AU123" s="1047"/>
      <c r="AV123" s="1048"/>
      <c r="AW123" s="1048"/>
      <c r="AX123" s="1048"/>
      <c r="AY123" s="1048"/>
      <c r="AZ123" s="277" t="s">
        <v>184</v>
      </c>
      <c r="BA123" s="277"/>
      <c r="BB123" s="277"/>
      <c r="BC123" s="277"/>
      <c r="BD123" s="277"/>
      <c r="BE123" s="277"/>
      <c r="BF123" s="277"/>
      <c r="BG123" s="277"/>
      <c r="BH123" s="277"/>
      <c r="BI123" s="277"/>
      <c r="BJ123" s="277"/>
      <c r="BK123" s="277"/>
      <c r="BL123" s="277"/>
      <c r="BM123" s="277"/>
      <c r="BN123" s="277"/>
      <c r="BO123" s="1027" t="s">
        <v>461</v>
      </c>
      <c r="BP123" s="1058"/>
      <c r="BQ123" s="1117">
        <v>3753980</v>
      </c>
      <c r="BR123" s="1118"/>
      <c r="BS123" s="1118"/>
      <c r="BT123" s="1118"/>
      <c r="BU123" s="1118"/>
      <c r="BV123" s="1118">
        <v>3899932</v>
      </c>
      <c r="BW123" s="1118"/>
      <c r="BX123" s="1118"/>
      <c r="BY123" s="1118"/>
      <c r="BZ123" s="1118"/>
      <c r="CA123" s="1118">
        <v>3953154</v>
      </c>
      <c r="CB123" s="1118"/>
      <c r="CC123" s="1118"/>
      <c r="CD123" s="1118"/>
      <c r="CE123" s="1118"/>
      <c r="CF123" s="1051"/>
      <c r="CG123" s="1052"/>
      <c r="CH123" s="1052"/>
      <c r="CI123" s="1052"/>
      <c r="CJ123" s="1053"/>
      <c r="CK123" s="1062"/>
      <c r="CL123" s="1063"/>
      <c r="CM123" s="1063"/>
      <c r="CN123" s="1063"/>
      <c r="CO123" s="1064"/>
      <c r="CP123" s="1072"/>
      <c r="CQ123" s="1073"/>
      <c r="CR123" s="1073"/>
      <c r="CS123" s="1073"/>
      <c r="CT123" s="1073"/>
      <c r="CU123" s="1073"/>
      <c r="CV123" s="1073"/>
      <c r="CW123" s="1073"/>
      <c r="CX123" s="1073"/>
      <c r="CY123" s="1073"/>
      <c r="CZ123" s="1073"/>
      <c r="DA123" s="1073"/>
      <c r="DB123" s="1073"/>
      <c r="DC123" s="1073"/>
      <c r="DD123" s="1073"/>
      <c r="DE123" s="1073"/>
      <c r="DF123" s="1074"/>
      <c r="DG123" s="1010"/>
      <c r="DH123" s="1011"/>
      <c r="DI123" s="1011"/>
      <c r="DJ123" s="1011"/>
      <c r="DK123" s="1012"/>
      <c r="DL123" s="1013"/>
      <c r="DM123" s="1011"/>
      <c r="DN123" s="1011"/>
      <c r="DO123" s="1011"/>
      <c r="DP123" s="1012"/>
      <c r="DQ123" s="1013"/>
      <c r="DR123" s="1011"/>
      <c r="DS123" s="1011"/>
      <c r="DT123" s="1011"/>
      <c r="DU123" s="1012"/>
      <c r="DV123" s="1014"/>
      <c r="DW123" s="1015"/>
      <c r="DX123" s="1015"/>
      <c r="DY123" s="1015"/>
      <c r="DZ123" s="1016"/>
    </row>
    <row r="124" spans="1:130" s="246" customFormat="1" ht="26.25" customHeight="1" thickBot="1" x14ac:dyDescent="0.2">
      <c r="A124" s="1111"/>
      <c r="B124" s="998"/>
      <c r="C124" s="968" t="s">
        <v>450</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134</v>
      </c>
      <c r="AB124" s="1011"/>
      <c r="AC124" s="1011"/>
      <c r="AD124" s="1011"/>
      <c r="AE124" s="1012"/>
      <c r="AF124" s="1013" t="s">
        <v>134</v>
      </c>
      <c r="AG124" s="1011"/>
      <c r="AH124" s="1011"/>
      <c r="AI124" s="1011"/>
      <c r="AJ124" s="1012"/>
      <c r="AK124" s="1013" t="s">
        <v>134</v>
      </c>
      <c r="AL124" s="1011"/>
      <c r="AM124" s="1011"/>
      <c r="AN124" s="1011"/>
      <c r="AO124" s="1012"/>
      <c r="AP124" s="1014" t="s">
        <v>134</v>
      </c>
      <c r="AQ124" s="1015"/>
      <c r="AR124" s="1015"/>
      <c r="AS124" s="1015"/>
      <c r="AT124" s="1016"/>
      <c r="AU124" s="1113" t="s">
        <v>462</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t="s">
        <v>402</v>
      </c>
      <c r="BR124" s="1080"/>
      <c r="BS124" s="1080"/>
      <c r="BT124" s="1080"/>
      <c r="BU124" s="1080"/>
      <c r="BV124" s="1080" t="s">
        <v>134</v>
      </c>
      <c r="BW124" s="1080"/>
      <c r="BX124" s="1080"/>
      <c r="BY124" s="1080"/>
      <c r="BZ124" s="1080"/>
      <c r="CA124" s="1080" t="s">
        <v>402</v>
      </c>
      <c r="CB124" s="1080"/>
      <c r="CC124" s="1080"/>
      <c r="CD124" s="1080"/>
      <c r="CE124" s="1080"/>
      <c r="CF124" s="1081"/>
      <c r="CG124" s="1082"/>
      <c r="CH124" s="1082"/>
      <c r="CI124" s="1082"/>
      <c r="CJ124" s="1083"/>
      <c r="CK124" s="1065"/>
      <c r="CL124" s="1065"/>
      <c r="CM124" s="1065"/>
      <c r="CN124" s="1065"/>
      <c r="CO124" s="1066"/>
      <c r="CP124" s="1072" t="s">
        <v>463</v>
      </c>
      <c r="CQ124" s="1073"/>
      <c r="CR124" s="1073"/>
      <c r="CS124" s="1073"/>
      <c r="CT124" s="1073"/>
      <c r="CU124" s="1073"/>
      <c r="CV124" s="1073"/>
      <c r="CW124" s="1073"/>
      <c r="CX124" s="1073"/>
      <c r="CY124" s="1073"/>
      <c r="CZ124" s="1073"/>
      <c r="DA124" s="1073"/>
      <c r="DB124" s="1073"/>
      <c r="DC124" s="1073"/>
      <c r="DD124" s="1073"/>
      <c r="DE124" s="1073"/>
      <c r="DF124" s="1074"/>
      <c r="DG124" s="1057" t="s">
        <v>402</v>
      </c>
      <c r="DH124" s="1036"/>
      <c r="DI124" s="1036"/>
      <c r="DJ124" s="1036"/>
      <c r="DK124" s="1037"/>
      <c r="DL124" s="1035" t="s">
        <v>402</v>
      </c>
      <c r="DM124" s="1036"/>
      <c r="DN124" s="1036"/>
      <c r="DO124" s="1036"/>
      <c r="DP124" s="1037"/>
      <c r="DQ124" s="1035" t="s">
        <v>402</v>
      </c>
      <c r="DR124" s="1036"/>
      <c r="DS124" s="1036"/>
      <c r="DT124" s="1036"/>
      <c r="DU124" s="1037"/>
      <c r="DV124" s="1038" t="s">
        <v>134</v>
      </c>
      <c r="DW124" s="1039"/>
      <c r="DX124" s="1039"/>
      <c r="DY124" s="1039"/>
      <c r="DZ124" s="1040"/>
    </row>
    <row r="125" spans="1:130" s="246" customFormat="1" ht="26.25" customHeight="1" x14ac:dyDescent="0.15">
      <c r="A125" s="1111"/>
      <c r="B125" s="998"/>
      <c r="C125" s="968" t="s">
        <v>452</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134</v>
      </c>
      <c r="AB125" s="1011"/>
      <c r="AC125" s="1011"/>
      <c r="AD125" s="1011"/>
      <c r="AE125" s="1012"/>
      <c r="AF125" s="1013" t="s">
        <v>134</v>
      </c>
      <c r="AG125" s="1011"/>
      <c r="AH125" s="1011"/>
      <c r="AI125" s="1011"/>
      <c r="AJ125" s="1012"/>
      <c r="AK125" s="1013" t="s">
        <v>402</v>
      </c>
      <c r="AL125" s="1011"/>
      <c r="AM125" s="1011"/>
      <c r="AN125" s="1011"/>
      <c r="AO125" s="1012"/>
      <c r="AP125" s="1014" t="s">
        <v>402</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464</v>
      </c>
      <c r="CL125" s="1060"/>
      <c r="CM125" s="1060"/>
      <c r="CN125" s="1060"/>
      <c r="CO125" s="1061"/>
      <c r="CP125" s="992" t="s">
        <v>465</v>
      </c>
      <c r="CQ125" s="941"/>
      <c r="CR125" s="941"/>
      <c r="CS125" s="941"/>
      <c r="CT125" s="941"/>
      <c r="CU125" s="941"/>
      <c r="CV125" s="941"/>
      <c r="CW125" s="941"/>
      <c r="CX125" s="941"/>
      <c r="CY125" s="941"/>
      <c r="CZ125" s="941"/>
      <c r="DA125" s="941"/>
      <c r="DB125" s="941"/>
      <c r="DC125" s="941"/>
      <c r="DD125" s="941"/>
      <c r="DE125" s="941"/>
      <c r="DF125" s="942"/>
      <c r="DG125" s="978" t="s">
        <v>402</v>
      </c>
      <c r="DH125" s="979"/>
      <c r="DI125" s="979"/>
      <c r="DJ125" s="979"/>
      <c r="DK125" s="979"/>
      <c r="DL125" s="979" t="s">
        <v>402</v>
      </c>
      <c r="DM125" s="979"/>
      <c r="DN125" s="979"/>
      <c r="DO125" s="979"/>
      <c r="DP125" s="979"/>
      <c r="DQ125" s="979" t="s">
        <v>134</v>
      </c>
      <c r="DR125" s="979"/>
      <c r="DS125" s="979"/>
      <c r="DT125" s="979"/>
      <c r="DU125" s="979"/>
      <c r="DV125" s="980" t="s">
        <v>134</v>
      </c>
      <c r="DW125" s="980"/>
      <c r="DX125" s="980"/>
      <c r="DY125" s="980"/>
      <c r="DZ125" s="981"/>
    </row>
    <row r="126" spans="1:130" s="246" customFormat="1" ht="26.25" customHeight="1" thickBot="1" x14ac:dyDescent="0.2">
      <c r="A126" s="1111"/>
      <c r="B126" s="998"/>
      <c r="C126" s="968" t="s">
        <v>454</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t="s">
        <v>402</v>
      </c>
      <c r="AB126" s="1011"/>
      <c r="AC126" s="1011"/>
      <c r="AD126" s="1011"/>
      <c r="AE126" s="1012"/>
      <c r="AF126" s="1013" t="s">
        <v>134</v>
      </c>
      <c r="AG126" s="1011"/>
      <c r="AH126" s="1011"/>
      <c r="AI126" s="1011"/>
      <c r="AJ126" s="1012"/>
      <c r="AK126" s="1013" t="s">
        <v>134</v>
      </c>
      <c r="AL126" s="1011"/>
      <c r="AM126" s="1011"/>
      <c r="AN126" s="1011"/>
      <c r="AO126" s="1012"/>
      <c r="AP126" s="1014" t="s">
        <v>402</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466</v>
      </c>
      <c r="CQ126" s="1002"/>
      <c r="CR126" s="1002"/>
      <c r="CS126" s="1002"/>
      <c r="CT126" s="1002"/>
      <c r="CU126" s="1002"/>
      <c r="CV126" s="1002"/>
      <c r="CW126" s="1002"/>
      <c r="CX126" s="1002"/>
      <c r="CY126" s="1002"/>
      <c r="CZ126" s="1002"/>
      <c r="DA126" s="1002"/>
      <c r="DB126" s="1002"/>
      <c r="DC126" s="1002"/>
      <c r="DD126" s="1002"/>
      <c r="DE126" s="1002"/>
      <c r="DF126" s="1003"/>
      <c r="DG126" s="971" t="s">
        <v>402</v>
      </c>
      <c r="DH126" s="972"/>
      <c r="DI126" s="972"/>
      <c r="DJ126" s="972"/>
      <c r="DK126" s="972"/>
      <c r="DL126" s="972" t="s">
        <v>402</v>
      </c>
      <c r="DM126" s="972"/>
      <c r="DN126" s="972"/>
      <c r="DO126" s="972"/>
      <c r="DP126" s="972"/>
      <c r="DQ126" s="972" t="s">
        <v>134</v>
      </c>
      <c r="DR126" s="972"/>
      <c r="DS126" s="972"/>
      <c r="DT126" s="972"/>
      <c r="DU126" s="972"/>
      <c r="DV126" s="973" t="s">
        <v>134</v>
      </c>
      <c r="DW126" s="973"/>
      <c r="DX126" s="973"/>
      <c r="DY126" s="973"/>
      <c r="DZ126" s="974"/>
    </row>
    <row r="127" spans="1:130" s="246" customFormat="1" ht="26.25" customHeight="1" x14ac:dyDescent="0.15">
      <c r="A127" s="1112"/>
      <c r="B127" s="1000"/>
      <c r="C127" s="1054" t="s">
        <v>467</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t="s">
        <v>134</v>
      </c>
      <c r="AB127" s="1011"/>
      <c r="AC127" s="1011"/>
      <c r="AD127" s="1011"/>
      <c r="AE127" s="1012"/>
      <c r="AF127" s="1013" t="s">
        <v>402</v>
      </c>
      <c r="AG127" s="1011"/>
      <c r="AH127" s="1011"/>
      <c r="AI127" s="1011"/>
      <c r="AJ127" s="1012"/>
      <c r="AK127" s="1013" t="s">
        <v>134</v>
      </c>
      <c r="AL127" s="1011"/>
      <c r="AM127" s="1011"/>
      <c r="AN127" s="1011"/>
      <c r="AO127" s="1012"/>
      <c r="AP127" s="1014" t="s">
        <v>402</v>
      </c>
      <c r="AQ127" s="1015"/>
      <c r="AR127" s="1015"/>
      <c r="AS127" s="1015"/>
      <c r="AT127" s="1016"/>
      <c r="AU127" s="282"/>
      <c r="AV127" s="282"/>
      <c r="AW127" s="282"/>
      <c r="AX127" s="1084" t="s">
        <v>468</v>
      </c>
      <c r="AY127" s="1085"/>
      <c r="AZ127" s="1085"/>
      <c r="BA127" s="1085"/>
      <c r="BB127" s="1085"/>
      <c r="BC127" s="1085"/>
      <c r="BD127" s="1085"/>
      <c r="BE127" s="1086"/>
      <c r="BF127" s="1087" t="s">
        <v>469</v>
      </c>
      <c r="BG127" s="1085"/>
      <c r="BH127" s="1085"/>
      <c r="BI127" s="1085"/>
      <c r="BJ127" s="1085"/>
      <c r="BK127" s="1085"/>
      <c r="BL127" s="1086"/>
      <c r="BM127" s="1087" t="s">
        <v>470</v>
      </c>
      <c r="BN127" s="1085"/>
      <c r="BO127" s="1085"/>
      <c r="BP127" s="1085"/>
      <c r="BQ127" s="1085"/>
      <c r="BR127" s="1085"/>
      <c r="BS127" s="1086"/>
      <c r="BT127" s="1087" t="s">
        <v>471</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472</v>
      </c>
      <c r="CQ127" s="1002"/>
      <c r="CR127" s="1002"/>
      <c r="CS127" s="1002"/>
      <c r="CT127" s="1002"/>
      <c r="CU127" s="1002"/>
      <c r="CV127" s="1002"/>
      <c r="CW127" s="1002"/>
      <c r="CX127" s="1002"/>
      <c r="CY127" s="1002"/>
      <c r="CZ127" s="1002"/>
      <c r="DA127" s="1002"/>
      <c r="DB127" s="1002"/>
      <c r="DC127" s="1002"/>
      <c r="DD127" s="1002"/>
      <c r="DE127" s="1002"/>
      <c r="DF127" s="1003"/>
      <c r="DG127" s="971" t="s">
        <v>134</v>
      </c>
      <c r="DH127" s="972"/>
      <c r="DI127" s="972"/>
      <c r="DJ127" s="972"/>
      <c r="DK127" s="972"/>
      <c r="DL127" s="972" t="s">
        <v>134</v>
      </c>
      <c r="DM127" s="972"/>
      <c r="DN127" s="972"/>
      <c r="DO127" s="972"/>
      <c r="DP127" s="972"/>
      <c r="DQ127" s="972" t="s">
        <v>134</v>
      </c>
      <c r="DR127" s="972"/>
      <c r="DS127" s="972"/>
      <c r="DT127" s="972"/>
      <c r="DU127" s="972"/>
      <c r="DV127" s="973" t="s">
        <v>402</v>
      </c>
      <c r="DW127" s="973"/>
      <c r="DX127" s="973"/>
      <c r="DY127" s="973"/>
      <c r="DZ127" s="974"/>
    </row>
    <row r="128" spans="1:130" s="246" customFormat="1" ht="26.25" customHeight="1" thickBot="1" x14ac:dyDescent="0.2">
      <c r="A128" s="1095" t="s">
        <v>473</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474</v>
      </c>
      <c r="X128" s="1097"/>
      <c r="Y128" s="1097"/>
      <c r="Z128" s="1098"/>
      <c r="AA128" s="1099" t="s">
        <v>134</v>
      </c>
      <c r="AB128" s="1100"/>
      <c r="AC128" s="1100"/>
      <c r="AD128" s="1100"/>
      <c r="AE128" s="1101"/>
      <c r="AF128" s="1102" t="s">
        <v>134</v>
      </c>
      <c r="AG128" s="1100"/>
      <c r="AH128" s="1100"/>
      <c r="AI128" s="1100"/>
      <c r="AJ128" s="1101"/>
      <c r="AK128" s="1102" t="s">
        <v>134</v>
      </c>
      <c r="AL128" s="1100"/>
      <c r="AM128" s="1100"/>
      <c r="AN128" s="1100"/>
      <c r="AO128" s="1101"/>
      <c r="AP128" s="1103"/>
      <c r="AQ128" s="1104"/>
      <c r="AR128" s="1104"/>
      <c r="AS128" s="1104"/>
      <c r="AT128" s="1105"/>
      <c r="AU128" s="282"/>
      <c r="AV128" s="282"/>
      <c r="AW128" s="282"/>
      <c r="AX128" s="940" t="s">
        <v>475</v>
      </c>
      <c r="AY128" s="941"/>
      <c r="AZ128" s="941"/>
      <c r="BA128" s="941"/>
      <c r="BB128" s="941"/>
      <c r="BC128" s="941"/>
      <c r="BD128" s="941"/>
      <c r="BE128" s="942"/>
      <c r="BF128" s="1106" t="s">
        <v>402</v>
      </c>
      <c r="BG128" s="1107"/>
      <c r="BH128" s="1107"/>
      <c r="BI128" s="1107"/>
      <c r="BJ128" s="1107"/>
      <c r="BK128" s="1107"/>
      <c r="BL128" s="1108"/>
      <c r="BM128" s="1106">
        <v>15</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476</v>
      </c>
      <c r="CQ128" s="1089"/>
      <c r="CR128" s="1089"/>
      <c r="CS128" s="1089"/>
      <c r="CT128" s="1089"/>
      <c r="CU128" s="1089"/>
      <c r="CV128" s="1089"/>
      <c r="CW128" s="1089"/>
      <c r="CX128" s="1089"/>
      <c r="CY128" s="1089"/>
      <c r="CZ128" s="1089"/>
      <c r="DA128" s="1089"/>
      <c r="DB128" s="1089"/>
      <c r="DC128" s="1089"/>
      <c r="DD128" s="1089"/>
      <c r="DE128" s="1089"/>
      <c r="DF128" s="1090"/>
      <c r="DG128" s="1091" t="s">
        <v>402</v>
      </c>
      <c r="DH128" s="1092"/>
      <c r="DI128" s="1092"/>
      <c r="DJ128" s="1092"/>
      <c r="DK128" s="1092"/>
      <c r="DL128" s="1092" t="s">
        <v>402</v>
      </c>
      <c r="DM128" s="1092"/>
      <c r="DN128" s="1092"/>
      <c r="DO128" s="1092"/>
      <c r="DP128" s="1092"/>
      <c r="DQ128" s="1092" t="s">
        <v>134</v>
      </c>
      <c r="DR128" s="1092"/>
      <c r="DS128" s="1092"/>
      <c r="DT128" s="1092"/>
      <c r="DU128" s="1092"/>
      <c r="DV128" s="1093" t="s">
        <v>134</v>
      </c>
      <c r="DW128" s="1093"/>
      <c r="DX128" s="1093"/>
      <c r="DY128" s="1093"/>
      <c r="DZ128" s="1094"/>
    </row>
    <row r="129" spans="1:131" s="246" customFormat="1" ht="26.25" customHeight="1" x14ac:dyDescent="0.15">
      <c r="A129" s="982" t="s">
        <v>105</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477</v>
      </c>
      <c r="X129" s="1126"/>
      <c r="Y129" s="1126"/>
      <c r="Z129" s="1127"/>
      <c r="AA129" s="1010">
        <v>1864967</v>
      </c>
      <c r="AB129" s="1011"/>
      <c r="AC129" s="1011"/>
      <c r="AD129" s="1011"/>
      <c r="AE129" s="1012"/>
      <c r="AF129" s="1013">
        <v>1858335</v>
      </c>
      <c r="AG129" s="1011"/>
      <c r="AH129" s="1011"/>
      <c r="AI129" s="1011"/>
      <c r="AJ129" s="1012"/>
      <c r="AK129" s="1013">
        <v>1878607</v>
      </c>
      <c r="AL129" s="1011"/>
      <c r="AM129" s="1011"/>
      <c r="AN129" s="1011"/>
      <c r="AO129" s="1012"/>
      <c r="AP129" s="1128"/>
      <c r="AQ129" s="1129"/>
      <c r="AR129" s="1129"/>
      <c r="AS129" s="1129"/>
      <c r="AT129" s="1130"/>
      <c r="AU129" s="284"/>
      <c r="AV129" s="284"/>
      <c r="AW129" s="284"/>
      <c r="AX129" s="1119" t="s">
        <v>478</v>
      </c>
      <c r="AY129" s="1002"/>
      <c r="AZ129" s="1002"/>
      <c r="BA129" s="1002"/>
      <c r="BB129" s="1002"/>
      <c r="BC129" s="1002"/>
      <c r="BD129" s="1002"/>
      <c r="BE129" s="1003"/>
      <c r="BF129" s="1120" t="s">
        <v>134</v>
      </c>
      <c r="BG129" s="1121"/>
      <c r="BH129" s="1121"/>
      <c r="BI129" s="1121"/>
      <c r="BJ129" s="1121"/>
      <c r="BK129" s="1121"/>
      <c r="BL129" s="1122"/>
      <c r="BM129" s="1120">
        <v>20</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82" t="s">
        <v>479</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480</v>
      </c>
      <c r="X130" s="1126"/>
      <c r="Y130" s="1126"/>
      <c r="Z130" s="1127"/>
      <c r="AA130" s="1010">
        <v>201248</v>
      </c>
      <c r="AB130" s="1011"/>
      <c r="AC130" s="1011"/>
      <c r="AD130" s="1011"/>
      <c r="AE130" s="1012"/>
      <c r="AF130" s="1013">
        <v>199767</v>
      </c>
      <c r="AG130" s="1011"/>
      <c r="AH130" s="1011"/>
      <c r="AI130" s="1011"/>
      <c r="AJ130" s="1012"/>
      <c r="AK130" s="1013">
        <v>198232</v>
      </c>
      <c r="AL130" s="1011"/>
      <c r="AM130" s="1011"/>
      <c r="AN130" s="1011"/>
      <c r="AO130" s="1012"/>
      <c r="AP130" s="1128"/>
      <c r="AQ130" s="1129"/>
      <c r="AR130" s="1129"/>
      <c r="AS130" s="1129"/>
      <c r="AT130" s="1130"/>
      <c r="AU130" s="284"/>
      <c r="AV130" s="284"/>
      <c r="AW130" s="284"/>
      <c r="AX130" s="1119" t="s">
        <v>481</v>
      </c>
      <c r="AY130" s="1002"/>
      <c r="AZ130" s="1002"/>
      <c r="BA130" s="1002"/>
      <c r="BB130" s="1002"/>
      <c r="BC130" s="1002"/>
      <c r="BD130" s="1002"/>
      <c r="BE130" s="1003"/>
      <c r="BF130" s="1156">
        <v>4.3</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482</v>
      </c>
      <c r="X131" s="1164"/>
      <c r="Y131" s="1164"/>
      <c r="Z131" s="1165"/>
      <c r="AA131" s="1057">
        <v>1663719</v>
      </c>
      <c r="AB131" s="1036"/>
      <c r="AC131" s="1036"/>
      <c r="AD131" s="1036"/>
      <c r="AE131" s="1037"/>
      <c r="AF131" s="1035">
        <v>1658568</v>
      </c>
      <c r="AG131" s="1036"/>
      <c r="AH131" s="1036"/>
      <c r="AI131" s="1036"/>
      <c r="AJ131" s="1037"/>
      <c r="AK131" s="1035">
        <v>1680375</v>
      </c>
      <c r="AL131" s="1036"/>
      <c r="AM131" s="1036"/>
      <c r="AN131" s="1036"/>
      <c r="AO131" s="1037"/>
      <c r="AP131" s="1166"/>
      <c r="AQ131" s="1167"/>
      <c r="AR131" s="1167"/>
      <c r="AS131" s="1167"/>
      <c r="AT131" s="1168"/>
      <c r="AU131" s="284"/>
      <c r="AV131" s="284"/>
      <c r="AW131" s="284"/>
      <c r="AX131" s="1138" t="s">
        <v>483</v>
      </c>
      <c r="AY131" s="1089"/>
      <c r="AZ131" s="1089"/>
      <c r="BA131" s="1089"/>
      <c r="BB131" s="1089"/>
      <c r="BC131" s="1089"/>
      <c r="BD131" s="1089"/>
      <c r="BE131" s="1090"/>
      <c r="BF131" s="1139" t="s">
        <v>402</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45" t="s">
        <v>484</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485</v>
      </c>
      <c r="W132" s="1149"/>
      <c r="X132" s="1149"/>
      <c r="Y132" s="1149"/>
      <c r="Z132" s="1150"/>
      <c r="AA132" s="1151">
        <v>4.0253792859999997</v>
      </c>
      <c r="AB132" s="1152"/>
      <c r="AC132" s="1152"/>
      <c r="AD132" s="1152"/>
      <c r="AE132" s="1153"/>
      <c r="AF132" s="1154">
        <v>4.0618171820000004</v>
      </c>
      <c r="AG132" s="1152"/>
      <c r="AH132" s="1152"/>
      <c r="AI132" s="1152"/>
      <c r="AJ132" s="1153"/>
      <c r="AK132" s="1154">
        <v>4.8392769470000001</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486</v>
      </c>
      <c r="W133" s="1132"/>
      <c r="X133" s="1132"/>
      <c r="Y133" s="1132"/>
      <c r="Z133" s="1133"/>
      <c r="AA133" s="1134">
        <v>1.9</v>
      </c>
      <c r="AB133" s="1135"/>
      <c r="AC133" s="1135"/>
      <c r="AD133" s="1135"/>
      <c r="AE133" s="1136"/>
      <c r="AF133" s="1134">
        <v>3</v>
      </c>
      <c r="AG133" s="1135"/>
      <c r="AH133" s="1135"/>
      <c r="AI133" s="1135"/>
      <c r="AJ133" s="1136"/>
      <c r="AK133" s="1134">
        <v>4.3</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PKi2meVeN3GN5aGvrpN9Vavu8BldsPHMrmO6guzgQjJoswKE3IyTEdVMn91RivjIxyDPp0UCIHF81ZCbweNovg==" saltValue="5vmT2sN/R3idHrEziJ3KW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22" zoomScaleNormal="85" zoomScaleSheetLayoutView="100" workbookViewId="0"/>
  </sheetViews>
  <sheetFormatPr defaultColWidth="0" defaultRowHeight="13.5" customHeight="1" zeroHeight="1" x14ac:dyDescent="0.15"/>
  <cols>
    <col min="1" max="120" width="2.71093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487</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3f/pCDUb2ry/5cwD7nic9wo8L2vstm5P/hp4CKU2xIL0DjAsUqiYoFBFaJkf54E+D3vcdleW8fJoNUcWOLH4bA==" saltValue="OAyUvMHaNUo7YZEpf9GGRg=="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57031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3DFAcHCk3lcKcuUUjZV2yJQOA3RnKBUocpEawibz1W/VPXLedOUKIae7Cck3YtO9RUu0w6H5Ofhp5B0WW3oZ0Q==" saltValue="Au9e6X+E2ko7EkJkcDF30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42578125" style="292" customWidth="1"/>
    <col min="37" max="44" width="17" style="292" customWidth="1"/>
    <col min="45" max="45" width="6.140625" style="299" customWidth="1"/>
    <col min="46" max="46" width="3" style="297" customWidth="1"/>
    <col min="47" max="47" width="19.140625" style="292" hidden="1" customWidth="1"/>
    <col min="48" max="52" width="12.5703125" style="292" hidden="1" customWidth="1"/>
    <col min="53" max="16384" width="8.57031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488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489</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490</v>
      </c>
      <c r="AP7" s="303"/>
      <c r="AQ7" s="304" t="s">
        <v>491</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492</v>
      </c>
      <c r="AQ8" s="310" t="s">
        <v>493</v>
      </c>
      <c r="AR8" s="311" t="s">
        <v>494</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495</v>
      </c>
      <c r="AL9" s="1175"/>
      <c r="AM9" s="1175"/>
      <c r="AN9" s="1176"/>
      <c r="AO9" s="312">
        <v>590057</v>
      </c>
      <c r="AP9" s="312">
        <v>96367</v>
      </c>
      <c r="AQ9" s="313">
        <v>137457</v>
      </c>
      <c r="AR9" s="314">
        <v>-29.9</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496</v>
      </c>
      <c r="AL10" s="1175"/>
      <c r="AM10" s="1175"/>
      <c r="AN10" s="1176"/>
      <c r="AO10" s="315">
        <v>43191</v>
      </c>
      <c r="AP10" s="315">
        <v>7054</v>
      </c>
      <c r="AQ10" s="316">
        <v>16552</v>
      </c>
      <c r="AR10" s="317">
        <v>-57.4</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497</v>
      </c>
      <c r="AL11" s="1175"/>
      <c r="AM11" s="1175"/>
      <c r="AN11" s="1176"/>
      <c r="AO11" s="315">
        <v>25818</v>
      </c>
      <c r="AP11" s="315">
        <v>4217</v>
      </c>
      <c r="AQ11" s="316">
        <v>23820</v>
      </c>
      <c r="AR11" s="317">
        <v>-82.3</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498</v>
      </c>
      <c r="AL12" s="1175"/>
      <c r="AM12" s="1175"/>
      <c r="AN12" s="1176"/>
      <c r="AO12" s="315" t="s">
        <v>499</v>
      </c>
      <c r="AP12" s="315" t="s">
        <v>499</v>
      </c>
      <c r="AQ12" s="316">
        <v>3889</v>
      </c>
      <c r="AR12" s="317" t="s">
        <v>499</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500</v>
      </c>
      <c r="AL13" s="1175"/>
      <c r="AM13" s="1175"/>
      <c r="AN13" s="1176"/>
      <c r="AO13" s="315" t="s">
        <v>499</v>
      </c>
      <c r="AP13" s="315" t="s">
        <v>499</v>
      </c>
      <c r="AQ13" s="316" t="s">
        <v>499</v>
      </c>
      <c r="AR13" s="317" t="s">
        <v>499</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501</v>
      </c>
      <c r="AL14" s="1175"/>
      <c r="AM14" s="1175"/>
      <c r="AN14" s="1176"/>
      <c r="AO14" s="315">
        <v>47686</v>
      </c>
      <c r="AP14" s="315">
        <v>7788</v>
      </c>
      <c r="AQ14" s="316">
        <v>6581</v>
      </c>
      <c r="AR14" s="317">
        <v>18.3</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502</v>
      </c>
      <c r="AL15" s="1175"/>
      <c r="AM15" s="1175"/>
      <c r="AN15" s="1176"/>
      <c r="AO15" s="315">
        <v>14692</v>
      </c>
      <c r="AP15" s="315">
        <v>2399</v>
      </c>
      <c r="AQ15" s="316">
        <v>3467</v>
      </c>
      <c r="AR15" s="317">
        <v>-30.8</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503</v>
      </c>
      <c r="AL16" s="1178"/>
      <c r="AM16" s="1178"/>
      <c r="AN16" s="1179"/>
      <c r="AO16" s="315">
        <v>-64825</v>
      </c>
      <c r="AP16" s="315">
        <v>-10587</v>
      </c>
      <c r="AQ16" s="316">
        <v>-13853</v>
      </c>
      <c r="AR16" s="317">
        <v>-23.6</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184</v>
      </c>
      <c r="AL17" s="1178"/>
      <c r="AM17" s="1178"/>
      <c r="AN17" s="1179"/>
      <c r="AO17" s="315">
        <v>656619</v>
      </c>
      <c r="AP17" s="315">
        <v>107238</v>
      </c>
      <c r="AQ17" s="316">
        <v>177914</v>
      </c>
      <c r="AR17" s="317">
        <v>-39.700000000000003</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504</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505</v>
      </c>
      <c r="AP20" s="323" t="s">
        <v>506</v>
      </c>
      <c r="AQ20" s="324" t="s">
        <v>507</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508</v>
      </c>
      <c r="AL21" s="1170"/>
      <c r="AM21" s="1170"/>
      <c r="AN21" s="1171"/>
      <c r="AO21" s="327">
        <v>10.62</v>
      </c>
      <c r="AP21" s="328">
        <v>15.77</v>
      </c>
      <c r="AQ21" s="329">
        <v>-5.15</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509</v>
      </c>
      <c r="AL22" s="1170"/>
      <c r="AM22" s="1170"/>
      <c r="AN22" s="1171"/>
      <c r="AO22" s="332">
        <v>100</v>
      </c>
      <c r="AP22" s="333">
        <v>96</v>
      </c>
      <c r="AQ22" s="334">
        <v>4</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512</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490</v>
      </c>
      <c r="AP30" s="303"/>
      <c r="AQ30" s="304" t="s">
        <v>491</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492</v>
      </c>
      <c r="AQ31" s="310" t="s">
        <v>493</v>
      </c>
      <c r="AR31" s="311" t="s">
        <v>494</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513</v>
      </c>
      <c r="AL32" s="1186"/>
      <c r="AM32" s="1186"/>
      <c r="AN32" s="1187"/>
      <c r="AO32" s="342">
        <v>230762</v>
      </c>
      <c r="AP32" s="342">
        <v>37688</v>
      </c>
      <c r="AQ32" s="343">
        <v>107318</v>
      </c>
      <c r="AR32" s="344">
        <v>-64.900000000000006</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514</v>
      </c>
      <c r="AL33" s="1186"/>
      <c r="AM33" s="1186"/>
      <c r="AN33" s="1187"/>
      <c r="AO33" s="342" t="s">
        <v>499</v>
      </c>
      <c r="AP33" s="342" t="s">
        <v>499</v>
      </c>
      <c r="AQ33" s="343">
        <v>192</v>
      </c>
      <c r="AR33" s="344" t="s">
        <v>499</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515</v>
      </c>
      <c r="AL34" s="1186"/>
      <c r="AM34" s="1186"/>
      <c r="AN34" s="1187"/>
      <c r="AO34" s="342" t="s">
        <v>499</v>
      </c>
      <c r="AP34" s="342" t="s">
        <v>499</v>
      </c>
      <c r="AQ34" s="343">
        <v>281</v>
      </c>
      <c r="AR34" s="344" t="s">
        <v>499</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516</v>
      </c>
      <c r="AL35" s="1186"/>
      <c r="AM35" s="1186"/>
      <c r="AN35" s="1187"/>
      <c r="AO35" s="342">
        <v>9491</v>
      </c>
      <c r="AP35" s="342">
        <v>1550</v>
      </c>
      <c r="AQ35" s="343">
        <v>22732</v>
      </c>
      <c r="AR35" s="344">
        <v>-93.2</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517</v>
      </c>
      <c r="AL36" s="1186"/>
      <c r="AM36" s="1186"/>
      <c r="AN36" s="1187"/>
      <c r="AO36" s="342">
        <v>39297</v>
      </c>
      <c r="AP36" s="342">
        <v>6418</v>
      </c>
      <c r="AQ36" s="343">
        <v>3735</v>
      </c>
      <c r="AR36" s="344">
        <v>71.8</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518</v>
      </c>
      <c r="AL37" s="1186"/>
      <c r="AM37" s="1186"/>
      <c r="AN37" s="1187"/>
      <c r="AO37" s="342" t="s">
        <v>499</v>
      </c>
      <c r="AP37" s="342" t="s">
        <v>499</v>
      </c>
      <c r="AQ37" s="343">
        <v>1596</v>
      </c>
      <c r="AR37" s="344" t="s">
        <v>499</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519</v>
      </c>
      <c r="AL38" s="1189"/>
      <c r="AM38" s="1189"/>
      <c r="AN38" s="1190"/>
      <c r="AO38" s="345" t="s">
        <v>499</v>
      </c>
      <c r="AP38" s="345" t="s">
        <v>499</v>
      </c>
      <c r="AQ38" s="346">
        <v>19</v>
      </c>
      <c r="AR38" s="334" t="s">
        <v>499</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520</v>
      </c>
      <c r="AL39" s="1189"/>
      <c r="AM39" s="1189"/>
      <c r="AN39" s="1190"/>
      <c r="AO39" s="342" t="s">
        <v>499</v>
      </c>
      <c r="AP39" s="342" t="s">
        <v>499</v>
      </c>
      <c r="AQ39" s="343">
        <v>-5126</v>
      </c>
      <c r="AR39" s="344" t="s">
        <v>499</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521</v>
      </c>
      <c r="AL40" s="1186"/>
      <c r="AM40" s="1186"/>
      <c r="AN40" s="1187"/>
      <c r="AO40" s="342">
        <v>-198232</v>
      </c>
      <c r="AP40" s="342">
        <v>-32375</v>
      </c>
      <c r="AQ40" s="343">
        <v>-92432</v>
      </c>
      <c r="AR40" s="344">
        <v>-65</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296</v>
      </c>
      <c r="AL41" s="1192"/>
      <c r="AM41" s="1192"/>
      <c r="AN41" s="1193"/>
      <c r="AO41" s="342">
        <v>81318</v>
      </c>
      <c r="AP41" s="342">
        <v>13281</v>
      </c>
      <c r="AQ41" s="343">
        <v>38314</v>
      </c>
      <c r="AR41" s="344">
        <v>-65.3</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522</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524</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490</v>
      </c>
      <c r="AN49" s="1182" t="s">
        <v>525</v>
      </c>
      <c r="AO49" s="1183"/>
      <c r="AP49" s="1183"/>
      <c r="AQ49" s="1183"/>
      <c r="AR49" s="1184"/>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526</v>
      </c>
      <c r="AO50" s="359" t="s">
        <v>527</v>
      </c>
      <c r="AP50" s="360" t="s">
        <v>528</v>
      </c>
      <c r="AQ50" s="361" t="s">
        <v>529</v>
      </c>
      <c r="AR50" s="362" t="s">
        <v>530</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531</v>
      </c>
      <c r="AL51" s="355"/>
      <c r="AM51" s="363">
        <v>885560</v>
      </c>
      <c r="AN51" s="364">
        <v>138716</v>
      </c>
      <c r="AO51" s="365">
        <v>142</v>
      </c>
      <c r="AP51" s="366">
        <v>119685</v>
      </c>
      <c r="AQ51" s="367">
        <v>0</v>
      </c>
      <c r="AR51" s="368">
        <v>142</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532</v>
      </c>
      <c r="AM52" s="371">
        <v>440159</v>
      </c>
      <c r="AN52" s="372">
        <v>68947</v>
      </c>
      <c r="AO52" s="373">
        <v>131.19999999999999</v>
      </c>
      <c r="AP52" s="374">
        <v>68464</v>
      </c>
      <c r="AQ52" s="375">
        <v>18.399999999999999</v>
      </c>
      <c r="AR52" s="376">
        <v>112.8</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533</v>
      </c>
      <c r="AL53" s="355"/>
      <c r="AM53" s="363">
        <v>537137</v>
      </c>
      <c r="AN53" s="364">
        <v>84977</v>
      </c>
      <c r="AO53" s="365">
        <v>-38.700000000000003</v>
      </c>
      <c r="AP53" s="366">
        <v>109920</v>
      </c>
      <c r="AQ53" s="367">
        <v>-8.1999999999999993</v>
      </c>
      <c r="AR53" s="368">
        <v>-30.5</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532</v>
      </c>
      <c r="AM54" s="371">
        <v>335879</v>
      </c>
      <c r="AN54" s="372">
        <v>53137</v>
      </c>
      <c r="AO54" s="373">
        <v>-22.9</v>
      </c>
      <c r="AP54" s="374">
        <v>62739</v>
      </c>
      <c r="AQ54" s="375">
        <v>-8.4</v>
      </c>
      <c r="AR54" s="376">
        <v>-14.5</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534</v>
      </c>
      <c r="AL55" s="355"/>
      <c r="AM55" s="363">
        <v>393629</v>
      </c>
      <c r="AN55" s="364">
        <v>62920</v>
      </c>
      <c r="AO55" s="365">
        <v>-26</v>
      </c>
      <c r="AP55" s="366">
        <v>168868</v>
      </c>
      <c r="AQ55" s="367">
        <v>53.6</v>
      </c>
      <c r="AR55" s="368">
        <v>-79.599999999999994</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532</v>
      </c>
      <c r="AM56" s="371">
        <v>195787</v>
      </c>
      <c r="AN56" s="372">
        <v>31296</v>
      </c>
      <c r="AO56" s="373">
        <v>-41.1</v>
      </c>
      <c r="AP56" s="374">
        <v>79360</v>
      </c>
      <c r="AQ56" s="375">
        <v>26.5</v>
      </c>
      <c r="AR56" s="376">
        <v>-67.599999999999994</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535</v>
      </c>
      <c r="AL57" s="355"/>
      <c r="AM57" s="363">
        <v>257665</v>
      </c>
      <c r="AN57" s="364">
        <v>41465</v>
      </c>
      <c r="AO57" s="365">
        <v>-34.1</v>
      </c>
      <c r="AP57" s="366">
        <v>202870</v>
      </c>
      <c r="AQ57" s="367">
        <v>20.100000000000001</v>
      </c>
      <c r="AR57" s="368">
        <v>-54.2</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532</v>
      </c>
      <c r="AM58" s="371">
        <v>168783</v>
      </c>
      <c r="AN58" s="372">
        <v>27162</v>
      </c>
      <c r="AO58" s="373">
        <v>-13.2</v>
      </c>
      <c r="AP58" s="374">
        <v>79735</v>
      </c>
      <c r="AQ58" s="375">
        <v>0.5</v>
      </c>
      <c r="AR58" s="376">
        <v>-13.7</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536</v>
      </c>
      <c r="AL59" s="355"/>
      <c r="AM59" s="363">
        <v>211221</v>
      </c>
      <c r="AN59" s="364">
        <v>34496</v>
      </c>
      <c r="AO59" s="365">
        <v>-16.8</v>
      </c>
      <c r="AP59" s="366">
        <v>167497</v>
      </c>
      <c r="AQ59" s="367">
        <v>-17.399999999999999</v>
      </c>
      <c r="AR59" s="368">
        <v>0.6</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532</v>
      </c>
      <c r="AM60" s="371">
        <v>157675</v>
      </c>
      <c r="AN60" s="372">
        <v>25751</v>
      </c>
      <c r="AO60" s="373">
        <v>-5.2</v>
      </c>
      <c r="AP60" s="374">
        <v>82571</v>
      </c>
      <c r="AQ60" s="375">
        <v>3.6</v>
      </c>
      <c r="AR60" s="376">
        <v>-8.8000000000000007</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537</v>
      </c>
      <c r="AL61" s="377"/>
      <c r="AM61" s="378">
        <v>457042</v>
      </c>
      <c r="AN61" s="379">
        <v>72515</v>
      </c>
      <c r="AO61" s="380">
        <v>5.3</v>
      </c>
      <c r="AP61" s="381">
        <v>153768</v>
      </c>
      <c r="AQ61" s="382">
        <v>9.6</v>
      </c>
      <c r="AR61" s="368">
        <v>-4.3</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532</v>
      </c>
      <c r="AM62" s="371">
        <v>259657</v>
      </c>
      <c r="AN62" s="372">
        <v>41259</v>
      </c>
      <c r="AO62" s="373">
        <v>9.8000000000000007</v>
      </c>
      <c r="AP62" s="374">
        <v>74574</v>
      </c>
      <c r="AQ62" s="375">
        <v>8.1</v>
      </c>
      <c r="AR62" s="376">
        <v>1.7</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EFH/sOiFSpHx7d+8JbTSAS0qDbWRztM/padPgXfdPAWd7w/czn5rnGGP8aJLtogGIxo88N6RisxGSA6XWuOgYg==" saltValue="QtZ+ZfHxWh2TYE/au7jGv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425781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539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7q2GpjgdhPGetpidHdCETswUdoYrLHVGJ8f6vAF6OlwOM7rPaPx3ygUiZCzClU5UGkhEpbFsLuVPl2xjqLEMQ==" saltValue="6/Tb/RbdADaRHsJ5HQTBl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425781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wMR39GX4VNpSGUBiRpSv637ikkzyDfN+slapmYKyYZTWt1XMiLOCRawNMfkE3u14+K4oXCVFKJM2BFv+WDfoSw==" saltValue="WG79bp3KKppBZLLVCnOhe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8515625" style="1" customWidth="1"/>
    <col min="2" max="16" width="14.57031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541</v>
      </c>
      <c r="G46" s="8" t="s">
        <v>542</v>
      </c>
      <c r="H46" s="8" t="s">
        <v>543</v>
      </c>
      <c r="I46" s="8" t="s">
        <v>544</v>
      </c>
      <c r="J46" s="9" t="s">
        <v>545</v>
      </c>
    </row>
    <row r="47" spans="2:10" ht="57.75" customHeight="1" x14ac:dyDescent="0.15">
      <c r="B47" s="10"/>
      <c r="C47" s="1194" t="s">
        <v>3</v>
      </c>
      <c r="D47" s="1194"/>
      <c r="E47" s="1195"/>
      <c r="F47" s="11">
        <v>55.01</v>
      </c>
      <c r="G47" s="12">
        <v>60.35</v>
      </c>
      <c r="H47" s="12">
        <v>66.62</v>
      </c>
      <c r="I47" s="12">
        <v>76.66</v>
      </c>
      <c r="J47" s="13">
        <v>74.3</v>
      </c>
    </row>
    <row r="48" spans="2:10" ht="57.75" customHeight="1" x14ac:dyDescent="0.15">
      <c r="B48" s="14"/>
      <c r="C48" s="1196" t="s">
        <v>4</v>
      </c>
      <c r="D48" s="1196"/>
      <c r="E48" s="1197"/>
      <c r="F48" s="15">
        <v>7.8</v>
      </c>
      <c r="G48" s="16">
        <v>12.98</v>
      </c>
      <c r="H48" s="16">
        <v>12.05</v>
      </c>
      <c r="I48" s="16">
        <v>8.75</v>
      </c>
      <c r="J48" s="17">
        <v>7.32</v>
      </c>
    </row>
    <row r="49" spans="2:10" ht="57.75" customHeight="1" thickBot="1" x14ac:dyDescent="0.2">
      <c r="B49" s="18"/>
      <c r="C49" s="1198" t="s">
        <v>5</v>
      </c>
      <c r="D49" s="1198"/>
      <c r="E49" s="1199"/>
      <c r="F49" s="19" t="s">
        <v>546</v>
      </c>
      <c r="G49" s="20">
        <v>12.86</v>
      </c>
      <c r="H49" s="20">
        <v>2.73</v>
      </c>
      <c r="I49" s="20">
        <v>6.46</v>
      </c>
      <c r="J49" s="21" t="s">
        <v>547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UTMerv1j04wSw7HSMN7kMAXUz2w99yFR5TcmbTy8nVUHwrqpZnQgC1RdwOuT+h98/yr/DWgUZwvHk08KB8Ffgw==" saltValue="t2UDQfmb+SKfWgIIEdEog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2020-03-19T01:18:16Z</cp:lastPrinted>
  <dcterms:created xsi:type="dcterms:W3CDTF">2020-02-10T03:16:03Z</dcterms:created>
  <dcterms:modified xsi:type="dcterms:W3CDTF">2020-09-10T09:36:20Z</dcterms:modified>
  <cp:category/>
</cp:coreProperties>
</file>