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087CA725-CCD3-49EF-AA2F-59A96B08E204}"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E34" i="10"/>
  <c r="C34" i="10"/>
  <c r="C35" i="10" s="1"/>
  <c r="U34" i="10" s="1"/>
  <c r="U35" i="10" s="1"/>
  <c r="U36" i="10" s="1"/>
  <c r="AM34" i="10" l="1"/>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<sst xmlns="http://schemas.openxmlformats.org/spreadsheetml/2006/main" count="1132" uniqueCount="615">
  <si>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</si>
  <si>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</si>
  <si>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</si>
  <si>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</si>
  <si>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</si>
  <si>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</si>
  <si>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</si>
  <si>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</si>
  <si>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</si>
  <si>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</si>
  <si>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</si>
  <si>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</si>
  <si>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</si>
  <si>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</si>
  <si>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</si>
  <si>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</si>
  <si>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</si>
  <si>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</si>
  <si>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</si>
  <si>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</si>
  <si>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</si>
  <si>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</si>
  <si>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</si>
  <si>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</si>
  <si>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</si>
  <si>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</si>
  <si>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</si>
  <si>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</si>
  <si>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</si>
  <si>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</si>
  <si>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</si>
  <si>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</si>
  <si>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</si>
  <si>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</si>
  <si>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</si>
  <si>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</si>
  <si>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</si>
  <si>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</si>
  <si>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</si>
  <si>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</si>
  <si>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</si>
  <si>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</si>
  <si>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</si>
  <si>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</si>
  <si>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</si>
  <si>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</si>
  <si>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</si>
  <si>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</si>
  <si>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</si>
  <si>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</si>
  <si>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</si>
  <si>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</si>
  <si>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</si>
  <si>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</si>
  <si>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</si>
  <si>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</si>
  <si>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</si>
  <si>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</si>
  <si>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</si>
  <si>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</si>
  <si>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</si>
  <si>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</si>
  <si>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</si>
  <si>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</si>
  <si>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</si>
  <si>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</si>
  <si>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</si>
  <si>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</si>
  <si>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</si>
  <si>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</si>
  <si>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</si>
  <si>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</si>
  <si>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</si>
  <si>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</si>
  <si>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</si>
  <si>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</si>
  <si>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</si>
  <si>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</si>
  <si>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</si>
  <si>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</si>
  <si>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</si>
  <si>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</si>
  <si>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</si>
  <si>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</si>
  <si>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</si>
  <si>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</si>
  <si>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</si>
  <si>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</si>
  <si>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</si>
  <si>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</si>
  <si>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</si>
  <si>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</si>
  <si>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</si>
  <si>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</si>
  <si>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</si>
  <si>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</si>
  <si>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</si>
  <si>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</si>
  <si>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栄町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</si>
  <si>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</si>
  <si>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</si>
  <si>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</si>
  <si>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</si>
  <si>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</si>
  <si>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</si>
  <si>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</si>
  <si>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</si>
  <si>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</si>
  <si>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</si>
  <si>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</si>
  <si>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</si>
  <si>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</si>
  <si>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</si>
  <si>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</si>
  <si>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</si>
  <si>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</si>
  <si>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</si>
  <si>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</si>
  <si>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</si>
  <si>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</si>
  <si>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</si>
  <si>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</si>
  <si>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</si>
  <si>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</si>
  <si>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</si>
  <si>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</si>
  <si>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</si>
  <si>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</si>
  <si>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</si>
  <si>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</si>
  <si>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</si>
  <si>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</si>
  <si>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</si>
  <si>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</si>
  <si>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</si>
  <si>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</si>
  <si>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</si>
  <si>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</si>
  <si>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</si>
  <si>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</si>
  <si>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</si>
  <si>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</si>
  <si>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</si>
  <si>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</si>
  <si>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</si>
  <si>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</si>
  <si>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</si>
  <si>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</si>
  <si>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</si>
  <si>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</si>
  <si>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</si>
  <si>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</si>
  <si>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</si>
  <si>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</si>
  <si>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</si>
  <si>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</si>
  <si>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</si>
  <si>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</si>
  <si>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</si>
  <si>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</si>
  <si>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</si>
  <si>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</si>
  <si>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</si>
  <si>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</si>
  <si>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</si>
  <si>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</si>
  <si>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</si>
  <si>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</si>
  <si>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</si>
  <si>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</si>
  <si>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</si>
  <si>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</si>
  <si>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</si>
  <si>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</si>
  <si>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</si>
  <si>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</si>
  <si>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</si>
  <si>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</si>
  <si>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</si>
  <si>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</si>
  <si>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</si>
  <si>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</si>
  <si>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</si>
  <si>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</si>
  <si>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</si>
  <si>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</si>
  <si>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</si>
  <si>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</si>
  <si>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</si>
  <si>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</si>
  <si>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</si>
  <si>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</si>
  <si>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</si>
  <si>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</si>
  <si>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</si>
  <si>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</si>
  <si>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</si>
  <si>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</si>
  <si>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</si>
  <si>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</si>
  <si>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</si>
  <si>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</si>
  <si>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</si>
  <si>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</si>
  <si>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</si>
  <si>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</si>
  <si>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</si>
  <si>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</si>
  <si>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</si>
  <si>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</si>
  <si>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</si>
  <si>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</si>
  <si>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</si>
  <si>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</si>
  <si>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</si>
  <si>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</si>
  <si>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</si>
  <si>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</si>
  <si>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</si>
  <si>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</si>
  <si>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</si>
  <si>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</si>
  <si>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</si>
  <si>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</si>
  <si>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</si>
  <si>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</si>
  <si>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</si>
  <si>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</si>
  <si>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</si>
  <si>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</si>
  <si>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</si>
  <si>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</si>
  <si>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</si>
  <si>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</si>
  <si>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</si>
  <si>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</si>
  <si>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</si>
  <si>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</si>
  <si>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</si>
  <si>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</si>
  <si>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</si>
  <si>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</si>
  <si>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</si>
  <si>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</si>
  <si>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</si>
  <si>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</si>
  <si>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</si>
  <si>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</si>
  <si>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</si>
  <si>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</si>
  <si>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</si>
  <si>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</si>
  <si>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</si>
  <si>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</si>
  <si>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</si>
  <si>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</si>
  <si>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</si>
  <si>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</si>
  <si>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</si>
  <si>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</si>
  <si>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</si>
  <si>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</si>
  <si>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</si>
  <si>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</si>
  <si>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</si>
  <si>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</si>
  <si>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</si>
  <si>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</si>
  <si>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</si>
  <si>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</si>
  <si>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</si>
  <si>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</si>
  <si>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</si>
  <si>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</si>
  <si>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</si>
  <si>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</si>
  <si>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</si>
  <si>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</si>
  <si>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</si>
  <si>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</si>
  <si>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</si>
  <si>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</si>
  <si>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</si>
  <si>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</si>
  <si>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</si>
  <si>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</si>
  <si>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</si>
  <si>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</si>
  <si>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</si>
  <si>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</si>
  <si>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</si>
  <si>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</si>
  <si>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</si>
  <si>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</si>
  <si>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</si>
  <si>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</si>
  <si>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</si>
  <si>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</si>
  <si>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</si>
  <si>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</si>
  <si>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</si>
  <si>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</si>
  <si>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</si>
  <si>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</si>
  <si>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</si>
  <si>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</si>
  <si>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</si>
  <si>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</si>
  <si>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</si>
  <si>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</si>
  <si>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</si>
  <si>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</si>
  <si>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</si>
  <si>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</si>
  <si>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</si>
  <si>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</si>
  <si>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</si>
  <si>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</si>
  <si>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</si>
  <si>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</si>
  <si>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</si>
  <si>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</si>
  <si>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</si>
  <si>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</si>
  <si>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</si>
  <si>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</si>
  <si>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</si>
  <si>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</si>
  <si>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</si>
  <si>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</si>
  <si>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</si>
  <si>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</si>
  <si>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</si>
  <si>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</si>
  <si>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</si>
  <si>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</si>
  <si>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</si>
  <si>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</si>
  <si>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</si>
  <si>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</si>
  <si>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</si>
  <si>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</si>
  <si>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</si>
  <si>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</si>
  <si>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</si>
  <si>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</si>
  <si>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</si>
  <si>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</si>
  <si>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</si>
  <si>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</si>
  <si>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</si>
  <si>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</si>
  <si>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</si>
  <si>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</si>
  <si>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</si>
  <si>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</si>
  <si>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</si>
  <si>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</si>
  <si>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</si>
  <si>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</si>
  <si>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</si>
  <si>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</si>
  <si>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</si>
  <si>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</si>
  <si>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</si>
  <si>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</si>
  <si>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</si>
  <si>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</si>
  <si>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</si>
  <si>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</si>
  <si>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</si>
  <si>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</si>
  <si>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</si>
  <si>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</si>
  <si>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</si>
  <si>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</si>
  <si>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</si>
  <si>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</si>
  <si>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</si>
  <si>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</si>
  <si>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</si>
  <si>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</si>
  <si>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</si>
  <si>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</si>
  <si>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</si>
  <si>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</si>
  <si>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</si>
  <si>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</si>
  <si>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矢口工業団地拡張事業特別会計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</si>
  <si>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</si>
  <si>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</si>
  <si>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</si>
  <si>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</si>
  <si>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</si>
  <si>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</si>
  <si>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</si>
  <si>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</si>
  <si>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</si>
  <si>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</si>
  <si>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</si>
  <si>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</si>
  <si>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</si>
  <si>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</si>
  <si>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</si>
  <si>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</si>
  <si>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栄町下水道事業会計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</si>
  <si>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</si>
  <si>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</si>
  <si>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</si>
  <si>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</si>
  <si>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</si>
  <si>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</si>
  <si>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</si>
  <si>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</si>
  <si>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</si>
  <si>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</si>
  <si>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</si>
  <si>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</si>
  <si>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</si>
  <si>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</si>
  <si>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</si>
  <si>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</si>
  <si>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</si>
  <si>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</si>
  <si>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</si>
  <si>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</si>
  <si>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</si>
  <si>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</si>
  <si>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</si>
  <si>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</si>
  <si>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</si>
  <si>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</si>
  <si>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</si>
  <si>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</si>
  <si>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</si>
  <si>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</si>
  <si>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</si>
  <si>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</si>
  <si>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</si>
  <si>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</si>
  <si>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</si>
  <si>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</si>
  <si>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</si>
  <si>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</si>
  <si>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</si>
  <si>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</si>
  <si>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</si>
  <si>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</si>
  <si>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</si>
  <si>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</si>
  <si>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</si>
  <si>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</si>
  <si>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</si>
  <si>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</si>
  <si>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</si>
  <si>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</si>
  <si>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</si>
  <si>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</si>
  <si>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</si>
  <si>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</si>
  <si>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</si>
  <si>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</si>
  <si>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</si>
  <si>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</si>
  <si>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</si>
  <si>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</si>
  <si>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</si>
  <si>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</si>
  <si>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</si>
  <si>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</si>
  <si>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</si>
  <si>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</si>
  <si>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</si>
  <si>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</si>
  <si>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</si>
  <si>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</si>
  <si>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</si>
  <si>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</si>
  <si>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</si>
  <si>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</si>
  <si>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</si>
  <si>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</si>
  <si>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</si>
  <si>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</si>
  <si>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</si>
  <si>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</si>
  <si>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</si>
  <si>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</si>
  <si>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</si>
  <si>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</si>
  <si>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</si>
  <si>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</si>
  <si>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</si>
  <si>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</si>
  <si>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</si>
  <si>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</si>
  <si>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</si>
  <si>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</si>
  <si>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</si>
  <si>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</si>
  <si>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</si>
  <si>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</si>
  <si>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</si>
  <si>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</si>
  <si>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</si>
  <si>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</si>
  <si>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</si>
  <si>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</si>
  <si>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</si>
  <si>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</si>
  <si>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</si>
  <si>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</si>
  <si>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</si>
  <si>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</si>
  <si>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</si>
  <si>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</si>
  <si>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</si>
  <si>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</si>
  <si>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</si>
  <si>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</si>
  <si>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</si>
  <si>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</si>
  <si>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</si>
  <si>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</si>
  <si>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</si>
  <si>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</si>
  <si>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</si>
  <si>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</si>
  <si>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</si>
  <si>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</si>
  <si>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</si>
  <si>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</si>
  <si>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</si>
  <si>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</si>
  <si>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</si>
  <si>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</si>
  <si>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</si>
  <si>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</si>
  <si>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</si>
  <si>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</si>
  <si>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</si>
  <si>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</si>
  <si>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</si>
  <si>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</si>
  <si>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</si>
  <si>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</si>
  <si>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</si>
  <si>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</si>
  <si>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</si>
  <si>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</si>
  <si>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</si>
  <si>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</si>
  <si>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</si>
  <si>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</si>
  <si>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</si>
  <si>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</si>
  <si>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</si>
  <si>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</si>
  <si>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</si>
  <si>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</si>
  <si>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</si>
  <si>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</si>
  <si>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</si>
  <si>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</si>
  <si>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</si>
  <si>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介護保険特別会計</t>
  </si>
  <si>
    <t>栄町下水道事業会計</t>
  </si>
  <si>
    <t>国民健康保険特別会計</t>
  </si>
  <si>
    <t>後期高齢者医療特別会計</t>
  </si>
  <si>
    <t>矢口工業団地拡張事業特別会計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</si>
  <si>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</si>
  <si>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</si>
  <si>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</si>
  <si>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</si>
  <si>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</si>
  <si>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</si>
  <si>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</si>
  <si>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</si>
  <si>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</si>
  <si>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千葉県市町村総合事務組合（一般会計）</t>
    <phoneticPr fontId="2"/>
  </si>
  <si>
    <t>千葉県市町村総合事務組合（千葉県自治会館管理運営特別会計）</t>
    <phoneticPr fontId="2"/>
  </si>
  <si>
    <t>千葉県市町村総合事務組合（千葉県自治研修センター特別会計）</t>
    <phoneticPr fontId="2"/>
  </si>
  <si>
    <t>千葉県市町村総合事務組合（千葉県市町村交通災害共済特別会計）</t>
    <phoneticPr fontId="2"/>
  </si>
  <si>
    <t>千葉県後期高齢者医療広域連合（一般会計）</t>
    <phoneticPr fontId="2"/>
  </si>
  <si>
    <t>千葉県後期高齢者医療広域連合（後期高齢者医療特別会計）</t>
    <phoneticPr fontId="2"/>
  </si>
  <si>
    <t>印旛広域市町村圏事務組合（一般会計）</t>
    <rPh sb="0" eb="2">
      <t>インバ</t>
    </rPh>
    <rPh sb="2" eb="4">
      <t>コウイキ</t>
    </rPh>
    <rPh sb="4" eb="7">
      <t>シチョウソン</t>
    </rPh>
    <rPh sb="7" eb="8">
      <t>ケン</t>
    </rPh>
    <rPh sb="8" eb="10">
      <t>ジム</t>
    </rPh>
    <rPh sb="10" eb="12">
      <t>クミアイ</t>
    </rPh>
    <rPh sb="13" eb="15">
      <t>イッパン</t>
    </rPh>
    <rPh sb="15" eb="17">
      <t>カイケイ</t>
    </rPh>
    <phoneticPr fontId="2"/>
  </si>
  <si>
    <t>印旛広域市町村圏事務組合（水道用水供給事業）</t>
    <rPh sb="0" eb="2">
      <t>インバ</t>
    </rPh>
    <rPh sb="2" eb="4">
      <t>コウイキ</t>
    </rPh>
    <rPh sb="4" eb="7">
      <t>シチョウソン</t>
    </rPh>
    <rPh sb="7" eb="8">
      <t>ケン</t>
    </rPh>
    <rPh sb="8" eb="10">
      <t>ジム</t>
    </rPh>
    <rPh sb="10" eb="12">
      <t>クミアイ</t>
    </rPh>
    <rPh sb="13" eb="16">
      <t>スイドウヨウ</t>
    </rPh>
    <rPh sb="16" eb="17">
      <t>ミズ</t>
    </rPh>
    <rPh sb="17" eb="19">
      <t>キョウキュウ</t>
    </rPh>
    <rPh sb="19" eb="21">
      <t>ジギョウ</t>
    </rPh>
    <phoneticPr fontId="2"/>
  </si>
  <si>
    <t>印西地区環境整備事業組合（ごみ処理）次期分除く</t>
    <rPh sb="0" eb="2">
      <t>インザイ</t>
    </rPh>
    <rPh sb="2" eb="4">
      <t>チク</t>
    </rPh>
    <rPh sb="4" eb="6">
      <t>カンキョウ</t>
    </rPh>
    <rPh sb="6" eb="8">
      <t>セイビ</t>
    </rPh>
    <rPh sb="8" eb="10">
      <t>ジギョウ</t>
    </rPh>
    <rPh sb="10" eb="12">
      <t>クミアイ</t>
    </rPh>
    <rPh sb="15" eb="17">
      <t>ショリ</t>
    </rPh>
    <rPh sb="18" eb="20">
      <t>ジキ</t>
    </rPh>
    <rPh sb="20" eb="21">
      <t>ブン</t>
    </rPh>
    <rPh sb="21" eb="22">
      <t>ノゾ</t>
    </rPh>
    <phoneticPr fontId="2"/>
  </si>
  <si>
    <t>印西地区環境整備事業組合（ごみ処理）次期分</t>
    <rPh sb="0" eb="2">
      <t>インザイ</t>
    </rPh>
    <rPh sb="2" eb="4">
      <t>チク</t>
    </rPh>
    <rPh sb="4" eb="6">
      <t>カンキョウ</t>
    </rPh>
    <rPh sb="6" eb="8">
      <t>セイビ</t>
    </rPh>
    <rPh sb="8" eb="10">
      <t>ジギョウ</t>
    </rPh>
    <rPh sb="10" eb="12">
      <t>クミアイ</t>
    </rPh>
    <rPh sb="15" eb="17">
      <t>ショリ</t>
    </rPh>
    <rPh sb="18" eb="20">
      <t>ジキ</t>
    </rPh>
    <rPh sb="20" eb="21">
      <t>ブン</t>
    </rPh>
    <phoneticPr fontId="2"/>
  </si>
  <si>
    <t>印西地区環境整備事業組合（一般会計）</t>
    <rPh sb="0" eb="2">
      <t>インザイ</t>
    </rPh>
    <rPh sb="2" eb="4">
      <t>チク</t>
    </rPh>
    <rPh sb="4" eb="6">
      <t>カンキョウ</t>
    </rPh>
    <rPh sb="6" eb="8">
      <t>セイビ</t>
    </rPh>
    <rPh sb="8" eb="10">
      <t>ジギョウ</t>
    </rPh>
    <rPh sb="10" eb="12">
      <t>クミアイ</t>
    </rPh>
    <rPh sb="13" eb="15">
      <t>イッパン</t>
    </rPh>
    <rPh sb="15" eb="17">
      <t>カイケイ</t>
    </rPh>
    <phoneticPr fontId="2"/>
  </si>
  <si>
    <t>印西地区衛生組合（一般会計）</t>
    <rPh sb="0" eb="2">
      <t>インザイ</t>
    </rPh>
    <rPh sb="2" eb="4">
      <t>チク</t>
    </rPh>
    <rPh sb="4" eb="6">
      <t>エイセイ</t>
    </rPh>
    <rPh sb="6" eb="8">
      <t>クミアイ</t>
    </rPh>
    <rPh sb="9" eb="11">
      <t>イッパン</t>
    </rPh>
    <rPh sb="11" eb="13">
      <t>カイケイ</t>
    </rPh>
    <phoneticPr fontId="2"/>
  </si>
  <si>
    <t>長門川水道企業団（水道事業会計）</t>
    <rPh sb="0" eb="2">
      <t>ナガト</t>
    </rPh>
    <rPh sb="2" eb="3">
      <t>ガワ</t>
    </rPh>
    <rPh sb="3" eb="5">
      <t>スイドウ</t>
    </rPh>
    <rPh sb="5" eb="7">
      <t>キギョウ</t>
    </rPh>
    <rPh sb="7" eb="8">
      <t>ダン</t>
    </rPh>
    <rPh sb="9" eb="11">
      <t>スイドウ</t>
    </rPh>
    <rPh sb="11" eb="13">
      <t>ジギョウ</t>
    </rPh>
    <rPh sb="13" eb="15">
      <t>カイケイ</t>
    </rPh>
    <phoneticPr fontId="2"/>
  </si>
  <si>
    <t>印旛利根川水防事務組合</t>
    <rPh sb="0" eb="2">
      <t>インバ</t>
    </rPh>
    <rPh sb="2" eb="4">
      <t>トネ</t>
    </rPh>
    <rPh sb="4" eb="5">
      <t>ガワ</t>
    </rPh>
    <rPh sb="5" eb="7">
      <t>スイボウ</t>
    </rPh>
    <rPh sb="7" eb="9">
      <t>ジム</t>
    </rPh>
    <rPh sb="9" eb="11">
      <t>クミアイ</t>
    </rPh>
    <phoneticPr fontId="2"/>
  </si>
  <si>
    <t>下水道事業会計（公共下水道）</t>
    <rPh sb="8" eb="10">
      <t>コウキョウ</t>
    </rPh>
    <rPh sb="10" eb="13">
      <t>ゲスイドウ</t>
    </rPh>
    <phoneticPr fontId="5"/>
  </si>
  <si>
    <t>下水道事業会計（特定環境保全公共下水道）</t>
    <rPh sb="8" eb="10">
      <t>トクテイ</t>
    </rPh>
    <rPh sb="10" eb="12">
      <t>カンキョウ</t>
    </rPh>
    <rPh sb="12" eb="14">
      <t>ホゼン</t>
    </rPh>
    <rPh sb="14" eb="16">
      <t>コウキョウ</t>
    </rPh>
    <rPh sb="16" eb="19">
      <t>ゲスイドウ</t>
    </rPh>
    <phoneticPr fontId="5"/>
  </si>
  <si>
    <t>法適用企業</t>
    <phoneticPr fontId="2"/>
  </si>
  <si>
    <t>職員退職手当負担金支払準備基金</t>
    <phoneticPr fontId="2"/>
  </si>
  <si>
    <t>社会資本整備等基金</t>
    <phoneticPr fontId="5"/>
  </si>
  <si>
    <t>社会福祉基金</t>
    <rPh sb="0" eb="2">
      <t>シャカイ</t>
    </rPh>
    <rPh sb="2" eb="4">
      <t>フクシ</t>
    </rPh>
    <rPh sb="4" eb="6">
      <t>キキン</t>
    </rPh>
    <phoneticPr fontId="5"/>
  </si>
  <si>
    <t>国営印旛沼二期土地改良事業負担金支払準備基金</t>
    <phoneticPr fontId="5"/>
  </si>
  <si>
    <t>鉄道施設整備基金</t>
    <phoneticPr fontId="5"/>
  </si>
  <si>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</si>
  <si>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</si>
  <si>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</si>
  <si>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</si>
  <si>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</si>
  <si>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大規模開発に伴う人口の増加と行政需要に対応するため、多くの職員採用を行ったことから人件費が高い水準にあるものの、地方債において償還額以上の新規借入抑制の方針による地方債残高の減少、普通交付税や地方税交付金の増収による基金への積み立てにより、将来負担比率は算定されていない。
　一方、有形固定資産減価償却率については、類似団体と比較し高く、また上昇傾向にあることから、、公共施設等総合管理計画等に基づき、老朽化した施設について、点検・診断や計画的な予防保全による長寿命化を進めていくなど、公共施設等の適正管理に努める。</t>
    <rPh sb="91" eb="93">
      <t>フツウ</t>
    </rPh>
    <rPh sb="93" eb="96">
      <t>コウフゼイ</t>
    </rPh>
    <rPh sb="97" eb="100">
      <t>チホウゼイ</t>
    </rPh>
    <rPh sb="100" eb="103">
      <t>コウフキン</t>
    </rPh>
    <rPh sb="104" eb="106">
      <t>ゾウシュウ</t>
    </rPh>
    <rPh sb="128" eb="130">
      <t>サンテイ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</si>
  <si>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</si>
  <si>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</si>
  <si>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</si>
  <si>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</si>
  <si>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</si>
  <si>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</si>
  <si>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人口急増時のインフラ等施設整備に投資した大規模建設事業に係る地方債の一部償還完了な普通交付税算入地方債の借入、償還額以上の借入抑制の方針により実質公債費比率は減少している。また将来負担比率についても同様に減少している。
　引き続き地方債や退職手当負担金の増加が見込まれることから、地方債においては償還額以上の新規借入抑制の方針を堅持しつつ、地方債残高の減少や財政調整基金、退職手当負担金支払準備基金などの充当可能基金への計画的な積立を行い、将来負担の軽減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</si>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</sst>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5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178" fontId="20" fillId="0" borderId="88"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78" fontId="20" fillId="0" borderId="64"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181" fontId="1" fillId="0" borderId="38" xfId="11" applyNumberFormat="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12"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6" fillId="0" borderId="41" xfId="16" applyBorder="1" applyAlignment="1" applyProtection="1">
      <alignment horizontal="left" vertical="top" wrapText="1"/>
      <protection locked="0"/>
    </xf>
    <xf numFmtId="0" fontId="16" fillId="0" borderId="12" xfId="16" applyBorder="1" applyAlignment="1" applyProtection="1">
      <alignment horizontal="left" vertical="top" wrapText="1"/>
      <protection locked="0"/>
    </xf>
    <xf numFmtId="0" fontId="16" fillId="0" borderId="48" xfId="16" applyBorder="1" applyAlignment="1" applyProtection="1">
      <alignment horizontal="left" vertical="top" wrapText="1"/>
      <protection locked="0"/>
    </xf>
    <xf numFmtId="0" fontId="16" fillId="0" borderId="64" xfId="16" applyBorder="1" applyAlignment="1" applyProtection="1">
      <alignment horizontal="left" vertical="top" wrapText="1"/>
      <protection locked="0"/>
    </xf>
    <xf numFmtId="0" fontId="16" fillId="0" borderId="0" xfId="16" applyAlignment="1" applyProtection="1">
      <alignment horizontal="left" vertical="top" wrapText="1"/>
      <protection locked="0"/>
    </xf>
    <xf numFmtId="0" fontId="16" fillId="0" borderId="38" xfId="16" applyBorder="1" applyAlignment="1" applyProtection="1">
      <alignment horizontal="left" vertical="top" wrapText="1"/>
      <protection locked="0"/>
    </xf>
    <xf numFmtId="0" fontId="16" fillId="0" borderId="37" xfId="16" applyBorder="1" applyAlignment="1" applyProtection="1">
      <alignment horizontal="left" vertical="top" wrapText="1"/>
      <protection locked="0"/>
    </xf>
    <xf numFmtId="0" fontId="16" fillId="0" borderId="54" xfId="16" applyBorder="1" applyAlignment="1" applyProtection="1">
      <alignment horizontal="left" vertical="top" wrapText="1"/>
      <protection locked="0"/>
    </xf>
    <xf numFmtId="0" fontId="16" fillId="0" borderId="40" xfId="16"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98E5872-0652-4107-B7FF-58DAAB3F080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A7AD-4F0E-8383-87957CCE96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45328</c:v>
                </c:pt>
                <c:pt idx="1">
                  <c:v>41218</c:v>
                </c:pt>
                <c:pt idx="2">
                  <c:v>28507</c:v>
                </c:pt>
                <c:pt idx="3">
                  <c:v>41280</c:v>
                </c:pt>
                <c:pt idx="4">
                  <c:v>24990</c:v>
                </c:pt>
              </c:numCache>
            </c:numRef>
          </c:val>
          <c:smooth val="0"/>
          <c:extLst>
            <c:ext xmlns:c16="http://schemas.microsoft.com/office/drawing/2014/chart" uri="{C3380CC4-5D6E-409C-BE32-E72D297353CC}">
              <c16:uniqueId val="{00000001-A7AD-4F0E-8383-87957CCE963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3.67</c:v>
                </c:pt>
                <c:pt idx="1">
                  <c:v>5.01</c:v>
                </c:pt>
                <c:pt idx="2">
                  <c:v>4.38</c:v>
                </c:pt>
                <c:pt idx="3">
                  <c:v>7.19</c:v>
                </c:pt>
                <c:pt idx="4">
                  <c:v>7.84</c:v>
                </c:pt>
              </c:numCache>
            </c:numRef>
          </c:val>
          <c:extLst>
            <c:ext xmlns:c16="http://schemas.microsoft.com/office/drawing/2014/chart" uri="{C3380CC4-5D6E-409C-BE32-E72D297353CC}">
              <c16:uniqueId val="{00000000-6995-4212-81D6-F7F110CB90B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15.68</c:v>
                </c:pt>
                <c:pt idx="1">
                  <c:v>15.73</c:v>
                </c:pt>
                <c:pt idx="2">
                  <c:v>16.91</c:v>
                </c:pt>
                <c:pt idx="3">
                  <c:v>15.78</c:v>
                </c:pt>
                <c:pt idx="4">
                  <c:v>19.14</c:v>
                </c:pt>
              </c:numCache>
            </c:numRef>
          </c:val>
          <c:extLst>
            <c:ext xmlns:c16="http://schemas.microsoft.com/office/drawing/2014/chart" uri="{C3380CC4-5D6E-409C-BE32-E72D297353CC}">
              <c16:uniqueId val="{00000001-6995-4212-81D6-F7F110CB90B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0.52</c:v>
                </c:pt>
                <c:pt idx="1">
                  <c:v>1.43</c:v>
                </c:pt>
                <c:pt idx="2">
                  <c:v>0.4</c:v>
                </c:pt>
                <c:pt idx="3">
                  <c:v>2.42</c:v>
                </c:pt>
                <c:pt idx="4">
                  <c:v>5.42</c:v>
                </c:pt>
              </c:numCache>
            </c:numRef>
          </c:val>
          <c:smooth val="0"/>
          <c:extLst>
            <c:ext xmlns:c16="http://schemas.microsoft.com/office/drawing/2014/chart" uri="{C3380CC4-5D6E-409C-BE32-E72D297353CC}">
              <c16:uniqueId val="{00000002-6995-4212-81D6-F7F110CB90B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52D-4E27-BF47-303C92CEA48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2D-4E27-BF47-303C92CEA48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52D-4E27-BF47-303C92CEA48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52D-4E27-BF47-303C92CEA482}"/>
            </c:ext>
          </c:extLst>
        </c:ser>
        <c:ser>
          <c:idx val="4"/>
          <c:order val="4"/>
          <c:tx>
            <c:strRef>
              <c:f>データシート!$A$31</c:f>
              <c:strCache>
                <c:ptCount val="1"/>
                <c:pt idx="0">
                  <c:v>矢口工業団地拡張事業特別会計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0.09</c:v>
                </c:pt>
                <c:pt idx="2">
                  <c:v>#N/A</c:v>
                </c:pt>
                <c:pt idx="3">
                  <c:v>0.4</c:v>
                </c:pt>
                <c:pt idx="4">
                  <c:v>#N/A</c:v>
                </c:pt>
                <c:pt idx="5">
                  <c:v>0.43</c:v>
                </c:pt>
                <c:pt idx="6">
                  <c:v>#N/A</c:v>
                </c:pt>
                <c:pt idx="7">
                  <c:v>0</c:v>
                </c:pt>
                <c:pt idx="8">
                  <c:v>#N/A</c:v>
                </c:pt>
                <c:pt idx="9">
                  <c:v>0</c:v>
                </c:pt>
              </c:numCache>
            </c:numRef>
          </c:val>
          <c:extLst>
            <c:ext xmlns:c16="http://schemas.microsoft.com/office/drawing/2014/chart" uri="{C3380CC4-5D6E-409C-BE32-E72D297353CC}">
              <c16:uniqueId val="{00000004-852D-4E27-BF47-303C92CEA48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0.02</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5-852D-4E27-BF47-303C92CEA48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3.23</c:v>
                </c:pt>
                <c:pt idx="2">
                  <c:v>#N/A</c:v>
                </c:pt>
                <c:pt idx="3">
                  <c:v>0.68</c:v>
                </c:pt>
                <c:pt idx="4">
                  <c:v>#N/A</c:v>
                </c:pt>
                <c:pt idx="5">
                  <c:v>0.96</c:v>
                </c:pt>
                <c:pt idx="6">
                  <c:v>#N/A</c:v>
                </c:pt>
                <c:pt idx="7">
                  <c:v>0.88</c:v>
                </c:pt>
                <c:pt idx="8">
                  <c:v>#N/A</c:v>
                </c:pt>
                <c:pt idx="9">
                  <c:v>0.5</c:v>
                </c:pt>
              </c:numCache>
            </c:numRef>
          </c:val>
          <c:extLst>
            <c:ext xmlns:c16="http://schemas.microsoft.com/office/drawing/2014/chart" uri="{C3380CC4-5D6E-409C-BE32-E72D297353CC}">
              <c16:uniqueId val="{00000006-852D-4E27-BF47-303C92CEA482}"/>
            </c:ext>
          </c:extLst>
        </c:ser>
        <c:ser>
          <c:idx val="7"/>
          <c:order val="7"/>
          <c:tx>
            <c:strRef>
              <c:f>データシート!$A$34</c:f>
              <c:strCache>
                <c:ptCount val="1"/>
                <c:pt idx="0">
                  <c:v>栄町下水道事業会計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0.28999999999999998</c:v>
                </c:pt>
                <c:pt idx="2">
                  <c:v>#N/A</c:v>
                </c:pt>
                <c:pt idx="3">
                  <c:v>0.35</c:v>
                </c:pt>
                <c:pt idx="4">
                  <c:v>#N/A</c:v>
                </c:pt>
                <c:pt idx="5">
                  <c:v>0.47</c:v>
                </c:pt>
                <c:pt idx="6">
                  <c:v>#N/A</c:v>
                </c:pt>
                <c:pt idx="7">
                  <c:v>1.0900000000000001</c:v>
                </c:pt>
                <c:pt idx="8">
                  <c:v>#N/A</c:v>
                </c:pt>
                <c:pt idx="9">
                  <c:v>1.18</c:v>
                </c:pt>
              </c:numCache>
            </c:numRef>
          </c:val>
          <c:extLst>
            <c:ext xmlns:c16="http://schemas.microsoft.com/office/drawing/2014/chart" uri="{C3380CC4-5D6E-409C-BE32-E72D297353CC}">
              <c16:uniqueId val="{00000007-852D-4E27-BF47-303C92CEA482}"/>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2.33</c:v>
                </c:pt>
                <c:pt idx="2">
                  <c:v>#N/A</c:v>
                </c:pt>
                <c:pt idx="3">
                  <c:v>2.11</c:v>
                </c:pt>
                <c:pt idx="4">
                  <c:v>#N/A</c:v>
                </c:pt>
                <c:pt idx="5">
                  <c:v>1.91</c:v>
                </c:pt>
                <c:pt idx="6">
                  <c:v>#N/A</c:v>
                </c:pt>
                <c:pt idx="7">
                  <c:v>2.97</c:v>
                </c:pt>
                <c:pt idx="8">
                  <c:v>#N/A</c:v>
                </c:pt>
                <c:pt idx="9">
                  <c:v>2.1800000000000002</c:v>
                </c:pt>
              </c:numCache>
            </c:numRef>
          </c:val>
          <c:extLst>
            <c:ext xmlns:c16="http://schemas.microsoft.com/office/drawing/2014/chart" uri="{C3380CC4-5D6E-409C-BE32-E72D297353CC}">
              <c16:uniqueId val="{00000008-852D-4E27-BF47-303C92CEA48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3.57</c:v>
                </c:pt>
                <c:pt idx="2">
                  <c:v>#N/A</c:v>
                </c:pt>
                <c:pt idx="3">
                  <c:v>4.5999999999999996</c:v>
                </c:pt>
                <c:pt idx="4">
                  <c:v>#N/A</c:v>
                </c:pt>
                <c:pt idx="5">
                  <c:v>3.95</c:v>
                </c:pt>
                <c:pt idx="6">
                  <c:v>#N/A</c:v>
                </c:pt>
                <c:pt idx="7">
                  <c:v>7.19</c:v>
                </c:pt>
                <c:pt idx="8">
                  <c:v>#N/A</c:v>
                </c:pt>
                <c:pt idx="9">
                  <c:v>7.84</c:v>
                </c:pt>
              </c:numCache>
            </c:numRef>
          </c:val>
          <c:extLst>
            <c:ext xmlns:c16="http://schemas.microsoft.com/office/drawing/2014/chart" uri="{C3380CC4-5D6E-409C-BE32-E72D297353CC}">
              <c16:uniqueId val="{00000009-852D-4E27-BF47-303C92CEA48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632</c:v>
                </c:pt>
                <c:pt idx="5">
                  <c:v>633</c:v>
                </c:pt>
                <c:pt idx="8">
                  <c:v>639</c:v>
                </c:pt>
                <c:pt idx="11">
                  <c:v>667</c:v>
                </c:pt>
                <c:pt idx="14">
                  <c:v>688</c:v>
                </c:pt>
              </c:numCache>
            </c:numRef>
          </c:val>
          <c:extLst>
            <c:ext xmlns:c16="http://schemas.microsoft.com/office/drawing/2014/chart" uri="{C3380CC4-5D6E-409C-BE32-E72D297353CC}">
              <c16:uniqueId val="{00000000-AF8D-4521-A76C-55C14D589F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F8D-4521-A76C-55C14D589F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c:v>
                </c:pt>
                <c:pt idx="3">
                  <c:v>7</c:v>
                </c:pt>
                <c:pt idx="6">
                  <c:v>7</c:v>
                </c:pt>
                <c:pt idx="9">
                  <c:v>7</c:v>
                </c:pt>
                <c:pt idx="12">
                  <c:v>7</c:v>
                </c:pt>
              </c:numCache>
            </c:numRef>
          </c:val>
          <c:extLst>
            <c:ext xmlns:c16="http://schemas.microsoft.com/office/drawing/2014/chart" uri="{C3380CC4-5D6E-409C-BE32-E72D297353CC}">
              <c16:uniqueId val="{00000002-AF8D-4521-A76C-55C14D589F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22</c:v>
                </c:pt>
                <c:pt idx="3">
                  <c:v>9</c:v>
                </c:pt>
                <c:pt idx="6">
                  <c:v>20</c:v>
                </c:pt>
                <c:pt idx="9">
                  <c:v>22</c:v>
                </c:pt>
                <c:pt idx="12">
                  <c:v>20</c:v>
                </c:pt>
              </c:numCache>
            </c:numRef>
          </c:val>
          <c:extLst>
            <c:ext xmlns:c16="http://schemas.microsoft.com/office/drawing/2014/chart" uri="{C3380CC4-5D6E-409C-BE32-E72D297353CC}">
              <c16:uniqueId val="{00000003-AF8D-4521-A76C-55C14D589F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99</c:v>
                </c:pt>
                <c:pt idx="3">
                  <c:v>85</c:v>
                </c:pt>
                <c:pt idx="6">
                  <c:v>81</c:v>
                </c:pt>
                <c:pt idx="9">
                  <c:v>93</c:v>
                </c:pt>
                <c:pt idx="12">
                  <c:v>92</c:v>
                </c:pt>
              </c:numCache>
            </c:numRef>
          </c:val>
          <c:extLst>
            <c:ext xmlns:c16="http://schemas.microsoft.com/office/drawing/2014/chart" uri="{C3380CC4-5D6E-409C-BE32-E72D297353CC}">
              <c16:uniqueId val="{00000004-AF8D-4521-A76C-55C14D589F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8D-4521-A76C-55C14D589F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8D-4521-A76C-55C14D589F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836</c:v>
                </c:pt>
                <c:pt idx="3">
                  <c:v>816</c:v>
                </c:pt>
                <c:pt idx="6">
                  <c:v>773</c:v>
                </c:pt>
                <c:pt idx="9">
                  <c:v>723</c:v>
                </c:pt>
                <c:pt idx="12">
                  <c:v>770</c:v>
                </c:pt>
              </c:numCache>
            </c:numRef>
          </c:val>
          <c:extLst>
            <c:ext xmlns:c16="http://schemas.microsoft.com/office/drawing/2014/chart" uri="{C3380CC4-5D6E-409C-BE32-E72D297353CC}">
              <c16:uniqueId val="{00000007-AF8D-4521-A76C-55C14D589FE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332</c:v>
                </c:pt>
                <c:pt idx="2">
                  <c:v>#N/A</c:v>
                </c:pt>
                <c:pt idx="3">
                  <c:v>#N/A</c:v>
                </c:pt>
                <c:pt idx="4">
                  <c:v>284</c:v>
                </c:pt>
                <c:pt idx="5">
                  <c:v>#N/A</c:v>
                </c:pt>
                <c:pt idx="6">
                  <c:v>#N/A</c:v>
                </c:pt>
                <c:pt idx="7">
                  <c:v>242</c:v>
                </c:pt>
                <c:pt idx="8">
                  <c:v>#N/A</c:v>
                </c:pt>
                <c:pt idx="9">
                  <c:v>#N/A</c:v>
                </c:pt>
                <c:pt idx="10">
                  <c:v>178</c:v>
                </c:pt>
                <c:pt idx="11">
                  <c:v>#N/A</c:v>
                </c:pt>
                <c:pt idx="12">
                  <c:v>#N/A</c:v>
                </c:pt>
                <c:pt idx="13">
                  <c:v>201</c:v>
                </c:pt>
                <c:pt idx="14">
                  <c:v>#N/A</c:v>
                </c:pt>
              </c:numCache>
            </c:numRef>
          </c:val>
          <c:smooth val="0"/>
          <c:extLst>
            <c:ext xmlns:c16="http://schemas.microsoft.com/office/drawing/2014/chart" uri="{C3380CC4-5D6E-409C-BE32-E72D297353CC}">
              <c16:uniqueId val="{00000008-AF8D-4521-A76C-55C14D589FE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6897</c:v>
                </c:pt>
                <c:pt idx="5">
                  <c:v>6813</c:v>
                </c:pt>
                <c:pt idx="8">
                  <c:v>6706</c:v>
                </c:pt>
                <c:pt idx="11">
                  <c:v>6596</c:v>
                </c:pt>
                <c:pt idx="14">
                  <c:v>6405</c:v>
                </c:pt>
              </c:numCache>
            </c:numRef>
          </c:val>
          <c:extLst>
            <c:ext xmlns:c16="http://schemas.microsoft.com/office/drawing/2014/chart" uri="{C3380CC4-5D6E-409C-BE32-E72D297353CC}">
              <c16:uniqueId val="{00000000-54EC-46BD-BB6A-203E44147F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895</c:v>
                </c:pt>
                <c:pt idx="5">
                  <c:v>814</c:v>
                </c:pt>
                <c:pt idx="8">
                  <c:v>757</c:v>
                </c:pt>
                <c:pt idx="11">
                  <c:v>819</c:v>
                </c:pt>
                <c:pt idx="14">
                  <c:v>683</c:v>
                </c:pt>
              </c:numCache>
            </c:numRef>
          </c:val>
          <c:extLst>
            <c:ext xmlns:c16="http://schemas.microsoft.com/office/drawing/2014/chart" uri="{C3380CC4-5D6E-409C-BE32-E72D297353CC}">
              <c16:uniqueId val="{00000001-54EC-46BD-BB6A-203E44147F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2049</c:v>
                </c:pt>
                <c:pt idx="5">
                  <c:v>2380</c:v>
                </c:pt>
                <c:pt idx="8">
                  <c:v>2525</c:v>
                </c:pt>
                <c:pt idx="11">
                  <c:v>2664</c:v>
                </c:pt>
                <c:pt idx="14">
                  <c:v>3362</c:v>
                </c:pt>
              </c:numCache>
            </c:numRef>
          </c:val>
          <c:extLst>
            <c:ext xmlns:c16="http://schemas.microsoft.com/office/drawing/2014/chart" uri="{C3380CC4-5D6E-409C-BE32-E72D297353CC}">
              <c16:uniqueId val="{00000002-54EC-46BD-BB6A-203E44147F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EC-46BD-BB6A-203E44147F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4EC-46BD-BB6A-203E44147F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EC-46BD-BB6A-203E44147F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1892</c:v>
                </c:pt>
                <c:pt idx="3">
                  <c:v>2024</c:v>
                </c:pt>
                <c:pt idx="6">
                  <c:v>1991</c:v>
                </c:pt>
                <c:pt idx="9">
                  <c:v>1920</c:v>
                </c:pt>
                <c:pt idx="12">
                  <c:v>1839</c:v>
                </c:pt>
              </c:numCache>
            </c:numRef>
          </c:val>
          <c:extLst>
            <c:ext xmlns:c16="http://schemas.microsoft.com/office/drawing/2014/chart" uri="{C3380CC4-5D6E-409C-BE32-E72D297353CC}">
              <c16:uniqueId val="{00000006-54EC-46BD-BB6A-203E44147F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165</c:v>
                </c:pt>
                <c:pt idx="3">
                  <c:v>164</c:v>
                </c:pt>
                <c:pt idx="6">
                  <c:v>148</c:v>
                </c:pt>
                <c:pt idx="9">
                  <c:v>125</c:v>
                </c:pt>
                <c:pt idx="12">
                  <c:v>103</c:v>
                </c:pt>
              </c:numCache>
            </c:numRef>
          </c:val>
          <c:extLst>
            <c:ext xmlns:c16="http://schemas.microsoft.com/office/drawing/2014/chart" uri="{C3380CC4-5D6E-409C-BE32-E72D297353CC}">
              <c16:uniqueId val="{00000007-54EC-46BD-BB6A-203E44147F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1225</c:v>
                </c:pt>
                <c:pt idx="3">
                  <c:v>1108</c:v>
                </c:pt>
                <c:pt idx="6">
                  <c:v>977</c:v>
                </c:pt>
                <c:pt idx="9">
                  <c:v>1022</c:v>
                </c:pt>
                <c:pt idx="12">
                  <c:v>1028</c:v>
                </c:pt>
              </c:numCache>
            </c:numRef>
          </c:val>
          <c:extLst>
            <c:ext xmlns:c16="http://schemas.microsoft.com/office/drawing/2014/chart" uri="{C3380CC4-5D6E-409C-BE32-E72D297353CC}">
              <c16:uniqueId val="{00000008-54EC-46BD-BB6A-203E44147F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300</c:v>
                </c:pt>
                <c:pt idx="3">
                  <c:v>313</c:v>
                </c:pt>
                <c:pt idx="6">
                  <c:v>276</c:v>
                </c:pt>
                <c:pt idx="9">
                  <c:v>243</c:v>
                </c:pt>
                <c:pt idx="12">
                  <c:v>212</c:v>
                </c:pt>
              </c:numCache>
            </c:numRef>
          </c:val>
          <c:extLst>
            <c:ext xmlns:c16="http://schemas.microsoft.com/office/drawing/2014/chart" uri="{C3380CC4-5D6E-409C-BE32-E72D297353CC}">
              <c16:uniqueId val="{00000009-54EC-46BD-BB6A-203E44147F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7790</c:v>
                </c:pt>
                <c:pt idx="3">
                  <c:v>7653</c:v>
                </c:pt>
                <c:pt idx="6">
                  <c:v>7376</c:v>
                </c:pt>
                <c:pt idx="9">
                  <c:v>7382</c:v>
                </c:pt>
                <c:pt idx="12">
                  <c:v>7139</c:v>
                </c:pt>
              </c:numCache>
            </c:numRef>
          </c:val>
          <c:extLst>
            <c:ext xmlns:c16="http://schemas.microsoft.com/office/drawing/2014/chart" uri="{C3380CC4-5D6E-409C-BE32-E72D297353CC}">
              <c16:uniqueId val="{0000000A-54EC-46BD-BB6A-203E44147F2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1531</c:v>
                </c:pt>
                <c:pt idx="2">
                  <c:v>#N/A</c:v>
                </c:pt>
                <c:pt idx="3">
                  <c:v>#N/A</c:v>
                </c:pt>
                <c:pt idx="4">
                  <c:v>1254</c:v>
                </c:pt>
                <c:pt idx="5">
                  <c:v>#N/A</c:v>
                </c:pt>
                <c:pt idx="6">
                  <c:v>#N/A</c:v>
                </c:pt>
                <c:pt idx="7">
                  <c:v>780</c:v>
                </c:pt>
                <c:pt idx="8">
                  <c:v>#N/A</c:v>
                </c:pt>
                <c:pt idx="9">
                  <c:v>#N/A</c:v>
                </c:pt>
                <c:pt idx="10">
                  <c:v>613</c:v>
                </c:pt>
                <c:pt idx="11">
                  <c:v>#N/A</c:v>
                </c:pt>
                <c:pt idx="12">
                  <c:v>#N/A</c:v>
                </c:pt>
                <c:pt idx="13">
                  <c:v>0</c:v>
                </c:pt>
                <c:pt idx="14">
                  <c:v>#N/A</c:v>
                </c:pt>
              </c:numCache>
            </c:numRef>
          </c:val>
          <c:smooth val="0"/>
          <c:extLst>
            <c:ext xmlns:c16="http://schemas.microsoft.com/office/drawing/2014/chart" uri="{C3380CC4-5D6E-409C-BE32-E72D297353CC}">
              <c16:uniqueId val="{0000000B-54EC-46BD-BB6A-203E44147F2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761</c:v>
                </c:pt>
                <c:pt idx="1">
                  <c:v>735</c:v>
                </c:pt>
                <c:pt idx="2">
                  <c:v>950</c:v>
                </c:pt>
              </c:numCache>
            </c:numRef>
          </c:val>
          <c:extLst>
            <c:ext xmlns:c16="http://schemas.microsoft.com/office/drawing/2014/chart" uri="{C3380CC4-5D6E-409C-BE32-E72D297353CC}">
              <c16:uniqueId val="{00000000-7BBD-4DE7-909E-4B07008302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86</c:v>
                </c:pt>
              </c:numCache>
            </c:numRef>
          </c:val>
          <c:extLst>
            <c:ext xmlns:c16="http://schemas.microsoft.com/office/drawing/2014/chart" uri="{C3380CC4-5D6E-409C-BE32-E72D297353CC}">
              <c16:uniqueId val="{00000001-7BBD-4DE7-909E-4B07008302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982</c:v>
                </c:pt>
                <c:pt idx="1">
                  <c:v>1094</c:v>
                </c:pt>
                <c:pt idx="2">
                  <c:v>1441</c:v>
                </c:pt>
              </c:numCache>
            </c:numRef>
          </c:val>
          <c:extLst>
            <c:ext xmlns:c16="http://schemas.microsoft.com/office/drawing/2014/chart" uri="{C3380CC4-5D6E-409C-BE32-E72D297353CC}">
              <c16:uniqueId val="{00000002-7BBD-4DE7-909E-4B070083027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{3C90F45E-8299-45E7-9A6C-7D4F0CFE870D}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593-48C9-84E8-747A63ECD4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{1EC84A15-A916-49FE-BB98-8EAE5D2CF137}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93-48C9-84E8-747A63ECD4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{A738409C-AC23-4E03-91BD-7BD977626EEA}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93-48C9-84E8-747A63ECD4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{7AE8FB57-CF9D-4268-84F0-2736F680FC36}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93-48C9-84E8-747A63ECD4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{57B7B314-5CB1-47DE-8E61-2B1B50C5F8A6}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93-48C9-84E8-747A63ECD4F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{192F40C1-8964-4ED5-9DAF-5B23563A5E6F}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593-48C9-84E8-747A63ECD4F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{18563491-8492-4F34-9E3C-AF702EA9AB29}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593-48C9-84E8-747A63ECD4F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{C4211025-0B35-4AF4-BCC2-E97BBE3B9554}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593-48C9-84E8-747A63ECD4F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{EF32D63C-9D28-4DE4-8106-3DEB73DE9614}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593-48C9-84E8-747A63ECD4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60.9</c:v>
                </c:pt>
                <c:pt idx="8">
                  <c:v>62.1</c:v>
                </c:pt>
                <c:pt idx="16">
                  <c:v>64</c:v>
                </c:pt>
                <c:pt idx="24">
                  <c:v>65.5</c:v>
                </c:pt>
                <c:pt idx="32">
                  <c:v>66.599999999999994</c:v>
                </c:pt>
              </c:numCache>
            </c:numRef>
          </c:xVal>
          <c:yVal>
            <c:numRef>
              <c:f>公会計指標分析・財政指標組合せ分析表!$BP$51:$DC$51</c:f>
              <c:numCache>
                <c:formatCode>#,##0.0;"▲ "#,##0.0</c:formatCode>
                <c:ptCount val="40"/>
                <c:pt idx="0">
                  <c:v>38.6</c:v>
                </c:pt>
                <c:pt idx="8">
                  <c:v>31.5</c:v>
                </c:pt>
                <c:pt idx="16">
                  <c:v>19.7</c:v>
                </c:pt>
                <c:pt idx="24">
                  <c:v>14.9</c:v>
                </c:pt>
              </c:numCache>
            </c:numRef>
          </c:yVal>
          <c:smooth val="0"/>
          <c:extLst>
            <c:ext xmlns:c16="http://schemas.microsoft.com/office/drawing/2014/chart" uri="{C3380CC4-5D6E-409C-BE32-E72D297353CC}">
              <c16:uniqueId val="{00000009-9593-48C9-84E8-747A63ECD4F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{30ECB636-D90B-4194-A22A-CFF116E91340}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593-48C9-84E8-747A63ECD4F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{E91BD2A9-835B-498D-95F4-DD7351E998CC}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93-48C9-84E8-747A63ECD4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{58E6C725-1148-4A00-8A51-888CCDF98C7E}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93-48C9-84E8-747A63ECD4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{14352149-B856-4909-A60E-919E302829AD}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93-48C9-84E8-747A63ECD4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{A79D79AC-02CA-4AD8-AA83-5DC013F22800}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93-48C9-84E8-747A63ECD4F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{1B2848EC-DCB8-465B-AFEE-07E4C7C85655}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593-48C9-84E8-747A63ECD4F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{8ABEF41F-F620-4C59-8AFD-5A5E148428D4}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593-48C9-84E8-747A63ECD4F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{67E4C28C-281C-493B-ADD8-0F88CAE6532F}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593-48C9-84E8-747A63ECD4F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{A930B990-F367-4C4A-8D05-482B3331B6D7}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593-48C9-84E8-747A63ECD4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9593-48C9-84E8-747A63ECD4FF}"/>
            </c:ext>
          </c:extLst>
        </c:ser>
        <c:dLbls>
          <c:showLegendKey val="0"/>
          <c:showVal val="1"/>
          <c:showCatName val="0"/>
          <c:showSerName val="0"/>
          <c:showPercent val="0"/>
          <c:showBubbleSize val="0"/>
        </c:dLbls>
        <c:axId val="46179840"/>
        <c:axId val="46181760"/>
      </c:scatterChart>
      <c:valAx>
        <c:axId val="46179840"/>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{C5518537-F305-490C-AC5F-1C44ED3E1CB7}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AD7-4591-B8DE-5545D0171F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{9E517124-6C8C-4D42-90EC-81B83DBFD542}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D7-4591-B8DE-5545D0171F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{A6C2330A-DE40-41A1-B1E1-0CB9E3AD2F3E}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D7-4591-B8DE-5545D0171F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{0CCF63CB-CDD1-4D0A-801E-CFE44E9A6807}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D7-4591-B8DE-5545D0171F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{590F7FE8-1F31-4F9B-9821-6B3C380A9816}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D7-4591-B8DE-5545D0171F21}"/>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{4F6FE86F-8D9D-4B67-9C20-1B8618660815}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AD7-4591-B8DE-5545D0171F2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{2865D167-0456-4418-967A-0935ED8B678E}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AD7-4591-B8DE-5545D0171F2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{D5A55C4F-A051-424D-96FD-8316917FA1F1}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AD7-4591-B8DE-5545D0171F2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{04AAC9E2-0283-4485-AF31-EA76DC66BD12}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AD7-4591-B8DE-5545D0171F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8.1</c:v>
                </c:pt>
                <c:pt idx="16">
                  <c:v>7.2</c:v>
                </c:pt>
                <c:pt idx="24">
                  <c:v>5.8</c:v>
                </c:pt>
                <c:pt idx="32">
                  <c:v>5</c:v>
                </c:pt>
              </c:numCache>
            </c:numRef>
          </c:xVal>
          <c:yVal>
            <c:numRef>
              <c:f>公会計指標分析・財政指標組合せ分析表!$BP$73:$DC$73</c:f>
              <c:numCache>
                <c:formatCode>#,##0.0;"▲ "#,##0.0</c:formatCode>
                <c:ptCount val="40"/>
                <c:pt idx="0">
                  <c:v>38.6</c:v>
                </c:pt>
                <c:pt idx="8">
                  <c:v>31.5</c:v>
                </c:pt>
                <c:pt idx="16">
                  <c:v>19.7</c:v>
                </c:pt>
                <c:pt idx="24">
                  <c:v>14.9</c:v>
                </c:pt>
              </c:numCache>
            </c:numRef>
          </c:yVal>
          <c:smooth val="0"/>
          <c:extLst>
            <c:ext xmlns:c16="http://schemas.microsoft.com/office/drawing/2014/chart" uri="{C3380CC4-5D6E-409C-BE32-E72D297353CC}">
              <c16:uniqueId val="{00000009-AAD7-4591-B8DE-5545D0171F2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5.9351383341540824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{4B67423E-DEE6-40CC-8008-E7624C51F0D9}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AD7-4591-B8DE-5545D0171F2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{07440408-A6FF-4D08-9B74-DB408E0841BA}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D7-4591-B8DE-5545D0171F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{851F6136-272C-4B81-9C68-ACD3A3A24F0D}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D7-4591-B8DE-5545D0171F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{DAEF4826-70E7-4953-8FDC-961E07E1F16B}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D7-4591-B8DE-5545D0171F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{19114B02-39D9-445D-BEEA-6A198A6AC38F}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D7-4591-B8DE-5545D0171F21}"/>
                </c:ext>
              </c:extLst>
            </c:dLbl>
            <c:dLbl>
              <c:idx val="8"/>
              <c:layout>
                <c:manualLayout>
                  <c:x val="0"/>
                  <c:y val="-5.935138334154242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{9041E734-A98E-4DC3-B874-9C5D5C93B818}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AD7-4591-B8DE-5545D0171F2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{4D23D945-3ECB-4B85-92B0-99AF9A7CCBCD}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AD7-4591-B8DE-5545D0171F2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{93BD2AE0-64A7-440C-BA68-321317E70F90}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AD7-4591-B8DE-5545D0171F2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{CF0479A5-9D05-4148-9CF9-DF480459A909}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AD7-4591-B8DE-5545D0171F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AAD7-4591-B8DE-5545D0171F21}"/>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1F384EF-2CA5-4D32-B4B8-39C4BACA90E2}"/>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462EF39F-96AD-45E4-B282-F66FA1390A11}"/>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tx1"/>
              </a:solidFill>
              <a:effectLst/>
              <a:latin typeface="+mn-lt"/>
              <a:ea typeface="+mn-ea"/>
              <a:cs typeface="+mn-cs"/>
            </a:rPr>
            <a:t>　実質公債費比率において、近年</a:t>
          </a:r>
          <a:r>
            <a:rPr kumimoji="1" lang="en-US" altLang="ja-JP" sz="1100">
              <a:solidFill>
                <a:schemeClr val="tx1"/>
              </a:solidFill>
              <a:effectLst/>
              <a:latin typeface="+mn-lt"/>
              <a:ea typeface="+mn-ea"/>
              <a:cs typeface="+mn-cs"/>
            </a:rPr>
            <a:t>8</a:t>
          </a:r>
          <a:r>
            <a:rPr kumimoji="1" lang="ja-JP" altLang="ja-JP" sz="1100">
              <a:solidFill>
                <a:schemeClr val="tx1"/>
              </a:solidFill>
              <a:effectLst/>
              <a:latin typeface="+mn-lt"/>
              <a:ea typeface="+mn-ea"/>
              <a:cs typeface="+mn-cs"/>
            </a:rPr>
            <a:t>億円台を推移していた元利償還金が、平成初期の大規模投資事業の償還完了</a:t>
          </a:r>
          <a:r>
            <a:rPr kumimoji="1" lang="ja-JP" altLang="en-US" sz="1100">
              <a:solidFill>
                <a:schemeClr val="tx1"/>
              </a:solidFill>
              <a:effectLst/>
              <a:latin typeface="+mn-lt"/>
              <a:ea typeface="+mn-ea"/>
              <a:cs typeface="+mn-cs"/>
            </a:rPr>
            <a:t>に伴い</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7</a:t>
          </a:r>
          <a:r>
            <a:rPr kumimoji="1" lang="ja-JP" altLang="en-US" sz="1100">
              <a:solidFill>
                <a:schemeClr val="tx1"/>
              </a:solidFill>
              <a:effectLst/>
              <a:latin typeface="+mn-lt"/>
              <a:ea typeface="+mn-ea"/>
              <a:cs typeface="+mn-cs"/>
            </a:rPr>
            <a:t>億円台となったところだが、臨時財政対策債の償還が増加しているため、前年度比</a:t>
          </a:r>
          <a:r>
            <a:rPr kumimoji="1" lang="en-US" altLang="ja-JP" sz="1100">
              <a:solidFill>
                <a:schemeClr val="tx1"/>
              </a:solidFill>
              <a:effectLst/>
              <a:latin typeface="+mn-lt"/>
              <a:ea typeface="+mn-ea"/>
              <a:cs typeface="+mn-cs"/>
            </a:rPr>
            <a:t>47</a:t>
          </a:r>
          <a:r>
            <a:rPr kumimoji="1" lang="ja-JP" altLang="en-US" sz="1100">
              <a:solidFill>
                <a:schemeClr val="tx1"/>
              </a:solidFill>
              <a:effectLst/>
              <a:latin typeface="+mn-lt"/>
              <a:ea typeface="+mn-ea"/>
              <a:cs typeface="+mn-cs"/>
            </a:rPr>
            <a:t>百万円増加している。</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　また</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今後</a:t>
          </a:r>
          <a:r>
            <a:rPr kumimoji="1" lang="ja-JP" altLang="en-US" sz="1100">
              <a:solidFill>
                <a:schemeClr val="tx1"/>
              </a:solidFill>
              <a:effectLst/>
              <a:latin typeface="+mn-lt"/>
              <a:ea typeface="+mn-ea"/>
              <a:cs typeface="+mn-cs"/>
            </a:rPr>
            <a:t>は臨時財政対策債の償還に加えて、</a:t>
          </a:r>
          <a:r>
            <a:rPr kumimoji="1" lang="ja-JP" altLang="ja-JP" sz="1100">
              <a:solidFill>
                <a:schemeClr val="tx1"/>
              </a:solidFill>
              <a:effectLst/>
              <a:latin typeface="+mn-lt"/>
              <a:ea typeface="+mn-ea"/>
              <a:cs typeface="+mn-cs"/>
            </a:rPr>
            <a:t>人口急増時に整備したインフラの更新などが見込まれることから、今後も償還額以上の新規借入抑制の方針を継続しつつ、新規事業の平準化を図り、後年度負担軽減のため減少に努める。</a:t>
          </a:r>
          <a:endParaRPr lang="ja-JP" altLang="ja-JP" sz="1400">
            <a:solidFill>
              <a:schemeClr val="tx1"/>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　将来負担比率の分子は前年度</a:t>
          </a:r>
          <a:r>
            <a:rPr kumimoji="1" lang="ja-JP" altLang="en-US" sz="1100">
              <a:solidFill>
                <a:schemeClr val="tx1"/>
              </a:solidFill>
              <a:effectLst/>
              <a:latin typeface="+mn-lt"/>
              <a:ea typeface="+mn-ea"/>
              <a:cs typeface="+mn-cs"/>
            </a:rPr>
            <a:t>から</a:t>
          </a:r>
          <a:r>
            <a:rPr kumimoji="1" lang="en-US" altLang="ja-JP" sz="1100">
              <a:solidFill>
                <a:schemeClr val="tx1"/>
              </a:solidFill>
              <a:effectLst/>
              <a:latin typeface="+mn-lt"/>
              <a:ea typeface="+mn-ea"/>
              <a:cs typeface="+mn-cs"/>
            </a:rPr>
            <a:t>743</a:t>
          </a:r>
          <a:r>
            <a:rPr kumimoji="1" lang="ja-JP" altLang="en-US" sz="1100">
              <a:solidFill>
                <a:schemeClr val="tx1"/>
              </a:solidFill>
              <a:effectLst/>
              <a:latin typeface="+mn-lt"/>
              <a:ea typeface="+mn-ea"/>
              <a:cs typeface="+mn-cs"/>
            </a:rPr>
            <a:t>百万円の減となり、マイナスの値となった。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　これは地方債において、大規模投資事業の償還完了や償還額以上の新規借入抑制の方針により地方債の発行を抑制してきた</a:t>
          </a:r>
          <a:r>
            <a:rPr kumimoji="1" lang="ja-JP" altLang="en-US" sz="1100">
              <a:solidFill>
                <a:schemeClr val="tx1"/>
              </a:solidFill>
              <a:effectLst/>
              <a:latin typeface="+mn-lt"/>
              <a:ea typeface="+mn-ea"/>
              <a:cs typeface="+mn-cs"/>
            </a:rPr>
            <a:t>ことと、充当可能基金において</a:t>
          </a:r>
          <a:r>
            <a:rPr kumimoji="1" lang="ja-JP" altLang="ja-JP" sz="1100">
              <a:solidFill>
                <a:schemeClr val="tx1"/>
              </a:solidFill>
              <a:effectLst/>
              <a:latin typeface="+mn-lt"/>
              <a:ea typeface="+mn-ea"/>
              <a:cs typeface="+mn-cs"/>
            </a:rPr>
            <a:t>、社会福祉基金及び社会資本整備等基金などの特定目的基金残高の増加</a:t>
          </a:r>
          <a:r>
            <a:rPr kumimoji="1" lang="ja-JP" altLang="en-US" sz="1100">
              <a:solidFill>
                <a:schemeClr val="tx1"/>
              </a:solidFill>
              <a:effectLst/>
              <a:latin typeface="+mn-lt"/>
              <a:ea typeface="+mn-ea"/>
              <a:cs typeface="+mn-cs"/>
            </a:rPr>
            <a:t>によるものである。</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今後も新規</a:t>
          </a:r>
          <a:r>
            <a:rPr kumimoji="1" lang="ja-JP" altLang="en-US" sz="1100">
              <a:solidFill>
                <a:schemeClr val="tx1"/>
              </a:solidFill>
              <a:effectLst/>
              <a:latin typeface="+mn-lt"/>
              <a:ea typeface="+mn-ea"/>
              <a:cs typeface="+mn-cs"/>
            </a:rPr>
            <a:t>大規模</a:t>
          </a:r>
          <a:r>
            <a:rPr kumimoji="1" lang="ja-JP" altLang="ja-JP" sz="1100">
              <a:solidFill>
                <a:schemeClr val="tx1"/>
              </a:solidFill>
              <a:effectLst/>
              <a:latin typeface="+mn-lt"/>
              <a:ea typeface="+mn-ea"/>
              <a:cs typeface="+mn-cs"/>
            </a:rPr>
            <a:t>事業</a:t>
          </a:r>
          <a:r>
            <a:rPr kumimoji="1" lang="ja-JP" altLang="en-US" sz="1100">
              <a:solidFill>
                <a:schemeClr val="tx1"/>
              </a:solidFill>
              <a:effectLst/>
              <a:latin typeface="+mn-lt"/>
              <a:ea typeface="+mn-ea"/>
              <a:cs typeface="+mn-cs"/>
            </a:rPr>
            <a:t>費</a:t>
          </a:r>
          <a:r>
            <a:rPr kumimoji="1" lang="ja-JP" altLang="ja-JP" sz="1100">
              <a:solidFill>
                <a:schemeClr val="tx1"/>
              </a:solidFill>
              <a:effectLst/>
              <a:latin typeface="+mn-lt"/>
              <a:ea typeface="+mn-ea"/>
              <a:cs typeface="+mn-cs"/>
            </a:rPr>
            <a:t>の平準化を図り</a:t>
          </a:r>
          <a:r>
            <a:rPr kumimoji="1" lang="ja-JP" altLang="en-US" sz="1100">
              <a:solidFill>
                <a:schemeClr val="tx1"/>
              </a:solidFill>
              <a:effectLst/>
              <a:latin typeface="+mn-lt"/>
              <a:ea typeface="+mn-ea"/>
              <a:cs typeface="+mn-cs"/>
            </a:rPr>
            <a:t>ながら</a:t>
          </a:r>
          <a:r>
            <a:rPr kumimoji="1" lang="ja-JP" altLang="ja-JP" sz="1100">
              <a:solidFill>
                <a:schemeClr val="tx1"/>
              </a:solidFill>
              <a:effectLst/>
              <a:latin typeface="+mn-lt"/>
              <a:ea typeface="+mn-ea"/>
              <a:cs typeface="+mn-cs"/>
            </a:rPr>
            <a:t>、地方債残高の減少に努めつつ、財政調整基金や特定目的基金の計画的な積み立てを行い、将来世代への負担軽減に努める。</a:t>
          </a:r>
          <a:endParaRPr lang="ja-JP" altLang="ja-JP" sz="1400">
            <a:solidFill>
              <a:schemeClr val="tx1"/>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（増減理由）</a:t>
          </a:r>
          <a:endParaRPr lang="ja-JP" altLang="ja-JP" sz="1400">
            <a:solidFill>
              <a:schemeClr val="tx1"/>
            </a:solidFill>
            <a:effectLst/>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普通交付税交付額の大幅な増加に伴う財政調整基金</a:t>
          </a:r>
          <a:r>
            <a:rPr kumimoji="1" lang="en-US" altLang="ja-JP" sz="1100">
              <a:solidFill>
                <a:schemeClr val="tx1"/>
              </a:solidFill>
              <a:effectLst/>
              <a:latin typeface="+mn-lt"/>
              <a:ea typeface="+mn-ea"/>
              <a:cs typeface="+mn-cs"/>
            </a:rPr>
            <a:t>215</a:t>
          </a:r>
          <a:r>
            <a:rPr kumimoji="1" lang="ja-JP" altLang="en-US" sz="1100">
              <a:solidFill>
                <a:schemeClr val="tx1"/>
              </a:solidFill>
              <a:effectLst/>
              <a:latin typeface="+mn-lt"/>
              <a:ea typeface="+mn-ea"/>
              <a:cs typeface="+mn-cs"/>
            </a:rPr>
            <a:t>百万円の増をはじめとして、社会資本整備等基金</a:t>
          </a:r>
          <a:r>
            <a:rPr kumimoji="1" lang="en-US" altLang="ja-JP" sz="1100">
              <a:solidFill>
                <a:schemeClr val="tx1"/>
              </a:solidFill>
              <a:effectLst/>
              <a:latin typeface="+mn-lt"/>
              <a:ea typeface="+mn-ea"/>
              <a:cs typeface="+mn-cs"/>
            </a:rPr>
            <a:t>149</a:t>
          </a:r>
          <a:r>
            <a:rPr kumimoji="1" lang="ja-JP" altLang="en-US" sz="1100">
              <a:solidFill>
                <a:schemeClr val="tx1"/>
              </a:solidFill>
              <a:effectLst/>
              <a:latin typeface="+mn-lt"/>
              <a:ea typeface="+mn-ea"/>
              <a:cs typeface="+mn-cs"/>
            </a:rPr>
            <a:t>百万円増、社会福祉基金</a:t>
          </a:r>
          <a:r>
            <a:rPr kumimoji="1" lang="en-US" altLang="ja-JP" sz="1100">
              <a:solidFill>
                <a:schemeClr val="tx1"/>
              </a:solidFill>
              <a:effectLst/>
              <a:latin typeface="+mn-lt"/>
              <a:ea typeface="+mn-ea"/>
              <a:cs typeface="+mn-cs"/>
            </a:rPr>
            <a:t>201</a:t>
          </a:r>
          <a:r>
            <a:rPr kumimoji="1" lang="ja-JP" altLang="en-US" sz="1100">
              <a:solidFill>
                <a:schemeClr val="tx1"/>
              </a:solidFill>
              <a:effectLst/>
              <a:latin typeface="+mn-lt"/>
              <a:ea typeface="+mn-ea"/>
              <a:cs typeface="+mn-cs"/>
            </a:rPr>
            <a:t>百万円増など</a:t>
          </a:r>
          <a:r>
            <a:rPr kumimoji="1" lang="ja-JP" altLang="ja-JP" sz="1100">
              <a:solidFill>
                <a:schemeClr val="tx1"/>
              </a:solidFill>
              <a:effectLst/>
              <a:latin typeface="+mn-lt"/>
              <a:ea typeface="+mn-ea"/>
              <a:cs typeface="+mn-cs"/>
            </a:rPr>
            <a:t>全体</a:t>
          </a:r>
          <a:r>
            <a:rPr kumimoji="1" lang="ja-JP" altLang="en-US" sz="1100">
              <a:solidFill>
                <a:schemeClr val="tx1"/>
              </a:solidFill>
              <a:effectLst/>
              <a:latin typeface="+mn-lt"/>
              <a:ea typeface="+mn-ea"/>
              <a:cs typeface="+mn-cs"/>
            </a:rPr>
            <a:t>的に積み立て額が増加している。</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（今後の方針）</a:t>
          </a:r>
          <a:endParaRPr lang="ja-JP" altLang="ja-JP" sz="1400">
            <a:solidFill>
              <a:schemeClr val="tx1"/>
            </a:solidFill>
            <a:effectLst/>
          </a:endParaRPr>
        </a:p>
        <a:p>
          <a:r>
            <a:rPr kumimoji="1" lang="ja-JP" altLang="ja-JP" sz="1100">
              <a:solidFill>
                <a:schemeClr val="tx1"/>
              </a:solidFill>
              <a:effectLst/>
              <a:latin typeface="+mn-lt"/>
              <a:ea typeface="+mn-ea"/>
              <a:cs typeface="+mn-cs"/>
            </a:rPr>
            <a:t>　財政調整基金は、第５次総合計画の最終年度となる令和８年度において１０億円の残高を確保し、今後の財政状況の変化等に対応し、持続可能な町政運営を目指す。</a:t>
          </a:r>
          <a:endParaRPr lang="ja-JP" altLang="ja-JP" sz="1400">
            <a:solidFill>
              <a:schemeClr val="tx1"/>
            </a:solidFill>
            <a:effectLst/>
          </a:endParaRPr>
        </a:p>
        <a:p>
          <a:r>
            <a:rPr kumimoji="1" lang="ja-JP" altLang="ja-JP" sz="1100">
              <a:solidFill>
                <a:schemeClr val="tx1"/>
              </a:solidFill>
              <a:effectLst/>
              <a:latin typeface="+mn-lt"/>
              <a:ea typeface="+mn-ea"/>
              <a:cs typeface="+mn-cs"/>
            </a:rPr>
            <a:t>　特定目的基金は、今後、社会保障費の増加や人口急増時に整備したインフラの更新、また、人口急増時に職員の大量採用に伴う職員退職手当負担金の増加が見込まれることから、今後を見越し計画的な積み立てを行い、適切な基金残高を確保す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tx1"/>
              </a:solidFill>
              <a:effectLst/>
              <a:latin typeface="+mn-lt"/>
              <a:ea typeface="+mn-ea"/>
              <a:cs typeface="+mn-cs"/>
            </a:rPr>
            <a:t>（基金の使途）</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職員退職手当負担金支払準備基金：今後、増加が見込まれる職員退職手当市町村負担金の後年度負担の軽減を図る。</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社会資本整備等基金：町民福祉の向上のため、まちづくりに必要な社会資本の整備等に要する財源を確保する。</a:t>
          </a:r>
          <a:endParaRPr lang="ja-JP" altLang="ja-JP" sz="1400">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　社会福祉基金：社会福祉の増進及び高齢者の保険の向上に要する財源を確保する。</a:t>
          </a:r>
          <a:endParaRPr kumimoji="1" lang="en-US" altLang="ja-JP" sz="1100">
            <a:solidFill>
              <a:schemeClr val="tx1"/>
            </a:solidFill>
            <a:effectLst/>
            <a:latin typeface="+mn-lt"/>
            <a:ea typeface="+mn-ea"/>
            <a:cs typeface="+mn-cs"/>
          </a:endParaRPr>
        </a:p>
        <a:p>
          <a:pPr eaLnBrk="1" fontAlgn="auto" latinLnBrk="0" hangingPunct="1"/>
          <a:r>
            <a:rPr kumimoji="1" lang="ja-JP" altLang="ja-JP" sz="1100">
              <a:solidFill>
                <a:schemeClr val="tx1"/>
              </a:solidFill>
              <a:effectLst/>
              <a:latin typeface="+mn-lt"/>
              <a:ea typeface="+mn-ea"/>
              <a:cs typeface="+mn-cs"/>
            </a:rPr>
            <a:t>　国営印旛沼二期土地改良事業負担金支払準備基金：今後実施する土地改良事業の施行に伴う負担金の支払に要する財源を確保する。</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鉄道施設整備基金：交通の骨格をなす鉄道及びその駅舎並びに駅周辺の整備及び改修の促進を図る。</a:t>
          </a:r>
          <a:endParaRPr lang="ja-JP" altLang="ja-JP" sz="1400">
            <a:solidFill>
              <a:schemeClr val="tx1"/>
            </a:solidFill>
            <a:effectLst/>
          </a:endParaRPr>
        </a:p>
        <a:p>
          <a:pPr eaLnBrk="1" fontAlgn="auto" latinLnBrk="0" hangingPunct="1"/>
          <a:endParaRPr kumimoji="1" lang="en-US" altLang="ja-JP" sz="1100">
            <a:solidFill>
              <a:schemeClr val="tx1"/>
            </a:solidFill>
            <a:effectLst/>
            <a:latin typeface="+mn-lt"/>
            <a:ea typeface="+mn-ea"/>
            <a:cs typeface="+mn-cs"/>
          </a:endParaRPr>
        </a:p>
        <a:p>
          <a:pPr eaLnBrk="1" fontAlgn="auto" latinLnBrk="0" hangingPunct="1"/>
          <a:r>
            <a:rPr kumimoji="1" lang="ja-JP" altLang="ja-JP" sz="1100">
              <a:solidFill>
                <a:schemeClr val="tx1"/>
              </a:solidFill>
              <a:effectLst/>
              <a:latin typeface="+mn-lt"/>
              <a:ea typeface="+mn-ea"/>
              <a:cs typeface="+mn-cs"/>
            </a:rPr>
            <a:t>（増減理由）</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職員退職手当負担金支払準備基金：職員退職手当負担金のため確保した一般財源での負担となったことから、基金からの繰り入れを見送ったため減額はなかった。</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社会資本整備等基金：人口急増時に整備したインフラの更新などのため、計画的な積立を行っている。</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　社会福祉基金：子どものための教育・保育給付費交付金の過年度精算金分を積み立てている。</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国営印旛沼二期土地改良事業負担金支払準備基金：利子収入分を積み立</a:t>
          </a:r>
          <a:r>
            <a:rPr kumimoji="1" lang="ja-JP" altLang="en-US" sz="1100">
              <a:solidFill>
                <a:schemeClr val="tx1"/>
              </a:solidFill>
              <a:effectLst/>
              <a:latin typeface="+mn-lt"/>
              <a:ea typeface="+mn-ea"/>
              <a:cs typeface="+mn-cs"/>
            </a:rPr>
            <a:t>て</a:t>
          </a:r>
          <a:r>
            <a:rPr kumimoji="1" lang="ja-JP" altLang="ja-JP" sz="1100">
              <a:solidFill>
                <a:schemeClr val="tx1"/>
              </a:solidFill>
              <a:effectLst/>
              <a:latin typeface="+mn-lt"/>
              <a:ea typeface="+mn-ea"/>
              <a:cs typeface="+mn-cs"/>
            </a:rPr>
            <a:t>ている。</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鉄道施設整備基金：事業に関連する土地の売払い収入分を積み立</a:t>
          </a:r>
          <a:r>
            <a:rPr kumimoji="1" lang="ja-JP" altLang="en-US" sz="1100">
              <a:solidFill>
                <a:schemeClr val="tx1"/>
              </a:solidFill>
              <a:effectLst/>
              <a:latin typeface="+mn-lt"/>
              <a:ea typeface="+mn-ea"/>
              <a:cs typeface="+mn-cs"/>
            </a:rPr>
            <a:t>て</a:t>
          </a:r>
          <a:r>
            <a:rPr kumimoji="1" lang="ja-JP" altLang="ja-JP" sz="1100">
              <a:solidFill>
                <a:schemeClr val="tx1"/>
              </a:solidFill>
              <a:effectLst/>
              <a:latin typeface="+mn-lt"/>
              <a:ea typeface="+mn-ea"/>
              <a:cs typeface="+mn-cs"/>
            </a:rPr>
            <a:t>ている。</a:t>
          </a:r>
          <a:endParaRPr lang="ja-JP" altLang="ja-JP" sz="1400">
            <a:solidFill>
              <a:schemeClr val="tx1"/>
            </a:solidFill>
            <a:effectLst/>
          </a:endParaRPr>
        </a:p>
        <a:p>
          <a:pPr eaLnBrk="1" fontAlgn="auto" latinLnBrk="0" hangingPunct="1"/>
          <a:endParaRPr kumimoji="1" lang="en-US" altLang="ja-JP" sz="1100">
            <a:solidFill>
              <a:schemeClr val="tx1"/>
            </a:solidFill>
            <a:effectLst/>
            <a:latin typeface="+mn-lt"/>
            <a:ea typeface="+mn-ea"/>
            <a:cs typeface="+mn-cs"/>
          </a:endParaRPr>
        </a:p>
        <a:p>
          <a:pPr eaLnBrk="1" fontAlgn="auto" latinLnBrk="0" hangingPunct="1"/>
          <a:r>
            <a:rPr kumimoji="1" lang="ja-JP" altLang="ja-JP" sz="1100">
              <a:solidFill>
                <a:schemeClr val="tx1"/>
              </a:solidFill>
              <a:effectLst/>
              <a:latin typeface="+mn-lt"/>
              <a:ea typeface="+mn-ea"/>
              <a:cs typeface="+mn-cs"/>
            </a:rPr>
            <a:t>（今後の方針）</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職員退職手当負担金支払準備基金：</a:t>
          </a:r>
          <a:r>
            <a:rPr kumimoji="1" lang="ja-JP" altLang="en-US" sz="1100">
              <a:solidFill>
                <a:schemeClr val="tx1"/>
              </a:solidFill>
              <a:effectLst/>
              <a:latin typeface="+mn-lt"/>
              <a:ea typeface="+mn-ea"/>
              <a:cs typeface="+mn-cs"/>
            </a:rPr>
            <a:t>今後は職員の退職の増加に伴い取崩しが</a:t>
          </a:r>
          <a:r>
            <a:rPr kumimoji="1" lang="ja-JP" altLang="ja-JP" sz="1100">
              <a:solidFill>
                <a:schemeClr val="tx1"/>
              </a:solidFill>
              <a:effectLst/>
              <a:latin typeface="+mn-lt"/>
              <a:ea typeface="+mn-ea"/>
              <a:cs typeface="+mn-cs"/>
            </a:rPr>
            <a:t>続く見込みであ</a:t>
          </a:r>
          <a:r>
            <a:rPr kumimoji="1" lang="ja-JP" altLang="en-US" sz="1100">
              <a:solidFill>
                <a:schemeClr val="tx1"/>
              </a:solidFill>
              <a:effectLst/>
              <a:latin typeface="+mn-lt"/>
              <a:ea typeface="+mn-ea"/>
              <a:cs typeface="+mn-cs"/>
            </a:rPr>
            <a:t>るため、</a:t>
          </a:r>
          <a:r>
            <a:rPr kumimoji="1" lang="ja-JP" altLang="ja-JP" sz="1100">
              <a:solidFill>
                <a:schemeClr val="tx1"/>
              </a:solidFill>
              <a:effectLst/>
              <a:latin typeface="+mn-lt"/>
              <a:ea typeface="+mn-ea"/>
              <a:cs typeface="+mn-cs"/>
            </a:rPr>
            <a:t>適切に額を確保する。</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社会資本整備等基金：施設の更新に伴う公共施設等整備や長寿命化など普通建設事業へ充当を想定しており、今後も適切に額を確保する。</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　社会福祉基金：高齢者の保健の向上及び福祉の増進に係る事業への充当を想定しており、今後も適切に額を確保する。</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国営印旛沼二期土地改良事業負担金支払準備基金：事業の進捗に応じて取崩を予定しており、今後も適切に額を確保する。</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鉄道施設整備基金：今後見込まれる安食駅駅舎整備などへの充当を想定しており、今後も適切に額を確保する。</a:t>
          </a:r>
          <a:endParaRPr lang="ja-JP" altLang="ja-JP" sz="1400">
            <a:solidFill>
              <a:schemeClr val="tx1"/>
            </a:solidFill>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（増減理由）</a:t>
          </a:r>
          <a:endParaRPr lang="ja-JP" altLang="ja-JP" sz="1400">
            <a:solidFill>
              <a:schemeClr val="tx1"/>
            </a:solidFill>
            <a:effectLst/>
          </a:endParaRPr>
        </a:p>
        <a:p>
          <a:r>
            <a:rPr kumimoji="1" lang="ja-JP" altLang="ja-JP" sz="1100">
              <a:solidFill>
                <a:schemeClr val="tx1"/>
              </a:solidFill>
              <a:effectLst/>
              <a:latin typeface="+mn-lt"/>
              <a:ea typeface="+mn-ea"/>
              <a:cs typeface="+mn-cs"/>
            </a:rPr>
            <a:t>　前年度の決算剰余金や現年度の不用額等をもとに取崩額以上の積立を行っている</a:t>
          </a:r>
          <a:r>
            <a:rPr kumimoji="1" lang="ja-JP" altLang="en-US" sz="1100">
              <a:solidFill>
                <a:schemeClr val="tx1"/>
              </a:solidFill>
              <a:effectLst/>
              <a:latin typeface="+mn-lt"/>
              <a:ea typeface="+mn-ea"/>
              <a:cs typeface="+mn-cs"/>
            </a:rPr>
            <a:t>ところだが、今年度は普通交付税交付額の大幅な増加に伴い</a:t>
          </a:r>
          <a:r>
            <a:rPr kumimoji="1" lang="ja-JP" altLang="ja-JP" sz="1100">
              <a:solidFill>
                <a:schemeClr val="tx1"/>
              </a:solidFill>
              <a:effectLst/>
              <a:latin typeface="+mn-lt"/>
              <a:ea typeface="+mn-ea"/>
              <a:cs typeface="+mn-cs"/>
            </a:rPr>
            <a:t>前年度末残高を</a:t>
          </a:r>
          <a:r>
            <a:rPr kumimoji="1" lang="ja-JP" altLang="en-US" sz="1100">
              <a:solidFill>
                <a:schemeClr val="tx1"/>
              </a:solidFill>
              <a:effectLst/>
              <a:latin typeface="+mn-lt"/>
              <a:ea typeface="+mn-ea"/>
              <a:cs typeface="+mn-cs"/>
            </a:rPr>
            <a:t>上回っている。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（今後の方針）</a:t>
          </a:r>
          <a:endParaRPr lang="ja-JP" altLang="ja-JP" sz="1400">
            <a:solidFill>
              <a:schemeClr val="tx1"/>
            </a:solidFill>
            <a:effectLst/>
          </a:endParaRPr>
        </a:p>
        <a:p>
          <a:r>
            <a:rPr kumimoji="1" lang="ja-JP" altLang="ja-JP" sz="1100">
              <a:solidFill>
                <a:schemeClr val="tx1"/>
              </a:solidFill>
              <a:effectLst/>
              <a:latin typeface="+mn-lt"/>
              <a:ea typeface="+mn-ea"/>
              <a:cs typeface="+mn-cs"/>
            </a:rPr>
            <a:t>　社会経済情勢の変化に伴う新たな財政需要に即応できるよう積極的な積立てを行い、第５次総合計画（平成３１年度～令和８年度）において財政調整基金残高</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億円を目標としている。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増減理由）</a:t>
          </a:r>
          <a:endParaRPr lang="ja-JP" altLang="ja-JP" sz="1400">
            <a:solidFill>
              <a:schemeClr val="tx1"/>
            </a:solidFill>
            <a:effectLst/>
          </a:endParaRPr>
        </a:p>
        <a:p>
          <a:r>
            <a:rPr kumimoji="1" lang="ja-JP" altLang="ja-JP" sz="1100">
              <a:solidFill>
                <a:schemeClr val="tx1"/>
              </a:solidFill>
              <a:effectLst/>
              <a:latin typeface="+mn-lt"/>
              <a:ea typeface="+mn-ea"/>
              <a:cs typeface="+mn-cs"/>
            </a:rPr>
            <a:t>　利子収入分を積み立てている。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（今後の方針）</a:t>
          </a:r>
          <a:endParaRPr lang="ja-JP" altLang="ja-JP" sz="1400">
            <a:solidFill>
              <a:schemeClr val="tx1"/>
            </a:solidFill>
            <a:effectLst/>
          </a:endParaRPr>
        </a:p>
        <a:p>
          <a:r>
            <a:rPr kumimoji="1" lang="ja-JP" altLang="ja-JP" sz="1100">
              <a:solidFill>
                <a:schemeClr val="tx1"/>
              </a:solidFill>
              <a:effectLst/>
              <a:latin typeface="+mn-lt"/>
              <a:ea typeface="+mn-ea"/>
              <a:cs typeface="+mn-cs"/>
            </a:rPr>
            <a:t>　積極的な活用について検討していない。</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C43BC35-25E6-4737-A86F-5B10AFD478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D734E66-FC19-44EA-89DC-326A80EBC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65850590-9C7B-4087-8FD3-587081F0BE8D}"/>
            </a:ext>
          </a:extLst>
        </xdr:cNvPr>
        <xdr:cNvSpPr/>
      </xdr:nvSpPr>
      <xdr:spPr>
        <a:xfrm>
          <a:off x="172402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FF52E2BE-D903-4DB8-8A1B-C1DB8506ADC1}"/>
            </a:ext>
          </a:extLst>
        </xdr:cNvPr>
        <xdr:cNvSpPr/>
      </xdr:nvSpPr>
      <xdr:spPr>
        <a:xfrm>
          <a:off x="172402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9AA89D50-66B1-4156-B3F4-72A36814A748}"/>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C0DEC9DC-9D5A-474D-AFCA-BB091898FBE1}"/>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293E148D-A4CC-440D-93A2-406BD95F6A9E}"/>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FBC682A6-3235-4DFB-81E7-3126DBF6BA9D}"/>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18524564-B05B-4480-9C2F-8CF2DC3AF2D2}"/>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2BB05E23-2BB1-4644-912C-5A02E348D99E}"/>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68D04432-2E5E-42AD-99BC-4DA217FD64B2}"/>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842E7615-2DA5-43D1-94F7-2A9A1A239225}"/>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D22FDD06-C235-4DE4-8BEA-EB47273C59D7}"/>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B232991A-C59D-44F9-8B2A-D9F56452AF53}"/>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20,086
19,806
32.51
8,505,825
8,102,090
389,386
4,965,380
7,138,771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1414746D-E1A9-4089-9ABB-736356366F5F}"/>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7A231AC5-BCD1-4DAF-9511-3356D4F8A35D}"/>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4246808C-8568-4035-9D44-EBC9AF71144F}"/>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27D4E511-504C-4462-8B9D-64415BBBFC00}"/>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738382D6-B3CE-4668-B475-120C1D253B0C}"/>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12A52A47-4642-4B50-8D86-14576113C0F8}"/>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B1A2DF0B-3068-4897-B2AE-8160F8FC3155}"/>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1680F0DF-8CE7-4FC2-ABE9-7417A7F14B06}"/>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88F24D3F-0165-4E1A-8B32-173294753113}"/>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FD0C6040-3508-4BAB-9048-0D3C4C6DA6C1}"/>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C302B7D3-55C6-4F7B-84CA-9E04821E8AEB}"/>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5600A2EC-B464-4A65-AC23-4203EF33F709}"/>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3F93528C-A3D8-4B00-A96D-C5F25A88EE87}"/>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43F1616-545E-4CC8-B836-44FBA3976988}"/>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3915695B-029D-430F-8950-77E264A5CA82}"/>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EF267E39-AB93-4658-8F53-9D162A723366}"/>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3FEEDE05-1825-4D9F-85BB-F950F5C597B5}"/>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DA07E1AF-26FC-4AB4-90F0-A82661B25A9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EE04CD0A-5DB7-4633-97A8-CA3A5EC3F7BB}"/>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76A1B9DD-0946-426F-9F4C-A7C2803F14B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048C959A-1DBE-426A-B2C9-16A107CD3C7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A7487988-8AB6-497B-AB2B-47C24AAA19EE}"/>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2128AD13-C272-4011-983B-0CEA3F34FDBA}"/>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CCA6B484-AFB6-4A18-B040-65BC9DB4F3AA}"/>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3985158C-5C3A-4B98-9252-DBCAA5D66641}"/>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D189EF56-6417-414E-8C25-8728BF9AC27E}"/>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351BA888-14AB-4336-8E4E-BCAEF4A20EEF}"/>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D7CDF8B0-63F0-47C1-A590-161C81E6A13B}"/>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95A27CC1-0A2A-4BA9-8286-40CB842E06FD}"/>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675B023A-287C-400A-A43C-56845EA6ECB9}"/>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78D86FEA-13F6-4869-B95E-1ACF790DC7F6}"/>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9DAA311A-B5D3-4C7B-8C33-4EECA8DB0E61}"/>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DA8FB2AC-3878-4614-94EE-FA84B0A420DC}"/>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47226783-0001-4E87-9511-7162D246B6F9}"/>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71BF4EB5-CDA9-4C41-BF42-7ED0A08D2FA8}"/>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昭和５０年代後半から平成初期にかけ、大規模開発に伴う人口の増加と行政需要に対応するために整備された公共施設・インフラ施設が老朽化しているものの、除却や更新等が進んでいないため、有形固定資産減価償却率は上昇傾向にあり、類似団体と比較し高い水準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今後、公共施設等総合管理計画等に基づき、老朽化した施設について、点検・診断や計画的な予防保全による長寿命化を進めていくなど、公共施設等の適正管理に努める。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7E279A4B-E12A-4D05-9F4A-F64C55777E2A}"/>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8CD371E4-EE5D-43D9-90A3-A2F2142ACFF9}"/>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06361F55-4C08-4C23-8495-8168017A0DD3}"/>
            </a:ext>
          </a:extLst>
        </xdr:cNvPr>
        <xdr:cNvSpPr txBox="1"/>
      </xdr:nvSpPr>
      <xdr:spPr>
        <a:xfrm>
          <a:off x="731041" y="6999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4F2DA040-896F-4DF6-B840-63D64348FBDA}"/>
            </a:ext>
          </a:extLst>
        </xdr:cNvPr>
        <xdr:cNvCxnSpPr/>
      </xdr:nvCxnSpPr>
      <xdr:spPr>
        <a:xfrm>
          <a:off x="1142365" y="6782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26753F5C-9D65-41E9-A488-754E3B5E09C7}"/>
            </a:ext>
          </a:extLst>
        </xdr:cNvPr>
        <xdr:cNvSpPr txBox="1"/>
      </xdr:nvSpPr>
      <xdr:spPr>
        <a:xfrm>
          <a:off x="784241" y="6688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50A4699D-6EF6-44D2-9F9D-B549F9235E62}"/>
            </a:ext>
          </a:extLst>
        </xdr:cNvPr>
        <xdr:cNvCxnSpPr/>
      </xdr:nvCxnSpPr>
      <xdr:spPr>
        <a:xfrm>
          <a:off x="1142365" y="64741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669779ED-A1D2-4BB8-A0DE-34A9CD035A84}"/>
            </a:ext>
          </a:extLst>
        </xdr:cNvPr>
        <xdr:cNvSpPr txBox="1"/>
      </xdr:nvSpPr>
      <xdr:spPr>
        <a:xfrm>
          <a:off x="784241" y="63803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18DABA21-8AF6-4F3E-8C8D-9E19B7463A02}"/>
            </a:ext>
          </a:extLst>
        </xdr:cNvPr>
        <xdr:cNvCxnSpPr/>
      </xdr:nvCxnSpPr>
      <xdr:spPr>
        <a:xfrm>
          <a:off x="1142365" y="6163854"/>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1E390537-0C0C-45B2-8C32-473B9D857932}"/>
            </a:ext>
          </a:extLst>
        </xdr:cNvPr>
        <xdr:cNvSpPr txBox="1"/>
      </xdr:nvSpPr>
      <xdr:spPr>
        <a:xfrm>
          <a:off x="784241" y="607576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1AF714B6-617C-4AC7-9D3C-1AB810C84B16}"/>
            </a:ext>
          </a:extLst>
        </xdr:cNvPr>
        <xdr:cNvCxnSpPr/>
      </xdr:nvCxnSpPr>
      <xdr:spPr>
        <a:xfrm>
          <a:off x="1142365" y="5855426"/>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D6755231-451B-40A6-A814-AC8D34599D0B}"/>
            </a:ext>
          </a:extLst>
        </xdr:cNvPr>
        <xdr:cNvSpPr txBox="1"/>
      </xdr:nvSpPr>
      <xdr:spPr>
        <a:xfrm>
          <a:off x="784241" y="576543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494779DC-8B5E-491A-B625-8824B221D84D}"/>
            </a:ext>
          </a:extLst>
        </xdr:cNvPr>
        <xdr:cNvCxnSpPr/>
      </xdr:nvCxnSpPr>
      <xdr:spPr>
        <a:xfrm>
          <a:off x="1142365" y="5554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47C6B864-870F-4E1F-A41F-F8EE288C1A01}"/>
            </a:ext>
          </a:extLst>
        </xdr:cNvPr>
        <xdr:cNvSpPr txBox="1"/>
      </xdr:nvSpPr>
      <xdr:spPr>
        <a:xfrm>
          <a:off x="784241" y="54570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F02FDC0A-522F-4378-82A7-7D891B224807}"/>
            </a:ext>
          </a:extLst>
        </xdr:cNvPr>
        <xdr:cNvCxnSpPr/>
      </xdr:nvCxnSpPr>
      <xdr:spPr>
        <a:xfrm>
          <a:off x="1142365" y="5240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E856F27E-930B-460C-932A-A0E0A52EA47E}"/>
            </a:ext>
          </a:extLst>
        </xdr:cNvPr>
        <xdr:cNvSpPr txBox="1"/>
      </xdr:nvSpPr>
      <xdr:spPr>
        <a:xfrm>
          <a:off x="784241" y="51466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3724D092-AB21-4E82-B581-E5B13BB8C824}"/>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65A8E423-47B5-4FB8-BBC9-BF38B15DEFCA}"/>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F91A9BAB-A0B4-4896-92F6-8F6400738CC7}"/>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9" name="直線コネクタ 68">
          <a:extLst>
            <a:ext uri="{FF2B5EF4-FFF2-40B4-BE49-F238E27FC236}">
              <a16:creationId xmlns:a16="http://schemas.microsoft.com/office/drawing/2014/main" id="{C986F1ED-A276-4A91-9ACE-11C10485833D}"/>
            </a:ext>
          </a:extLst>
        </xdr:cNvPr>
        <xdr:cNvCxnSpPr/>
      </xdr:nvCxnSpPr>
      <xdr:spPr>
        <a:xfrm flipV="1">
          <a:off x="4295775" y="5178788"/>
          <a:ext cx="1270" cy="1386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0" name="有形固定資産減価償却率最小値テキスト">
          <a:extLst>
            <a:ext uri="{FF2B5EF4-FFF2-40B4-BE49-F238E27FC236}">
              <a16:creationId xmlns:a16="http://schemas.microsoft.com/office/drawing/2014/main" id="{9E372FBC-B031-4565-A30C-4988F6935DA5}"/>
            </a:ext>
          </a:extLst>
        </xdr:cNvPr>
        <xdr:cNvSpPr txBox="1"/>
      </xdr:nvSpPr>
      <xdr:spPr>
        <a:xfrm>
          <a:off x="4342765" y="657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1" name="直線コネクタ 70">
          <a:extLst>
            <a:ext uri="{FF2B5EF4-FFF2-40B4-BE49-F238E27FC236}">
              <a16:creationId xmlns:a16="http://schemas.microsoft.com/office/drawing/2014/main" id="{190EEDAE-E4CE-41D7-A73D-E613C8AC36DB}"/>
            </a:ext>
          </a:extLst>
        </xdr:cNvPr>
        <xdr:cNvCxnSpPr/>
      </xdr:nvCxnSpPr>
      <xdr:spPr>
        <a:xfrm>
          <a:off x="4206875" y="6565537"/>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2" name="有形固定資産減価償却率最大値テキスト">
          <a:extLst>
            <a:ext uri="{FF2B5EF4-FFF2-40B4-BE49-F238E27FC236}">
              <a16:creationId xmlns:a16="http://schemas.microsoft.com/office/drawing/2014/main" id="{81D83627-BDB6-464F-92FD-CF1E198A8D98}"/>
            </a:ext>
          </a:extLst>
        </xdr:cNvPr>
        <xdr:cNvSpPr txBox="1"/>
      </xdr:nvSpPr>
      <xdr:spPr>
        <a:xfrm>
          <a:off x="4342765" y="495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3" name="直線コネクタ 72">
          <a:extLst>
            <a:ext uri="{FF2B5EF4-FFF2-40B4-BE49-F238E27FC236}">
              <a16:creationId xmlns:a16="http://schemas.microsoft.com/office/drawing/2014/main" id="{76EB3540-7788-4830-B207-186AB5CDD54F}"/>
            </a:ext>
          </a:extLst>
        </xdr:cNvPr>
        <xdr:cNvCxnSpPr/>
      </xdr:nvCxnSpPr>
      <xdr:spPr>
        <a:xfrm>
          <a:off x="4206875" y="5178788"/>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74" name="有形固定資産減価償却率平均値テキスト">
          <a:extLst>
            <a:ext uri="{FF2B5EF4-FFF2-40B4-BE49-F238E27FC236}">
              <a16:creationId xmlns:a16="http://schemas.microsoft.com/office/drawing/2014/main" id="{90D57201-A6E2-4D26-B78A-93D0DC141B7A}"/>
            </a:ext>
          </a:extLst>
        </xdr:cNvPr>
        <xdr:cNvSpPr txBox="1"/>
      </xdr:nvSpPr>
      <xdr:spPr>
        <a:xfrm>
          <a:off x="4342765" y="5686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5" name="フローチャート: 判断 74">
          <a:extLst>
            <a:ext uri="{FF2B5EF4-FFF2-40B4-BE49-F238E27FC236}">
              <a16:creationId xmlns:a16="http://schemas.microsoft.com/office/drawing/2014/main" id="{04057BF0-D021-40CE-AFA4-63932146DF3F}"/>
            </a:ext>
          </a:extLst>
        </xdr:cNvPr>
        <xdr:cNvSpPr/>
      </xdr:nvSpPr>
      <xdr:spPr>
        <a:xfrm>
          <a:off x="4244975" y="583927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6" name="フローチャート: 判断 75">
          <a:extLst>
            <a:ext uri="{FF2B5EF4-FFF2-40B4-BE49-F238E27FC236}">
              <a16:creationId xmlns:a16="http://schemas.microsoft.com/office/drawing/2014/main" id="{C0D73D9A-7F08-41E1-B5FB-C0D53E4E8641}"/>
            </a:ext>
          </a:extLst>
        </xdr:cNvPr>
        <xdr:cNvSpPr/>
      </xdr:nvSpPr>
      <xdr:spPr>
        <a:xfrm>
          <a:off x="3611880" y="5858510"/>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7" name="フローチャート: 判断 76">
          <a:extLst>
            <a:ext uri="{FF2B5EF4-FFF2-40B4-BE49-F238E27FC236}">
              <a16:creationId xmlns:a16="http://schemas.microsoft.com/office/drawing/2014/main" id="{30909BB2-8BA7-45A7-9594-6C44A03804A3}"/>
            </a:ext>
          </a:extLst>
        </xdr:cNvPr>
        <xdr:cNvSpPr/>
      </xdr:nvSpPr>
      <xdr:spPr>
        <a:xfrm>
          <a:off x="2926080" y="5821499"/>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8" name="フローチャート: 判断 77">
          <a:extLst>
            <a:ext uri="{FF2B5EF4-FFF2-40B4-BE49-F238E27FC236}">
              <a16:creationId xmlns:a16="http://schemas.microsoft.com/office/drawing/2014/main" id="{3573DC21-A96A-4257-8596-B93E5AE2460B}"/>
            </a:ext>
          </a:extLst>
        </xdr:cNvPr>
        <xdr:cNvSpPr/>
      </xdr:nvSpPr>
      <xdr:spPr>
        <a:xfrm>
          <a:off x="2240280" y="5783036"/>
          <a:ext cx="8064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9" name="フローチャート: 判断 78">
          <a:extLst>
            <a:ext uri="{FF2B5EF4-FFF2-40B4-BE49-F238E27FC236}">
              <a16:creationId xmlns:a16="http://schemas.microsoft.com/office/drawing/2014/main" id="{C60106BB-2C24-4F38-8911-32472E0BDC5E}"/>
            </a:ext>
          </a:extLst>
        </xdr:cNvPr>
        <xdr:cNvSpPr/>
      </xdr:nvSpPr>
      <xdr:spPr>
        <a:xfrm>
          <a:off x="1554480" y="5733233"/>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DFF5044-6B60-424D-A52E-426E112756F4}"/>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D27FCB07-54B1-40F2-ADA0-D379070897A6}"/>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CF312869-ABF5-4F67-96CE-25F066527366}"/>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D74A9681-E4B1-445B-AAB8-4BAF8D8DB381}"/>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63B92918-22A6-47AC-8B0A-9C1A9CC5FAD7}"/>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116024</xdr:rowOff>
    </xdr:from>
    <xdr:to>
      <xdr:col>23</xdr:col>
      <xdr:colOff>136525</xdr:colOff>
      <xdr:row>31</xdr:row>
      <xdr:rowOff>46174</xdr:rowOff>
    </xdr:to>
    <xdr:sp macro="" textlink="">
      <xdr:nvSpPr>
        <xdr:cNvPr id="85" name="楕円 84">
          <a:extLst>
            <a:ext uri="{FF2B5EF4-FFF2-40B4-BE49-F238E27FC236}">
              <a16:creationId xmlns:a16="http://schemas.microsoft.com/office/drawing/2014/main" id="{36F1656D-F15F-4577-AB82-D46B723AD64A}"/>
            </a:ext>
          </a:extLst>
        </xdr:cNvPr>
        <xdr:cNvSpPr/>
      </xdr:nvSpPr>
      <xdr:spPr>
        <a:xfrm>
          <a:off x="4244975" y="601199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94451</xdr:rowOff>
    </xdr:from>
    <xdr:ext cx="405111" cy="259045"/>
    <xdr:sp macro="" textlink="">
      <xdr:nvSpPr>
        <xdr:cNvPr id="86" name="有形固定資産減価償却率該当値テキスト">
          <a:extLst>
            <a:ext uri="{FF2B5EF4-FFF2-40B4-BE49-F238E27FC236}">
              <a16:creationId xmlns:a16="http://schemas.microsoft.com/office/drawing/2014/main" id="{CB32F715-A8A4-4BFA-AE52-C52D45638CDD}"/>
            </a:ext>
          </a:extLst>
        </xdr:cNvPr>
        <xdr:cNvSpPr txBox="1"/>
      </xdr:nvSpPr>
      <xdr:spPr>
        <a:xfrm>
          <a:off x="4342765" y="5994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82097</xdr:rowOff>
    </xdr:from>
    <xdr:to>
      <xdr:col>19</xdr:col>
      <xdr:colOff>187325</xdr:colOff>
      <xdr:row>31</xdr:row>
      <xdr:rowOff>12247</xdr:rowOff>
    </xdr:to>
    <xdr:sp macro="" textlink="">
      <xdr:nvSpPr>
        <xdr:cNvPr id="87" name="楕円 86">
          <a:extLst>
            <a:ext uri="{FF2B5EF4-FFF2-40B4-BE49-F238E27FC236}">
              <a16:creationId xmlns:a16="http://schemas.microsoft.com/office/drawing/2014/main" id="{4311B4DA-E2A6-40D0-9E7D-D9972F6C6C9F}"/>
            </a:ext>
          </a:extLst>
        </xdr:cNvPr>
        <xdr:cNvSpPr/>
      </xdr:nvSpPr>
      <xdr:spPr>
        <a:xfrm>
          <a:off x="3611880" y="5979977"/>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132897</xdr:rowOff>
    </xdr:from>
    <xdr:to>
      <xdr:col>23</xdr:col>
      <xdr:colOff>85725</xdr:colOff>
      <xdr:row>30</xdr:row>
      <xdr:rowOff>166824</xdr:rowOff>
    </xdr:to>
    <xdr:cxnSp macro="">
      <xdr:nvCxnSpPr>
        <xdr:cNvPr id="88" name="直線コネクタ 87">
          <a:extLst>
            <a:ext uri="{FF2B5EF4-FFF2-40B4-BE49-F238E27FC236}">
              <a16:creationId xmlns:a16="http://schemas.microsoft.com/office/drawing/2014/main" id="{B7B309D5-6D91-44E4-96BE-F5C3720A1845}"/>
            </a:ext>
          </a:extLst>
        </xdr:cNvPr>
        <xdr:cNvCxnSpPr/>
      </xdr:nvCxnSpPr>
      <xdr:spPr>
        <a:xfrm>
          <a:off x="3656965" y="6032682"/>
          <a:ext cx="640715"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35832</xdr:rowOff>
    </xdr:from>
    <xdr:to>
      <xdr:col>15</xdr:col>
      <xdr:colOff>187325</xdr:colOff>
      <xdr:row>30</xdr:row>
      <xdr:rowOff>137432</xdr:rowOff>
    </xdr:to>
    <xdr:sp macro="" textlink="">
      <xdr:nvSpPr>
        <xdr:cNvPr id="89" name="楕円 88">
          <a:extLst>
            <a:ext uri="{FF2B5EF4-FFF2-40B4-BE49-F238E27FC236}">
              <a16:creationId xmlns:a16="http://schemas.microsoft.com/office/drawing/2014/main" id="{5298CA6B-DA0D-4D4B-A92C-F95B148D5CA5}"/>
            </a:ext>
          </a:extLst>
        </xdr:cNvPr>
        <xdr:cNvSpPr/>
      </xdr:nvSpPr>
      <xdr:spPr>
        <a:xfrm>
          <a:off x="2926080" y="5931807"/>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86632</xdr:rowOff>
    </xdr:from>
    <xdr:to>
      <xdr:col>19</xdr:col>
      <xdr:colOff>136525</xdr:colOff>
      <xdr:row>30</xdr:row>
      <xdr:rowOff>132897</xdr:rowOff>
    </xdr:to>
    <xdr:cxnSp macro="">
      <xdr:nvCxnSpPr>
        <xdr:cNvPr id="90" name="直線コネクタ 89">
          <a:extLst>
            <a:ext uri="{FF2B5EF4-FFF2-40B4-BE49-F238E27FC236}">
              <a16:creationId xmlns:a16="http://schemas.microsoft.com/office/drawing/2014/main" id="{53F76D1E-805C-451F-AC78-A50CF778658D}"/>
            </a:ext>
          </a:extLst>
        </xdr:cNvPr>
        <xdr:cNvCxnSpPr/>
      </xdr:nvCxnSpPr>
      <xdr:spPr>
        <a:xfrm>
          <a:off x="2971165" y="5984512"/>
          <a:ext cx="685800" cy="4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148681</xdr:rowOff>
    </xdr:from>
    <xdr:to>
      <xdr:col>11</xdr:col>
      <xdr:colOff>187325</xdr:colOff>
      <xdr:row>30</xdr:row>
      <xdr:rowOff>78831</xdr:rowOff>
    </xdr:to>
    <xdr:sp macro="" textlink="">
      <xdr:nvSpPr>
        <xdr:cNvPr id="91" name="楕円 90">
          <a:extLst>
            <a:ext uri="{FF2B5EF4-FFF2-40B4-BE49-F238E27FC236}">
              <a16:creationId xmlns:a16="http://schemas.microsoft.com/office/drawing/2014/main" id="{EA869966-33CC-4AEC-81AE-4A06260EE186}"/>
            </a:ext>
          </a:extLst>
        </xdr:cNvPr>
        <xdr:cNvSpPr/>
      </xdr:nvSpPr>
      <xdr:spPr>
        <a:xfrm>
          <a:off x="2240280" y="5873206"/>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28031</xdr:rowOff>
    </xdr:from>
    <xdr:to>
      <xdr:col>15</xdr:col>
      <xdr:colOff>136525</xdr:colOff>
      <xdr:row>30</xdr:row>
      <xdr:rowOff>86632</xdr:rowOff>
    </xdr:to>
    <xdr:cxnSp macro="">
      <xdr:nvCxnSpPr>
        <xdr:cNvPr id="92" name="直線コネクタ 91">
          <a:extLst>
            <a:ext uri="{FF2B5EF4-FFF2-40B4-BE49-F238E27FC236}">
              <a16:creationId xmlns:a16="http://schemas.microsoft.com/office/drawing/2014/main" id="{DF591919-A8A2-4242-B631-2F0A0540915F}"/>
            </a:ext>
          </a:extLst>
        </xdr:cNvPr>
        <xdr:cNvCxnSpPr/>
      </xdr:nvCxnSpPr>
      <xdr:spPr>
        <a:xfrm>
          <a:off x="2285365" y="5922101"/>
          <a:ext cx="685800" cy="6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111669</xdr:rowOff>
    </xdr:from>
    <xdr:to>
      <xdr:col>7</xdr:col>
      <xdr:colOff>187325</xdr:colOff>
      <xdr:row>30</xdr:row>
      <xdr:rowOff>41819</xdr:rowOff>
    </xdr:to>
    <xdr:sp macro="" textlink="">
      <xdr:nvSpPr>
        <xdr:cNvPr id="93" name="楕円 92">
          <a:extLst>
            <a:ext uri="{FF2B5EF4-FFF2-40B4-BE49-F238E27FC236}">
              <a16:creationId xmlns:a16="http://schemas.microsoft.com/office/drawing/2014/main" id="{8A3DE9CA-60FB-419A-93EC-97C9EEAE86AD}"/>
            </a:ext>
          </a:extLst>
        </xdr:cNvPr>
        <xdr:cNvSpPr/>
      </xdr:nvSpPr>
      <xdr:spPr>
        <a:xfrm>
          <a:off x="1554480" y="5836194"/>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162469</xdr:rowOff>
    </xdr:from>
    <xdr:to>
      <xdr:col>11</xdr:col>
      <xdr:colOff>136525</xdr:colOff>
      <xdr:row>30</xdr:row>
      <xdr:rowOff>28031</xdr:rowOff>
    </xdr:to>
    <xdr:cxnSp macro="">
      <xdr:nvCxnSpPr>
        <xdr:cNvPr id="94" name="直線コネクタ 93">
          <a:extLst>
            <a:ext uri="{FF2B5EF4-FFF2-40B4-BE49-F238E27FC236}">
              <a16:creationId xmlns:a16="http://schemas.microsoft.com/office/drawing/2014/main" id="{2A482B5B-8BE3-4705-ADC5-665E104713C9}"/>
            </a:ext>
          </a:extLst>
        </xdr:cNvPr>
        <xdr:cNvCxnSpPr/>
      </xdr:nvCxnSpPr>
      <xdr:spPr>
        <a:xfrm>
          <a:off x="1599565" y="5888899"/>
          <a:ext cx="685800" cy="3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95" name="n_1aveValue有形固定資産減価償却率">
          <a:extLst>
            <a:ext uri="{FF2B5EF4-FFF2-40B4-BE49-F238E27FC236}">
              <a16:creationId xmlns:a16="http://schemas.microsoft.com/office/drawing/2014/main" id="{B6688B03-F825-4D72-859D-3220AF7AB57A}"/>
            </a:ext>
          </a:extLst>
        </xdr:cNvPr>
        <xdr:cNvSpPr txBox="1"/>
      </xdr:nvSpPr>
      <xdr:spPr>
        <a:xfrm>
          <a:off x="3464569"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96" name="n_2aveValue有形固定資産減価償却率">
          <a:extLst>
            <a:ext uri="{FF2B5EF4-FFF2-40B4-BE49-F238E27FC236}">
              <a16:creationId xmlns:a16="http://schemas.microsoft.com/office/drawing/2014/main" id="{D23B5074-95DF-4C16-A596-DA04AB14FC8C}"/>
            </a:ext>
          </a:extLst>
        </xdr:cNvPr>
        <xdr:cNvSpPr txBox="1"/>
      </xdr:nvSpPr>
      <xdr:spPr>
        <a:xfrm>
          <a:off x="2793374" y="5592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97" name="n_3aveValue有形固定資産減価償却率">
          <a:extLst>
            <a:ext uri="{FF2B5EF4-FFF2-40B4-BE49-F238E27FC236}">
              <a16:creationId xmlns:a16="http://schemas.microsoft.com/office/drawing/2014/main" id="{559AEA21-6700-4031-ADB4-0BC4B9A9912D}"/>
            </a:ext>
          </a:extLst>
        </xdr:cNvPr>
        <xdr:cNvSpPr txBox="1"/>
      </xdr:nvSpPr>
      <xdr:spPr>
        <a:xfrm>
          <a:off x="2107574" y="5563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98" name="n_4aveValue有形固定資産減価償却率">
          <a:extLst>
            <a:ext uri="{FF2B5EF4-FFF2-40B4-BE49-F238E27FC236}">
              <a16:creationId xmlns:a16="http://schemas.microsoft.com/office/drawing/2014/main" id="{8A8D38B8-5639-46D1-8780-7E09701E984D}"/>
            </a:ext>
          </a:extLst>
        </xdr:cNvPr>
        <xdr:cNvSpPr txBox="1"/>
      </xdr:nvSpPr>
      <xdr:spPr>
        <a:xfrm>
          <a:off x="1421774" y="5508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3374</xdr:rowOff>
    </xdr:from>
    <xdr:ext cx="405111" cy="259045"/>
    <xdr:sp macro="" textlink="">
      <xdr:nvSpPr>
        <xdr:cNvPr id="99" name="n_1mainValue有形固定資産減価償却率">
          <a:extLst>
            <a:ext uri="{FF2B5EF4-FFF2-40B4-BE49-F238E27FC236}">
              <a16:creationId xmlns:a16="http://schemas.microsoft.com/office/drawing/2014/main" id="{B0A96D35-3F75-4333-BFF3-D2DD9BCD7BAA}"/>
            </a:ext>
          </a:extLst>
        </xdr:cNvPr>
        <xdr:cNvSpPr txBox="1"/>
      </xdr:nvSpPr>
      <xdr:spPr>
        <a:xfrm>
          <a:off x="3464569"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128559</xdr:rowOff>
    </xdr:from>
    <xdr:ext cx="405111" cy="259045"/>
    <xdr:sp macro="" textlink="">
      <xdr:nvSpPr>
        <xdr:cNvPr id="100" name="n_2mainValue有形固定資産減価償却率">
          <a:extLst>
            <a:ext uri="{FF2B5EF4-FFF2-40B4-BE49-F238E27FC236}">
              <a16:creationId xmlns:a16="http://schemas.microsoft.com/office/drawing/2014/main" id="{8F25C4A7-8623-4E80-89D4-A0955AC71AEB}"/>
            </a:ext>
          </a:extLst>
        </xdr:cNvPr>
        <xdr:cNvSpPr txBox="1"/>
      </xdr:nvSpPr>
      <xdr:spPr>
        <a:xfrm>
          <a:off x="2793374" y="602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69958</xdr:rowOff>
    </xdr:from>
    <xdr:ext cx="405111" cy="259045"/>
    <xdr:sp macro="" textlink="">
      <xdr:nvSpPr>
        <xdr:cNvPr id="101" name="n_3mainValue有形固定資産減価償却率">
          <a:extLst>
            <a:ext uri="{FF2B5EF4-FFF2-40B4-BE49-F238E27FC236}">
              <a16:creationId xmlns:a16="http://schemas.microsoft.com/office/drawing/2014/main" id="{4031A0FE-2D85-47F6-97A3-6D93A3247F74}"/>
            </a:ext>
          </a:extLst>
        </xdr:cNvPr>
        <xdr:cNvSpPr txBox="1"/>
      </xdr:nvSpPr>
      <xdr:spPr>
        <a:xfrm>
          <a:off x="2107574" y="596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32946</xdr:rowOff>
    </xdr:from>
    <xdr:ext cx="405111" cy="259045"/>
    <xdr:sp macro="" textlink="">
      <xdr:nvSpPr>
        <xdr:cNvPr id="102" name="n_4mainValue有形固定資産減価償却率">
          <a:extLst>
            <a:ext uri="{FF2B5EF4-FFF2-40B4-BE49-F238E27FC236}">
              <a16:creationId xmlns:a16="http://schemas.microsoft.com/office/drawing/2014/main" id="{F2B16830-E187-4B34-946B-657042C95681}"/>
            </a:ext>
          </a:extLst>
        </xdr:cNvPr>
        <xdr:cNvSpPr txBox="1"/>
      </xdr:nvSpPr>
      <xdr:spPr>
        <a:xfrm>
          <a:off x="1421774" y="592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4F1BA6D8-CEF1-4E8B-828A-B6F44FA5A62F}"/>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5A69A9A2-CA52-4396-B76F-69BEA1FFCBF8}"/>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BC0465F1-2E62-4BCF-BA8B-7DDC41243D6C}"/>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2EBAC5D-9906-4066-9BD3-52CB6961F7FD}"/>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391BCBB8-8175-4B62-A3CD-C7DC619CCE30}"/>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65C635F0-696E-4A6D-9290-1E81ACC1BC8D}"/>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D2282D55-5AA2-44F0-B001-7DB0BB55F4E7}"/>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4D9B7012-EAA2-473A-9C59-3546980C5281}"/>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1600EBEF-0B46-4B20-A7C5-AEB535FB39C0}"/>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511522AC-A1AF-4B0F-A6D8-7136C46A3B98}"/>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3CA36541-8EBC-4CAF-B0F3-E1BCCE00829A}"/>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F7844886-8AAD-4753-83E9-05496312E845}"/>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C52D8361-A06E-43D3-94EF-9C0806807C99}"/>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人口急増時のインフラ等施設整備に投資した大規模建設事業に係る地方債の一部償還完了や財政調整基金や社会福祉基金などの充当可能基金の増加に伴い、将来負担額が減少し、充当可能財源が増加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との乖離が小さくな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人件費や公債費は類似団体と比較して高い水準にあるため、今後も償還額以上の新規借入抑制の方針のもと、地方債残高の抑制を図るとともに、定員適正化計画に基づき、適切な定員管理を行い人件費の抑制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B5E9EADA-D1FC-4452-920C-6A7510584D66}"/>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6DE19302-54D7-4882-8D07-6649017E9477}"/>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54C14AFE-5A21-4F62-83C3-7AEAEA277014}"/>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55A1B07D-FF2C-4AE0-BF00-C78535C2519A}"/>
            </a:ext>
          </a:extLst>
        </xdr:cNvPr>
        <xdr:cNvCxnSpPr/>
      </xdr:nvCxnSpPr>
      <xdr:spPr>
        <a:xfrm>
          <a:off x="10188575" y="67331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BC79ACDD-6243-4652-A961-ED2B0E03DBD4}"/>
            </a:ext>
          </a:extLst>
        </xdr:cNvPr>
        <xdr:cNvSpPr txBox="1"/>
      </xdr:nvSpPr>
      <xdr:spPr>
        <a:xfrm>
          <a:off x="9695591" y="66355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C2CC5046-9B72-4F85-98D6-E61C31D29B0F}"/>
            </a:ext>
          </a:extLst>
        </xdr:cNvPr>
        <xdr:cNvCxnSpPr/>
      </xdr:nvCxnSpPr>
      <xdr:spPr>
        <a:xfrm>
          <a:off x="10188575" y="6369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F4AAD115-1D8E-4CF8-B053-A55910C42579}"/>
            </a:ext>
          </a:extLst>
        </xdr:cNvPr>
        <xdr:cNvSpPr txBox="1"/>
      </xdr:nvSpPr>
      <xdr:spPr>
        <a:xfrm>
          <a:off x="9756296" y="627948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7A49E1A8-1E85-49CA-9B0E-A2B7BED783CD}"/>
            </a:ext>
          </a:extLst>
        </xdr:cNvPr>
        <xdr:cNvCxnSpPr/>
      </xdr:nvCxnSpPr>
      <xdr:spPr>
        <a:xfrm>
          <a:off x="10188575" y="601345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BDBB1E94-BB62-4511-9D2E-2A2EDF1E98C8}"/>
            </a:ext>
          </a:extLst>
        </xdr:cNvPr>
        <xdr:cNvSpPr txBox="1"/>
      </xdr:nvSpPr>
      <xdr:spPr>
        <a:xfrm>
          <a:off x="9756296" y="591583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360CC2B8-7DE9-4255-928A-EC810B91359C}"/>
            </a:ext>
          </a:extLst>
        </xdr:cNvPr>
        <xdr:cNvCxnSpPr/>
      </xdr:nvCxnSpPr>
      <xdr:spPr>
        <a:xfrm>
          <a:off x="10188575" y="564980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C093188-0861-46A0-ABE8-C7B4702A5ABD}"/>
            </a:ext>
          </a:extLst>
        </xdr:cNvPr>
        <xdr:cNvSpPr txBox="1"/>
      </xdr:nvSpPr>
      <xdr:spPr>
        <a:xfrm>
          <a:off x="9756296" y="55617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10D3CA0F-849A-4EDB-9B80-28E687994288}"/>
            </a:ext>
          </a:extLst>
        </xdr:cNvPr>
        <xdr:cNvCxnSpPr/>
      </xdr:nvCxnSpPr>
      <xdr:spPr>
        <a:xfrm>
          <a:off x="10188575" y="52956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D5D98FF6-48E7-4758-BB88-E0C58D726CEA}"/>
            </a:ext>
          </a:extLst>
        </xdr:cNvPr>
        <xdr:cNvSpPr txBox="1"/>
      </xdr:nvSpPr>
      <xdr:spPr>
        <a:xfrm>
          <a:off x="9856983" y="52018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FF504019-5781-48F9-9B89-8C4F3A41C770}"/>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D07A0B4B-CCC7-4391-8D22-6BECBFE8975E}"/>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1" name="直線コネクタ 130">
          <a:extLst>
            <a:ext uri="{FF2B5EF4-FFF2-40B4-BE49-F238E27FC236}">
              <a16:creationId xmlns:a16="http://schemas.microsoft.com/office/drawing/2014/main" id="{FC0629C7-2E7E-47C7-ACAB-E7B86AA833B3}"/>
            </a:ext>
          </a:extLst>
        </xdr:cNvPr>
        <xdr:cNvCxnSpPr/>
      </xdr:nvCxnSpPr>
      <xdr:spPr>
        <a:xfrm flipV="1">
          <a:off x="13313410" y="5295688"/>
          <a:ext cx="1269" cy="123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2" name="債務償還比率最小値テキスト">
          <a:extLst>
            <a:ext uri="{FF2B5EF4-FFF2-40B4-BE49-F238E27FC236}">
              <a16:creationId xmlns:a16="http://schemas.microsoft.com/office/drawing/2014/main" id="{1433E2A2-1CC8-4278-8948-393FF31D912C}"/>
            </a:ext>
          </a:extLst>
        </xdr:cNvPr>
        <xdr:cNvSpPr txBox="1"/>
      </xdr:nvSpPr>
      <xdr:spPr>
        <a:xfrm>
          <a:off x="13369925" y="65336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3" name="直線コネクタ 132">
          <a:extLst>
            <a:ext uri="{FF2B5EF4-FFF2-40B4-BE49-F238E27FC236}">
              <a16:creationId xmlns:a16="http://schemas.microsoft.com/office/drawing/2014/main" id="{E4072442-9AB0-46B6-8837-AB1A0DDF2C2C}"/>
            </a:ext>
          </a:extLst>
        </xdr:cNvPr>
        <xdr:cNvCxnSpPr/>
      </xdr:nvCxnSpPr>
      <xdr:spPr>
        <a:xfrm>
          <a:off x="13251180" y="6527891"/>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13D0945F-8C87-4943-A2E4-D36841D1A59B}"/>
            </a:ext>
          </a:extLst>
        </xdr:cNvPr>
        <xdr:cNvSpPr txBox="1"/>
      </xdr:nvSpPr>
      <xdr:spPr>
        <a:xfrm>
          <a:off x="13369925" y="5067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EADB266B-FF0D-49A0-805C-13CB83FFC56C}"/>
            </a:ext>
          </a:extLst>
        </xdr:cNvPr>
        <xdr:cNvCxnSpPr/>
      </xdr:nvCxnSpPr>
      <xdr:spPr>
        <a:xfrm>
          <a:off x="13251180" y="529568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36" name="債務償還比率平均値テキスト">
          <a:extLst>
            <a:ext uri="{FF2B5EF4-FFF2-40B4-BE49-F238E27FC236}">
              <a16:creationId xmlns:a16="http://schemas.microsoft.com/office/drawing/2014/main" id="{66A6D309-B76C-4F9C-AF61-7237976F3692}"/>
            </a:ext>
          </a:extLst>
        </xdr:cNvPr>
        <xdr:cNvSpPr txBox="1"/>
      </xdr:nvSpPr>
      <xdr:spPr>
        <a:xfrm>
          <a:off x="13369925" y="5581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7" name="フローチャート: 判断 136">
          <a:extLst>
            <a:ext uri="{FF2B5EF4-FFF2-40B4-BE49-F238E27FC236}">
              <a16:creationId xmlns:a16="http://schemas.microsoft.com/office/drawing/2014/main" id="{53640022-DA75-4B74-A9D3-CAE5AB845F5F}"/>
            </a:ext>
          </a:extLst>
        </xdr:cNvPr>
        <xdr:cNvSpPr/>
      </xdr:nvSpPr>
      <xdr:spPr>
        <a:xfrm>
          <a:off x="13289280" y="5733902"/>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8" name="フローチャート: 判断 137">
          <a:extLst>
            <a:ext uri="{FF2B5EF4-FFF2-40B4-BE49-F238E27FC236}">
              <a16:creationId xmlns:a16="http://schemas.microsoft.com/office/drawing/2014/main" id="{FD3F8F4E-489C-4256-BB6D-B7C2769736D9}"/>
            </a:ext>
          </a:extLst>
        </xdr:cNvPr>
        <xdr:cNvSpPr/>
      </xdr:nvSpPr>
      <xdr:spPr>
        <a:xfrm>
          <a:off x="12629515" y="5913445"/>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9" name="フローチャート: 判断 138">
          <a:extLst>
            <a:ext uri="{FF2B5EF4-FFF2-40B4-BE49-F238E27FC236}">
              <a16:creationId xmlns:a16="http://schemas.microsoft.com/office/drawing/2014/main" id="{39062D0E-3C43-4289-9BD6-8D3E4A985173}"/>
            </a:ext>
          </a:extLst>
        </xdr:cNvPr>
        <xdr:cNvSpPr/>
      </xdr:nvSpPr>
      <xdr:spPr>
        <a:xfrm>
          <a:off x="11943715" y="5969367"/>
          <a:ext cx="10731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0" name="フローチャート: 判断 139">
          <a:extLst>
            <a:ext uri="{FF2B5EF4-FFF2-40B4-BE49-F238E27FC236}">
              <a16:creationId xmlns:a16="http://schemas.microsoft.com/office/drawing/2014/main" id="{A6FC8BAD-381F-46FE-912E-00FB0AEA081F}"/>
            </a:ext>
          </a:extLst>
        </xdr:cNvPr>
        <xdr:cNvSpPr/>
      </xdr:nvSpPr>
      <xdr:spPr>
        <a:xfrm>
          <a:off x="11257915" y="5956265"/>
          <a:ext cx="1073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1" name="フローチャート: 判断 140">
          <a:extLst>
            <a:ext uri="{FF2B5EF4-FFF2-40B4-BE49-F238E27FC236}">
              <a16:creationId xmlns:a16="http://schemas.microsoft.com/office/drawing/2014/main" id="{3E709E57-22D4-4DF4-B275-6E7C46647819}"/>
            </a:ext>
          </a:extLst>
        </xdr:cNvPr>
        <xdr:cNvSpPr/>
      </xdr:nvSpPr>
      <xdr:spPr>
        <a:xfrm>
          <a:off x="10572115" y="5956505"/>
          <a:ext cx="1073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377752E4-FA9E-49C6-B96C-DE46C7CC2334}"/>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591275DE-E9B5-45BF-BD47-1FA18BAB8B31}"/>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72473180-B1C8-441D-AE61-03DB3EAB7BDC}"/>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4A2121D-D1E3-4D7B-90FE-D75CA4ED5227}"/>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F0DBD04F-EDFF-4D1D-BDB5-D2D561C57FE4}"/>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51971</xdr:rowOff>
    </xdr:from>
    <xdr:to>
      <xdr:col>76</xdr:col>
      <xdr:colOff>73025</xdr:colOff>
      <xdr:row>29</xdr:row>
      <xdr:rowOff>153571</xdr:rowOff>
    </xdr:to>
    <xdr:sp macro="" textlink="">
      <xdr:nvSpPr>
        <xdr:cNvPr id="147" name="楕円 146">
          <a:extLst>
            <a:ext uri="{FF2B5EF4-FFF2-40B4-BE49-F238E27FC236}">
              <a16:creationId xmlns:a16="http://schemas.microsoft.com/office/drawing/2014/main" id="{EA2CC2B8-AC91-4905-9107-03A72C953953}"/>
            </a:ext>
          </a:extLst>
        </xdr:cNvPr>
        <xdr:cNvSpPr/>
      </xdr:nvSpPr>
      <xdr:spPr>
        <a:xfrm>
          <a:off x="13289280" y="5780306"/>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30398</xdr:rowOff>
    </xdr:from>
    <xdr:ext cx="469744" cy="259045"/>
    <xdr:sp macro="" textlink="">
      <xdr:nvSpPr>
        <xdr:cNvPr id="148" name="債務償還比率該当値テキスト">
          <a:extLst>
            <a:ext uri="{FF2B5EF4-FFF2-40B4-BE49-F238E27FC236}">
              <a16:creationId xmlns:a16="http://schemas.microsoft.com/office/drawing/2014/main" id="{AB6CB53E-B0CA-4AF3-B8E2-AA7C6B533DAA}"/>
            </a:ext>
          </a:extLst>
        </xdr:cNvPr>
        <xdr:cNvSpPr txBox="1"/>
      </xdr:nvSpPr>
      <xdr:spPr>
        <a:xfrm>
          <a:off x="13369925" y="575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148837</xdr:rowOff>
    </xdr:from>
    <xdr:to>
      <xdr:col>72</xdr:col>
      <xdr:colOff>123825</xdr:colOff>
      <xdr:row>31</xdr:row>
      <xdr:rowOff>78987</xdr:rowOff>
    </xdr:to>
    <xdr:sp macro="" textlink="">
      <xdr:nvSpPr>
        <xdr:cNvPr id="149" name="楕円 148">
          <a:extLst>
            <a:ext uri="{FF2B5EF4-FFF2-40B4-BE49-F238E27FC236}">
              <a16:creationId xmlns:a16="http://schemas.microsoft.com/office/drawing/2014/main" id="{F52100D0-CBF8-4CED-9745-84DDBC1F76BA}"/>
            </a:ext>
          </a:extLst>
        </xdr:cNvPr>
        <xdr:cNvSpPr/>
      </xdr:nvSpPr>
      <xdr:spPr>
        <a:xfrm>
          <a:off x="12629515" y="6044812"/>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102771</xdr:rowOff>
    </xdr:from>
    <xdr:to>
      <xdr:col>76</xdr:col>
      <xdr:colOff>22225</xdr:colOff>
      <xdr:row>31</xdr:row>
      <xdr:rowOff>28187</xdr:rowOff>
    </xdr:to>
    <xdr:cxnSp macro="">
      <xdr:nvCxnSpPr>
        <xdr:cNvPr id="150" name="直線コネクタ 149">
          <a:extLst>
            <a:ext uri="{FF2B5EF4-FFF2-40B4-BE49-F238E27FC236}">
              <a16:creationId xmlns:a16="http://schemas.microsoft.com/office/drawing/2014/main" id="{46F09CBD-6D4D-4112-A566-3F0D15FAEFD8}"/>
            </a:ext>
          </a:extLst>
        </xdr:cNvPr>
        <xdr:cNvCxnSpPr/>
      </xdr:nvCxnSpPr>
      <xdr:spPr>
        <a:xfrm flipV="1">
          <a:off x="12684125" y="5823486"/>
          <a:ext cx="631190" cy="27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125998</xdr:rowOff>
    </xdr:from>
    <xdr:to>
      <xdr:col>68</xdr:col>
      <xdr:colOff>123825</xdr:colOff>
      <xdr:row>32</xdr:row>
      <xdr:rowOff>56148</xdr:rowOff>
    </xdr:to>
    <xdr:sp macro="" textlink="">
      <xdr:nvSpPr>
        <xdr:cNvPr id="151" name="楕円 150">
          <a:extLst>
            <a:ext uri="{FF2B5EF4-FFF2-40B4-BE49-F238E27FC236}">
              <a16:creationId xmlns:a16="http://schemas.microsoft.com/office/drawing/2014/main" id="{F511B551-101E-452F-9B17-510B6FFB5E19}"/>
            </a:ext>
          </a:extLst>
        </xdr:cNvPr>
        <xdr:cNvSpPr/>
      </xdr:nvSpPr>
      <xdr:spPr>
        <a:xfrm>
          <a:off x="11943715" y="6197233"/>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28187</xdr:rowOff>
    </xdr:from>
    <xdr:to>
      <xdr:col>72</xdr:col>
      <xdr:colOff>73025</xdr:colOff>
      <xdr:row>32</xdr:row>
      <xdr:rowOff>5348</xdr:rowOff>
    </xdr:to>
    <xdr:cxnSp macro="">
      <xdr:nvCxnSpPr>
        <xdr:cNvPr id="152" name="直線コネクタ 151">
          <a:extLst>
            <a:ext uri="{FF2B5EF4-FFF2-40B4-BE49-F238E27FC236}">
              <a16:creationId xmlns:a16="http://schemas.microsoft.com/office/drawing/2014/main" id="{0C5DC81D-9577-4038-AA96-14D91627A377}"/>
            </a:ext>
          </a:extLst>
        </xdr:cNvPr>
        <xdr:cNvCxnSpPr/>
      </xdr:nvCxnSpPr>
      <xdr:spPr>
        <a:xfrm flipV="1">
          <a:off x="11998325" y="6093707"/>
          <a:ext cx="685800" cy="15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45155</xdr:rowOff>
    </xdr:from>
    <xdr:to>
      <xdr:col>64</xdr:col>
      <xdr:colOff>123825</xdr:colOff>
      <xdr:row>31</xdr:row>
      <xdr:rowOff>146755</xdr:rowOff>
    </xdr:to>
    <xdr:sp macro="" textlink="">
      <xdr:nvSpPr>
        <xdr:cNvPr id="153" name="楕円 152">
          <a:extLst>
            <a:ext uri="{FF2B5EF4-FFF2-40B4-BE49-F238E27FC236}">
              <a16:creationId xmlns:a16="http://schemas.microsoft.com/office/drawing/2014/main" id="{FE150D42-3ADA-4D22-A3F6-6DF08D5CF974}"/>
            </a:ext>
          </a:extLst>
        </xdr:cNvPr>
        <xdr:cNvSpPr/>
      </xdr:nvSpPr>
      <xdr:spPr>
        <a:xfrm>
          <a:off x="11257915" y="6114485"/>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95955</xdr:rowOff>
    </xdr:from>
    <xdr:to>
      <xdr:col>68</xdr:col>
      <xdr:colOff>73025</xdr:colOff>
      <xdr:row>32</xdr:row>
      <xdr:rowOff>5348</xdr:rowOff>
    </xdr:to>
    <xdr:cxnSp macro="">
      <xdr:nvCxnSpPr>
        <xdr:cNvPr id="154" name="直線コネクタ 153">
          <a:extLst>
            <a:ext uri="{FF2B5EF4-FFF2-40B4-BE49-F238E27FC236}">
              <a16:creationId xmlns:a16="http://schemas.microsoft.com/office/drawing/2014/main" id="{C5B2EC76-97EB-4DA6-AA14-A47DB2B3E320}"/>
            </a:ext>
          </a:extLst>
        </xdr:cNvPr>
        <xdr:cNvCxnSpPr/>
      </xdr:nvCxnSpPr>
      <xdr:spPr>
        <a:xfrm>
          <a:off x="11312525" y="6159570"/>
          <a:ext cx="685800" cy="86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55231</xdr:rowOff>
    </xdr:from>
    <xdr:to>
      <xdr:col>60</xdr:col>
      <xdr:colOff>123825</xdr:colOff>
      <xdr:row>31</xdr:row>
      <xdr:rowOff>156831</xdr:rowOff>
    </xdr:to>
    <xdr:sp macro="" textlink="">
      <xdr:nvSpPr>
        <xdr:cNvPr id="155" name="楕円 154">
          <a:extLst>
            <a:ext uri="{FF2B5EF4-FFF2-40B4-BE49-F238E27FC236}">
              <a16:creationId xmlns:a16="http://schemas.microsoft.com/office/drawing/2014/main" id="{4F58E1E8-0378-4F9C-A8A0-3ED210808FDB}"/>
            </a:ext>
          </a:extLst>
        </xdr:cNvPr>
        <xdr:cNvSpPr/>
      </xdr:nvSpPr>
      <xdr:spPr>
        <a:xfrm>
          <a:off x="10572115" y="6126466"/>
          <a:ext cx="10731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95955</xdr:rowOff>
    </xdr:from>
    <xdr:to>
      <xdr:col>64</xdr:col>
      <xdr:colOff>73025</xdr:colOff>
      <xdr:row>31</xdr:row>
      <xdr:rowOff>106031</xdr:rowOff>
    </xdr:to>
    <xdr:cxnSp macro="">
      <xdr:nvCxnSpPr>
        <xdr:cNvPr id="156" name="直線コネクタ 155">
          <a:extLst>
            <a:ext uri="{FF2B5EF4-FFF2-40B4-BE49-F238E27FC236}">
              <a16:creationId xmlns:a16="http://schemas.microsoft.com/office/drawing/2014/main" id="{A0112ADD-DB32-459F-A4C8-D289BE5153DD}"/>
            </a:ext>
          </a:extLst>
        </xdr:cNvPr>
        <xdr:cNvCxnSpPr/>
      </xdr:nvCxnSpPr>
      <xdr:spPr>
        <a:xfrm flipV="1">
          <a:off x="10626725" y="6159570"/>
          <a:ext cx="685800" cy="1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57" name="n_1aveValue債務償還比率">
          <a:extLst>
            <a:ext uri="{FF2B5EF4-FFF2-40B4-BE49-F238E27FC236}">
              <a16:creationId xmlns:a16="http://schemas.microsoft.com/office/drawing/2014/main" id="{D62005D7-E992-4237-95DA-88CB9AE797C7}"/>
            </a:ext>
          </a:extLst>
        </xdr:cNvPr>
        <xdr:cNvSpPr txBox="1"/>
      </xdr:nvSpPr>
      <xdr:spPr>
        <a:xfrm>
          <a:off x="12459412" y="568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58" name="n_2aveValue債務償還比率">
          <a:extLst>
            <a:ext uri="{FF2B5EF4-FFF2-40B4-BE49-F238E27FC236}">
              <a16:creationId xmlns:a16="http://schemas.microsoft.com/office/drawing/2014/main" id="{CD7962F7-4E02-49C5-B1FC-EED60E8AB641}"/>
            </a:ext>
          </a:extLst>
        </xdr:cNvPr>
        <xdr:cNvSpPr txBox="1"/>
      </xdr:nvSpPr>
      <xdr:spPr>
        <a:xfrm>
          <a:off x="11780597" y="574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59" name="n_3aveValue債務償還比率">
          <a:extLst>
            <a:ext uri="{FF2B5EF4-FFF2-40B4-BE49-F238E27FC236}">
              <a16:creationId xmlns:a16="http://schemas.microsoft.com/office/drawing/2014/main" id="{28C3E3F1-964F-4665-B44A-34A12548E7D0}"/>
            </a:ext>
          </a:extLst>
        </xdr:cNvPr>
        <xdr:cNvSpPr txBox="1"/>
      </xdr:nvSpPr>
      <xdr:spPr>
        <a:xfrm>
          <a:off x="11094797" y="572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60" name="n_4aveValue債務償還比率">
          <a:extLst>
            <a:ext uri="{FF2B5EF4-FFF2-40B4-BE49-F238E27FC236}">
              <a16:creationId xmlns:a16="http://schemas.microsoft.com/office/drawing/2014/main" id="{7F652946-A511-450E-9D73-BF12F24B7605}"/>
            </a:ext>
          </a:extLst>
        </xdr:cNvPr>
        <xdr:cNvSpPr txBox="1"/>
      </xdr:nvSpPr>
      <xdr:spPr>
        <a:xfrm>
          <a:off x="10408997" y="572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70114</xdr:rowOff>
    </xdr:from>
    <xdr:ext cx="469744" cy="259045"/>
    <xdr:sp macro="" textlink="">
      <xdr:nvSpPr>
        <xdr:cNvPr id="161" name="n_1mainValue債務償還比率">
          <a:extLst>
            <a:ext uri="{FF2B5EF4-FFF2-40B4-BE49-F238E27FC236}">
              <a16:creationId xmlns:a16="http://schemas.microsoft.com/office/drawing/2014/main" id="{A6DD9B71-D495-44B9-9D3E-1C7953551C2C}"/>
            </a:ext>
          </a:extLst>
        </xdr:cNvPr>
        <xdr:cNvSpPr txBox="1"/>
      </xdr:nvSpPr>
      <xdr:spPr>
        <a:xfrm>
          <a:off x="12459412" y="613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47275</xdr:rowOff>
    </xdr:from>
    <xdr:ext cx="469744" cy="259045"/>
    <xdr:sp macro="" textlink="">
      <xdr:nvSpPr>
        <xdr:cNvPr id="162" name="n_2mainValue債務償還比率">
          <a:extLst>
            <a:ext uri="{FF2B5EF4-FFF2-40B4-BE49-F238E27FC236}">
              <a16:creationId xmlns:a16="http://schemas.microsoft.com/office/drawing/2014/main" id="{041A7378-D951-474F-B709-B8D495AA4782}"/>
            </a:ext>
          </a:extLst>
        </xdr:cNvPr>
        <xdr:cNvSpPr txBox="1"/>
      </xdr:nvSpPr>
      <xdr:spPr>
        <a:xfrm>
          <a:off x="11780597" y="628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137882</xdr:rowOff>
    </xdr:from>
    <xdr:ext cx="469744" cy="259045"/>
    <xdr:sp macro="" textlink="">
      <xdr:nvSpPr>
        <xdr:cNvPr id="163" name="n_3mainValue債務償還比率">
          <a:extLst>
            <a:ext uri="{FF2B5EF4-FFF2-40B4-BE49-F238E27FC236}">
              <a16:creationId xmlns:a16="http://schemas.microsoft.com/office/drawing/2014/main" id="{EC17A281-DB7B-4AE1-A526-EB4A563BD73A}"/>
            </a:ext>
          </a:extLst>
        </xdr:cNvPr>
        <xdr:cNvSpPr txBox="1"/>
      </xdr:nvSpPr>
      <xdr:spPr>
        <a:xfrm>
          <a:off x="11094797" y="620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147958</xdr:rowOff>
    </xdr:from>
    <xdr:ext cx="469744" cy="259045"/>
    <xdr:sp macro="" textlink="">
      <xdr:nvSpPr>
        <xdr:cNvPr id="164" name="n_4mainValue債務償還比率">
          <a:extLst>
            <a:ext uri="{FF2B5EF4-FFF2-40B4-BE49-F238E27FC236}">
              <a16:creationId xmlns:a16="http://schemas.microsoft.com/office/drawing/2014/main" id="{46FB5003-73EB-4F8D-B27F-C2B194BB0B75}"/>
            </a:ext>
          </a:extLst>
        </xdr:cNvPr>
        <xdr:cNvSpPr txBox="1"/>
      </xdr:nvSpPr>
      <xdr:spPr>
        <a:xfrm>
          <a:off x="10408997" y="621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B961A163-CA44-4A4C-B6EC-ED9D7B4A98EF}"/>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92A6766F-7E70-470F-A0D2-7F81686A05AB}"/>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8627DBE0-19D5-4318-8B97-28A778A4E312}"/>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43DEC381-158C-49EB-B3C2-F78D7F3B3D0C}"/>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BF82C9D7-459B-4FC7-96DA-0F1D814E296B}"/>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4F090D4F-485C-4914-9A06-A9CF06AB4423}"/>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EE815D0-67F2-45D8-8570-1F570C4FD591}"/>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36236AE-7F55-4284-AA70-ED16BC6E57C3}"/>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FD0B4F5-8DE3-404B-8E54-A2EE7EC112F4}"/>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D86EBC7-1B57-472B-AFAB-D904909447C2}"/>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5C1A043-BD51-4AAB-A6DF-0D85089FF12A}"/>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6649A9B-0C80-4983-B564-FB02B7560E73}"/>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9CFA0D0-B2B4-4938-9FA0-2A9050C0B790}"/>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3B09EEE-AE8C-4C47-91EE-491E6756CAB2}"/>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D283008-A515-4643-A40D-F14DCB944D6A}"/>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D260FAB-862A-4F96-8B00-94ABE944ADEB}"/>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20,086
19,806
32.51
8,505,825
8,102,090
389,386
4,965,380
7,138,771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0F0764F-DA1A-4193-AD5D-882F4D20EB14}"/>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4D39DB4-70E1-4179-9D13-3AF5D308C4F4}"/>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8CAD731-0608-41DB-A437-AA23A3873574}"/>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197A4E9-151A-49C7-9B51-1474F88E7F72}"/>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6890DFF-288C-4BBF-8EBB-70FF1E37AECF}"/>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F3DCBB3-93A3-40C8-9888-0674D19635CB}"/>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CB82F6E-A713-4B9B-86E1-E5F89FDB185A}"/>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C37B7C7-EEC3-4BDF-8251-B5A94AC20406}"/>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B163A2A-BA64-4915-9931-D97C230748A2}"/>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C83548D-FADF-47BD-A43C-88D8C80D2BC8}"/>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8A9A1CF-05C0-4F3C-B79B-1663B5C3DDC4}"/>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384521B-BC54-475D-A5D2-826C48CE88B2}"/>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F428AD4-80CB-4AA0-932B-8B6B31D4B172}"/>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C69E20A-7CBE-4D39-9055-D2B1A5FBAB23}"/>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C3D8DE6-5E16-4883-ADB6-DACCE5DD0E4F}"/>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39653A3-0644-4FCE-9CE3-85E2BDD487B7}"/>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B255B6C-F901-4CD9-B048-8C8B26AD2CDB}"/>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71EE169-87BA-457D-AD74-5BC7803EC640}"/>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9E2A738-F7FD-4701-899D-4ABF48A8CCB4}"/>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19A6C79-B235-44E2-97F0-D6988FF2FF6C}"/>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35DE4C0-AB3F-4650-9247-016204B9481E}"/>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16985EB-CD99-4ABF-ABE8-61C28F4DE06A}"/>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FA0A6C8-839F-4567-9C18-DC8B3A9C1208}"/>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430765E-F175-42D0-ADF0-2E1D775AE868}"/>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A0AA331-13F1-4C5C-8C39-F7112EF151C3}"/>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E76DC42-7BB0-41F6-BCF4-99943ACA1134}"/>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BE88710-3A61-418C-AEA1-2EBD189CFAAB}"/>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D8FABC0-5BCC-4C83-B6F3-1DAB3E0C881D}"/>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65C3158-E358-4CC9-865D-D60ECFF3DCBB}"/>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AF5CEC3-9E06-43BC-8C7F-6E075A5DF774}"/>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12660D7-E71E-4392-9F48-6696E6DE5052}"/>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D8D3E44-29E7-4ECF-8593-29E66D07426D}"/>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9CA004C2-57C0-4D84-B872-B992C06CE1B8}"/>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646F91F-B543-4F92-A2AB-AA716DA7AAB0}"/>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709ADB2-71BE-4051-B696-4D66D75C4F89}"/>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63540A2-F32A-40BE-822C-C4118FEEE75B}"/>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8BD0419-4C4B-42AB-814A-BCB4306B1BF9}"/>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399B992-156C-4C6F-ABA9-670F93F37B6F}"/>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97F4ED4-5BD2-498C-A975-FFF97E27CBFA}"/>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BB6628A-AC8C-49B0-B0DB-C9B8D59D3563}"/>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9D6AF46-BAE6-4375-A0B2-E2374149749B}"/>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F79999F-D9A3-429F-8540-DAEBC1D4F42C}"/>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96019D3-20D5-48F2-8E53-3F760ECE27E2}"/>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24805F4-C911-4F7A-92F8-3DD4101DDD3B}"/>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9A800B3-504B-467E-BDF2-9FA34461F76F}"/>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BB34BDD3-F4B8-4266-9976-EA18F1F24F96}"/>
            </a:ext>
          </a:extLst>
        </xdr:cNvPr>
        <xdr:cNvCxnSpPr/>
      </xdr:nvCxnSpPr>
      <xdr:spPr>
        <a:xfrm flipV="1">
          <a:off x="4173855" y="594169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6C9F29A8-DDBD-4CB5-B59B-70708F667022}"/>
            </a:ext>
          </a:extLst>
        </xdr:cNvPr>
        <xdr:cNvSpPr txBox="1"/>
      </xdr:nvSpPr>
      <xdr:spPr>
        <a:xfrm>
          <a:off x="4212590" y="722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D09890B3-425A-4E20-9ACD-65A46F7DC7C3}"/>
            </a:ext>
          </a:extLst>
        </xdr:cNvPr>
        <xdr:cNvCxnSpPr/>
      </xdr:nvCxnSpPr>
      <xdr:spPr>
        <a:xfrm>
          <a:off x="4112260" y="7225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D32334EC-C2F1-48E4-804E-D7A468CCF6A5}"/>
            </a:ext>
          </a:extLst>
        </xdr:cNvPr>
        <xdr:cNvSpPr txBox="1"/>
      </xdr:nvSpPr>
      <xdr:spPr>
        <a:xfrm>
          <a:off x="421259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466FBF9B-5132-434A-A588-66E4B73985F0}"/>
            </a:ext>
          </a:extLst>
        </xdr:cNvPr>
        <xdr:cNvCxnSpPr/>
      </xdr:nvCxnSpPr>
      <xdr:spPr>
        <a:xfrm>
          <a:off x="4112260" y="59416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a:extLst>
            <a:ext uri="{FF2B5EF4-FFF2-40B4-BE49-F238E27FC236}">
              <a16:creationId xmlns:a16="http://schemas.microsoft.com/office/drawing/2014/main" id="{C2957BF7-0D3F-458D-ACCC-D883642B02F7}"/>
            </a:ext>
          </a:extLst>
        </xdr:cNvPr>
        <xdr:cNvSpPr txBox="1"/>
      </xdr:nvSpPr>
      <xdr:spPr>
        <a:xfrm>
          <a:off x="421259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E67F8C58-482B-4EE1-8A9D-09E0E66D1380}"/>
            </a:ext>
          </a:extLst>
        </xdr:cNvPr>
        <xdr:cNvSpPr/>
      </xdr:nvSpPr>
      <xdr:spPr>
        <a:xfrm>
          <a:off x="4131310" y="65176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F660B416-FC96-4182-96CA-D622CA85AFEF}"/>
            </a:ext>
          </a:extLst>
        </xdr:cNvPr>
        <xdr:cNvSpPr/>
      </xdr:nvSpPr>
      <xdr:spPr>
        <a:xfrm>
          <a:off x="3388360" y="65214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A8349D51-3493-4155-94AF-A44B40D26B89}"/>
            </a:ext>
          </a:extLst>
        </xdr:cNvPr>
        <xdr:cNvSpPr/>
      </xdr:nvSpPr>
      <xdr:spPr>
        <a:xfrm>
          <a:off x="2571750" y="64890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9A2D4C3D-FF4F-4056-B4F6-3E54CFC12B12}"/>
            </a:ext>
          </a:extLst>
        </xdr:cNvPr>
        <xdr:cNvSpPr/>
      </xdr:nvSpPr>
      <xdr:spPr>
        <a:xfrm>
          <a:off x="1774190" y="64566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098987EC-ADC9-49C1-9680-098825046736}"/>
            </a:ext>
          </a:extLst>
        </xdr:cNvPr>
        <xdr:cNvSpPr/>
      </xdr:nvSpPr>
      <xdr:spPr>
        <a:xfrm>
          <a:off x="988060" y="64281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77B9BEB-AC62-4EC2-B93F-C98490EAF8E9}"/>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5113F14-912A-41BA-ABC6-7935C97BCB14}"/>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70565DF-1C54-4A53-B261-9D7F518E5AA9}"/>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179C3C5-B396-4910-8791-77309395BBE0}"/>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F6929B2-0E3C-45BA-93E5-D6259078AED8}"/>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133985</xdr:rowOff>
    </xdr:from>
    <xdr:to>
      <xdr:col>24</xdr:col>
      <xdr:colOff>114300</xdr:colOff>
      <xdr:row>37</xdr:row>
      <xdr:rowOff>64135</xdr:rowOff>
    </xdr:to>
    <xdr:sp macro="" textlink="">
      <xdr:nvSpPr>
        <xdr:cNvPr id="73" name="楕円 72">
          <a:extLst>
            <a:ext uri="{FF2B5EF4-FFF2-40B4-BE49-F238E27FC236}">
              <a16:creationId xmlns:a16="http://schemas.microsoft.com/office/drawing/2014/main" id="{E3652A10-9421-4D1D-92B4-50BD4333723C}"/>
            </a:ext>
          </a:extLst>
        </xdr:cNvPr>
        <xdr:cNvSpPr/>
      </xdr:nvSpPr>
      <xdr:spPr>
        <a:xfrm>
          <a:off x="4131310" y="63023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156862</xdr:rowOff>
    </xdr:from>
    <xdr:ext cx="405111" cy="259045"/>
    <xdr:sp macro="" textlink="">
      <xdr:nvSpPr>
        <xdr:cNvPr id="74" name="【道路】&#10;有形固定資産減価償却率該当値テキスト">
          <a:extLst>
            <a:ext uri="{FF2B5EF4-FFF2-40B4-BE49-F238E27FC236}">
              <a16:creationId xmlns:a16="http://schemas.microsoft.com/office/drawing/2014/main" id="{1F25249A-A341-4265-A3A7-804DFA55B846}"/>
            </a:ext>
          </a:extLst>
        </xdr:cNvPr>
        <xdr:cNvSpPr txBox="1"/>
      </xdr:nvSpPr>
      <xdr:spPr>
        <a:xfrm>
          <a:off x="4212590"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139700</xdr:rowOff>
    </xdr:from>
    <xdr:to>
      <xdr:col>20</xdr:col>
      <xdr:colOff>38100</xdr:colOff>
      <xdr:row>37</xdr:row>
      <xdr:rowOff>69850</xdr:rowOff>
    </xdr:to>
    <xdr:sp macro="" textlink="">
      <xdr:nvSpPr>
        <xdr:cNvPr id="75" name="楕円 74">
          <a:extLst>
            <a:ext uri="{FF2B5EF4-FFF2-40B4-BE49-F238E27FC236}">
              <a16:creationId xmlns:a16="http://schemas.microsoft.com/office/drawing/2014/main" id="{6C3726C0-1683-483A-BC61-BF03AD444763}"/>
            </a:ext>
          </a:extLst>
        </xdr:cNvPr>
        <xdr:cNvSpPr/>
      </xdr:nvSpPr>
      <xdr:spPr>
        <a:xfrm>
          <a:off x="3388360" y="63080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xdr:rowOff>
    </xdr:from>
    <xdr:to>
      <xdr:col>24</xdr:col>
      <xdr:colOff>63500</xdr:colOff>
      <xdr:row>37</xdr:row>
      <xdr:rowOff>19050</xdr:rowOff>
    </xdr:to>
    <xdr:cxnSp macro="">
      <xdr:nvCxnSpPr>
        <xdr:cNvPr id="76" name="直線コネクタ 75">
          <a:extLst>
            <a:ext uri="{FF2B5EF4-FFF2-40B4-BE49-F238E27FC236}">
              <a16:creationId xmlns:a16="http://schemas.microsoft.com/office/drawing/2014/main" id="{3ADD4034-6718-4C82-92E5-ED5944E97C6E}"/>
            </a:ext>
          </a:extLst>
        </xdr:cNvPr>
        <xdr:cNvCxnSpPr/>
      </xdr:nvCxnSpPr>
      <xdr:spPr>
        <a:xfrm flipV="1">
          <a:off x="3431540" y="636079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15875</xdr:rowOff>
    </xdr:from>
    <xdr:to>
      <xdr:col>15</xdr:col>
      <xdr:colOff>101600</xdr:colOff>
      <xdr:row>37</xdr:row>
      <xdr:rowOff>117475</xdr:rowOff>
    </xdr:to>
    <xdr:sp macro="" textlink="">
      <xdr:nvSpPr>
        <xdr:cNvPr id="77" name="楕円 76">
          <a:extLst>
            <a:ext uri="{FF2B5EF4-FFF2-40B4-BE49-F238E27FC236}">
              <a16:creationId xmlns:a16="http://schemas.microsoft.com/office/drawing/2014/main" id="{EAB03CFA-BCF8-492B-B56A-CE8239A7019A}"/>
            </a:ext>
          </a:extLst>
        </xdr:cNvPr>
        <xdr:cNvSpPr/>
      </xdr:nvSpPr>
      <xdr:spPr>
        <a:xfrm>
          <a:off x="2571750" y="636333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19050</xdr:rowOff>
    </xdr:from>
    <xdr:to>
      <xdr:col>19</xdr:col>
      <xdr:colOff>177800</xdr:colOff>
      <xdr:row>37</xdr:row>
      <xdr:rowOff>66675</xdr:rowOff>
    </xdr:to>
    <xdr:cxnSp macro="">
      <xdr:nvCxnSpPr>
        <xdr:cNvPr id="78" name="直線コネクタ 77">
          <a:extLst>
            <a:ext uri="{FF2B5EF4-FFF2-40B4-BE49-F238E27FC236}">
              <a16:creationId xmlns:a16="http://schemas.microsoft.com/office/drawing/2014/main" id="{5E1D5075-B7D3-43E9-A5F9-B903E7112A8F}"/>
            </a:ext>
          </a:extLst>
        </xdr:cNvPr>
        <xdr:cNvCxnSpPr/>
      </xdr:nvCxnSpPr>
      <xdr:spPr>
        <a:xfrm flipV="1">
          <a:off x="2626360" y="6358890"/>
          <a:ext cx="80518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122555</xdr:rowOff>
    </xdr:from>
    <xdr:to>
      <xdr:col>10</xdr:col>
      <xdr:colOff>165100</xdr:colOff>
      <xdr:row>37</xdr:row>
      <xdr:rowOff>52705</xdr:rowOff>
    </xdr:to>
    <xdr:sp macro="" textlink="">
      <xdr:nvSpPr>
        <xdr:cNvPr id="79" name="楕円 78">
          <a:extLst>
            <a:ext uri="{FF2B5EF4-FFF2-40B4-BE49-F238E27FC236}">
              <a16:creationId xmlns:a16="http://schemas.microsoft.com/office/drawing/2014/main" id="{D01BE81E-D670-40E7-960F-4080ADC87D39}"/>
            </a:ext>
          </a:extLst>
        </xdr:cNvPr>
        <xdr:cNvSpPr/>
      </xdr:nvSpPr>
      <xdr:spPr>
        <a:xfrm>
          <a:off x="1774190" y="629666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1905</xdr:rowOff>
    </xdr:from>
    <xdr:to>
      <xdr:col>15</xdr:col>
      <xdr:colOff>50800</xdr:colOff>
      <xdr:row>37</xdr:row>
      <xdr:rowOff>66675</xdr:rowOff>
    </xdr:to>
    <xdr:cxnSp macro="">
      <xdr:nvCxnSpPr>
        <xdr:cNvPr id="80" name="直線コネクタ 79">
          <a:extLst>
            <a:ext uri="{FF2B5EF4-FFF2-40B4-BE49-F238E27FC236}">
              <a16:creationId xmlns:a16="http://schemas.microsoft.com/office/drawing/2014/main" id="{C1DB7564-90F1-41E6-B1BA-024B52139F4C}"/>
            </a:ext>
          </a:extLst>
        </xdr:cNvPr>
        <xdr:cNvCxnSpPr/>
      </xdr:nvCxnSpPr>
      <xdr:spPr>
        <a:xfrm>
          <a:off x="1828800" y="6345555"/>
          <a:ext cx="79756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52070</xdr:rowOff>
    </xdr:from>
    <xdr:to>
      <xdr:col>6</xdr:col>
      <xdr:colOff>38100</xdr:colOff>
      <xdr:row>36</xdr:row>
      <xdr:rowOff>153670</xdr:rowOff>
    </xdr:to>
    <xdr:sp macro="" textlink="">
      <xdr:nvSpPr>
        <xdr:cNvPr id="81" name="楕円 80">
          <a:extLst>
            <a:ext uri="{FF2B5EF4-FFF2-40B4-BE49-F238E27FC236}">
              <a16:creationId xmlns:a16="http://schemas.microsoft.com/office/drawing/2014/main" id="{21C9105B-D59A-4185-AE5A-5B916A6CB32C}"/>
            </a:ext>
          </a:extLst>
        </xdr:cNvPr>
        <xdr:cNvSpPr/>
      </xdr:nvSpPr>
      <xdr:spPr>
        <a:xfrm>
          <a:off x="988060" y="62280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102870</xdr:rowOff>
    </xdr:from>
    <xdr:to>
      <xdr:col>10</xdr:col>
      <xdr:colOff>114300</xdr:colOff>
      <xdr:row>37</xdr:row>
      <xdr:rowOff>1905</xdr:rowOff>
    </xdr:to>
    <xdr:cxnSp macro="">
      <xdr:nvCxnSpPr>
        <xdr:cNvPr id="82" name="直線コネクタ 81">
          <a:extLst>
            <a:ext uri="{FF2B5EF4-FFF2-40B4-BE49-F238E27FC236}">
              <a16:creationId xmlns:a16="http://schemas.microsoft.com/office/drawing/2014/main" id="{7D5F7386-A826-43D4-9666-C88BB8F1C61C}"/>
            </a:ext>
          </a:extLst>
        </xdr:cNvPr>
        <xdr:cNvCxnSpPr/>
      </xdr:nvCxnSpPr>
      <xdr:spPr>
        <a:xfrm>
          <a:off x="1031240" y="6273165"/>
          <a:ext cx="79756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a:extLst>
            <a:ext uri="{FF2B5EF4-FFF2-40B4-BE49-F238E27FC236}">
              <a16:creationId xmlns:a16="http://schemas.microsoft.com/office/drawing/2014/main" id="{BB4C5D03-DAFA-40E5-B1CE-3FB870085280}"/>
            </a:ext>
          </a:extLst>
        </xdr:cNvPr>
        <xdr:cNvSpPr txBox="1"/>
      </xdr:nvSpPr>
      <xdr:spPr>
        <a:xfrm>
          <a:off x="32391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a:extLst>
            <a:ext uri="{FF2B5EF4-FFF2-40B4-BE49-F238E27FC236}">
              <a16:creationId xmlns:a16="http://schemas.microsoft.com/office/drawing/2014/main" id="{C677FD40-0446-4198-A4B2-6E24BCED05D3}"/>
            </a:ext>
          </a:extLst>
        </xdr:cNvPr>
        <xdr:cNvSpPr txBox="1"/>
      </xdr:nvSpPr>
      <xdr:spPr>
        <a:xfrm>
          <a:off x="2439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a:extLst>
            <a:ext uri="{FF2B5EF4-FFF2-40B4-BE49-F238E27FC236}">
              <a16:creationId xmlns:a16="http://schemas.microsoft.com/office/drawing/2014/main" id="{F6FB9891-4825-48B1-A778-A0FF2784DB76}"/>
            </a:ext>
          </a:extLst>
        </xdr:cNvPr>
        <xdr:cNvSpPr txBox="1"/>
      </xdr:nvSpPr>
      <xdr:spPr>
        <a:xfrm>
          <a:off x="164148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a:extLst>
            <a:ext uri="{FF2B5EF4-FFF2-40B4-BE49-F238E27FC236}">
              <a16:creationId xmlns:a16="http://schemas.microsoft.com/office/drawing/2014/main" id="{D5E0593A-0C92-4C74-954B-1474C81BE87A}"/>
            </a:ext>
          </a:extLst>
        </xdr:cNvPr>
        <xdr:cNvSpPr txBox="1"/>
      </xdr:nvSpPr>
      <xdr:spPr>
        <a:xfrm>
          <a:off x="85535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86377</xdr:rowOff>
    </xdr:from>
    <xdr:ext cx="405111" cy="259045"/>
    <xdr:sp macro="" textlink="">
      <xdr:nvSpPr>
        <xdr:cNvPr id="87" name="n_1mainValue【道路】&#10;有形固定資産減価償却率">
          <a:extLst>
            <a:ext uri="{FF2B5EF4-FFF2-40B4-BE49-F238E27FC236}">
              <a16:creationId xmlns:a16="http://schemas.microsoft.com/office/drawing/2014/main" id="{B8D5F56B-72B0-4065-B0FF-11D3B8C638C3}"/>
            </a:ext>
          </a:extLst>
        </xdr:cNvPr>
        <xdr:cNvSpPr txBox="1"/>
      </xdr:nvSpPr>
      <xdr:spPr>
        <a:xfrm>
          <a:off x="32391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134002</xdr:rowOff>
    </xdr:from>
    <xdr:ext cx="405111" cy="259045"/>
    <xdr:sp macro="" textlink="">
      <xdr:nvSpPr>
        <xdr:cNvPr id="88" name="n_2mainValue【道路】&#10;有形固定資産減価償却率">
          <a:extLst>
            <a:ext uri="{FF2B5EF4-FFF2-40B4-BE49-F238E27FC236}">
              <a16:creationId xmlns:a16="http://schemas.microsoft.com/office/drawing/2014/main" id="{B732E2F6-D2A5-4B74-942A-6CC28237AB65}"/>
            </a:ext>
          </a:extLst>
        </xdr:cNvPr>
        <xdr:cNvSpPr txBox="1"/>
      </xdr:nvSpPr>
      <xdr:spPr>
        <a:xfrm>
          <a:off x="24390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69232</xdr:rowOff>
    </xdr:from>
    <xdr:ext cx="405111" cy="259045"/>
    <xdr:sp macro="" textlink="">
      <xdr:nvSpPr>
        <xdr:cNvPr id="89" name="n_3mainValue【道路】&#10;有形固定資産減価償却率">
          <a:extLst>
            <a:ext uri="{FF2B5EF4-FFF2-40B4-BE49-F238E27FC236}">
              <a16:creationId xmlns:a16="http://schemas.microsoft.com/office/drawing/2014/main" id="{53CD887D-CF83-4175-AF89-FA9C3E3D6294}"/>
            </a:ext>
          </a:extLst>
        </xdr:cNvPr>
        <xdr:cNvSpPr txBox="1"/>
      </xdr:nvSpPr>
      <xdr:spPr>
        <a:xfrm>
          <a:off x="164148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170197</xdr:rowOff>
    </xdr:from>
    <xdr:ext cx="405111" cy="259045"/>
    <xdr:sp macro="" textlink="">
      <xdr:nvSpPr>
        <xdr:cNvPr id="90" name="n_4mainValue【道路】&#10;有形固定資産減価償却率">
          <a:extLst>
            <a:ext uri="{FF2B5EF4-FFF2-40B4-BE49-F238E27FC236}">
              <a16:creationId xmlns:a16="http://schemas.microsoft.com/office/drawing/2014/main" id="{FDB62466-DCF0-4680-ABDE-EB981ED66E5B}"/>
            </a:ext>
          </a:extLst>
        </xdr:cNvPr>
        <xdr:cNvSpPr txBox="1"/>
      </xdr:nvSpPr>
      <xdr:spPr>
        <a:xfrm>
          <a:off x="85535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D9D9EBD-91B9-4587-B067-61AB54F06A6E}"/>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4E3034A9-EB1A-46C8-A85F-C1F6B1B0C25E}"/>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F621C5A1-6B5B-4D79-A38C-99DA91DD0AE0}"/>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D91EFCB-E6D7-414B-97D0-366B477B2BA9}"/>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F02395-087E-4FE1-A47A-E0B71A6725E8}"/>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48B166A-EEED-4423-AD62-18C05F0D3F1D}"/>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1765C2AC-4A1D-437F-8FBB-FCA760FC5739}"/>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B0C52617-1FA8-473B-8521-061AA585532E}"/>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64AABAEF-7E92-4F3B-BAAF-755D3F255B8B}"/>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0F2E509-4E62-4204-9D54-265BB5665CC0}"/>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E96743EB-3DC5-4EE1-BFD1-A222E492A002}"/>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D9B98816-0DC8-4B1F-9F35-E250AFC3EC75}"/>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106B40A6-1658-434A-91B7-3D520086C3B5}"/>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8296D5D3-9E30-4E6F-A2AA-052C6D1AEBD2}"/>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9C3EC231-26DB-4530-B83D-91BAC75ED9A3}"/>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6F90F40F-009B-45C8-9BF4-EBD0106B04EB}"/>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BEC86A37-A446-4B5B-96B8-660C996CFCEC}"/>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85E675D-AB36-4F0F-857D-2EA4B5EB1227}"/>
            </a:ext>
          </a:extLst>
        </xdr:cNvPr>
        <xdr:cNvSpPr txBox="1"/>
      </xdr:nvSpPr>
      <xdr:spPr>
        <a:xfrm>
          <a:off x="548596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984F27CA-D53A-4704-A126-41D06D530FAD}"/>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DFDB474D-4D70-4FE5-93DC-373DC72DE387}"/>
            </a:ext>
          </a:extLst>
        </xdr:cNvPr>
        <xdr:cNvSpPr txBox="1"/>
      </xdr:nvSpPr>
      <xdr:spPr>
        <a:xfrm>
          <a:off x="5485961" y="557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70549D3-473F-49AB-8268-2D89E38548CD}"/>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47613FE6-377A-43F1-A267-4C6EAFE023F8}"/>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983E1A19-88BF-419D-B2B7-510919F254E6}"/>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623AD4AB-7426-467C-88C3-A477ACCC25B3}"/>
            </a:ext>
          </a:extLst>
        </xdr:cNvPr>
        <xdr:cNvCxnSpPr/>
      </xdr:nvCxnSpPr>
      <xdr:spPr>
        <a:xfrm flipV="1">
          <a:off x="9429115" y="596325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2154AA0E-3BDE-4BDE-B778-5F8DF4665615}"/>
            </a:ext>
          </a:extLst>
        </xdr:cNvPr>
        <xdr:cNvSpPr txBox="1"/>
      </xdr:nvSpPr>
      <xdr:spPr>
        <a:xfrm>
          <a:off x="9467850" y="716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0F289E28-CFA6-49F8-A388-42EC42149049}"/>
            </a:ext>
          </a:extLst>
        </xdr:cNvPr>
        <xdr:cNvCxnSpPr/>
      </xdr:nvCxnSpPr>
      <xdr:spPr>
        <a:xfrm>
          <a:off x="9356090" y="716238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D698BF29-FB1D-4FED-A88C-47FFA133EAB7}"/>
            </a:ext>
          </a:extLst>
        </xdr:cNvPr>
        <xdr:cNvSpPr txBox="1"/>
      </xdr:nvSpPr>
      <xdr:spPr>
        <a:xfrm>
          <a:off x="946785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5F7707BC-0E5F-4CF7-B861-595800B06D8F}"/>
            </a:ext>
          </a:extLst>
        </xdr:cNvPr>
        <xdr:cNvCxnSpPr/>
      </xdr:nvCxnSpPr>
      <xdr:spPr>
        <a:xfrm>
          <a:off x="9356090" y="596325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118432</xdr:rowOff>
    </xdr:from>
    <xdr:ext cx="469744" cy="259045"/>
    <xdr:sp macro="" textlink="">
      <xdr:nvSpPr>
        <xdr:cNvPr id="119" name="【道路】&#10;一人当たり延長平均値テキスト">
          <a:extLst>
            <a:ext uri="{FF2B5EF4-FFF2-40B4-BE49-F238E27FC236}">
              <a16:creationId xmlns:a16="http://schemas.microsoft.com/office/drawing/2014/main" id="{09DD87ED-5AE2-4537-8FF1-2CDAF8B1187E}"/>
            </a:ext>
          </a:extLst>
        </xdr:cNvPr>
        <xdr:cNvSpPr txBox="1"/>
      </xdr:nvSpPr>
      <xdr:spPr>
        <a:xfrm>
          <a:off x="9467850" y="6806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717BB319-5842-465F-9DE5-31B53B9CB970}"/>
            </a:ext>
          </a:extLst>
        </xdr:cNvPr>
        <xdr:cNvSpPr/>
      </xdr:nvSpPr>
      <xdr:spPr>
        <a:xfrm>
          <a:off x="9394190" y="6822745"/>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7D9BC82F-B3AF-4CA2-970E-61BED47CFD95}"/>
            </a:ext>
          </a:extLst>
        </xdr:cNvPr>
        <xdr:cNvSpPr/>
      </xdr:nvSpPr>
      <xdr:spPr>
        <a:xfrm>
          <a:off x="8632190" y="683981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794D4A1C-F6EA-4FB8-BA54-5F751C2B978A}"/>
            </a:ext>
          </a:extLst>
        </xdr:cNvPr>
        <xdr:cNvSpPr/>
      </xdr:nvSpPr>
      <xdr:spPr>
        <a:xfrm>
          <a:off x="7846060" y="682034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D82FC5A0-18EF-475F-8086-9AC8A6A48F60}"/>
            </a:ext>
          </a:extLst>
        </xdr:cNvPr>
        <xdr:cNvSpPr/>
      </xdr:nvSpPr>
      <xdr:spPr>
        <a:xfrm>
          <a:off x="7029450" y="681843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4C3D6707-FEEC-46F6-96DE-672E50ED753B}"/>
            </a:ext>
          </a:extLst>
        </xdr:cNvPr>
        <xdr:cNvSpPr/>
      </xdr:nvSpPr>
      <xdr:spPr>
        <a:xfrm>
          <a:off x="6231890" y="683760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73B3AA5-B7DD-4706-B015-3A951429E854}"/>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98673E4-DAFA-4142-B1A1-5BDB3FB119C9}"/>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9D71D51-DD76-4D4C-BF1F-C77FEAF61486}"/>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CE9302C-59C3-428A-B0FD-B9E41B85A5D4}"/>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C4A151D-B44D-4432-B58F-206636A8E7B4}"/>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163779</xdr:rowOff>
    </xdr:from>
    <xdr:to>
      <xdr:col>55</xdr:col>
      <xdr:colOff>50800</xdr:colOff>
      <xdr:row>38</xdr:row>
      <xdr:rowOff>93929</xdr:rowOff>
    </xdr:to>
    <xdr:sp macro="" textlink="">
      <xdr:nvSpPr>
        <xdr:cNvPr id="130" name="楕円 129">
          <a:extLst>
            <a:ext uri="{FF2B5EF4-FFF2-40B4-BE49-F238E27FC236}">
              <a16:creationId xmlns:a16="http://schemas.microsoft.com/office/drawing/2014/main" id="{01D6557F-3C54-4C5B-B24F-EB30BB5B1AB0}"/>
            </a:ext>
          </a:extLst>
        </xdr:cNvPr>
        <xdr:cNvSpPr/>
      </xdr:nvSpPr>
      <xdr:spPr>
        <a:xfrm>
          <a:off x="9394190" y="6509334"/>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15206</xdr:rowOff>
    </xdr:from>
    <xdr:ext cx="534377" cy="259045"/>
    <xdr:sp macro="" textlink="">
      <xdr:nvSpPr>
        <xdr:cNvPr id="131" name="【道路】&#10;一人当たり延長該当値テキスト">
          <a:extLst>
            <a:ext uri="{FF2B5EF4-FFF2-40B4-BE49-F238E27FC236}">
              <a16:creationId xmlns:a16="http://schemas.microsoft.com/office/drawing/2014/main" id="{0D675C73-7DBB-469D-BE2A-C67D5CB52E44}"/>
            </a:ext>
          </a:extLst>
        </xdr:cNvPr>
        <xdr:cNvSpPr txBox="1"/>
      </xdr:nvSpPr>
      <xdr:spPr>
        <a:xfrm>
          <a:off x="9467850" y="63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170714</xdr:rowOff>
    </xdr:from>
    <xdr:to>
      <xdr:col>50</xdr:col>
      <xdr:colOff>165100</xdr:colOff>
      <xdr:row>38</xdr:row>
      <xdr:rowOff>100864</xdr:rowOff>
    </xdr:to>
    <xdr:sp macro="" textlink="">
      <xdr:nvSpPr>
        <xdr:cNvPr id="132" name="楕円 131">
          <a:extLst>
            <a:ext uri="{FF2B5EF4-FFF2-40B4-BE49-F238E27FC236}">
              <a16:creationId xmlns:a16="http://schemas.microsoft.com/office/drawing/2014/main" id="{43F318D0-B684-4A2B-923B-96E716D7517E}"/>
            </a:ext>
          </a:extLst>
        </xdr:cNvPr>
        <xdr:cNvSpPr/>
      </xdr:nvSpPr>
      <xdr:spPr>
        <a:xfrm>
          <a:off x="8632190" y="6518174"/>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43129</xdr:rowOff>
    </xdr:from>
    <xdr:to>
      <xdr:col>55</xdr:col>
      <xdr:colOff>0</xdr:colOff>
      <xdr:row>38</xdr:row>
      <xdr:rowOff>50064</xdr:rowOff>
    </xdr:to>
    <xdr:cxnSp macro="">
      <xdr:nvCxnSpPr>
        <xdr:cNvPr id="133" name="直線コネクタ 132">
          <a:extLst>
            <a:ext uri="{FF2B5EF4-FFF2-40B4-BE49-F238E27FC236}">
              <a16:creationId xmlns:a16="http://schemas.microsoft.com/office/drawing/2014/main" id="{43739710-34C4-4432-BA6E-2B8E5B0E7B17}"/>
            </a:ext>
          </a:extLst>
        </xdr:cNvPr>
        <xdr:cNvCxnSpPr/>
      </xdr:nvCxnSpPr>
      <xdr:spPr>
        <a:xfrm flipV="1">
          <a:off x="8686800" y="6560134"/>
          <a:ext cx="74295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6083</xdr:rowOff>
    </xdr:from>
    <xdr:to>
      <xdr:col>46</xdr:col>
      <xdr:colOff>38100</xdr:colOff>
      <xdr:row>38</xdr:row>
      <xdr:rowOff>107683</xdr:rowOff>
    </xdr:to>
    <xdr:sp macro="" textlink="">
      <xdr:nvSpPr>
        <xdr:cNvPr id="134" name="楕円 133">
          <a:extLst>
            <a:ext uri="{FF2B5EF4-FFF2-40B4-BE49-F238E27FC236}">
              <a16:creationId xmlns:a16="http://schemas.microsoft.com/office/drawing/2014/main" id="{30911FEC-DB59-4F6A-9743-B47E6175DCF1}"/>
            </a:ext>
          </a:extLst>
        </xdr:cNvPr>
        <xdr:cNvSpPr/>
      </xdr:nvSpPr>
      <xdr:spPr>
        <a:xfrm>
          <a:off x="7846060" y="65230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50064</xdr:rowOff>
    </xdr:from>
    <xdr:to>
      <xdr:col>50</xdr:col>
      <xdr:colOff>114300</xdr:colOff>
      <xdr:row>38</xdr:row>
      <xdr:rowOff>56883</xdr:rowOff>
    </xdr:to>
    <xdr:cxnSp macro="">
      <xdr:nvCxnSpPr>
        <xdr:cNvPr id="135" name="直線コネクタ 134">
          <a:extLst>
            <a:ext uri="{FF2B5EF4-FFF2-40B4-BE49-F238E27FC236}">
              <a16:creationId xmlns:a16="http://schemas.microsoft.com/office/drawing/2014/main" id="{84F19572-0CEA-4A34-B2BA-167D683CDB47}"/>
            </a:ext>
          </a:extLst>
        </xdr:cNvPr>
        <xdr:cNvCxnSpPr/>
      </xdr:nvCxnSpPr>
      <xdr:spPr>
        <a:xfrm flipV="1">
          <a:off x="7889240" y="6568974"/>
          <a:ext cx="797560" cy="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15380</xdr:rowOff>
    </xdr:from>
    <xdr:to>
      <xdr:col>41</xdr:col>
      <xdr:colOff>101600</xdr:colOff>
      <xdr:row>38</xdr:row>
      <xdr:rowOff>116980</xdr:rowOff>
    </xdr:to>
    <xdr:sp macro="" textlink="">
      <xdr:nvSpPr>
        <xdr:cNvPr id="136" name="楕円 135">
          <a:extLst>
            <a:ext uri="{FF2B5EF4-FFF2-40B4-BE49-F238E27FC236}">
              <a16:creationId xmlns:a16="http://schemas.microsoft.com/office/drawing/2014/main" id="{750493BC-D99B-4D95-A37A-4451ACE0F563}"/>
            </a:ext>
          </a:extLst>
        </xdr:cNvPr>
        <xdr:cNvSpPr/>
      </xdr:nvSpPr>
      <xdr:spPr>
        <a:xfrm>
          <a:off x="7029450" y="653429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56883</xdr:rowOff>
    </xdr:from>
    <xdr:to>
      <xdr:col>45</xdr:col>
      <xdr:colOff>177800</xdr:colOff>
      <xdr:row>38</xdr:row>
      <xdr:rowOff>66180</xdr:rowOff>
    </xdr:to>
    <xdr:cxnSp macro="">
      <xdr:nvCxnSpPr>
        <xdr:cNvPr id="137" name="直線コネクタ 136">
          <a:extLst>
            <a:ext uri="{FF2B5EF4-FFF2-40B4-BE49-F238E27FC236}">
              <a16:creationId xmlns:a16="http://schemas.microsoft.com/office/drawing/2014/main" id="{9E41FEC6-1736-4C0A-AD94-F23B55221500}"/>
            </a:ext>
          </a:extLst>
        </xdr:cNvPr>
        <xdr:cNvCxnSpPr/>
      </xdr:nvCxnSpPr>
      <xdr:spPr>
        <a:xfrm flipV="1">
          <a:off x="7084060" y="6575793"/>
          <a:ext cx="80518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24181</xdr:rowOff>
    </xdr:from>
    <xdr:to>
      <xdr:col>36</xdr:col>
      <xdr:colOff>165100</xdr:colOff>
      <xdr:row>38</xdr:row>
      <xdr:rowOff>125781</xdr:rowOff>
    </xdr:to>
    <xdr:sp macro="" textlink="">
      <xdr:nvSpPr>
        <xdr:cNvPr id="138" name="楕円 137">
          <a:extLst>
            <a:ext uri="{FF2B5EF4-FFF2-40B4-BE49-F238E27FC236}">
              <a16:creationId xmlns:a16="http://schemas.microsoft.com/office/drawing/2014/main" id="{7F7F943D-CBA3-4D3D-9BB9-12DF504876B1}"/>
            </a:ext>
          </a:extLst>
        </xdr:cNvPr>
        <xdr:cNvSpPr/>
      </xdr:nvSpPr>
      <xdr:spPr>
        <a:xfrm>
          <a:off x="6231890" y="6535471"/>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66180</xdr:rowOff>
    </xdr:from>
    <xdr:to>
      <xdr:col>41</xdr:col>
      <xdr:colOff>50800</xdr:colOff>
      <xdr:row>38</xdr:row>
      <xdr:rowOff>74981</xdr:rowOff>
    </xdr:to>
    <xdr:cxnSp macro="">
      <xdr:nvCxnSpPr>
        <xdr:cNvPr id="139" name="直線コネクタ 138">
          <a:extLst>
            <a:ext uri="{FF2B5EF4-FFF2-40B4-BE49-F238E27FC236}">
              <a16:creationId xmlns:a16="http://schemas.microsoft.com/office/drawing/2014/main" id="{F35D61C0-400F-4434-9BD9-EA7D03C5EA1A}"/>
            </a:ext>
          </a:extLst>
        </xdr:cNvPr>
        <xdr:cNvCxnSpPr/>
      </xdr:nvCxnSpPr>
      <xdr:spPr>
        <a:xfrm flipV="1">
          <a:off x="6286500" y="6579375"/>
          <a:ext cx="79756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74541</xdr:rowOff>
    </xdr:from>
    <xdr:ext cx="469744" cy="259045"/>
    <xdr:sp macro="" textlink="">
      <xdr:nvSpPr>
        <xdr:cNvPr id="140" name="n_1aveValue【道路】&#10;一人当たり延長">
          <a:extLst>
            <a:ext uri="{FF2B5EF4-FFF2-40B4-BE49-F238E27FC236}">
              <a16:creationId xmlns:a16="http://schemas.microsoft.com/office/drawing/2014/main" id="{57FBB2FE-C74D-4EFE-A99F-CE6CA4AF0D69}"/>
            </a:ext>
          </a:extLst>
        </xdr:cNvPr>
        <xdr:cNvSpPr txBox="1"/>
      </xdr:nvSpPr>
      <xdr:spPr>
        <a:xfrm>
          <a:off x="8454467" y="693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58882</xdr:rowOff>
    </xdr:from>
    <xdr:ext cx="469744" cy="259045"/>
    <xdr:sp macro="" textlink="">
      <xdr:nvSpPr>
        <xdr:cNvPr id="141" name="n_2aveValue【道路】&#10;一人当たり延長">
          <a:extLst>
            <a:ext uri="{FF2B5EF4-FFF2-40B4-BE49-F238E27FC236}">
              <a16:creationId xmlns:a16="http://schemas.microsoft.com/office/drawing/2014/main" id="{F7F4F9A7-8560-413A-B116-CF922B27F877}"/>
            </a:ext>
          </a:extLst>
        </xdr:cNvPr>
        <xdr:cNvSpPr txBox="1"/>
      </xdr:nvSpPr>
      <xdr:spPr>
        <a:xfrm>
          <a:off x="7673417" y="691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56976</xdr:rowOff>
    </xdr:from>
    <xdr:ext cx="469744" cy="259045"/>
    <xdr:sp macro="" textlink="">
      <xdr:nvSpPr>
        <xdr:cNvPr id="142" name="n_3aveValue【道路】&#10;一人当たり延長">
          <a:extLst>
            <a:ext uri="{FF2B5EF4-FFF2-40B4-BE49-F238E27FC236}">
              <a16:creationId xmlns:a16="http://schemas.microsoft.com/office/drawing/2014/main" id="{E4A5134D-CEC8-453D-BE54-2150679BDDFF}"/>
            </a:ext>
          </a:extLst>
        </xdr:cNvPr>
        <xdr:cNvSpPr txBox="1"/>
      </xdr:nvSpPr>
      <xdr:spPr>
        <a:xfrm>
          <a:off x="6866332" y="691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72331</xdr:rowOff>
    </xdr:from>
    <xdr:ext cx="469744" cy="259045"/>
    <xdr:sp macro="" textlink="">
      <xdr:nvSpPr>
        <xdr:cNvPr id="143" name="n_4aveValue【道路】&#10;一人当たり延長">
          <a:extLst>
            <a:ext uri="{FF2B5EF4-FFF2-40B4-BE49-F238E27FC236}">
              <a16:creationId xmlns:a16="http://schemas.microsoft.com/office/drawing/2014/main" id="{B1EF51DF-47BB-46D5-ADFC-6E9C329DD151}"/>
            </a:ext>
          </a:extLst>
        </xdr:cNvPr>
        <xdr:cNvSpPr txBox="1"/>
      </xdr:nvSpPr>
      <xdr:spPr>
        <a:xfrm>
          <a:off x="6068772" y="692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117390</xdr:rowOff>
    </xdr:from>
    <xdr:ext cx="534377" cy="259045"/>
    <xdr:sp macro="" textlink="">
      <xdr:nvSpPr>
        <xdr:cNvPr id="144" name="n_1mainValue【道路】&#10;一人当たり延長">
          <a:extLst>
            <a:ext uri="{FF2B5EF4-FFF2-40B4-BE49-F238E27FC236}">
              <a16:creationId xmlns:a16="http://schemas.microsoft.com/office/drawing/2014/main" id="{45F29855-D89E-4D36-9411-C108D2FA562E}"/>
            </a:ext>
          </a:extLst>
        </xdr:cNvPr>
        <xdr:cNvSpPr txBox="1"/>
      </xdr:nvSpPr>
      <xdr:spPr>
        <a:xfrm>
          <a:off x="8422151" y="628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124210</xdr:rowOff>
    </xdr:from>
    <xdr:ext cx="534377" cy="259045"/>
    <xdr:sp macro="" textlink="">
      <xdr:nvSpPr>
        <xdr:cNvPr id="145" name="n_2mainValue【道路】&#10;一人当たり延長">
          <a:extLst>
            <a:ext uri="{FF2B5EF4-FFF2-40B4-BE49-F238E27FC236}">
              <a16:creationId xmlns:a16="http://schemas.microsoft.com/office/drawing/2014/main" id="{D10BD13B-2AA7-4434-AC6B-4D2DADD52EAA}"/>
            </a:ext>
          </a:extLst>
        </xdr:cNvPr>
        <xdr:cNvSpPr txBox="1"/>
      </xdr:nvSpPr>
      <xdr:spPr>
        <a:xfrm>
          <a:off x="764110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133507</xdr:rowOff>
    </xdr:from>
    <xdr:ext cx="534377" cy="259045"/>
    <xdr:sp macro="" textlink="">
      <xdr:nvSpPr>
        <xdr:cNvPr id="146" name="n_3mainValue【道路】&#10;一人当たり延長">
          <a:extLst>
            <a:ext uri="{FF2B5EF4-FFF2-40B4-BE49-F238E27FC236}">
              <a16:creationId xmlns:a16="http://schemas.microsoft.com/office/drawing/2014/main" id="{68A825DD-0B56-48FD-A105-AF514D4FC65A}"/>
            </a:ext>
          </a:extLst>
        </xdr:cNvPr>
        <xdr:cNvSpPr txBox="1"/>
      </xdr:nvSpPr>
      <xdr:spPr>
        <a:xfrm>
          <a:off x="6854971" y="630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142308</xdr:rowOff>
    </xdr:from>
    <xdr:ext cx="534377" cy="259045"/>
    <xdr:sp macro="" textlink="">
      <xdr:nvSpPr>
        <xdr:cNvPr id="147" name="n_4mainValue【道路】&#10;一人当たり延長">
          <a:extLst>
            <a:ext uri="{FF2B5EF4-FFF2-40B4-BE49-F238E27FC236}">
              <a16:creationId xmlns:a16="http://schemas.microsoft.com/office/drawing/2014/main" id="{C6587286-0D9F-4CC8-BC20-B440A001DE75}"/>
            </a:ext>
          </a:extLst>
        </xdr:cNvPr>
        <xdr:cNvSpPr txBox="1"/>
      </xdr:nvSpPr>
      <xdr:spPr>
        <a:xfrm>
          <a:off x="6038361" y="631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534B9A24-94F2-4726-A840-BB71D9568E69}"/>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C0604779-B349-48BA-9450-AA75F7EF3FF3}"/>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F5B543E9-D7BB-4F8A-9BB2-4766F671D9ED}"/>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37A72DBA-A28F-4817-9001-C9F8F9F040DC}"/>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14F4594C-1061-4DE9-94C5-429AB1D3B515}"/>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7B61C44F-A7EE-4FD6-82B6-7ABF6DFEDCE8}"/>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F6B399DE-A91D-4FC4-A340-9E10700E46AA}"/>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9AB2E5A-3EE9-45BB-B395-5FA7E1840E75}"/>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141E7FAA-3EBD-4546-ADB7-E37DBA1230A7}"/>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6CF801D3-8241-4B73-8FE3-417856A07E51}"/>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3CEAE674-8811-44B2-8CB8-A19DC492BD94}"/>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4487C360-0C6A-4756-87F4-F21C0D70C79A}"/>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BF715EA0-692B-4DA6-B88A-4495ED286674}"/>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43C5482E-6C1F-4DBB-B6FF-959CEC660FFE}"/>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68BD6323-DC4C-4C50-B1B3-CD3F8FDF2AC7}"/>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8BF98F77-8440-4E29-A14E-00515F14BAC9}"/>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290558-66C7-46E7-9013-5ECAD23AACAA}"/>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E25A02B8-B61D-493B-8F97-F99ED058DBB3}"/>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C90ACE03-0D8C-419B-92E2-30CD45730D91}"/>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5A5117F5-C66F-41E0-B189-BEA71F67309B}"/>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26BF83C4-49A6-4B82-9262-52E01D2A4B32}"/>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61FF0B94-C0FE-4476-AD10-610E7C9089CB}"/>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6FD563CC-7EEC-4070-A809-4FF9B5DE8820}"/>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262B5EA4-9B14-4774-9457-62899B042F46}"/>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7DBCF5EC-2E8B-4376-BE47-3350BDD137A9}"/>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AE68125E-31B2-40F2-B710-B3A3FD02687E}"/>
            </a:ext>
          </a:extLst>
        </xdr:cNvPr>
        <xdr:cNvCxnSpPr/>
      </xdr:nvCxnSpPr>
      <xdr:spPr>
        <a:xfrm flipV="1">
          <a:off x="4173855" y="9525544"/>
          <a:ext cx="0" cy="1580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4917F83B-7A9F-4258-BB8F-93705A113BF6}"/>
            </a:ext>
          </a:extLst>
        </xdr:cNvPr>
        <xdr:cNvSpPr txBox="1"/>
      </xdr:nvSpPr>
      <xdr:spPr>
        <a:xfrm>
          <a:off x="4212590" y="1110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E6AF0C20-4152-463B-88E2-71FE9D0C42A3}"/>
            </a:ext>
          </a:extLst>
        </xdr:cNvPr>
        <xdr:cNvCxnSpPr/>
      </xdr:nvCxnSpPr>
      <xdr:spPr>
        <a:xfrm>
          <a:off x="4112260" y="11105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D22562DA-2C2E-403A-A5F1-4F75CC09DFE6}"/>
            </a:ext>
          </a:extLst>
        </xdr:cNvPr>
        <xdr:cNvSpPr txBox="1"/>
      </xdr:nvSpPr>
      <xdr:spPr>
        <a:xfrm>
          <a:off x="4212590" y="93064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E827C852-284D-40D7-AD04-C8CD037B6D45}"/>
            </a:ext>
          </a:extLst>
        </xdr:cNvPr>
        <xdr:cNvCxnSpPr/>
      </xdr:nvCxnSpPr>
      <xdr:spPr>
        <a:xfrm>
          <a:off x="4112260" y="9525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5D3FA093-83F3-48C4-A561-ED5E81C7421E}"/>
            </a:ext>
          </a:extLst>
        </xdr:cNvPr>
        <xdr:cNvSpPr txBox="1"/>
      </xdr:nvSpPr>
      <xdr:spPr>
        <a:xfrm>
          <a:off x="4212590" y="102756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809897F3-8B34-4706-B6A0-E4E0E600AD65}"/>
            </a:ext>
          </a:extLst>
        </xdr:cNvPr>
        <xdr:cNvSpPr/>
      </xdr:nvSpPr>
      <xdr:spPr>
        <a:xfrm>
          <a:off x="4131310" y="1041853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99C3BE13-B7C5-417E-8038-0A7F10055632}"/>
            </a:ext>
          </a:extLst>
        </xdr:cNvPr>
        <xdr:cNvSpPr/>
      </xdr:nvSpPr>
      <xdr:spPr>
        <a:xfrm>
          <a:off x="3388360" y="104169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C5D92040-143B-44AC-BD9B-D9ED0629424E}"/>
            </a:ext>
          </a:extLst>
        </xdr:cNvPr>
        <xdr:cNvSpPr/>
      </xdr:nvSpPr>
      <xdr:spPr>
        <a:xfrm>
          <a:off x="2571750" y="1038370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2BCA63D6-74D5-4325-AEE2-E5C560CA247C}"/>
            </a:ext>
          </a:extLst>
        </xdr:cNvPr>
        <xdr:cNvSpPr/>
      </xdr:nvSpPr>
      <xdr:spPr>
        <a:xfrm>
          <a:off x="1774190" y="1035512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754A5AAB-3D06-41DB-AA6A-A8D1856818BC}"/>
            </a:ext>
          </a:extLst>
        </xdr:cNvPr>
        <xdr:cNvSpPr/>
      </xdr:nvSpPr>
      <xdr:spPr>
        <a:xfrm>
          <a:off x="988060" y="103328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330386E-9D90-41FB-907A-9F9B7BB85F92}"/>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E683349-7F7C-4D00-A9E5-311837A35FC0}"/>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649D227-B2DA-4720-B35D-7782281D4315}"/>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D10885C-05A4-453D-AEE3-654E6D6925C8}"/>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C5F3FDF-7E49-4206-9D6E-ACDF94E8FC0E}"/>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56969</xdr:rowOff>
    </xdr:from>
    <xdr:to>
      <xdr:col>24</xdr:col>
      <xdr:colOff>114300</xdr:colOff>
      <xdr:row>62</xdr:row>
      <xdr:rowOff>158569</xdr:rowOff>
    </xdr:to>
    <xdr:sp macro="" textlink="">
      <xdr:nvSpPr>
        <xdr:cNvPr id="189" name="楕円 188">
          <a:extLst>
            <a:ext uri="{FF2B5EF4-FFF2-40B4-BE49-F238E27FC236}">
              <a16:creationId xmlns:a16="http://schemas.microsoft.com/office/drawing/2014/main" id="{D6C3F219-D4AF-42A5-B113-FBFCC2965293}"/>
            </a:ext>
          </a:extLst>
        </xdr:cNvPr>
        <xdr:cNvSpPr/>
      </xdr:nvSpPr>
      <xdr:spPr>
        <a:xfrm>
          <a:off x="4131310" y="1069067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35396</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EE1874FC-1E1D-4A2C-9F0E-8911F3427545}"/>
            </a:ext>
          </a:extLst>
        </xdr:cNvPr>
        <xdr:cNvSpPr txBox="1"/>
      </xdr:nvSpPr>
      <xdr:spPr>
        <a:xfrm>
          <a:off x="4212590"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24312</xdr:rowOff>
    </xdr:from>
    <xdr:to>
      <xdr:col>20</xdr:col>
      <xdr:colOff>38100</xdr:colOff>
      <xdr:row>62</xdr:row>
      <xdr:rowOff>125912</xdr:rowOff>
    </xdr:to>
    <xdr:sp macro="" textlink="">
      <xdr:nvSpPr>
        <xdr:cNvPr id="191" name="楕円 190">
          <a:extLst>
            <a:ext uri="{FF2B5EF4-FFF2-40B4-BE49-F238E27FC236}">
              <a16:creationId xmlns:a16="http://schemas.microsoft.com/office/drawing/2014/main" id="{57A1C380-18F7-4573-8A88-F7A9FBC220F7}"/>
            </a:ext>
          </a:extLst>
        </xdr:cNvPr>
        <xdr:cNvSpPr/>
      </xdr:nvSpPr>
      <xdr:spPr>
        <a:xfrm>
          <a:off x="3388360" y="10650402"/>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75112</xdr:rowOff>
    </xdr:from>
    <xdr:to>
      <xdr:col>24</xdr:col>
      <xdr:colOff>63500</xdr:colOff>
      <xdr:row>62</xdr:row>
      <xdr:rowOff>107769</xdr:rowOff>
    </xdr:to>
    <xdr:cxnSp macro="">
      <xdr:nvCxnSpPr>
        <xdr:cNvPr id="192" name="直線コネクタ 191">
          <a:extLst>
            <a:ext uri="{FF2B5EF4-FFF2-40B4-BE49-F238E27FC236}">
              <a16:creationId xmlns:a16="http://schemas.microsoft.com/office/drawing/2014/main" id="{E98F9D60-FCC7-4573-8B83-00A80827A226}"/>
            </a:ext>
          </a:extLst>
        </xdr:cNvPr>
        <xdr:cNvCxnSpPr/>
      </xdr:nvCxnSpPr>
      <xdr:spPr>
        <a:xfrm>
          <a:off x="3431540" y="10705012"/>
          <a:ext cx="74295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168003</xdr:rowOff>
    </xdr:from>
    <xdr:to>
      <xdr:col>15</xdr:col>
      <xdr:colOff>101600</xdr:colOff>
      <xdr:row>62</xdr:row>
      <xdr:rowOff>98153</xdr:rowOff>
    </xdr:to>
    <xdr:sp macro="" textlink="">
      <xdr:nvSpPr>
        <xdr:cNvPr id="193" name="楕円 192">
          <a:extLst>
            <a:ext uri="{FF2B5EF4-FFF2-40B4-BE49-F238E27FC236}">
              <a16:creationId xmlns:a16="http://schemas.microsoft.com/office/drawing/2014/main" id="{DF4D416A-ACFA-4F7D-BE5B-0D51DC836ACF}"/>
            </a:ext>
          </a:extLst>
        </xdr:cNvPr>
        <xdr:cNvSpPr/>
      </xdr:nvSpPr>
      <xdr:spPr>
        <a:xfrm>
          <a:off x="2571750" y="10630263"/>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47353</xdr:rowOff>
    </xdr:from>
    <xdr:to>
      <xdr:col>19</xdr:col>
      <xdr:colOff>177800</xdr:colOff>
      <xdr:row>62</xdr:row>
      <xdr:rowOff>75112</xdr:rowOff>
    </xdr:to>
    <xdr:cxnSp macro="">
      <xdr:nvCxnSpPr>
        <xdr:cNvPr id="194" name="直線コネクタ 193">
          <a:extLst>
            <a:ext uri="{FF2B5EF4-FFF2-40B4-BE49-F238E27FC236}">
              <a16:creationId xmlns:a16="http://schemas.microsoft.com/office/drawing/2014/main" id="{5C80B0A1-6B46-4DCA-AC61-48FD4B4E6ECA}"/>
            </a:ext>
          </a:extLst>
        </xdr:cNvPr>
        <xdr:cNvCxnSpPr/>
      </xdr:nvCxnSpPr>
      <xdr:spPr>
        <a:xfrm>
          <a:off x="2626360" y="10679158"/>
          <a:ext cx="80518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156573</xdr:rowOff>
    </xdr:from>
    <xdr:to>
      <xdr:col>10</xdr:col>
      <xdr:colOff>165100</xdr:colOff>
      <xdr:row>62</xdr:row>
      <xdr:rowOff>86723</xdr:rowOff>
    </xdr:to>
    <xdr:sp macro="" textlink="">
      <xdr:nvSpPr>
        <xdr:cNvPr id="195" name="楕円 194">
          <a:extLst>
            <a:ext uri="{FF2B5EF4-FFF2-40B4-BE49-F238E27FC236}">
              <a16:creationId xmlns:a16="http://schemas.microsoft.com/office/drawing/2014/main" id="{46334DE8-107C-4164-B23D-7902C89D94B6}"/>
            </a:ext>
          </a:extLst>
        </xdr:cNvPr>
        <xdr:cNvSpPr/>
      </xdr:nvSpPr>
      <xdr:spPr>
        <a:xfrm>
          <a:off x="1774190" y="10616928"/>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35923</xdr:rowOff>
    </xdr:from>
    <xdr:to>
      <xdr:col>15</xdr:col>
      <xdr:colOff>50800</xdr:colOff>
      <xdr:row>62</xdr:row>
      <xdr:rowOff>47353</xdr:rowOff>
    </xdr:to>
    <xdr:cxnSp macro="">
      <xdr:nvCxnSpPr>
        <xdr:cNvPr id="196" name="直線コネクタ 195">
          <a:extLst>
            <a:ext uri="{FF2B5EF4-FFF2-40B4-BE49-F238E27FC236}">
              <a16:creationId xmlns:a16="http://schemas.microsoft.com/office/drawing/2014/main" id="{0101C88A-33B6-4F52-8628-F3BBD80ED8F4}"/>
            </a:ext>
          </a:extLst>
        </xdr:cNvPr>
        <xdr:cNvCxnSpPr/>
      </xdr:nvCxnSpPr>
      <xdr:spPr>
        <a:xfrm>
          <a:off x="1828800" y="10665823"/>
          <a:ext cx="7975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132080</xdr:rowOff>
    </xdr:from>
    <xdr:to>
      <xdr:col>6</xdr:col>
      <xdr:colOff>38100</xdr:colOff>
      <xdr:row>62</xdr:row>
      <xdr:rowOff>62230</xdr:rowOff>
    </xdr:to>
    <xdr:sp macro="" textlink="">
      <xdr:nvSpPr>
        <xdr:cNvPr id="197" name="楕円 196">
          <a:extLst>
            <a:ext uri="{FF2B5EF4-FFF2-40B4-BE49-F238E27FC236}">
              <a16:creationId xmlns:a16="http://schemas.microsoft.com/office/drawing/2014/main" id="{DC8E75C5-2A13-4B7A-A6E5-5A17AE5ECCCF}"/>
            </a:ext>
          </a:extLst>
        </xdr:cNvPr>
        <xdr:cNvSpPr/>
      </xdr:nvSpPr>
      <xdr:spPr>
        <a:xfrm>
          <a:off x="988060" y="1059434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11430</xdr:rowOff>
    </xdr:from>
    <xdr:to>
      <xdr:col>10</xdr:col>
      <xdr:colOff>114300</xdr:colOff>
      <xdr:row>62</xdr:row>
      <xdr:rowOff>35923</xdr:rowOff>
    </xdr:to>
    <xdr:cxnSp macro="">
      <xdr:nvCxnSpPr>
        <xdr:cNvPr id="198" name="直線コネクタ 197">
          <a:extLst>
            <a:ext uri="{FF2B5EF4-FFF2-40B4-BE49-F238E27FC236}">
              <a16:creationId xmlns:a16="http://schemas.microsoft.com/office/drawing/2014/main" id="{27AB8B10-B3BE-4166-B6A6-ADE2DE980048}"/>
            </a:ext>
          </a:extLst>
        </xdr:cNvPr>
        <xdr:cNvCxnSpPr/>
      </xdr:nvCxnSpPr>
      <xdr:spPr>
        <a:xfrm>
          <a:off x="1031240" y="10645140"/>
          <a:ext cx="79756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81385726-DAE6-4362-BDBC-C8718630FFCC}"/>
            </a:ext>
          </a:extLst>
        </xdr:cNvPr>
        <xdr:cNvSpPr txBox="1"/>
      </xdr:nvSpPr>
      <xdr:spPr>
        <a:xfrm>
          <a:off x="3239144" y="1019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354CCA12-EAF7-4762-B329-5EA76291C643}"/>
            </a:ext>
          </a:extLst>
        </xdr:cNvPr>
        <xdr:cNvSpPr txBox="1"/>
      </xdr:nvSpPr>
      <xdr:spPr>
        <a:xfrm>
          <a:off x="2439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ED3B2F00-35C4-45AF-B837-D9B98068F63D}"/>
            </a:ext>
          </a:extLst>
        </xdr:cNvPr>
        <xdr:cNvSpPr txBox="1"/>
      </xdr:nvSpPr>
      <xdr:spPr>
        <a:xfrm>
          <a:off x="1641484" y="10136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4C89A238-3D63-4656-A87A-23107868E41F}"/>
            </a:ext>
          </a:extLst>
        </xdr:cNvPr>
        <xdr:cNvSpPr txBox="1"/>
      </xdr:nvSpPr>
      <xdr:spPr>
        <a:xfrm>
          <a:off x="855354" y="1010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117039</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493B05F5-ADBB-401C-9B1E-F2BD1B0ECF96}"/>
            </a:ext>
          </a:extLst>
        </xdr:cNvPr>
        <xdr:cNvSpPr txBox="1"/>
      </xdr:nvSpPr>
      <xdr:spPr>
        <a:xfrm>
          <a:off x="3239144" y="1074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89280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F3C119B3-A265-44D7-A223-2638D96744F7}"/>
            </a:ext>
          </a:extLst>
        </xdr:cNvPr>
        <xdr:cNvSpPr txBox="1"/>
      </xdr:nvSpPr>
      <xdr:spPr>
        <a:xfrm>
          <a:off x="2439044" y="1072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77850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4CD6868B-CCDF-4A11-BDF0-1E84FAAEEC27}"/>
            </a:ext>
          </a:extLst>
        </xdr:cNvPr>
        <xdr:cNvSpPr txBox="1"/>
      </xdr:nvSpPr>
      <xdr:spPr>
        <a:xfrm>
          <a:off x="1641484"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53357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B10BA326-2038-4BC0-86B3-471BD67EE62F}"/>
            </a:ext>
          </a:extLst>
        </xdr:cNvPr>
        <xdr:cNvSpPr txBox="1"/>
      </xdr:nvSpPr>
      <xdr:spPr>
        <a:xfrm>
          <a:off x="85535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851E83E1-F7D9-43C2-8073-93ECF49F4D0B}"/>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5874F983-4E2A-45B3-9D54-776DD1A15D6B}"/>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5A991257-AF24-4D32-8BE5-E4660C6453D0}"/>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ED054330-005D-45F5-B0F6-243099274B11}"/>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55679106-DC49-406C-9B20-F4C01496D5F7}"/>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57C67D4-EA01-4C27-BD81-FEA965931718}"/>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A1D26EAA-E70B-4EE9-B283-29E454B2B0A9}"/>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938A6E4C-621D-4232-89D5-8741D301B535}"/>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DAEA153D-07EB-49C8-951D-41742C27230D}"/>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BFE23074-47BA-4B1B-80C6-12E88A7FE00B}"/>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208FF27F-F207-4521-A066-14B3DEE58896}"/>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8D88FF3D-CB6D-4839-ABCE-66681ECC1D5D}"/>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4AA2A323-AEDF-4FE0-92B9-B78D0446F6D3}"/>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1C991D1B-314D-4887-9914-C22C2F24720F}"/>
            </a:ext>
          </a:extLst>
        </xdr:cNvPr>
        <xdr:cNvSpPr txBox="1"/>
      </xdr:nvSpPr>
      <xdr:spPr>
        <a:xfrm>
          <a:off x="5416126" y="1052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3F7C0F50-508F-4A6E-8BCF-129A655CFF31}"/>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9B79713-578A-45C1-8249-4E830263966D}"/>
            </a:ext>
          </a:extLst>
        </xdr:cNvPr>
        <xdr:cNvSpPr txBox="1"/>
      </xdr:nvSpPr>
      <xdr:spPr>
        <a:xfrm>
          <a:off x="5416126" y="10142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770A839-6771-4001-AE67-8C3CAF9523AA}"/>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B9F3820B-5E92-4DD9-A440-C2EC45914FBB}"/>
            </a:ext>
          </a:extLst>
        </xdr:cNvPr>
        <xdr:cNvSpPr txBox="1"/>
      </xdr:nvSpPr>
      <xdr:spPr>
        <a:xfrm>
          <a:off x="5416126" y="976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A93DE1E7-4145-4A98-A0CB-6CD0AAFB6B94}"/>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89C71293-623A-42D6-AF51-DA353DA846DB}"/>
            </a:ext>
          </a:extLst>
        </xdr:cNvPr>
        <xdr:cNvSpPr txBox="1"/>
      </xdr:nvSpPr>
      <xdr:spPr>
        <a:xfrm>
          <a:off x="5331688" y="938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A0756FC0-CE8F-4E91-811A-C4782A8F6DD8}"/>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4EF6FB3E-7DEC-4ABD-8661-3C32E3095A7E}"/>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EC70D78C-CBE7-4C64-8F05-0BBABE552CE1}"/>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B252E30C-C74A-43CC-A24E-02B8B2C2FA9D}"/>
            </a:ext>
          </a:extLst>
        </xdr:cNvPr>
        <xdr:cNvCxnSpPr/>
      </xdr:nvCxnSpPr>
      <xdr:spPr>
        <a:xfrm flipV="1">
          <a:off x="9429115" y="9627780"/>
          <a:ext cx="0" cy="141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3FB9BD37-BC05-46D2-85AA-D146488E4454}"/>
            </a:ext>
          </a:extLst>
        </xdr:cNvPr>
        <xdr:cNvSpPr txBox="1"/>
      </xdr:nvSpPr>
      <xdr:spPr>
        <a:xfrm>
          <a:off x="946785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AF76FF25-0A69-4944-96BA-9179ABFB9608}"/>
            </a:ext>
          </a:extLst>
        </xdr:cNvPr>
        <xdr:cNvCxnSpPr/>
      </xdr:nvCxnSpPr>
      <xdr:spPr>
        <a:xfrm>
          <a:off x="9356090" y="1104758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41D6E7B8-FE29-4194-A626-5BF0E203B3ED}"/>
            </a:ext>
          </a:extLst>
        </xdr:cNvPr>
        <xdr:cNvSpPr txBox="1"/>
      </xdr:nvSpPr>
      <xdr:spPr>
        <a:xfrm>
          <a:off x="9467850" y="94030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9375756A-9614-4FE6-BF4D-808C1B797422}"/>
            </a:ext>
          </a:extLst>
        </xdr:cNvPr>
        <xdr:cNvCxnSpPr/>
      </xdr:nvCxnSpPr>
      <xdr:spPr>
        <a:xfrm>
          <a:off x="9356090" y="962778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3BE06907-D4B1-4B64-A679-0EB24500F644}"/>
            </a:ext>
          </a:extLst>
        </xdr:cNvPr>
        <xdr:cNvSpPr txBox="1"/>
      </xdr:nvSpPr>
      <xdr:spPr>
        <a:xfrm>
          <a:off x="9467850" y="10650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D13F78EB-2CCE-46FF-933B-67D0654A39EC}"/>
            </a:ext>
          </a:extLst>
        </xdr:cNvPr>
        <xdr:cNvSpPr/>
      </xdr:nvSpPr>
      <xdr:spPr>
        <a:xfrm>
          <a:off x="9394190" y="10798719"/>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F1480CEC-1DEB-4913-9E4B-275F5E68541B}"/>
            </a:ext>
          </a:extLst>
        </xdr:cNvPr>
        <xdr:cNvSpPr/>
      </xdr:nvSpPr>
      <xdr:spPr>
        <a:xfrm>
          <a:off x="8632190" y="1079214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43EF23F0-B4F2-4494-A9D7-08072BEE93D4}"/>
            </a:ext>
          </a:extLst>
        </xdr:cNvPr>
        <xdr:cNvSpPr/>
      </xdr:nvSpPr>
      <xdr:spPr>
        <a:xfrm>
          <a:off x="7846060" y="1073798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5A8903E4-BABE-4169-AFA6-561297E26016}"/>
            </a:ext>
          </a:extLst>
        </xdr:cNvPr>
        <xdr:cNvSpPr/>
      </xdr:nvSpPr>
      <xdr:spPr>
        <a:xfrm>
          <a:off x="7029450" y="1075623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3A823EBC-EE25-4992-997A-1E5764DD5259}"/>
            </a:ext>
          </a:extLst>
        </xdr:cNvPr>
        <xdr:cNvSpPr/>
      </xdr:nvSpPr>
      <xdr:spPr>
        <a:xfrm>
          <a:off x="6231890" y="1075944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244C4C4-13E6-4759-8E9A-8DE5CBA711CE}"/>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8F37CC4-9AE4-43C3-BD73-A197C13AC2A0}"/>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E30A1B6-6A7A-489D-BE7E-EF10AB3A56E3}"/>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0CB6BC4-973E-421B-95C8-1B20CAFF7220}"/>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CCA6604-E36C-42D9-A48F-C901CE757846}"/>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2935</xdr:rowOff>
    </xdr:from>
    <xdr:to>
      <xdr:col>55</xdr:col>
      <xdr:colOff>50800</xdr:colOff>
      <xdr:row>63</xdr:row>
      <xdr:rowOff>104535</xdr:rowOff>
    </xdr:to>
    <xdr:sp macro="" textlink="">
      <xdr:nvSpPr>
        <xdr:cNvPr id="246" name="楕円 245">
          <a:extLst>
            <a:ext uri="{FF2B5EF4-FFF2-40B4-BE49-F238E27FC236}">
              <a16:creationId xmlns:a16="http://schemas.microsoft.com/office/drawing/2014/main" id="{5CE8F047-91FC-408E-9151-ADEDC7BFC07B}"/>
            </a:ext>
          </a:extLst>
        </xdr:cNvPr>
        <xdr:cNvSpPr/>
      </xdr:nvSpPr>
      <xdr:spPr>
        <a:xfrm>
          <a:off x="9394190" y="10804285"/>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152812</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3F9B623D-1D27-4969-9118-6D8545FB1DE2}"/>
            </a:ext>
          </a:extLst>
        </xdr:cNvPr>
        <xdr:cNvSpPr txBox="1"/>
      </xdr:nvSpPr>
      <xdr:spPr>
        <a:xfrm>
          <a:off x="9467850" y="107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4914</xdr:rowOff>
    </xdr:from>
    <xdr:to>
      <xdr:col>50</xdr:col>
      <xdr:colOff>165100</xdr:colOff>
      <xdr:row>63</xdr:row>
      <xdr:rowOff>106514</xdr:rowOff>
    </xdr:to>
    <xdr:sp macro="" textlink="">
      <xdr:nvSpPr>
        <xdr:cNvPr id="248" name="楕円 247">
          <a:extLst>
            <a:ext uri="{FF2B5EF4-FFF2-40B4-BE49-F238E27FC236}">
              <a16:creationId xmlns:a16="http://schemas.microsoft.com/office/drawing/2014/main" id="{49DB7807-EF17-49B5-8623-97E61A8C9CAE}"/>
            </a:ext>
          </a:extLst>
        </xdr:cNvPr>
        <xdr:cNvSpPr/>
      </xdr:nvSpPr>
      <xdr:spPr>
        <a:xfrm>
          <a:off x="8632190" y="1080816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53735</xdr:rowOff>
    </xdr:from>
    <xdr:to>
      <xdr:col>55</xdr:col>
      <xdr:colOff>0</xdr:colOff>
      <xdr:row>63</xdr:row>
      <xdr:rowOff>55714</xdr:rowOff>
    </xdr:to>
    <xdr:cxnSp macro="">
      <xdr:nvCxnSpPr>
        <xdr:cNvPr id="249" name="直線コネクタ 248">
          <a:extLst>
            <a:ext uri="{FF2B5EF4-FFF2-40B4-BE49-F238E27FC236}">
              <a16:creationId xmlns:a16="http://schemas.microsoft.com/office/drawing/2014/main" id="{237341D6-7651-4C50-8352-99633994CC17}"/>
            </a:ext>
          </a:extLst>
        </xdr:cNvPr>
        <xdr:cNvCxnSpPr/>
      </xdr:nvCxnSpPr>
      <xdr:spPr>
        <a:xfrm flipV="1">
          <a:off x="8686800" y="10858895"/>
          <a:ext cx="742950" cy="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7465</xdr:rowOff>
    </xdr:from>
    <xdr:to>
      <xdr:col>46</xdr:col>
      <xdr:colOff>38100</xdr:colOff>
      <xdr:row>63</xdr:row>
      <xdr:rowOff>109065</xdr:rowOff>
    </xdr:to>
    <xdr:sp macro="" textlink="">
      <xdr:nvSpPr>
        <xdr:cNvPr id="250" name="楕円 249">
          <a:extLst>
            <a:ext uri="{FF2B5EF4-FFF2-40B4-BE49-F238E27FC236}">
              <a16:creationId xmlns:a16="http://schemas.microsoft.com/office/drawing/2014/main" id="{DC467030-5276-457C-8A4C-93871F6DA427}"/>
            </a:ext>
          </a:extLst>
        </xdr:cNvPr>
        <xdr:cNvSpPr/>
      </xdr:nvSpPr>
      <xdr:spPr>
        <a:xfrm>
          <a:off x="7846060" y="10810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55714</xdr:rowOff>
    </xdr:from>
    <xdr:to>
      <xdr:col>50</xdr:col>
      <xdr:colOff>114300</xdr:colOff>
      <xdr:row>63</xdr:row>
      <xdr:rowOff>58265</xdr:rowOff>
    </xdr:to>
    <xdr:cxnSp macro="">
      <xdr:nvCxnSpPr>
        <xdr:cNvPr id="251" name="直線コネクタ 250">
          <a:extLst>
            <a:ext uri="{FF2B5EF4-FFF2-40B4-BE49-F238E27FC236}">
              <a16:creationId xmlns:a16="http://schemas.microsoft.com/office/drawing/2014/main" id="{8A51A1BF-A12B-433B-B44C-DF2D71B8DB99}"/>
            </a:ext>
          </a:extLst>
        </xdr:cNvPr>
        <xdr:cNvCxnSpPr/>
      </xdr:nvCxnSpPr>
      <xdr:spPr>
        <a:xfrm flipV="1">
          <a:off x="7889240" y="1086087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13271</xdr:rowOff>
    </xdr:from>
    <xdr:to>
      <xdr:col>41</xdr:col>
      <xdr:colOff>101600</xdr:colOff>
      <xdr:row>63</xdr:row>
      <xdr:rowOff>114871</xdr:rowOff>
    </xdr:to>
    <xdr:sp macro="" textlink="">
      <xdr:nvSpPr>
        <xdr:cNvPr id="252" name="楕円 251">
          <a:extLst>
            <a:ext uri="{FF2B5EF4-FFF2-40B4-BE49-F238E27FC236}">
              <a16:creationId xmlns:a16="http://schemas.microsoft.com/office/drawing/2014/main" id="{2AAF26ED-05C2-417F-9BE1-950165E21A0D}"/>
            </a:ext>
          </a:extLst>
        </xdr:cNvPr>
        <xdr:cNvSpPr/>
      </xdr:nvSpPr>
      <xdr:spPr>
        <a:xfrm>
          <a:off x="7029450" y="1081843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58265</xdr:rowOff>
    </xdr:from>
    <xdr:to>
      <xdr:col>45</xdr:col>
      <xdr:colOff>177800</xdr:colOff>
      <xdr:row>63</xdr:row>
      <xdr:rowOff>64071</xdr:rowOff>
    </xdr:to>
    <xdr:cxnSp macro="">
      <xdr:nvCxnSpPr>
        <xdr:cNvPr id="253" name="直線コネクタ 252">
          <a:extLst>
            <a:ext uri="{FF2B5EF4-FFF2-40B4-BE49-F238E27FC236}">
              <a16:creationId xmlns:a16="http://schemas.microsoft.com/office/drawing/2014/main" id="{ABC55BB7-3DBB-4511-B2EA-B21458015559}"/>
            </a:ext>
          </a:extLst>
        </xdr:cNvPr>
        <xdr:cNvCxnSpPr/>
      </xdr:nvCxnSpPr>
      <xdr:spPr>
        <a:xfrm flipV="1">
          <a:off x="7084060" y="10855805"/>
          <a:ext cx="80518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16916</xdr:rowOff>
    </xdr:from>
    <xdr:to>
      <xdr:col>36</xdr:col>
      <xdr:colOff>165100</xdr:colOff>
      <xdr:row>63</xdr:row>
      <xdr:rowOff>118516</xdr:rowOff>
    </xdr:to>
    <xdr:sp macro="" textlink="">
      <xdr:nvSpPr>
        <xdr:cNvPr id="254" name="楕円 253">
          <a:extLst>
            <a:ext uri="{FF2B5EF4-FFF2-40B4-BE49-F238E27FC236}">
              <a16:creationId xmlns:a16="http://schemas.microsoft.com/office/drawing/2014/main" id="{46A19067-E331-4B3B-A5F3-C50C3274B8BC}"/>
            </a:ext>
          </a:extLst>
        </xdr:cNvPr>
        <xdr:cNvSpPr/>
      </xdr:nvSpPr>
      <xdr:spPr>
        <a:xfrm>
          <a:off x="6231890" y="10822076"/>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64071</xdr:rowOff>
    </xdr:from>
    <xdr:to>
      <xdr:col>41</xdr:col>
      <xdr:colOff>50800</xdr:colOff>
      <xdr:row>63</xdr:row>
      <xdr:rowOff>67716</xdr:rowOff>
    </xdr:to>
    <xdr:cxnSp macro="">
      <xdr:nvCxnSpPr>
        <xdr:cNvPr id="255" name="直線コネクタ 254">
          <a:extLst>
            <a:ext uri="{FF2B5EF4-FFF2-40B4-BE49-F238E27FC236}">
              <a16:creationId xmlns:a16="http://schemas.microsoft.com/office/drawing/2014/main" id="{28682B82-F7A9-4D22-BFE3-352EECBEA075}"/>
            </a:ext>
          </a:extLst>
        </xdr:cNvPr>
        <xdr:cNvCxnSpPr/>
      </xdr:nvCxnSpPr>
      <xdr:spPr>
        <a:xfrm flipV="1">
          <a:off x="6286500" y="10861611"/>
          <a:ext cx="79756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84D26970-67AB-4FCA-B80D-B0074A925CD0}"/>
            </a:ext>
          </a:extLst>
        </xdr:cNvPr>
        <xdr:cNvSpPr txBox="1"/>
      </xdr:nvSpPr>
      <xdr:spPr>
        <a:xfrm>
          <a:off x="8401265" y="1056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E7591F89-9AAE-4AC4-B33E-C5840B0FB89B}"/>
            </a:ext>
          </a:extLst>
        </xdr:cNvPr>
        <xdr:cNvSpPr txBox="1"/>
      </xdr:nvSpPr>
      <xdr:spPr>
        <a:xfrm>
          <a:off x="7610690" y="10518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A4A8DC68-5ED7-4F80-91E7-2E1F4C0B5C04}"/>
            </a:ext>
          </a:extLst>
        </xdr:cNvPr>
        <xdr:cNvSpPr txBox="1"/>
      </xdr:nvSpPr>
      <xdr:spPr>
        <a:xfrm>
          <a:off x="6822655" y="1052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E6D3DB6A-717B-4EAB-8626-827781A3F906}"/>
            </a:ext>
          </a:extLst>
        </xdr:cNvPr>
        <xdr:cNvSpPr txBox="1"/>
      </xdr:nvSpPr>
      <xdr:spPr>
        <a:xfrm>
          <a:off x="6007950"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97641</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38904AF6-7AE1-41D9-BF7C-F1D98EBD9E6D}"/>
            </a:ext>
          </a:extLst>
        </xdr:cNvPr>
        <xdr:cNvSpPr txBox="1"/>
      </xdr:nvSpPr>
      <xdr:spPr>
        <a:xfrm>
          <a:off x="8401265" y="1089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100192</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3C541AEA-5B74-4A61-81A5-ED69CC78A56F}"/>
            </a:ext>
          </a:extLst>
        </xdr:cNvPr>
        <xdr:cNvSpPr txBox="1"/>
      </xdr:nvSpPr>
      <xdr:spPr>
        <a:xfrm>
          <a:off x="7610690" y="1089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105998</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86A0CD06-8BA8-44BB-8F0A-03B3BEB8A8DE}"/>
            </a:ext>
          </a:extLst>
        </xdr:cNvPr>
        <xdr:cNvSpPr txBox="1"/>
      </xdr:nvSpPr>
      <xdr:spPr>
        <a:xfrm>
          <a:off x="6822655" y="109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109643</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2E8248BC-B2BA-465E-B2A4-C3D713168CA8}"/>
            </a:ext>
          </a:extLst>
        </xdr:cNvPr>
        <xdr:cNvSpPr txBox="1"/>
      </xdr:nvSpPr>
      <xdr:spPr>
        <a:xfrm>
          <a:off x="6007950" y="1090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F84C061F-11A0-4C97-BC2D-9196E3CC81E9}"/>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87628A39-D670-49EC-A377-55DEE19BE7FC}"/>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2E83BEBE-C613-4C56-A377-6FD5083C3B9A}"/>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91C52B88-2D5A-4C84-8E73-E996ED23692D}"/>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B9B84C51-C25A-42C5-A179-44169603164B}"/>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4F829895-E64D-435A-9042-C8EA1E70DB0F}"/>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4E33EC53-E27F-4809-BA9A-87C395D7227A}"/>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6AC037B-F87C-40FA-8DDA-C5EE6FB9E20D}"/>
            </a:ext>
          </a:extLst>
        </xdr:cNvPr>
        <xdr:cNvSpPr/>
      </xdr:nvSpPr>
      <xdr:spPr>
        <a:xfrm>
          <a:off x="6858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AA48F1DD-8C1A-424D-BE59-D8388B724D15}"/>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39961C55-891F-4E10-931C-BEAFB6C5F962}"/>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15DB11F0-8A78-45E4-B70F-1CF67D034C5E}"/>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A7C271A5-C1F5-434E-93E3-9180E277C969}"/>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4FB26973-5E7F-4714-8551-D51DE7C14815}"/>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48AE6E8A-91D9-4A26-AC04-2F99C9FCE23C}"/>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9046622C-C9DB-48ED-96BD-B7AF0027F170}"/>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FE917875-0744-4824-BDC5-8B3FA328F64C}"/>
            </a:ext>
          </a:extLst>
        </xdr:cNvPr>
        <xdr:cNvSpPr/>
      </xdr:nvSpPr>
      <xdr:spPr>
        <a:xfrm>
          <a:off x="596011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D35608A2-9765-4574-901C-197EF2568165}"/>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2B23F198-4A9A-4EBE-ADA2-827CA29FAB03}"/>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618DB6B0-8ACA-42A7-9600-6BF1B022A71A}"/>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AF579923-925F-4F26-8181-8BEB63F3FCF4}"/>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C4E698E2-C09D-48E7-B383-02824D4BC98A}"/>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CEE5B724-C5FD-4C77-8564-BD37E3A7F093}"/>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6F191167-7E19-4E2E-B8F6-5FE04EC6C337}"/>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74043212-4239-4D6C-968C-436FE41BC87C}"/>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38652B3E-64FD-4646-9CF2-DF5DE2414BAB}"/>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D11FC670-556A-4ACA-8A4F-FDDB6368F911}"/>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BD77F076-6946-47B2-9D8C-DEC1748915A9}"/>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CF7243E4-3793-4D25-9B99-9EF457131F39}"/>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65D62764-FECA-438B-8307-FF52827BFFE6}"/>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5D042CAB-B99C-42F6-8C03-8C69D55175A7}"/>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132B516B-8EDE-4656-8591-C6F44CFC779C}"/>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3EBADCEF-62E0-4AFA-B20E-51F156D26072}"/>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117D1F63-F3D2-4F68-88E7-F7826AEEB0D6}"/>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C90941BF-EFE3-471A-A647-5625F69A9D8F}"/>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578D7355-700A-45EF-8DAB-DE2C52FB58A3}"/>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CECA66FB-F33A-4EC2-9D1F-F46C387E02DB}"/>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0564AE53-FBB5-44B8-8FB0-71C3BBE7FB1C}"/>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0B58866D-57AC-454C-98CD-6A40A5114C84}"/>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BA2A58E7-E25C-449F-BD32-6BAE5B4615C9}"/>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457B394A-5648-4270-BE9F-3AEA81669AC9}"/>
            </a:ext>
          </a:extLst>
        </xdr:cNvPr>
        <xdr:cNvSpPr/>
      </xdr:nvSpPr>
      <xdr:spPr>
        <a:xfrm>
          <a:off x="1120394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4" name="正方形/長方形 303">
          <a:extLst>
            <a:ext uri="{FF2B5EF4-FFF2-40B4-BE49-F238E27FC236}">
              <a16:creationId xmlns:a16="http://schemas.microsoft.com/office/drawing/2014/main" id="{EFE8EDC0-5C78-4267-9C9F-CFF3183D4433}"/>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5" name="正方形/長方形 304">
          <a:extLst>
            <a:ext uri="{FF2B5EF4-FFF2-40B4-BE49-F238E27FC236}">
              <a16:creationId xmlns:a16="http://schemas.microsoft.com/office/drawing/2014/main" id="{3FAC43C7-06C2-4AE4-A25E-EDA68A8256E5}"/>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6" name="正方形/長方形 305">
          <a:extLst>
            <a:ext uri="{FF2B5EF4-FFF2-40B4-BE49-F238E27FC236}">
              <a16:creationId xmlns:a16="http://schemas.microsoft.com/office/drawing/2014/main" id="{6C06CFC7-975E-46ED-A82B-C5E7C80B4B71}"/>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7" name="正方形/長方形 306">
          <a:extLst>
            <a:ext uri="{FF2B5EF4-FFF2-40B4-BE49-F238E27FC236}">
              <a16:creationId xmlns:a16="http://schemas.microsoft.com/office/drawing/2014/main" id="{E6DAA381-255C-4EE8-B972-B41AF2000479}"/>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8" name="正方形/長方形 307">
          <a:extLst>
            <a:ext uri="{FF2B5EF4-FFF2-40B4-BE49-F238E27FC236}">
              <a16:creationId xmlns:a16="http://schemas.microsoft.com/office/drawing/2014/main" id="{80EEF242-1CC0-4356-A26A-87C80EF9EC3A}"/>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9" name="正方形/長方形 308">
          <a:extLst>
            <a:ext uri="{FF2B5EF4-FFF2-40B4-BE49-F238E27FC236}">
              <a16:creationId xmlns:a16="http://schemas.microsoft.com/office/drawing/2014/main" id="{C5D49C8A-DCEF-455D-AE67-90F771723A59}"/>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0" name="正方形/長方形 309">
          <a:extLst>
            <a:ext uri="{FF2B5EF4-FFF2-40B4-BE49-F238E27FC236}">
              <a16:creationId xmlns:a16="http://schemas.microsoft.com/office/drawing/2014/main" id="{3A138E15-D805-4CB5-A520-F269D287006B}"/>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1" name="正方形/長方形 310">
          <a:extLst>
            <a:ext uri="{FF2B5EF4-FFF2-40B4-BE49-F238E27FC236}">
              <a16:creationId xmlns:a16="http://schemas.microsoft.com/office/drawing/2014/main" id="{4DEBF589-AFEF-4EDB-B4C8-CFE53CDEBA7E}"/>
            </a:ext>
          </a:extLst>
        </xdr:cNvPr>
        <xdr:cNvSpPr/>
      </xdr:nvSpPr>
      <xdr:spPr>
        <a:xfrm>
          <a:off x="164592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a:extLst>
            <a:ext uri="{FF2B5EF4-FFF2-40B4-BE49-F238E27FC236}">
              <a16:creationId xmlns:a16="http://schemas.microsoft.com/office/drawing/2014/main" id="{E36487C7-04A1-4FBC-B5B5-2C45181146A0}"/>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a:extLst>
            <a:ext uri="{FF2B5EF4-FFF2-40B4-BE49-F238E27FC236}">
              <a16:creationId xmlns:a16="http://schemas.microsoft.com/office/drawing/2014/main" id="{3F170D58-154D-40B6-89C1-613222F4F29C}"/>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a:extLst>
            <a:ext uri="{FF2B5EF4-FFF2-40B4-BE49-F238E27FC236}">
              <a16:creationId xmlns:a16="http://schemas.microsoft.com/office/drawing/2014/main" id="{8E4053CC-891C-48A6-BFB1-0512F83AC830}"/>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a:extLst>
            <a:ext uri="{FF2B5EF4-FFF2-40B4-BE49-F238E27FC236}">
              <a16:creationId xmlns:a16="http://schemas.microsoft.com/office/drawing/2014/main" id="{23D85506-C571-468D-803E-17685DC3594F}"/>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a:extLst>
            <a:ext uri="{FF2B5EF4-FFF2-40B4-BE49-F238E27FC236}">
              <a16:creationId xmlns:a16="http://schemas.microsoft.com/office/drawing/2014/main" id="{6DF29BAC-920B-4C06-BB0B-6E903CD0C0AD}"/>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a:extLst>
            <a:ext uri="{FF2B5EF4-FFF2-40B4-BE49-F238E27FC236}">
              <a16:creationId xmlns:a16="http://schemas.microsoft.com/office/drawing/2014/main" id="{8A716769-0138-451E-B5AD-2A9A0423CCC1}"/>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a:extLst>
            <a:ext uri="{FF2B5EF4-FFF2-40B4-BE49-F238E27FC236}">
              <a16:creationId xmlns:a16="http://schemas.microsoft.com/office/drawing/2014/main" id="{B797E7A2-5FE6-4599-84B0-AA09A13C18E9}"/>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a:extLst>
            <a:ext uri="{FF2B5EF4-FFF2-40B4-BE49-F238E27FC236}">
              <a16:creationId xmlns:a16="http://schemas.microsoft.com/office/drawing/2014/main" id="{6A27733C-85EC-4D06-B1D4-D9EA307BC037}"/>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0" name="テキスト ボックス 319">
          <a:extLst>
            <a:ext uri="{FF2B5EF4-FFF2-40B4-BE49-F238E27FC236}">
              <a16:creationId xmlns:a16="http://schemas.microsoft.com/office/drawing/2014/main" id="{22799CCA-8509-4664-BCFD-4D9E659221F4}"/>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1" name="直線コネクタ 320">
          <a:extLst>
            <a:ext uri="{FF2B5EF4-FFF2-40B4-BE49-F238E27FC236}">
              <a16:creationId xmlns:a16="http://schemas.microsoft.com/office/drawing/2014/main" id="{0507BE4B-7C1B-44AE-91C3-BB479D7E5AFD}"/>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2" name="テキスト ボックス 321">
          <a:extLst>
            <a:ext uri="{FF2B5EF4-FFF2-40B4-BE49-F238E27FC236}">
              <a16:creationId xmlns:a16="http://schemas.microsoft.com/office/drawing/2014/main" id="{94EDE9C7-875A-4A60-960B-4B1FE24C5D64}"/>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3" name="直線コネクタ 322">
          <a:extLst>
            <a:ext uri="{FF2B5EF4-FFF2-40B4-BE49-F238E27FC236}">
              <a16:creationId xmlns:a16="http://schemas.microsoft.com/office/drawing/2014/main" id="{D0FAFEAF-D520-44AB-85CE-2A350E9B72B4}"/>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4" name="テキスト ボックス 323">
          <a:extLst>
            <a:ext uri="{FF2B5EF4-FFF2-40B4-BE49-F238E27FC236}">
              <a16:creationId xmlns:a16="http://schemas.microsoft.com/office/drawing/2014/main" id="{09271074-D47E-4A92-A7BF-45F51DE87184}"/>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5" name="直線コネクタ 324">
          <a:extLst>
            <a:ext uri="{FF2B5EF4-FFF2-40B4-BE49-F238E27FC236}">
              <a16:creationId xmlns:a16="http://schemas.microsoft.com/office/drawing/2014/main" id="{B6D1FF3A-72A6-45F3-94EE-498A7CB5A9C4}"/>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6" name="テキスト ボックス 325">
          <a:extLst>
            <a:ext uri="{FF2B5EF4-FFF2-40B4-BE49-F238E27FC236}">
              <a16:creationId xmlns:a16="http://schemas.microsoft.com/office/drawing/2014/main" id="{ED11C4A5-7210-421D-BB4E-039A3297EC77}"/>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7" name="直線コネクタ 326">
          <a:extLst>
            <a:ext uri="{FF2B5EF4-FFF2-40B4-BE49-F238E27FC236}">
              <a16:creationId xmlns:a16="http://schemas.microsoft.com/office/drawing/2014/main" id="{EFF84D41-3994-4A5D-B119-988FFA80061D}"/>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8" name="テキスト ボックス 327">
          <a:extLst>
            <a:ext uri="{FF2B5EF4-FFF2-40B4-BE49-F238E27FC236}">
              <a16:creationId xmlns:a16="http://schemas.microsoft.com/office/drawing/2014/main" id="{BA6B0299-5E79-44C0-B9A9-C23BB517AFC7}"/>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9" name="直線コネクタ 328">
          <a:extLst>
            <a:ext uri="{FF2B5EF4-FFF2-40B4-BE49-F238E27FC236}">
              <a16:creationId xmlns:a16="http://schemas.microsoft.com/office/drawing/2014/main" id="{F733DF76-B2D2-44A1-98C0-2C063C942BBE}"/>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0" name="テキスト ボックス 329">
          <a:extLst>
            <a:ext uri="{FF2B5EF4-FFF2-40B4-BE49-F238E27FC236}">
              <a16:creationId xmlns:a16="http://schemas.microsoft.com/office/drawing/2014/main" id="{712E0978-6EEB-4575-8F34-0EB15F062CA6}"/>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1" name="直線コネクタ 330">
          <a:extLst>
            <a:ext uri="{FF2B5EF4-FFF2-40B4-BE49-F238E27FC236}">
              <a16:creationId xmlns:a16="http://schemas.microsoft.com/office/drawing/2014/main" id="{1B6F5DF1-32C8-4EAF-A487-1D5426D3DF23}"/>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2" name="テキスト ボックス 331">
          <a:extLst>
            <a:ext uri="{FF2B5EF4-FFF2-40B4-BE49-F238E27FC236}">
              <a16:creationId xmlns:a16="http://schemas.microsoft.com/office/drawing/2014/main" id="{52F9EE8B-843D-46FB-A96D-3C4E3514E899}"/>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3" name="直線コネクタ 332">
          <a:extLst>
            <a:ext uri="{FF2B5EF4-FFF2-40B4-BE49-F238E27FC236}">
              <a16:creationId xmlns:a16="http://schemas.microsoft.com/office/drawing/2014/main" id="{DE035BA2-62DD-4B18-8841-EF635BFE38E9}"/>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4" name="テキスト ボックス 333">
          <a:extLst>
            <a:ext uri="{FF2B5EF4-FFF2-40B4-BE49-F238E27FC236}">
              <a16:creationId xmlns:a16="http://schemas.microsoft.com/office/drawing/2014/main" id="{1703D612-E2F2-4204-BA2D-91D8A9051296}"/>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5" name="【学校施設】&#10;有形固定資産減価償却率グラフ枠">
          <a:extLst>
            <a:ext uri="{FF2B5EF4-FFF2-40B4-BE49-F238E27FC236}">
              <a16:creationId xmlns:a16="http://schemas.microsoft.com/office/drawing/2014/main" id="{F89C05A0-FB6C-4502-AAC3-9C07974637C1}"/>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336" name="直線コネクタ 335">
          <a:extLst>
            <a:ext uri="{FF2B5EF4-FFF2-40B4-BE49-F238E27FC236}">
              <a16:creationId xmlns:a16="http://schemas.microsoft.com/office/drawing/2014/main" id="{66ACB22F-E74F-4BB4-92FB-74F7AC2D5BB6}"/>
            </a:ext>
          </a:extLst>
        </xdr:cNvPr>
        <xdr:cNvCxnSpPr/>
      </xdr:nvCxnSpPr>
      <xdr:spPr>
        <a:xfrm flipV="1">
          <a:off x="1470342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337" name="【学校施設】&#10;有形固定資産減価償却率最小値テキスト">
          <a:extLst>
            <a:ext uri="{FF2B5EF4-FFF2-40B4-BE49-F238E27FC236}">
              <a16:creationId xmlns:a16="http://schemas.microsoft.com/office/drawing/2014/main" id="{BC22890A-4056-425C-BEE5-40AF58330DFF}"/>
            </a:ext>
          </a:extLst>
        </xdr:cNvPr>
        <xdr:cNvSpPr txBox="1"/>
      </xdr:nvSpPr>
      <xdr:spPr>
        <a:xfrm>
          <a:off x="1474216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338" name="直線コネクタ 337">
          <a:extLst>
            <a:ext uri="{FF2B5EF4-FFF2-40B4-BE49-F238E27FC236}">
              <a16:creationId xmlns:a16="http://schemas.microsoft.com/office/drawing/2014/main" id="{E8E24EA3-4A94-4384-8277-209C08D62B0D}"/>
            </a:ext>
          </a:extLst>
        </xdr:cNvPr>
        <xdr:cNvCxnSpPr/>
      </xdr:nvCxnSpPr>
      <xdr:spPr>
        <a:xfrm>
          <a:off x="14611350" y="10879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339" name="【学校施設】&#10;有形固定資産減価償却率最大値テキスト">
          <a:extLst>
            <a:ext uri="{FF2B5EF4-FFF2-40B4-BE49-F238E27FC236}">
              <a16:creationId xmlns:a16="http://schemas.microsoft.com/office/drawing/2014/main" id="{F2ED8A5D-A243-43E5-87EE-6321928EC2C6}"/>
            </a:ext>
          </a:extLst>
        </xdr:cNvPr>
        <xdr:cNvSpPr txBox="1"/>
      </xdr:nvSpPr>
      <xdr:spPr>
        <a:xfrm>
          <a:off x="14742160" y="954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340" name="直線コネクタ 339">
          <a:extLst>
            <a:ext uri="{FF2B5EF4-FFF2-40B4-BE49-F238E27FC236}">
              <a16:creationId xmlns:a16="http://schemas.microsoft.com/office/drawing/2014/main" id="{E992BB31-9D08-4457-8432-20674BD2A93E}"/>
            </a:ext>
          </a:extLst>
        </xdr:cNvPr>
        <xdr:cNvCxnSpPr/>
      </xdr:nvCxnSpPr>
      <xdr:spPr>
        <a:xfrm>
          <a:off x="14611350" y="9772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341" name="【学校施設】&#10;有形固定資産減価償却率平均値テキスト">
          <a:extLst>
            <a:ext uri="{FF2B5EF4-FFF2-40B4-BE49-F238E27FC236}">
              <a16:creationId xmlns:a16="http://schemas.microsoft.com/office/drawing/2014/main" id="{4929DF56-DF34-438F-8530-A39CDB4BCD47}"/>
            </a:ext>
          </a:extLst>
        </xdr:cNvPr>
        <xdr:cNvSpPr txBox="1"/>
      </xdr:nvSpPr>
      <xdr:spPr>
        <a:xfrm>
          <a:off x="14742160" y="1016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342" name="フローチャート: 判断 341">
          <a:extLst>
            <a:ext uri="{FF2B5EF4-FFF2-40B4-BE49-F238E27FC236}">
              <a16:creationId xmlns:a16="http://schemas.microsoft.com/office/drawing/2014/main" id="{234974D5-5E38-4626-9B9B-CCAE4D3D9EC8}"/>
            </a:ext>
          </a:extLst>
        </xdr:cNvPr>
        <xdr:cNvSpPr/>
      </xdr:nvSpPr>
      <xdr:spPr>
        <a:xfrm>
          <a:off x="14649450" y="1031240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343" name="フローチャート: 判断 342">
          <a:extLst>
            <a:ext uri="{FF2B5EF4-FFF2-40B4-BE49-F238E27FC236}">
              <a16:creationId xmlns:a16="http://schemas.microsoft.com/office/drawing/2014/main" id="{C88DC313-864C-41F1-8E93-19223092FAE5}"/>
            </a:ext>
          </a:extLst>
        </xdr:cNvPr>
        <xdr:cNvSpPr/>
      </xdr:nvSpPr>
      <xdr:spPr>
        <a:xfrm>
          <a:off x="13887450" y="1030287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344" name="フローチャート: 判断 343">
          <a:extLst>
            <a:ext uri="{FF2B5EF4-FFF2-40B4-BE49-F238E27FC236}">
              <a16:creationId xmlns:a16="http://schemas.microsoft.com/office/drawing/2014/main" id="{2F8E78E7-B35A-4D11-BF6E-C273CE38C573}"/>
            </a:ext>
          </a:extLst>
        </xdr:cNvPr>
        <xdr:cNvSpPr/>
      </xdr:nvSpPr>
      <xdr:spPr>
        <a:xfrm>
          <a:off x="13089890" y="1028763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345" name="フローチャート: 判断 344">
          <a:extLst>
            <a:ext uri="{FF2B5EF4-FFF2-40B4-BE49-F238E27FC236}">
              <a16:creationId xmlns:a16="http://schemas.microsoft.com/office/drawing/2014/main" id="{E6CA9AEB-4ED2-461B-A3E7-35DA151AAA8F}"/>
            </a:ext>
          </a:extLst>
        </xdr:cNvPr>
        <xdr:cNvSpPr/>
      </xdr:nvSpPr>
      <xdr:spPr>
        <a:xfrm>
          <a:off x="12303760" y="1028954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346" name="フローチャート: 判断 345">
          <a:extLst>
            <a:ext uri="{FF2B5EF4-FFF2-40B4-BE49-F238E27FC236}">
              <a16:creationId xmlns:a16="http://schemas.microsoft.com/office/drawing/2014/main" id="{675258D9-24B4-4F76-A2DF-BBDD59A8DBEB}"/>
            </a:ext>
          </a:extLst>
        </xdr:cNvPr>
        <xdr:cNvSpPr/>
      </xdr:nvSpPr>
      <xdr:spPr>
        <a:xfrm>
          <a:off x="11487150" y="102609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36C21DB4-92D3-414E-A7CC-4F3528323691}"/>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7FB7604B-D1EC-441F-AAC1-7EEB2B84B44C}"/>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CDC9FFE7-8968-484C-AB0A-19841B333740}"/>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223CE325-0382-4B59-AF42-DD6F3F9F8933}"/>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59E21980-A0F5-42E3-90DA-3144B832F8F7}"/>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55880</xdr:rowOff>
    </xdr:from>
    <xdr:to>
      <xdr:col>85</xdr:col>
      <xdr:colOff>177800</xdr:colOff>
      <xdr:row>60</xdr:row>
      <xdr:rowOff>157480</xdr:rowOff>
    </xdr:to>
    <xdr:sp macro="" textlink="">
      <xdr:nvSpPr>
        <xdr:cNvPr id="352" name="楕円 351">
          <a:extLst>
            <a:ext uri="{FF2B5EF4-FFF2-40B4-BE49-F238E27FC236}">
              <a16:creationId xmlns:a16="http://schemas.microsoft.com/office/drawing/2014/main" id="{6442254B-F073-4247-821F-B2E322550ECE}"/>
            </a:ext>
          </a:extLst>
        </xdr:cNvPr>
        <xdr:cNvSpPr/>
      </xdr:nvSpPr>
      <xdr:spPr>
        <a:xfrm>
          <a:off x="14649450" y="103466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34307</xdr:rowOff>
    </xdr:from>
    <xdr:ext cx="405111" cy="259045"/>
    <xdr:sp macro="" textlink="">
      <xdr:nvSpPr>
        <xdr:cNvPr id="353" name="【学校施設】&#10;有形固定資産減価償却率該当値テキスト">
          <a:extLst>
            <a:ext uri="{FF2B5EF4-FFF2-40B4-BE49-F238E27FC236}">
              <a16:creationId xmlns:a16="http://schemas.microsoft.com/office/drawing/2014/main" id="{0B58BAFA-6D59-4214-8E83-8CBAEE6D7C14}"/>
            </a:ext>
          </a:extLst>
        </xdr:cNvPr>
        <xdr:cNvSpPr txBox="1"/>
      </xdr:nvSpPr>
      <xdr:spPr>
        <a:xfrm>
          <a:off x="14742160"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27305</xdr:rowOff>
    </xdr:from>
    <xdr:to>
      <xdr:col>81</xdr:col>
      <xdr:colOff>101600</xdr:colOff>
      <xdr:row>60</xdr:row>
      <xdr:rowOff>128905</xdr:rowOff>
    </xdr:to>
    <xdr:sp macro="" textlink="">
      <xdr:nvSpPr>
        <xdr:cNvPr id="354" name="楕円 353">
          <a:extLst>
            <a:ext uri="{FF2B5EF4-FFF2-40B4-BE49-F238E27FC236}">
              <a16:creationId xmlns:a16="http://schemas.microsoft.com/office/drawing/2014/main" id="{19900E5F-A40F-48C0-9CA5-8B3FC7CDC291}"/>
            </a:ext>
          </a:extLst>
        </xdr:cNvPr>
        <xdr:cNvSpPr/>
      </xdr:nvSpPr>
      <xdr:spPr>
        <a:xfrm>
          <a:off x="13887450" y="1031240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78105</xdr:rowOff>
    </xdr:from>
    <xdr:to>
      <xdr:col>85</xdr:col>
      <xdr:colOff>127000</xdr:colOff>
      <xdr:row>60</xdr:row>
      <xdr:rowOff>106680</xdr:rowOff>
    </xdr:to>
    <xdr:cxnSp macro="">
      <xdr:nvCxnSpPr>
        <xdr:cNvPr id="355" name="直線コネクタ 354">
          <a:extLst>
            <a:ext uri="{FF2B5EF4-FFF2-40B4-BE49-F238E27FC236}">
              <a16:creationId xmlns:a16="http://schemas.microsoft.com/office/drawing/2014/main" id="{921EADF2-A54C-47A3-A65B-07BCE8BD5FFC}"/>
            </a:ext>
          </a:extLst>
        </xdr:cNvPr>
        <xdr:cNvCxnSpPr/>
      </xdr:nvCxnSpPr>
      <xdr:spPr>
        <a:xfrm>
          <a:off x="13942060" y="10365105"/>
          <a:ext cx="762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158750</xdr:rowOff>
    </xdr:from>
    <xdr:to>
      <xdr:col>76</xdr:col>
      <xdr:colOff>165100</xdr:colOff>
      <xdr:row>60</xdr:row>
      <xdr:rowOff>88900</xdr:rowOff>
    </xdr:to>
    <xdr:sp macro="" textlink="">
      <xdr:nvSpPr>
        <xdr:cNvPr id="356" name="楕円 355">
          <a:extLst>
            <a:ext uri="{FF2B5EF4-FFF2-40B4-BE49-F238E27FC236}">
              <a16:creationId xmlns:a16="http://schemas.microsoft.com/office/drawing/2014/main" id="{08E2A916-08AB-4B1A-ACDE-57F40098DC53}"/>
            </a:ext>
          </a:extLst>
        </xdr:cNvPr>
        <xdr:cNvSpPr/>
      </xdr:nvSpPr>
      <xdr:spPr>
        <a:xfrm>
          <a:off x="13089890" y="102762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38100</xdr:rowOff>
    </xdr:from>
    <xdr:to>
      <xdr:col>81</xdr:col>
      <xdr:colOff>50800</xdr:colOff>
      <xdr:row>60</xdr:row>
      <xdr:rowOff>78105</xdr:rowOff>
    </xdr:to>
    <xdr:cxnSp macro="">
      <xdr:nvCxnSpPr>
        <xdr:cNvPr id="357" name="直線コネクタ 356">
          <a:extLst>
            <a:ext uri="{FF2B5EF4-FFF2-40B4-BE49-F238E27FC236}">
              <a16:creationId xmlns:a16="http://schemas.microsoft.com/office/drawing/2014/main" id="{526C801A-62B8-4C5E-AB9C-C841EEFA4757}"/>
            </a:ext>
          </a:extLst>
        </xdr:cNvPr>
        <xdr:cNvCxnSpPr/>
      </xdr:nvCxnSpPr>
      <xdr:spPr>
        <a:xfrm>
          <a:off x="13144500" y="10325100"/>
          <a:ext cx="7975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114935</xdr:rowOff>
    </xdr:from>
    <xdr:to>
      <xdr:col>72</xdr:col>
      <xdr:colOff>38100</xdr:colOff>
      <xdr:row>60</xdr:row>
      <xdr:rowOff>45085</xdr:rowOff>
    </xdr:to>
    <xdr:sp macro="" textlink="">
      <xdr:nvSpPr>
        <xdr:cNvPr id="358" name="楕円 357">
          <a:extLst>
            <a:ext uri="{FF2B5EF4-FFF2-40B4-BE49-F238E27FC236}">
              <a16:creationId xmlns:a16="http://schemas.microsoft.com/office/drawing/2014/main" id="{F9B3CA52-2FD3-47C3-A158-303BFA22833D}"/>
            </a:ext>
          </a:extLst>
        </xdr:cNvPr>
        <xdr:cNvSpPr/>
      </xdr:nvSpPr>
      <xdr:spPr>
        <a:xfrm>
          <a:off x="12303760" y="1023048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165735</xdr:rowOff>
    </xdr:from>
    <xdr:to>
      <xdr:col>76</xdr:col>
      <xdr:colOff>114300</xdr:colOff>
      <xdr:row>60</xdr:row>
      <xdr:rowOff>38100</xdr:rowOff>
    </xdr:to>
    <xdr:cxnSp macro="">
      <xdr:nvCxnSpPr>
        <xdr:cNvPr id="359" name="直線コネクタ 358">
          <a:extLst>
            <a:ext uri="{FF2B5EF4-FFF2-40B4-BE49-F238E27FC236}">
              <a16:creationId xmlns:a16="http://schemas.microsoft.com/office/drawing/2014/main" id="{09BFE0B1-5677-42F5-A5C0-B915D14C6F20}"/>
            </a:ext>
          </a:extLst>
        </xdr:cNvPr>
        <xdr:cNvCxnSpPr/>
      </xdr:nvCxnSpPr>
      <xdr:spPr>
        <a:xfrm>
          <a:off x="12346940" y="10285095"/>
          <a:ext cx="7975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52070</xdr:rowOff>
    </xdr:from>
    <xdr:to>
      <xdr:col>67</xdr:col>
      <xdr:colOff>101600</xdr:colOff>
      <xdr:row>59</xdr:row>
      <xdr:rowOff>153670</xdr:rowOff>
    </xdr:to>
    <xdr:sp macro="" textlink="">
      <xdr:nvSpPr>
        <xdr:cNvPr id="360" name="楕円 359">
          <a:extLst>
            <a:ext uri="{FF2B5EF4-FFF2-40B4-BE49-F238E27FC236}">
              <a16:creationId xmlns:a16="http://schemas.microsoft.com/office/drawing/2014/main" id="{EBDE9795-BCAD-4E4D-8967-EF5FF3C6706C}"/>
            </a:ext>
          </a:extLst>
        </xdr:cNvPr>
        <xdr:cNvSpPr/>
      </xdr:nvSpPr>
      <xdr:spPr>
        <a:xfrm>
          <a:off x="11487150" y="101714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102870</xdr:rowOff>
    </xdr:from>
    <xdr:to>
      <xdr:col>71</xdr:col>
      <xdr:colOff>177800</xdr:colOff>
      <xdr:row>59</xdr:row>
      <xdr:rowOff>165735</xdr:rowOff>
    </xdr:to>
    <xdr:cxnSp macro="">
      <xdr:nvCxnSpPr>
        <xdr:cNvPr id="361" name="直線コネクタ 360">
          <a:extLst>
            <a:ext uri="{FF2B5EF4-FFF2-40B4-BE49-F238E27FC236}">
              <a16:creationId xmlns:a16="http://schemas.microsoft.com/office/drawing/2014/main" id="{1A219D00-F248-46E5-97BD-DBBFB14840CB}"/>
            </a:ext>
          </a:extLst>
        </xdr:cNvPr>
        <xdr:cNvCxnSpPr/>
      </xdr:nvCxnSpPr>
      <xdr:spPr>
        <a:xfrm>
          <a:off x="11541760" y="10216515"/>
          <a:ext cx="80518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362" name="n_1aveValue【学校施設】&#10;有形固定資産減価償却率">
          <a:extLst>
            <a:ext uri="{FF2B5EF4-FFF2-40B4-BE49-F238E27FC236}">
              <a16:creationId xmlns:a16="http://schemas.microsoft.com/office/drawing/2014/main" id="{D11C5505-B1FE-4076-911E-875709C271BA}"/>
            </a:ext>
          </a:extLst>
        </xdr:cNvPr>
        <xdr:cNvSpPr txBox="1"/>
      </xdr:nvSpPr>
      <xdr:spPr>
        <a:xfrm>
          <a:off x="13738234"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363" name="n_2aveValue【学校施設】&#10;有形固定資産減価償却率">
          <a:extLst>
            <a:ext uri="{FF2B5EF4-FFF2-40B4-BE49-F238E27FC236}">
              <a16:creationId xmlns:a16="http://schemas.microsoft.com/office/drawing/2014/main" id="{5EEF1C1D-2269-46A4-9F95-2C926FEBDE08}"/>
            </a:ext>
          </a:extLst>
        </xdr:cNvPr>
        <xdr:cNvSpPr txBox="1"/>
      </xdr:nvSpPr>
      <xdr:spPr>
        <a:xfrm>
          <a:off x="1295718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95267</xdr:rowOff>
    </xdr:from>
    <xdr:ext cx="405111" cy="259045"/>
    <xdr:sp macro="" textlink="">
      <xdr:nvSpPr>
        <xdr:cNvPr id="364" name="n_3aveValue【学校施設】&#10;有形固定資産減価償却率">
          <a:extLst>
            <a:ext uri="{FF2B5EF4-FFF2-40B4-BE49-F238E27FC236}">
              <a16:creationId xmlns:a16="http://schemas.microsoft.com/office/drawing/2014/main" id="{C205E317-070E-4767-97D2-71A2B0A0E1FF}"/>
            </a:ext>
          </a:extLst>
        </xdr:cNvPr>
        <xdr:cNvSpPr txBox="1"/>
      </xdr:nvSpPr>
      <xdr:spPr>
        <a:xfrm>
          <a:off x="1217105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macro="" textlink="">
      <xdr:nvSpPr>
        <xdr:cNvPr id="365" name="n_4aveValue【学校施設】&#10;有形固定資産減価償却率">
          <a:extLst>
            <a:ext uri="{FF2B5EF4-FFF2-40B4-BE49-F238E27FC236}">
              <a16:creationId xmlns:a16="http://schemas.microsoft.com/office/drawing/2014/main" id="{61EED635-178C-43FB-A259-2FBF23839361}"/>
            </a:ext>
          </a:extLst>
        </xdr:cNvPr>
        <xdr:cNvSpPr txBox="1"/>
      </xdr:nvSpPr>
      <xdr:spPr>
        <a:xfrm>
          <a:off x="113544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120032</xdr:rowOff>
    </xdr:from>
    <xdr:ext cx="405111" cy="259045"/>
    <xdr:sp macro="" textlink="">
      <xdr:nvSpPr>
        <xdr:cNvPr id="366" name="n_1mainValue【学校施設】&#10;有形固定資産減価償却率">
          <a:extLst>
            <a:ext uri="{FF2B5EF4-FFF2-40B4-BE49-F238E27FC236}">
              <a16:creationId xmlns:a16="http://schemas.microsoft.com/office/drawing/2014/main" id="{BF1248DB-0666-451C-80C7-995BEF024DF9}"/>
            </a:ext>
          </a:extLst>
        </xdr:cNvPr>
        <xdr:cNvSpPr txBox="1"/>
      </xdr:nvSpPr>
      <xdr:spPr>
        <a:xfrm>
          <a:off x="1373823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367" name="n_2mainValue【学校施設】&#10;有形固定資産減価償却率">
          <a:extLst>
            <a:ext uri="{FF2B5EF4-FFF2-40B4-BE49-F238E27FC236}">
              <a16:creationId xmlns:a16="http://schemas.microsoft.com/office/drawing/2014/main" id="{A5F52816-6214-492B-8F6E-1A2679FD2137}"/>
            </a:ext>
          </a:extLst>
        </xdr:cNvPr>
        <xdr:cNvSpPr txBox="1"/>
      </xdr:nvSpPr>
      <xdr:spPr>
        <a:xfrm>
          <a:off x="1295718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368" name="n_3mainValue【学校施設】&#10;有形固定資産減価償却率">
          <a:extLst>
            <a:ext uri="{FF2B5EF4-FFF2-40B4-BE49-F238E27FC236}">
              <a16:creationId xmlns:a16="http://schemas.microsoft.com/office/drawing/2014/main" id="{D816F1EB-6BD7-4516-8838-360C0155409A}"/>
            </a:ext>
          </a:extLst>
        </xdr:cNvPr>
        <xdr:cNvSpPr txBox="1"/>
      </xdr:nvSpPr>
      <xdr:spPr>
        <a:xfrm>
          <a:off x="1217105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369" name="n_4mainValue【学校施設】&#10;有形固定資産減価償却率">
          <a:extLst>
            <a:ext uri="{FF2B5EF4-FFF2-40B4-BE49-F238E27FC236}">
              <a16:creationId xmlns:a16="http://schemas.microsoft.com/office/drawing/2014/main" id="{4BC866A3-B9A1-4F4A-9675-E718DA9714D0}"/>
            </a:ext>
          </a:extLst>
        </xdr:cNvPr>
        <xdr:cNvSpPr txBox="1"/>
      </xdr:nvSpPr>
      <xdr:spPr>
        <a:xfrm>
          <a:off x="113544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0" name="正方形/長方形 369">
          <a:extLst>
            <a:ext uri="{FF2B5EF4-FFF2-40B4-BE49-F238E27FC236}">
              <a16:creationId xmlns:a16="http://schemas.microsoft.com/office/drawing/2014/main" id="{AAF04070-EBDD-4F9F-BF11-88FB2ACC2463}"/>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1" name="正方形/長方形 370">
          <a:extLst>
            <a:ext uri="{FF2B5EF4-FFF2-40B4-BE49-F238E27FC236}">
              <a16:creationId xmlns:a16="http://schemas.microsoft.com/office/drawing/2014/main" id="{DA3AA3D2-199B-488F-8B8D-5126731FC3D5}"/>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2" name="正方形/長方形 371">
          <a:extLst>
            <a:ext uri="{FF2B5EF4-FFF2-40B4-BE49-F238E27FC236}">
              <a16:creationId xmlns:a16="http://schemas.microsoft.com/office/drawing/2014/main" id="{46FEDC8F-E463-413A-8999-B05F26AB1D4F}"/>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3" name="正方形/長方形 372">
          <a:extLst>
            <a:ext uri="{FF2B5EF4-FFF2-40B4-BE49-F238E27FC236}">
              <a16:creationId xmlns:a16="http://schemas.microsoft.com/office/drawing/2014/main" id="{6B1ABFE8-1D4D-46E4-BA9D-470B9EAA6F4D}"/>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4" name="正方形/長方形 373">
          <a:extLst>
            <a:ext uri="{FF2B5EF4-FFF2-40B4-BE49-F238E27FC236}">
              <a16:creationId xmlns:a16="http://schemas.microsoft.com/office/drawing/2014/main" id="{98B01BF1-DF42-4904-8502-1E3774C58C6D}"/>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5" name="正方形/長方形 374">
          <a:extLst>
            <a:ext uri="{FF2B5EF4-FFF2-40B4-BE49-F238E27FC236}">
              <a16:creationId xmlns:a16="http://schemas.microsoft.com/office/drawing/2014/main" id="{B3662CE1-8F73-49DB-8692-1CABE1EFAD89}"/>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6" name="正方形/長方形 375">
          <a:extLst>
            <a:ext uri="{FF2B5EF4-FFF2-40B4-BE49-F238E27FC236}">
              <a16:creationId xmlns:a16="http://schemas.microsoft.com/office/drawing/2014/main" id="{21FDF056-B646-455E-8BA5-02E81FF6EAC9}"/>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7" name="正方形/長方形 376">
          <a:extLst>
            <a:ext uri="{FF2B5EF4-FFF2-40B4-BE49-F238E27FC236}">
              <a16:creationId xmlns:a16="http://schemas.microsoft.com/office/drawing/2014/main" id="{7B55E5EA-4C1C-4A9C-A921-706EF8476F82}"/>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8" name="テキスト ボックス 377">
          <a:extLst>
            <a:ext uri="{FF2B5EF4-FFF2-40B4-BE49-F238E27FC236}">
              <a16:creationId xmlns:a16="http://schemas.microsoft.com/office/drawing/2014/main" id="{BEEB35BC-17F6-4D8C-B65F-E744CF34828D}"/>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9" name="直線コネクタ 378">
          <a:extLst>
            <a:ext uri="{FF2B5EF4-FFF2-40B4-BE49-F238E27FC236}">
              <a16:creationId xmlns:a16="http://schemas.microsoft.com/office/drawing/2014/main" id="{88AC7CC0-4D61-4F44-BE2A-21B34FECF6FD}"/>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0" name="テキスト ボックス 379">
          <a:extLst>
            <a:ext uri="{FF2B5EF4-FFF2-40B4-BE49-F238E27FC236}">
              <a16:creationId xmlns:a16="http://schemas.microsoft.com/office/drawing/2014/main" id="{B03A272D-1883-4852-B41B-D5BB7FF4842E}"/>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381" name="直線コネクタ 380">
          <a:extLst>
            <a:ext uri="{FF2B5EF4-FFF2-40B4-BE49-F238E27FC236}">
              <a16:creationId xmlns:a16="http://schemas.microsoft.com/office/drawing/2014/main" id="{F558E7F1-3F15-4602-852C-0F5960EDBFA3}"/>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82" name="テキスト ボックス 381">
          <a:extLst>
            <a:ext uri="{FF2B5EF4-FFF2-40B4-BE49-F238E27FC236}">
              <a16:creationId xmlns:a16="http://schemas.microsoft.com/office/drawing/2014/main" id="{FCA5BA54-A6FB-43D4-8C52-9736FA4671D4}"/>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83" name="直線コネクタ 382">
          <a:extLst>
            <a:ext uri="{FF2B5EF4-FFF2-40B4-BE49-F238E27FC236}">
              <a16:creationId xmlns:a16="http://schemas.microsoft.com/office/drawing/2014/main" id="{40DC018D-559B-42D1-BC02-9FF5AD9FB53C}"/>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84" name="テキスト ボックス 383">
          <a:extLst>
            <a:ext uri="{FF2B5EF4-FFF2-40B4-BE49-F238E27FC236}">
              <a16:creationId xmlns:a16="http://schemas.microsoft.com/office/drawing/2014/main" id="{DC46AE67-C34A-4B4E-8534-80B2CB196592}"/>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85" name="直線コネクタ 384">
          <a:extLst>
            <a:ext uri="{FF2B5EF4-FFF2-40B4-BE49-F238E27FC236}">
              <a16:creationId xmlns:a16="http://schemas.microsoft.com/office/drawing/2014/main" id="{C4ED019F-D184-44F8-8708-80487C199CDF}"/>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86" name="テキスト ボックス 385">
          <a:extLst>
            <a:ext uri="{FF2B5EF4-FFF2-40B4-BE49-F238E27FC236}">
              <a16:creationId xmlns:a16="http://schemas.microsoft.com/office/drawing/2014/main" id="{974A0126-A01D-4109-85F5-04491303F299}"/>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87" name="直線コネクタ 386">
          <a:extLst>
            <a:ext uri="{FF2B5EF4-FFF2-40B4-BE49-F238E27FC236}">
              <a16:creationId xmlns:a16="http://schemas.microsoft.com/office/drawing/2014/main" id="{EC163034-8C8A-4343-AF88-AC031875DB05}"/>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88" name="テキスト ボックス 387">
          <a:extLst>
            <a:ext uri="{FF2B5EF4-FFF2-40B4-BE49-F238E27FC236}">
              <a16:creationId xmlns:a16="http://schemas.microsoft.com/office/drawing/2014/main" id="{C0A30727-3A03-49B8-A3D3-DD23023E6AAE}"/>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89" name="直線コネクタ 388">
          <a:extLst>
            <a:ext uri="{FF2B5EF4-FFF2-40B4-BE49-F238E27FC236}">
              <a16:creationId xmlns:a16="http://schemas.microsoft.com/office/drawing/2014/main" id="{EB4AA143-075E-441A-B6E6-7D903C02430F}"/>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90" name="テキスト ボックス 389">
          <a:extLst>
            <a:ext uri="{FF2B5EF4-FFF2-40B4-BE49-F238E27FC236}">
              <a16:creationId xmlns:a16="http://schemas.microsoft.com/office/drawing/2014/main" id="{8A75A3E6-9872-4E92-AF05-3C1490162F2F}"/>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91" name="直線コネクタ 390">
          <a:extLst>
            <a:ext uri="{FF2B5EF4-FFF2-40B4-BE49-F238E27FC236}">
              <a16:creationId xmlns:a16="http://schemas.microsoft.com/office/drawing/2014/main" id="{AB40231F-C13E-4B5C-A2EF-5ECC2F02B650}"/>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92" name="テキスト ボックス 391">
          <a:extLst>
            <a:ext uri="{FF2B5EF4-FFF2-40B4-BE49-F238E27FC236}">
              <a16:creationId xmlns:a16="http://schemas.microsoft.com/office/drawing/2014/main" id="{50F8434E-5D3C-4369-A9C4-3D8BBD09F1F9}"/>
            </a:ext>
          </a:extLst>
        </xdr:cNvPr>
        <xdr:cNvSpPr txBox="1"/>
      </xdr:nvSpPr>
      <xdr:spPr>
        <a:xfrm>
          <a:off x="16047266"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3" name="直線コネクタ 392">
          <a:extLst>
            <a:ext uri="{FF2B5EF4-FFF2-40B4-BE49-F238E27FC236}">
              <a16:creationId xmlns:a16="http://schemas.microsoft.com/office/drawing/2014/main" id="{C482EB2D-4B62-4E4C-9644-79173FD42E39}"/>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4" name="テキスト ボックス 393">
          <a:extLst>
            <a:ext uri="{FF2B5EF4-FFF2-40B4-BE49-F238E27FC236}">
              <a16:creationId xmlns:a16="http://schemas.microsoft.com/office/drawing/2014/main" id="{350509D7-B66C-473A-BF0D-04555CF2C84A}"/>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5" name="【学校施設】&#10;一人当たり面積グラフ枠">
          <a:extLst>
            <a:ext uri="{FF2B5EF4-FFF2-40B4-BE49-F238E27FC236}">
              <a16:creationId xmlns:a16="http://schemas.microsoft.com/office/drawing/2014/main" id="{75AFAB71-8761-44D9-BA8B-7B3CE7CE2F39}"/>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396" name="直線コネクタ 395">
          <a:extLst>
            <a:ext uri="{FF2B5EF4-FFF2-40B4-BE49-F238E27FC236}">
              <a16:creationId xmlns:a16="http://schemas.microsoft.com/office/drawing/2014/main" id="{0B065B93-2E1C-40DE-8B9D-A5F44DC9104B}"/>
            </a:ext>
          </a:extLst>
        </xdr:cNvPr>
        <xdr:cNvCxnSpPr/>
      </xdr:nvCxnSpPr>
      <xdr:spPr>
        <a:xfrm flipV="1">
          <a:off x="19947254" y="9592002"/>
          <a:ext cx="0" cy="1284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397" name="【学校施設】&#10;一人当たり面積最小値テキスト">
          <a:extLst>
            <a:ext uri="{FF2B5EF4-FFF2-40B4-BE49-F238E27FC236}">
              <a16:creationId xmlns:a16="http://schemas.microsoft.com/office/drawing/2014/main" id="{D214E4E7-452B-4349-9447-055118CC65FF}"/>
            </a:ext>
          </a:extLst>
        </xdr:cNvPr>
        <xdr:cNvSpPr txBox="1"/>
      </xdr:nvSpPr>
      <xdr:spPr>
        <a:xfrm>
          <a:off x="1998599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398" name="直線コネクタ 397">
          <a:extLst>
            <a:ext uri="{FF2B5EF4-FFF2-40B4-BE49-F238E27FC236}">
              <a16:creationId xmlns:a16="http://schemas.microsoft.com/office/drawing/2014/main" id="{E9D2609C-7CB0-4C92-9DE9-A44EDF6704F9}"/>
            </a:ext>
          </a:extLst>
        </xdr:cNvPr>
        <xdr:cNvCxnSpPr/>
      </xdr:nvCxnSpPr>
      <xdr:spPr>
        <a:xfrm>
          <a:off x="19885660" y="108761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399" name="【学校施設】&#10;一人当たり面積最大値テキスト">
          <a:extLst>
            <a:ext uri="{FF2B5EF4-FFF2-40B4-BE49-F238E27FC236}">
              <a16:creationId xmlns:a16="http://schemas.microsoft.com/office/drawing/2014/main" id="{D88DFAD7-9FA9-4865-A9C9-47A1ACB35219}"/>
            </a:ext>
          </a:extLst>
        </xdr:cNvPr>
        <xdr:cNvSpPr txBox="1"/>
      </xdr:nvSpPr>
      <xdr:spPr>
        <a:xfrm>
          <a:off x="19985990" y="9363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400" name="直線コネクタ 399">
          <a:extLst>
            <a:ext uri="{FF2B5EF4-FFF2-40B4-BE49-F238E27FC236}">
              <a16:creationId xmlns:a16="http://schemas.microsoft.com/office/drawing/2014/main" id="{32FF5123-976F-474B-A562-AE6EBC1C836E}"/>
            </a:ext>
          </a:extLst>
        </xdr:cNvPr>
        <xdr:cNvCxnSpPr/>
      </xdr:nvCxnSpPr>
      <xdr:spPr>
        <a:xfrm>
          <a:off x="19885660" y="95920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401" name="【学校施設】&#10;一人当たり面積平均値テキスト">
          <a:extLst>
            <a:ext uri="{FF2B5EF4-FFF2-40B4-BE49-F238E27FC236}">
              <a16:creationId xmlns:a16="http://schemas.microsoft.com/office/drawing/2014/main" id="{F0DC12F6-7D84-4631-A153-B8724D69B2DC}"/>
            </a:ext>
          </a:extLst>
        </xdr:cNvPr>
        <xdr:cNvSpPr txBox="1"/>
      </xdr:nvSpPr>
      <xdr:spPr>
        <a:xfrm>
          <a:off x="19985990" y="10251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402" name="フローチャート: 判断 401">
          <a:extLst>
            <a:ext uri="{FF2B5EF4-FFF2-40B4-BE49-F238E27FC236}">
              <a16:creationId xmlns:a16="http://schemas.microsoft.com/office/drawing/2014/main" id="{10C99B67-C1CE-4FC4-9B1A-20E941D7E661}"/>
            </a:ext>
          </a:extLst>
        </xdr:cNvPr>
        <xdr:cNvSpPr/>
      </xdr:nvSpPr>
      <xdr:spPr>
        <a:xfrm>
          <a:off x="19904710" y="103943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403" name="フローチャート: 判断 402">
          <a:extLst>
            <a:ext uri="{FF2B5EF4-FFF2-40B4-BE49-F238E27FC236}">
              <a16:creationId xmlns:a16="http://schemas.microsoft.com/office/drawing/2014/main" id="{B08FB10A-9828-475E-9F37-4F6658F89412}"/>
            </a:ext>
          </a:extLst>
        </xdr:cNvPr>
        <xdr:cNvSpPr/>
      </xdr:nvSpPr>
      <xdr:spPr>
        <a:xfrm>
          <a:off x="19161760" y="1040471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404" name="フローチャート: 判断 403">
          <a:extLst>
            <a:ext uri="{FF2B5EF4-FFF2-40B4-BE49-F238E27FC236}">
              <a16:creationId xmlns:a16="http://schemas.microsoft.com/office/drawing/2014/main" id="{EAC07757-6957-4FC6-9259-763DC0956BDB}"/>
            </a:ext>
          </a:extLst>
        </xdr:cNvPr>
        <xdr:cNvSpPr/>
      </xdr:nvSpPr>
      <xdr:spPr>
        <a:xfrm>
          <a:off x="18345150" y="1038130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405" name="フローチャート: 判断 404">
          <a:extLst>
            <a:ext uri="{FF2B5EF4-FFF2-40B4-BE49-F238E27FC236}">
              <a16:creationId xmlns:a16="http://schemas.microsoft.com/office/drawing/2014/main" id="{01EAB66E-2120-45D2-AD74-A30122239F4F}"/>
            </a:ext>
          </a:extLst>
        </xdr:cNvPr>
        <xdr:cNvSpPr/>
      </xdr:nvSpPr>
      <xdr:spPr>
        <a:xfrm>
          <a:off x="17547590" y="1039948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406" name="フローチャート: 判断 405">
          <a:extLst>
            <a:ext uri="{FF2B5EF4-FFF2-40B4-BE49-F238E27FC236}">
              <a16:creationId xmlns:a16="http://schemas.microsoft.com/office/drawing/2014/main" id="{A3081135-6B71-4FF0-9E23-72A54C83D559}"/>
            </a:ext>
          </a:extLst>
        </xdr:cNvPr>
        <xdr:cNvSpPr/>
      </xdr:nvSpPr>
      <xdr:spPr>
        <a:xfrm>
          <a:off x="16761460" y="104170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B1DAC08F-EAD3-407F-AA7F-BAE60825DA22}"/>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5B04962C-81AD-4AA2-AB72-6EC8A4067B25}"/>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4B0F6FC1-25CE-41ED-9991-AB5B6EC687DA}"/>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C3956E96-AC5D-4C76-B98D-AF2A9429C32F}"/>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B4E83D67-726A-4FCD-94F0-E44BABFEE678}"/>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170289</xdr:rowOff>
    </xdr:from>
    <xdr:to>
      <xdr:col>116</xdr:col>
      <xdr:colOff>114300</xdr:colOff>
      <xdr:row>62</xdr:row>
      <xdr:rowOff>100439</xdr:rowOff>
    </xdr:to>
    <xdr:sp macro="" textlink="">
      <xdr:nvSpPr>
        <xdr:cNvPr id="412" name="楕円 411">
          <a:extLst>
            <a:ext uri="{FF2B5EF4-FFF2-40B4-BE49-F238E27FC236}">
              <a16:creationId xmlns:a16="http://schemas.microsoft.com/office/drawing/2014/main" id="{B7534877-A727-48E4-B2D6-DB205E7BD941}"/>
            </a:ext>
          </a:extLst>
        </xdr:cNvPr>
        <xdr:cNvSpPr/>
      </xdr:nvSpPr>
      <xdr:spPr>
        <a:xfrm>
          <a:off x="19904710" y="10632549"/>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148716</xdr:rowOff>
    </xdr:from>
    <xdr:ext cx="469744" cy="259045"/>
    <xdr:sp macro="" textlink="">
      <xdr:nvSpPr>
        <xdr:cNvPr id="413" name="【学校施設】&#10;一人当たり面積該当値テキスト">
          <a:extLst>
            <a:ext uri="{FF2B5EF4-FFF2-40B4-BE49-F238E27FC236}">
              <a16:creationId xmlns:a16="http://schemas.microsoft.com/office/drawing/2014/main" id="{A6D70100-50B3-4B12-9ADB-C8FABD05DBA3}"/>
            </a:ext>
          </a:extLst>
        </xdr:cNvPr>
        <xdr:cNvSpPr txBox="1"/>
      </xdr:nvSpPr>
      <xdr:spPr>
        <a:xfrm>
          <a:off x="19985990" y="1060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6024</xdr:rowOff>
    </xdr:from>
    <xdr:to>
      <xdr:col>112</xdr:col>
      <xdr:colOff>38100</xdr:colOff>
      <xdr:row>62</xdr:row>
      <xdr:rowOff>107624</xdr:rowOff>
    </xdr:to>
    <xdr:sp macro="" textlink="">
      <xdr:nvSpPr>
        <xdr:cNvPr id="414" name="楕円 413">
          <a:extLst>
            <a:ext uri="{FF2B5EF4-FFF2-40B4-BE49-F238E27FC236}">
              <a16:creationId xmlns:a16="http://schemas.microsoft.com/office/drawing/2014/main" id="{A11A0164-252C-4041-8EA4-AA41A47822C2}"/>
            </a:ext>
          </a:extLst>
        </xdr:cNvPr>
        <xdr:cNvSpPr/>
      </xdr:nvSpPr>
      <xdr:spPr>
        <a:xfrm>
          <a:off x="19161760" y="106378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49639</xdr:rowOff>
    </xdr:from>
    <xdr:to>
      <xdr:col>116</xdr:col>
      <xdr:colOff>63500</xdr:colOff>
      <xdr:row>62</xdr:row>
      <xdr:rowOff>56824</xdr:rowOff>
    </xdr:to>
    <xdr:cxnSp macro="">
      <xdr:nvCxnSpPr>
        <xdr:cNvPr id="415" name="直線コネクタ 414">
          <a:extLst>
            <a:ext uri="{FF2B5EF4-FFF2-40B4-BE49-F238E27FC236}">
              <a16:creationId xmlns:a16="http://schemas.microsoft.com/office/drawing/2014/main" id="{EEBB125B-38DB-4689-B28E-83D92A93EA5E}"/>
            </a:ext>
          </a:extLst>
        </xdr:cNvPr>
        <xdr:cNvCxnSpPr/>
      </xdr:nvCxnSpPr>
      <xdr:spPr>
        <a:xfrm flipV="1">
          <a:off x="19204940" y="10683349"/>
          <a:ext cx="74295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167677</xdr:rowOff>
    </xdr:from>
    <xdr:to>
      <xdr:col>107</xdr:col>
      <xdr:colOff>101600</xdr:colOff>
      <xdr:row>62</xdr:row>
      <xdr:rowOff>97827</xdr:rowOff>
    </xdr:to>
    <xdr:sp macro="" textlink="">
      <xdr:nvSpPr>
        <xdr:cNvPr id="416" name="楕円 415">
          <a:extLst>
            <a:ext uri="{FF2B5EF4-FFF2-40B4-BE49-F238E27FC236}">
              <a16:creationId xmlns:a16="http://schemas.microsoft.com/office/drawing/2014/main" id="{7D66D955-D01F-4ECB-9981-710B0832469B}"/>
            </a:ext>
          </a:extLst>
        </xdr:cNvPr>
        <xdr:cNvSpPr/>
      </xdr:nvSpPr>
      <xdr:spPr>
        <a:xfrm>
          <a:off x="18345150" y="10629937"/>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47027</xdr:rowOff>
    </xdr:from>
    <xdr:to>
      <xdr:col>111</xdr:col>
      <xdr:colOff>177800</xdr:colOff>
      <xdr:row>62</xdr:row>
      <xdr:rowOff>56824</xdr:rowOff>
    </xdr:to>
    <xdr:cxnSp macro="">
      <xdr:nvCxnSpPr>
        <xdr:cNvPr id="417" name="直線コネクタ 416">
          <a:extLst>
            <a:ext uri="{FF2B5EF4-FFF2-40B4-BE49-F238E27FC236}">
              <a16:creationId xmlns:a16="http://schemas.microsoft.com/office/drawing/2014/main" id="{9B9E8F83-56CA-4D49-A2DF-C201F63EC55C}"/>
            </a:ext>
          </a:extLst>
        </xdr:cNvPr>
        <xdr:cNvCxnSpPr/>
      </xdr:nvCxnSpPr>
      <xdr:spPr>
        <a:xfrm>
          <a:off x="18399760" y="10678832"/>
          <a:ext cx="80518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6676</xdr:rowOff>
    </xdr:from>
    <xdr:to>
      <xdr:col>102</xdr:col>
      <xdr:colOff>165100</xdr:colOff>
      <xdr:row>62</xdr:row>
      <xdr:rowOff>108276</xdr:rowOff>
    </xdr:to>
    <xdr:sp macro="" textlink="">
      <xdr:nvSpPr>
        <xdr:cNvPr id="418" name="楕円 417">
          <a:extLst>
            <a:ext uri="{FF2B5EF4-FFF2-40B4-BE49-F238E27FC236}">
              <a16:creationId xmlns:a16="http://schemas.microsoft.com/office/drawing/2014/main" id="{F9C682F9-CB13-4DD5-B5C4-8A85EBF9F935}"/>
            </a:ext>
          </a:extLst>
        </xdr:cNvPr>
        <xdr:cNvSpPr/>
      </xdr:nvSpPr>
      <xdr:spPr>
        <a:xfrm>
          <a:off x="17547590" y="10638481"/>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47027</xdr:rowOff>
    </xdr:from>
    <xdr:to>
      <xdr:col>107</xdr:col>
      <xdr:colOff>50800</xdr:colOff>
      <xdr:row>62</xdr:row>
      <xdr:rowOff>57476</xdr:rowOff>
    </xdr:to>
    <xdr:cxnSp macro="">
      <xdr:nvCxnSpPr>
        <xdr:cNvPr id="419" name="直線コネクタ 418">
          <a:extLst>
            <a:ext uri="{FF2B5EF4-FFF2-40B4-BE49-F238E27FC236}">
              <a16:creationId xmlns:a16="http://schemas.microsoft.com/office/drawing/2014/main" id="{65806578-1EFA-4724-8FF7-808E2C019F9B}"/>
            </a:ext>
          </a:extLst>
        </xdr:cNvPr>
        <xdr:cNvCxnSpPr/>
      </xdr:nvCxnSpPr>
      <xdr:spPr>
        <a:xfrm flipV="1">
          <a:off x="17602200" y="10678832"/>
          <a:ext cx="797560" cy="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6024</xdr:rowOff>
    </xdr:from>
    <xdr:to>
      <xdr:col>98</xdr:col>
      <xdr:colOff>38100</xdr:colOff>
      <xdr:row>60</xdr:row>
      <xdr:rowOff>107624</xdr:rowOff>
    </xdr:to>
    <xdr:sp macro="" textlink="">
      <xdr:nvSpPr>
        <xdr:cNvPr id="420" name="楕円 419">
          <a:extLst>
            <a:ext uri="{FF2B5EF4-FFF2-40B4-BE49-F238E27FC236}">
              <a16:creationId xmlns:a16="http://schemas.microsoft.com/office/drawing/2014/main" id="{8BD9F257-6B6F-44D5-84A9-35217B27CA76}"/>
            </a:ext>
          </a:extLst>
        </xdr:cNvPr>
        <xdr:cNvSpPr/>
      </xdr:nvSpPr>
      <xdr:spPr>
        <a:xfrm>
          <a:off x="16761460" y="102949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56824</xdr:rowOff>
    </xdr:from>
    <xdr:to>
      <xdr:col>102</xdr:col>
      <xdr:colOff>114300</xdr:colOff>
      <xdr:row>62</xdr:row>
      <xdr:rowOff>57476</xdr:rowOff>
    </xdr:to>
    <xdr:cxnSp macro="">
      <xdr:nvCxnSpPr>
        <xdr:cNvPr id="421" name="直線コネクタ 420">
          <a:extLst>
            <a:ext uri="{FF2B5EF4-FFF2-40B4-BE49-F238E27FC236}">
              <a16:creationId xmlns:a16="http://schemas.microsoft.com/office/drawing/2014/main" id="{06130DB0-8088-468B-A0D8-39EF0ABE3F8C}"/>
            </a:ext>
          </a:extLst>
        </xdr:cNvPr>
        <xdr:cNvCxnSpPr/>
      </xdr:nvCxnSpPr>
      <xdr:spPr>
        <a:xfrm>
          <a:off x="16804640" y="10347634"/>
          <a:ext cx="797560" cy="33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422" name="n_1aveValue【学校施設】&#10;一人当たり面積">
          <a:extLst>
            <a:ext uri="{FF2B5EF4-FFF2-40B4-BE49-F238E27FC236}">
              <a16:creationId xmlns:a16="http://schemas.microsoft.com/office/drawing/2014/main" id="{D491B4B3-492A-4EFC-98BF-D2DA259E7AFC}"/>
            </a:ext>
          </a:extLst>
        </xdr:cNvPr>
        <xdr:cNvSpPr txBox="1"/>
      </xdr:nvSpPr>
      <xdr:spPr>
        <a:xfrm>
          <a:off x="18982132" y="1017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423" name="n_2aveValue【学校施設】&#10;一人当たり面積">
          <a:extLst>
            <a:ext uri="{FF2B5EF4-FFF2-40B4-BE49-F238E27FC236}">
              <a16:creationId xmlns:a16="http://schemas.microsoft.com/office/drawing/2014/main" id="{69D1BE41-DC77-43EE-AFCE-1803CC23DA21}"/>
            </a:ext>
          </a:extLst>
        </xdr:cNvPr>
        <xdr:cNvSpPr txBox="1"/>
      </xdr:nvSpPr>
      <xdr:spPr>
        <a:xfrm>
          <a:off x="18182032" y="1016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424" name="n_3aveValue【学校施設】&#10;一人当たり面積">
          <a:extLst>
            <a:ext uri="{FF2B5EF4-FFF2-40B4-BE49-F238E27FC236}">
              <a16:creationId xmlns:a16="http://schemas.microsoft.com/office/drawing/2014/main" id="{4DFA4E1A-8B31-46B1-956D-3E08601E6FD5}"/>
            </a:ext>
          </a:extLst>
        </xdr:cNvPr>
        <xdr:cNvSpPr txBox="1"/>
      </xdr:nvSpPr>
      <xdr:spPr>
        <a:xfrm>
          <a:off x="17384472" y="1017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47479</xdr:rowOff>
    </xdr:from>
    <xdr:ext cx="469744" cy="259045"/>
    <xdr:sp macro="" textlink="">
      <xdr:nvSpPr>
        <xdr:cNvPr id="425" name="n_4aveValue【学校施設】&#10;一人当たり面積">
          <a:extLst>
            <a:ext uri="{FF2B5EF4-FFF2-40B4-BE49-F238E27FC236}">
              <a16:creationId xmlns:a16="http://schemas.microsoft.com/office/drawing/2014/main" id="{6A74885F-5996-4775-B479-C1F138552200}"/>
            </a:ext>
          </a:extLst>
        </xdr:cNvPr>
        <xdr:cNvSpPr txBox="1"/>
      </xdr:nvSpPr>
      <xdr:spPr>
        <a:xfrm>
          <a:off x="16588817" y="1050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98751</xdr:rowOff>
    </xdr:from>
    <xdr:ext cx="469744" cy="259045"/>
    <xdr:sp macro="" textlink="">
      <xdr:nvSpPr>
        <xdr:cNvPr id="426" name="n_1mainValue【学校施設】&#10;一人当たり面積">
          <a:extLst>
            <a:ext uri="{FF2B5EF4-FFF2-40B4-BE49-F238E27FC236}">
              <a16:creationId xmlns:a16="http://schemas.microsoft.com/office/drawing/2014/main" id="{2A9DAA07-C185-4766-94A7-5199979AC39A}"/>
            </a:ext>
          </a:extLst>
        </xdr:cNvPr>
        <xdr:cNvSpPr txBox="1"/>
      </xdr:nvSpPr>
      <xdr:spPr>
        <a:xfrm>
          <a:off x="18982132" y="1072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88954</xdr:rowOff>
    </xdr:from>
    <xdr:ext cx="469744" cy="259045"/>
    <xdr:sp macro="" textlink="">
      <xdr:nvSpPr>
        <xdr:cNvPr id="427" name="n_2mainValue【学校施設】&#10;一人当たり面積">
          <a:extLst>
            <a:ext uri="{FF2B5EF4-FFF2-40B4-BE49-F238E27FC236}">
              <a16:creationId xmlns:a16="http://schemas.microsoft.com/office/drawing/2014/main" id="{4BB30BA6-9486-44C4-B0DC-88168C122630}"/>
            </a:ext>
          </a:extLst>
        </xdr:cNvPr>
        <xdr:cNvSpPr txBox="1"/>
      </xdr:nvSpPr>
      <xdr:spPr>
        <a:xfrm>
          <a:off x="18182032" y="107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99403</xdr:rowOff>
    </xdr:from>
    <xdr:ext cx="469744" cy="259045"/>
    <xdr:sp macro="" textlink="">
      <xdr:nvSpPr>
        <xdr:cNvPr id="428" name="n_3mainValue【学校施設】&#10;一人当たり面積">
          <a:extLst>
            <a:ext uri="{FF2B5EF4-FFF2-40B4-BE49-F238E27FC236}">
              <a16:creationId xmlns:a16="http://schemas.microsoft.com/office/drawing/2014/main" id="{8C4368C1-C4AE-4473-9FDB-868C7A3D10FE}"/>
            </a:ext>
          </a:extLst>
        </xdr:cNvPr>
        <xdr:cNvSpPr txBox="1"/>
      </xdr:nvSpPr>
      <xdr:spPr>
        <a:xfrm>
          <a:off x="17384472" y="1072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124151</xdr:rowOff>
    </xdr:from>
    <xdr:ext cx="469744" cy="259045"/>
    <xdr:sp macro="" textlink="">
      <xdr:nvSpPr>
        <xdr:cNvPr id="429" name="n_4mainValue【学校施設】&#10;一人当たり面積">
          <a:extLst>
            <a:ext uri="{FF2B5EF4-FFF2-40B4-BE49-F238E27FC236}">
              <a16:creationId xmlns:a16="http://schemas.microsoft.com/office/drawing/2014/main" id="{8F4A02FF-7CF7-4535-844A-B4779AAFF5CC}"/>
            </a:ext>
          </a:extLst>
        </xdr:cNvPr>
        <xdr:cNvSpPr txBox="1"/>
      </xdr:nvSpPr>
      <xdr:spPr>
        <a:xfrm>
          <a:off x="16588817" y="1007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0" name="正方形/長方形 429">
          <a:extLst>
            <a:ext uri="{FF2B5EF4-FFF2-40B4-BE49-F238E27FC236}">
              <a16:creationId xmlns:a16="http://schemas.microsoft.com/office/drawing/2014/main" id="{05D134E5-1996-4F0F-BAB0-991B16B0A559}"/>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1" name="正方形/長方形 430">
          <a:extLst>
            <a:ext uri="{FF2B5EF4-FFF2-40B4-BE49-F238E27FC236}">
              <a16:creationId xmlns:a16="http://schemas.microsoft.com/office/drawing/2014/main" id="{9EFAAAF2-3C86-4815-882E-98A959C25AC5}"/>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2" name="正方形/長方形 431">
          <a:extLst>
            <a:ext uri="{FF2B5EF4-FFF2-40B4-BE49-F238E27FC236}">
              <a16:creationId xmlns:a16="http://schemas.microsoft.com/office/drawing/2014/main" id="{FBC89B8B-2DA7-4C7A-984D-B5AAF3125149}"/>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3" name="正方形/長方形 432">
          <a:extLst>
            <a:ext uri="{FF2B5EF4-FFF2-40B4-BE49-F238E27FC236}">
              <a16:creationId xmlns:a16="http://schemas.microsoft.com/office/drawing/2014/main" id="{DB34C1EB-FBC4-4822-BD4B-5DF86E09A8E9}"/>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4" name="正方形/長方形 433">
          <a:extLst>
            <a:ext uri="{FF2B5EF4-FFF2-40B4-BE49-F238E27FC236}">
              <a16:creationId xmlns:a16="http://schemas.microsoft.com/office/drawing/2014/main" id="{E4404514-8380-4D54-AAD4-5681FF1569A9}"/>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5" name="正方形/長方形 434">
          <a:extLst>
            <a:ext uri="{FF2B5EF4-FFF2-40B4-BE49-F238E27FC236}">
              <a16:creationId xmlns:a16="http://schemas.microsoft.com/office/drawing/2014/main" id="{26158233-76CF-4A2E-AD5E-1FD5F15DE8FA}"/>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6" name="正方形/長方形 435">
          <a:extLst>
            <a:ext uri="{FF2B5EF4-FFF2-40B4-BE49-F238E27FC236}">
              <a16:creationId xmlns:a16="http://schemas.microsoft.com/office/drawing/2014/main" id="{AE15A016-A535-49F9-96BA-7F5FCACC3017}"/>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7" name="正方形/長方形 436">
          <a:extLst>
            <a:ext uri="{FF2B5EF4-FFF2-40B4-BE49-F238E27FC236}">
              <a16:creationId xmlns:a16="http://schemas.microsoft.com/office/drawing/2014/main" id="{AB6CAF82-DEE6-45B3-A300-B4592228609B}"/>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8" name="正方形/長方形 437">
          <a:extLst>
            <a:ext uri="{FF2B5EF4-FFF2-40B4-BE49-F238E27FC236}">
              <a16:creationId xmlns:a16="http://schemas.microsoft.com/office/drawing/2014/main" id="{655698E0-1274-4916-BB8E-8A929E8E674E}"/>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9" name="正方形/長方形 438">
          <a:extLst>
            <a:ext uri="{FF2B5EF4-FFF2-40B4-BE49-F238E27FC236}">
              <a16:creationId xmlns:a16="http://schemas.microsoft.com/office/drawing/2014/main" id="{B05E7CD6-EE33-43A4-A625-31F2650AC358}"/>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0" name="正方形/長方形 439">
          <a:extLst>
            <a:ext uri="{FF2B5EF4-FFF2-40B4-BE49-F238E27FC236}">
              <a16:creationId xmlns:a16="http://schemas.microsoft.com/office/drawing/2014/main" id="{261756F9-4EB2-43A9-A0B1-227E0B221D7F}"/>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1" name="正方形/長方形 440">
          <a:extLst>
            <a:ext uri="{FF2B5EF4-FFF2-40B4-BE49-F238E27FC236}">
              <a16:creationId xmlns:a16="http://schemas.microsoft.com/office/drawing/2014/main" id="{7940C5A8-4759-46FF-8AC6-996FC8196AAC}"/>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2" name="正方形/長方形 441">
          <a:extLst>
            <a:ext uri="{FF2B5EF4-FFF2-40B4-BE49-F238E27FC236}">
              <a16:creationId xmlns:a16="http://schemas.microsoft.com/office/drawing/2014/main" id="{A7F89B58-35DD-476C-8BC8-484C5E7F807F}"/>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3" name="正方形/長方形 442">
          <a:extLst>
            <a:ext uri="{FF2B5EF4-FFF2-40B4-BE49-F238E27FC236}">
              <a16:creationId xmlns:a16="http://schemas.microsoft.com/office/drawing/2014/main" id="{6F3EF82D-9ADC-4A16-A38D-139981DB7D01}"/>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4" name="正方形/長方形 443">
          <a:extLst>
            <a:ext uri="{FF2B5EF4-FFF2-40B4-BE49-F238E27FC236}">
              <a16:creationId xmlns:a16="http://schemas.microsoft.com/office/drawing/2014/main" id="{765835F6-7DBE-412B-8563-6418F4FC2D2D}"/>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5" name="正方形/長方形 444">
          <a:extLst>
            <a:ext uri="{FF2B5EF4-FFF2-40B4-BE49-F238E27FC236}">
              <a16:creationId xmlns:a16="http://schemas.microsoft.com/office/drawing/2014/main" id="{2B08D2A5-69AE-4B8D-B444-B5AE9AECC9C2}"/>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6" name="正方形/長方形 445">
          <a:extLst>
            <a:ext uri="{FF2B5EF4-FFF2-40B4-BE49-F238E27FC236}">
              <a16:creationId xmlns:a16="http://schemas.microsoft.com/office/drawing/2014/main" id="{0C23ECE2-3D16-4C0C-B54C-96C5F8E33AF4}"/>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7" name="正方形/長方形 446">
          <a:extLst>
            <a:ext uri="{FF2B5EF4-FFF2-40B4-BE49-F238E27FC236}">
              <a16:creationId xmlns:a16="http://schemas.microsoft.com/office/drawing/2014/main" id="{7EEEE8D1-3FA5-4A75-89D4-8B18827D6E62}"/>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8" name="正方形/長方形 447">
          <a:extLst>
            <a:ext uri="{FF2B5EF4-FFF2-40B4-BE49-F238E27FC236}">
              <a16:creationId xmlns:a16="http://schemas.microsoft.com/office/drawing/2014/main" id="{9C00FAA9-E816-4028-8EC2-F37FD75A133F}"/>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9" name="正方形/長方形 448">
          <a:extLst>
            <a:ext uri="{FF2B5EF4-FFF2-40B4-BE49-F238E27FC236}">
              <a16:creationId xmlns:a16="http://schemas.microsoft.com/office/drawing/2014/main" id="{ACB778DD-A787-47C7-BD2F-B8DC942CBFE9}"/>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0" name="正方形/長方形 449">
          <a:extLst>
            <a:ext uri="{FF2B5EF4-FFF2-40B4-BE49-F238E27FC236}">
              <a16:creationId xmlns:a16="http://schemas.microsoft.com/office/drawing/2014/main" id="{FDA62B91-D787-4288-8DAD-3F417D71DE3F}"/>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1" name="正方形/長方形 450">
          <a:extLst>
            <a:ext uri="{FF2B5EF4-FFF2-40B4-BE49-F238E27FC236}">
              <a16:creationId xmlns:a16="http://schemas.microsoft.com/office/drawing/2014/main" id="{A7A80058-E0CD-4FFE-863B-711E3F1C4611}"/>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2" name="正方形/長方形 451">
          <a:extLst>
            <a:ext uri="{FF2B5EF4-FFF2-40B4-BE49-F238E27FC236}">
              <a16:creationId xmlns:a16="http://schemas.microsoft.com/office/drawing/2014/main" id="{BB9E1537-D943-492F-9F17-E5E125E4CD3A}"/>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3" name="正方形/長方形 452">
          <a:extLst>
            <a:ext uri="{FF2B5EF4-FFF2-40B4-BE49-F238E27FC236}">
              <a16:creationId xmlns:a16="http://schemas.microsoft.com/office/drawing/2014/main" id="{9510B682-6D16-4958-AF3C-FB1F1C87DED6}"/>
            </a:ext>
          </a:extLst>
        </xdr:cNvPr>
        <xdr:cNvSpPr/>
      </xdr:nvSpPr>
      <xdr:spPr>
        <a:xfrm>
          <a:off x="1120394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54" name="正方形/長方形 453">
          <a:extLst>
            <a:ext uri="{FF2B5EF4-FFF2-40B4-BE49-F238E27FC236}">
              <a16:creationId xmlns:a16="http://schemas.microsoft.com/office/drawing/2014/main" id="{2D33ED00-83ED-465B-8BB8-D85F80D964D9}"/>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5" name="正方形/長方形 454">
          <a:extLst>
            <a:ext uri="{FF2B5EF4-FFF2-40B4-BE49-F238E27FC236}">
              <a16:creationId xmlns:a16="http://schemas.microsoft.com/office/drawing/2014/main" id="{C1363CAC-F197-4D50-B3A9-8EA99C6A0390}"/>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6" name="正方形/長方形 455">
          <a:extLst>
            <a:ext uri="{FF2B5EF4-FFF2-40B4-BE49-F238E27FC236}">
              <a16:creationId xmlns:a16="http://schemas.microsoft.com/office/drawing/2014/main" id="{C2603FE8-60A5-496B-A0F7-466A9F625939}"/>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7" name="正方形/長方形 456">
          <a:extLst>
            <a:ext uri="{FF2B5EF4-FFF2-40B4-BE49-F238E27FC236}">
              <a16:creationId xmlns:a16="http://schemas.microsoft.com/office/drawing/2014/main" id="{C8584F28-BB56-432E-8517-9387BD4B0A9B}"/>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8" name="正方形/長方形 457">
          <a:extLst>
            <a:ext uri="{FF2B5EF4-FFF2-40B4-BE49-F238E27FC236}">
              <a16:creationId xmlns:a16="http://schemas.microsoft.com/office/drawing/2014/main" id="{ACA6FC10-52D7-454E-A1CD-ED7013CFDA08}"/>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9" name="正方形/長方形 458">
          <a:extLst>
            <a:ext uri="{FF2B5EF4-FFF2-40B4-BE49-F238E27FC236}">
              <a16:creationId xmlns:a16="http://schemas.microsoft.com/office/drawing/2014/main" id="{01F903E0-CB93-48E4-8BDB-A01FE041966C}"/>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0" name="正方形/長方形 459">
          <a:extLst>
            <a:ext uri="{FF2B5EF4-FFF2-40B4-BE49-F238E27FC236}">
              <a16:creationId xmlns:a16="http://schemas.microsoft.com/office/drawing/2014/main" id="{8B44B97A-290B-4E1E-A557-8E85DDBB8F14}"/>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1" name="正方形/長方形 460">
          <a:extLst>
            <a:ext uri="{FF2B5EF4-FFF2-40B4-BE49-F238E27FC236}">
              <a16:creationId xmlns:a16="http://schemas.microsoft.com/office/drawing/2014/main" id="{106C6B55-8E97-4F0B-B5D7-BC1B23179CA4}"/>
            </a:ext>
          </a:extLst>
        </xdr:cNvPr>
        <xdr:cNvSpPr/>
      </xdr:nvSpPr>
      <xdr:spPr>
        <a:xfrm>
          <a:off x="164592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62" name="正方形/長方形 461">
          <a:extLst>
            <a:ext uri="{FF2B5EF4-FFF2-40B4-BE49-F238E27FC236}">
              <a16:creationId xmlns:a16="http://schemas.microsoft.com/office/drawing/2014/main" id="{8A142F3D-0EF0-4BA2-8353-431AF43668FE}"/>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3" name="正方形/長方形 462">
          <a:extLst>
            <a:ext uri="{FF2B5EF4-FFF2-40B4-BE49-F238E27FC236}">
              <a16:creationId xmlns:a16="http://schemas.microsoft.com/office/drawing/2014/main" id="{19DE7D70-C9FA-453B-AE25-8862FDBE5EA9}"/>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4" name="テキスト ボックス 463">
          <a:extLst>
            <a:ext uri="{FF2B5EF4-FFF2-40B4-BE49-F238E27FC236}">
              <a16:creationId xmlns:a16="http://schemas.microsoft.com/office/drawing/2014/main" id="{6C51DB7D-32AF-41C2-ABFF-D2348D71699E}"/>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有形固定資産減価償却率について、類似団体と比較して道路は低いものの、学校施設と橋りょうについては高くなっている。道路は、個別施設計画（舗装）に基づき計画的に長寿命化を図っていることから類似団体と比較して低い数値となっている。学校施設については町内全ての小中学校で建築後</a:t>
          </a:r>
          <a:r>
            <a:rPr kumimoji="1" lang="en-US" altLang="ja-JP" sz="1100">
              <a:latin typeface="+mn-ea"/>
              <a:ea typeface="+mn-ea"/>
            </a:rPr>
            <a:t>30</a:t>
          </a:r>
          <a:r>
            <a:rPr kumimoji="1" lang="ja-JP" altLang="en-US" sz="1100">
              <a:latin typeface="+mn-ea"/>
              <a:ea typeface="+mn-ea"/>
            </a:rPr>
            <a:t>年以上が経過していることから類似団体と比較して高い数値になっているものの、今後大規模改修事業を順次行っていくこととしており、予防保全的に長寿命化工事を行っていく。また、橋りょうについても有形固定資産減価償却率は高くなっているものの、栄町橋りょう長寿命化修繕計画に基づき、予防保全が必要なものから順次長寿命化工事を実施し、計画的な維持管理を行いコスト縮減と財政負担が短期に集中しないよう予算の平準化を図りつつ、適正な維持管理に努め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90E84B6-8755-4332-BF13-5A58164B0F6B}"/>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0953E81-ED2B-4EE0-879A-481126C924B0}"/>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AA46B5F-2D02-41DC-A83E-3BF7F7E73859}"/>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12368D0-2BF7-4282-9289-C19B04EC0E7D}"/>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8511258-DED6-4D9F-9F92-8D3F8D5CF4D7}"/>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E17099F-844B-45A7-9E33-48D45E9928EA}"/>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60159DE-F69D-435D-9127-CD06FD433479}"/>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BA98941-AACD-4148-BEE5-5A98B6C3DBE7}"/>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17DBB3C-BB08-40FA-82D1-C94B714016A5}"/>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5F2E65D-F190-439B-8131-7F4AFB6FA692}"/>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20,086
19,806
32.51
8,505,825
8,102,090
389,386
4,965,380
7,138,771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CDFBFB6-CEB9-485E-8EE4-0C9E40B36003}"/>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7B9E15E-A334-49F7-94C3-CC8ACBF66647}"/>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DDB4825-F7EB-476D-99E6-8D821F90345E}"/>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B5F6DE5-C7F9-46F1-969F-A116B810144C}"/>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1487D29-B5F6-497A-8106-95C20A43FE1B}"/>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18FFF9F-7CF6-453B-AE3B-C9065C934DFF}"/>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6D400C6-663E-4708-B86D-7C3E989C4941}"/>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0676D08-403B-4065-9DA6-F198D2E95A3E}"/>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B79D544-A215-4FB8-B102-D12A9270870A}"/>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2E2B537-B702-4DBD-81EA-A3BAD09E15CF}"/>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3E51EFC-BCF9-4CC4-9C5F-5AF4047EE270}"/>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4D16B83-D6DD-442B-A88C-9139FA5E2F8D}"/>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096FD1A-B6C5-4384-8668-A81943CC9830}"/>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E46C89A-6CDD-40C4-9D0F-81309E336D19}"/>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C71C530-B628-4676-97F3-064426C218E1}"/>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E1D1925-525F-43E0-99C8-5ABEE5A6CB11}"/>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9578315-29F6-4D81-9E3C-8329BCC715F6}"/>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D591E77-5020-4217-BB67-6832D7BCF235}"/>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0D55C63-BB68-4ECB-9C84-F59E25560DB8}"/>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95D0347-D77F-4008-86B8-FD053C81FAE4}"/>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83E0E10-7469-49E4-9163-9F7ADA593CA0}"/>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6518EE0-D77D-461E-A5DC-FDE7893C8E63}"/>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DD5F86B-181E-4591-B1CD-A1BC194889A3}"/>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62E095F-77C7-45CD-BEEC-F73CABEA1BA4}"/>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BB56486-7ACD-401A-803E-0714EF52CA83}"/>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4022D53-3ABE-4AD9-A138-AB8167C418A6}"/>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6541176-7EE3-43A6-B347-F69C070C9F6E}"/>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A71676B-E435-406D-9085-368FA02052F7}"/>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10C596D-6FBC-4080-B782-177CDD7F0DAC}"/>
            </a:ext>
          </a:extLst>
        </xdr:cNvPr>
        <xdr:cNvSpPr/>
      </xdr:nvSpPr>
      <xdr:spPr>
        <a:xfrm>
          <a:off x="6858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20180B0F-1C57-4CE9-8FBD-92E9ECDE56B7}"/>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AB6ACC61-B30E-42B3-A541-86A8D14AB6DE}"/>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4855D91-F5BE-4140-9A06-DF357E331BDC}"/>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1C7EDFC6-FB77-4B1D-9C69-8D655BCDFDF8}"/>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3BA2B4A8-A795-4FA5-B38F-1A704744DBF9}"/>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95BBA411-8C7F-4BBB-A891-ED763C8248F0}"/>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4995AEF8-4961-46DF-B813-D53E182C1BB9}"/>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46CFA95-FE9F-4432-A66C-8EB8D182657B}"/>
            </a:ext>
          </a:extLst>
        </xdr:cNvPr>
        <xdr:cNvSpPr/>
      </xdr:nvSpPr>
      <xdr:spPr>
        <a:xfrm>
          <a:off x="596011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5560368A-A93D-45BA-AD66-DA126619886F}"/>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1E3C67AA-4179-4A64-9990-C6ACCF0FE035}"/>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D56E5B9C-EB0A-4A02-90A6-9CCE4BD1E361}"/>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3182F7FC-95BB-4714-A053-2738DD0899A3}"/>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389191A7-A233-4429-88F0-36305B422E25}"/>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37443C7A-CE39-4E45-924A-1DED71C6C788}"/>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4A9C115-9C04-440D-8B54-0BE71792C07F}"/>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88AC8567-EC8C-4D7B-B0C2-6BE129A8F7E1}"/>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DD7D94D2-4F91-410E-9457-6DF2D16A12AD}"/>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6C286E8-3912-412C-A9F6-74FA10CB9669}"/>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28BF9AB0-EADD-4A50-947F-45F234B4CB22}"/>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8644032F-F311-46CE-A21A-3769CBA22C34}"/>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286BD61A-A145-41AB-8721-986DFE944A49}"/>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1EA491E8-71ED-428A-9ADF-DA6C2ED1C1B4}"/>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3EBE0A7A-026A-4FB7-B828-9A6C41A10BDE}"/>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5D046EDC-59A3-4D42-9DC1-53D39064EBF6}"/>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D2DE0682-DB3B-4501-89B1-0B3D051A2600}"/>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1333295E-43C9-40B3-9217-C515BBE4E7F4}"/>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F3D56597-5F8A-4684-9603-CFEDB3F6C064}"/>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75A691A0-64C1-4865-80D9-34EB18BFB7B3}"/>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79E3E5A2-4595-4CA8-AC12-643920F8F7D6}"/>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FBAF56F5-60B0-4325-96F8-E6DA1D9CF600}"/>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AA5549-CBB3-411A-B350-4249F657E8BD}"/>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3DAA957A-7EF0-4B8A-858E-79E82B213901}"/>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B38530C5-0781-4C30-9B52-A21D6D2F4830}"/>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9FC58DAA-37DB-41A6-B543-6BAF6A872517}"/>
            </a:ext>
          </a:extLst>
        </xdr:cNvPr>
        <xdr:cNvCxnSpPr/>
      </xdr:nvCxnSpPr>
      <xdr:spPr>
        <a:xfrm flipV="1">
          <a:off x="4173855" y="9542417"/>
          <a:ext cx="0" cy="1564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E67209A4-1DC9-4FB8-9462-896C7782C08C}"/>
            </a:ext>
          </a:extLst>
        </xdr:cNvPr>
        <xdr:cNvSpPr txBox="1"/>
      </xdr:nvSpPr>
      <xdr:spPr>
        <a:xfrm>
          <a:off x="4212590" y="1110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7FC201E2-8632-457D-A23D-29C1BEDC7560}"/>
            </a:ext>
          </a:extLst>
        </xdr:cNvPr>
        <xdr:cNvCxnSpPr/>
      </xdr:nvCxnSpPr>
      <xdr:spPr>
        <a:xfrm>
          <a:off x="4112260" y="1110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2C527924-7284-48B0-94C7-00E2D4D1312D}"/>
            </a:ext>
          </a:extLst>
        </xdr:cNvPr>
        <xdr:cNvSpPr txBox="1"/>
      </xdr:nvSpPr>
      <xdr:spPr>
        <a:xfrm>
          <a:off x="4212590" y="93138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78" name="直線コネクタ 77">
          <a:extLst>
            <a:ext uri="{FF2B5EF4-FFF2-40B4-BE49-F238E27FC236}">
              <a16:creationId xmlns:a16="http://schemas.microsoft.com/office/drawing/2014/main" id="{8294D823-95B1-4318-9863-E53B94173218}"/>
            </a:ext>
          </a:extLst>
        </xdr:cNvPr>
        <xdr:cNvCxnSpPr/>
      </xdr:nvCxnSpPr>
      <xdr:spPr>
        <a:xfrm>
          <a:off x="4112260" y="95424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169290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211B7001-45BA-4BCC-B738-B39497B512C3}"/>
            </a:ext>
          </a:extLst>
        </xdr:cNvPr>
        <xdr:cNvSpPr txBox="1"/>
      </xdr:nvSpPr>
      <xdr:spPr>
        <a:xfrm>
          <a:off x="4212590" y="10460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80" name="フローチャート: 判断 79">
          <a:extLst>
            <a:ext uri="{FF2B5EF4-FFF2-40B4-BE49-F238E27FC236}">
              <a16:creationId xmlns:a16="http://schemas.microsoft.com/office/drawing/2014/main" id="{B18F597E-6CC2-435D-881E-FB727EDFB590}"/>
            </a:ext>
          </a:extLst>
        </xdr:cNvPr>
        <xdr:cNvSpPr/>
      </xdr:nvSpPr>
      <xdr:spPr>
        <a:xfrm>
          <a:off x="4131310" y="1047405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81" name="フローチャート: 判断 80">
          <a:extLst>
            <a:ext uri="{FF2B5EF4-FFF2-40B4-BE49-F238E27FC236}">
              <a16:creationId xmlns:a16="http://schemas.microsoft.com/office/drawing/2014/main" id="{F88DDB9C-32ED-4770-9415-4D4B8611C3B9}"/>
            </a:ext>
          </a:extLst>
        </xdr:cNvPr>
        <xdr:cNvSpPr/>
      </xdr:nvSpPr>
      <xdr:spPr>
        <a:xfrm>
          <a:off x="3388360" y="104767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82" name="フローチャート: 判断 81">
          <a:extLst>
            <a:ext uri="{FF2B5EF4-FFF2-40B4-BE49-F238E27FC236}">
              <a16:creationId xmlns:a16="http://schemas.microsoft.com/office/drawing/2014/main" id="{D3EF6F0F-0AAD-4EEB-A880-BE4C16D62C60}"/>
            </a:ext>
          </a:extLst>
        </xdr:cNvPr>
        <xdr:cNvSpPr/>
      </xdr:nvSpPr>
      <xdr:spPr>
        <a:xfrm>
          <a:off x="2571750" y="10462079"/>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a:extLst>
            <a:ext uri="{FF2B5EF4-FFF2-40B4-BE49-F238E27FC236}">
              <a16:creationId xmlns:a16="http://schemas.microsoft.com/office/drawing/2014/main" id="{7C4EB04D-B85A-4D2B-BFDE-9E4F7C7E4D26}"/>
            </a:ext>
          </a:extLst>
        </xdr:cNvPr>
        <xdr:cNvSpPr/>
      </xdr:nvSpPr>
      <xdr:spPr>
        <a:xfrm>
          <a:off x="1774190" y="1043704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84" name="フローチャート: 判断 83">
          <a:extLst>
            <a:ext uri="{FF2B5EF4-FFF2-40B4-BE49-F238E27FC236}">
              <a16:creationId xmlns:a16="http://schemas.microsoft.com/office/drawing/2014/main" id="{FEE753AD-3568-4829-8497-E2F0911768B2}"/>
            </a:ext>
          </a:extLst>
        </xdr:cNvPr>
        <xdr:cNvSpPr/>
      </xdr:nvSpPr>
      <xdr:spPr>
        <a:xfrm>
          <a:off x="988060" y="1039104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B8D9BEB-9FBF-4A99-B41D-2F07925A552F}"/>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5D3813A-91BF-4856-AEDE-D552E646F27C}"/>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3BD45CB-C745-4444-99AE-ED5619A87050}"/>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2444038F-425E-4B90-AD21-C4416FE777AF}"/>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1DE21D9A-21E3-4A08-86EB-2519E6BA4824}"/>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90" name="楕円 89">
          <a:extLst>
            <a:ext uri="{FF2B5EF4-FFF2-40B4-BE49-F238E27FC236}">
              <a16:creationId xmlns:a16="http://schemas.microsoft.com/office/drawing/2014/main" id="{7E420DE4-7A78-49DA-B42B-6A8E3B848EC8}"/>
            </a:ext>
          </a:extLst>
        </xdr:cNvPr>
        <xdr:cNvSpPr/>
      </xdr:nvSpPr>
      <xdr:spPr>
        <a:xfrm>
          <a:off x="4131310" y="104228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154957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E8949279-F427-4D98-BA51-812B5D8D20A1}"/>
            </a:ext>
          </a:extLst>
        </xdr:cNvPr>
        <xdr:cNvSpPr txBox="1"/>
      </xdr:nvSpPr>
      <xdr:spPr>
        <a:xfrm>
          <a:off x="4212590" y="1027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128815</xdr:rowOff>
    </xdr:from>
    <xdr:to>
      <xdr:col>20</xdr:col>
      <xdr:colOff>38100</xdr:colOff>
      <xdr:row>61</xdr:row>
      <xdr:rowOff>58965</xdr:rowOff>
    </xdr:to>
    <xdr:sp macro="" textlink="">
      <xdr:nvSpPr>
        <xdr:cNvPr id="92" name="楕円 91">
          <a:extLst>
            <a:ext uri="{FF2B5EF4-FFF2-40B4-BE49-F238E27FC236}">
              <a16:creationId xmlns:a16="http://schemas.microsoft.com/office/drawing/2014/main" id="{CE19F672-3284-40B4-A5AA-D38E266FACBC}"/>
            </a:ext>
          </a:extLst>
        </xdr:cNvPr>
        <xdr:cNvSpPr/>
      </xdr:nvSpPr>
      <xdr:spPr>
        <a:xfrm>
          <a:off x="3388360" y="1041962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8165</xdr:rowOff>
    </xdr:from>
    <xdr:to>
      <xdr:col>24</xdr:col>
      <xdr:colOff>63500</xdr:colOff>
      <xdr:row>61</xdr:row>
      <xdr:rowOff>11430</xdr:rowOff>
    </xdr:to>
    <xdr:cxnSp macro="">
      <xdr:nvCxnSpPr>
        <xdr:cNvPr id="93" name="直線コネクタ 92">
          <a:extLst>
            <a:ext uri="{FF2B5EF4-FFF2-40B4-BE49-F238E27FC236}">
              <a16:creationId xmlns:a16="http://schemas.microsoft.com/office/drawing/2014/main" id="{4E65763F-BA0C-4BB5-972C-D0CB0B86AC15}"/>
            </a:ext>
          </a:extLst>
        </xdr:cNvPr>
        <xdr:cNvCxnSpPr/>
      </xdr:nvCxnSpPr>
      <xdr:spPr>
        <a:xfrm>
          <a:off x="3431540" y="10468520"/>
          <a:ext cx="74295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73297</xdr:rowOff>
    </xdr:from>
    <xdr:to>
      <xdr:col>15</xdr:col>
      <xdr:colOff>101600</xdr:colOff>
      <xdr:row>61</xdr:row>
      <xdr:rowOff>3447</xdr:rowOff>
    </xdr:to>
    <xdr:sp macro="" textlink="">
      <xdr:nvSpPr>
        <xdr:cNvPr id="94" name="楕円 93">
          <a:extLst>
            <a:ext uri="{FF2B5EF4-FFF2-40B4-BE49-F238E27FC236}">
              <a16:creationId xmlns:a16="http://schemas.microsoft.com/office/drawing/2014/main" id="{8F663306-A04D-497F-9540-E336B6DCFA33}"/>
            </a:ext>
          </a:extLst>
        </xdr:cNvPr>
        <xdr:cNvSpPr/>
      </xdr:nvSpPr>
      <xdr:spPr>
        <a:xfrm>
          <a:off x="2571750" y="1036029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124097</xdr:rowOff>
    </xdr:from>
    <xdr:to>
      <xdr:col>19</xdr:col>
      <xdr:colOff>177800</xdr:colOff>
      <xdr:row>61</xdr:row>
      <xdr:rowOff>8165</xdr:rowOff>
    </xdr:to>
    <xdr:cxnSp macro="">
      <xdr:nvCxnSpPr>
        <xdr:cNvPr id="95" name="直線コネクタ 94">
          <a:extLst>
            <a:ext uri="{FF2B5EF4-FFF2-40B4-BE49-F238E27FC236}">
              <a16:creationId xmlns:a16="http://schemas.microsoft.com/office/drawing/2014/main" id="{1844D5C1-E49C-4C58-A338-484D5F208DC8}"/>
            </a:ext>
          </a:extLst>
        </xdr:cNvPr>
        <xdr:cNvCxnSpPr/>
      </xdr:nvCxnSpPr>
      <xdr:spPr>
        <a:xfrm>
          <a:off x="2626360" y="10413002"/>
          <a:ext cx="80518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17780</xdr:rowOff>
    </xdr:from>
    <xdr:to>
      <xdr:col>10</xdr:col>
      <xdr:colOff>165100</xdr:colOff>
      <xdr:row>60</xdr:row>
      <xdr:rowOff>119380</xdr:rowOff>
    </xdr:to>
    <xdr:sp macro="" textlink="">
      <xdr:nvSpPr>
        <xdr:cNvPr id="96" name="楕円 95">
          <a:extLst>
            <a:ext uri="{FF2B5EF4-FFF2-40B4-BE49-F238E27FC236}">
              <a16:creationId xmlns:a16="http://schemas.microsoft.com/office/drawing/2014/main" id="{62176FBE-DF0E-44D3-93BF-119FB1A503A5}"/>
            </a:ext>
          </a:extLst>
        </xdr:cNvPr>
        <xdr:cNvSpPr/>
      </xdr:nvSpPr>
      <xdr:spPr>
        <a:xfrm>
          <a:off x="1774190" y="10308590"/>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68580</xdr:rowOff>
    </xdr:from>
    <xdr:to>
      <xdr:col>15</xdr:col>
      <xdr:colOff>50800</xdr:colOff>
      <xdr:row>60</xdr:row>
      <xdr:rowOff>124097</xdr:rowOff>
    </xdr:to>
    <xdr:cxnSp macro="">
      <xdr:nvCxnSpPr>
        <xdr:cNvPr id="97" name="直線コネクタ 96">
          <a:extLst>
            <a:ext uri="{FF2B5EF4-FFF2-40B4-BE49-F238E27FC236}">
              <a16:creationId xmlns:a16="http://schemas.microsoft.com/office/drawing/2014/main" id="{7A306305-09EB-4B18-973D-14A05F47A50F}"/>
            </a:ext>
          </a:extLst>
        </xdr:cNvPr>
        <xdr:cNvCxnSpPr/>
      </xdr:nvCxnSpPr>
      <xdr:spPr>
        <a:xfrm>
          <a:off x="1828800" y="10353675"/>
          <a:ext cx="797560" cy="5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92891</xdr:rowOff>
    </xdr:from>
    <xdr:to>
      <xdr:col>6</xdr:col>
      <xdr:colOff>38100</xdr:colOff>
      <xdr:row>63</xdr:row>
      <xdr:rowOff>23041</xdr:rowOff>
    </xdr:to>
    <xdr:sp macro="" textlink="">
      <xdr:nvSpPr>
        <xdr:cNvPr id="98" name="楕円 97">
          <a:extLst>
            <a:ext uri="{FF2B5EF4-FFF2-40B4-BE49-F238E27FC236}">
              <a16:creationId xmlns:a16="http://schemas.microsoft.com/office/drawing/2014/main" id="{3A62A446-A550-425A-8B5E-C1D0A8DC2BA2}"/>
            </a:ext>
          </a:extLst>
        </xdr:cNvPr>
        <xdr:cNvSpPr/>
      </xdr:nvSpPr>
      <xdr:spPr>
        <a:xfrm>
          <a:off x="988060" y="10726601"/>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68580</xdr:rowOff>
    </xdr:from>
    <xdr:to>
      <xdr:col>10</xdr:col>
      <xdr:colOff>114300</xdr:colOff>
      <xdr:row>62</xdr:row>
      <xdr:rowOff>143691</xdr:rowOff>
    </xdr:to>
    <xdr:cxnSp macro="">
      <xdr:nvCxnSpPr>
        <xdr:cNvPr id="99" name="直線コネクタ 98">
          <a:extLst>
            <a:ext uri="{FF2B5EF4-FFF2-40B4-BE49-F238E27FC236}">
              <a16:creationId xmlns:a16="http://schemas.microsoft.com/office/drawing/2014/main" id="{439DBC78-9041-4D73-9DCB-3B8FD3FC4720}"/>
            </a:ext>
          </a:extLst>
        </xdr:cNvPr>
        <xdr:cNvCxnSpPr/>
      </xdr:nvCxnSpPr>
      <xdr:spPr>
        <a:xfrm flipV="1">
          <a:off x="1031240" y="10353675"/>
          <a:ext cx="797560" cy="41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107242</xdr:rowOff>
    </xdr:from>
    <xdr:ext cx="405111" cy="259045"/>
    <xdr:sp macro="" textlink="">
      <xdr:nvSpPr>
        <xdr:cNvPr id="100" name="n_1aveValue【体育館・プール】&#10;有形固定資産減価償却率">
          <a:extLst>
            <a:ext uri="{FF2B5EF4-FFF2-40B4-BE49-F238E27FC236}">
              <a16:creationId xmlns:a16="http://schemas.microsoft.com/office/drawing/2014/main" id="{C4BAB4B2-396E-4A4C-B149-E12D9B6FFA45}"/>
            </a:ext>
          </a:extLst>
        </xdr:cNvPr>
        <xdr:cNvSpPr txBox="1"/>
      </xdr:nvSpPr>
      <xdr:spPr>
        <a:xfrm>
          <a:off x="3239144" y="1056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101" name="n_2aveValue【体育館・プール】&#10;有形固定資産減価償却率">
          <a:extLst>
            <a:ext uri="{FF2B5EF4-FFF2-40B4-BE49-F238E27FC236}">
              <a16:creationId xmlns:a16="http://schemas.microsoft.com/office/drawing/2014/main" id="{767717B2-552E-4685-8BBD-0ADF31CE36B0}"/>
            </a:ext>
          </a:extLst>
        </xdr:cNvPr>
        <xdr:cNvSpPr txBox="1"/>
      </xdr:nvSpPr>
      <xdr:spPr>
        <a:xfrm>
          <a:off x="2439044" y="1055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102" name="n_3aveValue【体育館・プール】&#10;有形固定資産減価償却率">
          <a:extLst>
            <a:ext uri="{FF2B5EF4-FFF2-40B4-BE49-F238E27FC236}">
              <a16:creationId xmlns:a16="http://schemas.microsoft.com/office/drawing/2014/main" id="{B3912E1A-04B1-433C-9D1E-DC720E189872}"/>
            </a:ext>
          </a:extLst>
        </xdr:cNvPr>
        <xdr:cNvSpPr txBox="1"/>
      </xdr:nvSpPr>
      <xdr:spPr>
        <a:xfrm>
          <a:off x="1641484" y="1052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103" name="n_4aveValue【体育館・プール】&#10;有形固定資産減価償却率">
          <a:extLst>
            <a:ext uri="{FF2B5EF4-FFF2-40B4-BE49-F238E27FC236}">
              <a16:creationId xmlns:a16="http://schemas.microsoft.com/office/drawing/2014/main" id="{6F2B6D31-1A84-46DA-ABEA-28A4B773AD80}"/>
            </a:ext>
          </a:extLst>
        </xdr:cNvPr>
        <xdr:cNvSpPr txBox="1"/>
      </xdr:nvSpPr>
      <xdr:spPr>
        <a:xfrm>
          <a:off x="855354" y="1017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75492</xdr:rowOff>
    </xdr:from>
    <xdr:ext cx="405111" cy="259045"/>
    <xdr:sp macro="" textlink="">
      <xdr:nvSpPr>
        <xdr:cNvPr id="104" name="n_1mainValue【体育館・プール】&#10;有形固定資産減価償却率">
          <a:extLst>
            <a:ext uri="{FF2B5EF4-FFF2-40B4-BE49-F238E27FC236}">
              <a16:creationId xmlns:a16="http://schemas.microsoft.com/office/drawing/2014/main" id="{042BEAA0-E38D-475F-BD0B-57ED676AD29C}"/>
            </a:ext>
          </a:extLst>
        </xdr:cNvPr>
        <xdr:cNvSpPr txBox="1"/>
      </xdr:nvSpPr>
      <xdr:spPr>
        <a:xfrm>
          <a:off x="32391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19974</xdr:rowOff>
    </xdr:from>
    <xdr:ext cx="405111" cy="259045"/>
    <xdr:sp macro="" textlink="">
      <xdr:nvSpPr>
        <xdr:cNvPr id="105" name="n_2mainValue【体育館・プール】&#10;有形固定資産減価償却率">
          <a:extLst>
            <a:ext uri="{FF2B5EF4-FFF2-40B4-BE49-F238E27FC236}">
              <a16:creationId xmlns:a16="http://schemas.microsoft.com/office/drawing/2014/main" id="{BDA3E4DB-1E28-414B-B55E-12B1F46CE508}"/>
            </a:ext>
          </a:extLst>
        </xdr:cNvPr>
        <xdr:cNvSpPr txBox="1"/>
      </xdr:nvSpPr>
      <xdr:spPr>
        <a:xfrm>
          <a:off x="2439044" y="1013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06" name="n_3mainValue【体育館・プール】&#10;有形固定資産減価償却率">
          <a:extLst>
            <a:ext uri="{FF2B5EF4-FFF2-40B4-BE49-F238E27FC236}">
              <a16:creationId xmlns:a16="http://schemas.microsoft.com/office/drawing/2014/main" id="{2EAA14CD-DFB4-449E-8A04-2358C0872224}"/>
            </a:ext>
          </a:extLst>
        </xdr:cNvPr>
        <xdr:cNvSpPr txBox="1"/>
      </xdr:nvSpPr>
      <xdr:spPr>
        <a:xfrm>
          <a:off x="164148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14168</xdr:rowOff>
    </xdr:from>
    <xdr:ext cx="405111" cy="259045"/>
    <xdr:sp macro="" textlink="">
      <xdr:nvSpPr>
        <xdr:cNvPr id="107" name="n_4mainValue【体育館・プール】&#10;有形固定資産減価償却率">
          <a:extLst>
            <a:ext uri="{FF2B5EF4-FFF2-40B4-BE49-F238E27FC236}">
              <a16:creationId xmlns:a16="http://schemas.microsoft.com/office/drawing/2014/main" id="{AE173E7F-EF8E-4B2F-A83E-8E80927F9897}"/>
            </a:ext>
          </a:extLst>
        </xdr:cNvPr>
        <xdr:cNvSpPr txBox="1"/>
      </xdr:nvSpPr>
      <xdr:spPr>
        <a:xfrm>
          <a:off x="855354" y="1081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F71214EF-A723-4A30-A057-C3A4E64D0108}"/>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2C36984A-ACD6-45D0-9C74-4EF4246C0EA2}"/>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578CA9B5-B2DE-4BAF-92D3-C629F08AD7DB}"/>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D08B72E7-059B-4A46-953B-11E2A1D59490}"/>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F97BCFB5-7196-4377-AB19-382777882C7F}"/>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EFAF8871-9CFD-4D42-AC07-6AC714C65CF2}"/>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3FE9D0ED-6D85-417F-9509-79785E150F7C}"/>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4DC558C-C48A-488A-9A92-B202EC12FD1C}"/>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8459A077-19C6-4835-8BB1-4B2B3BDE86F3}"/>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7A0946D4-16B6-417E-AC01-F7B7EABC6D5C}"/>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AFDB0473-7EC6-4BE6-867E-3FE3D16584CD}"/>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BF53115F-844D-4D7E-B401-CF726CB0C246}"/>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ECFB9979-9DC1-432B-8ED8-4E5A80FF3700}"/>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FD74133B-35E8-4544-B44B-787FD0CDAF79}"/>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EF9CF42B-D9E0-482B-A1C5-1116DF722FB2}"/>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BB85A73B-E684-4594-B8F9-FCB4E5537632}"/>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E411836D-6088-4139-9BE8-3DA6EC541533}"/>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85243491-D20E-4685-BA67-9506C25D4B69}"/>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9AFB9084-90F0-4644-AD9D-E093BAD058F6}"/>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1A797478-6058-4224-8891-F373ECE4E196}"/>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AD3279FD-6B8E-4629-B27B-364DAFD39B37}"/>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23C547E2-0125-4B27-8446-D4324631868E}"/>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2193760F-35C8-4401-8367-8F49BE032A41}"/>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131" name="直線コネクタ 130">
          <a:extLst>
            <a:ext uri="{FF2B5EF4-FFF2-40B4-BE49-F238E27FC236}">
              <a16:creationId xmlns:a16="http://schemas.microsoft.com/office/drawing/2014/main" id="{2734A01C-D6F0-4054-9C47-DF423C864B81}"/>
            </a:ext>
          </a:extLst>
        </xdr:cNvPr>
        <xdr:cNvCxnSpPr/>
      </xdr:nvCxnSpPr>
      <xdr:spPr>
        <a:xfrm flipV="1">
          <a:off x="9429115" y="9692640"/>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32" name="【体育館・プール】&#10;一人当たり面積最小値テキスト">
          <a:extLst>
            <a:ext uri="{FF2B5EF4-FFF2-40B4-BE49-F238E27FC236}">
              <a16:creationId xmlns:a16="http://schemas.microsoft.com/office/drawing/2014/main" id="{80EA46B1-5CDF-4B93-B7D2-63CA78D11F77}"/>
            </a:ext>
          </a:extLst>
        </xdr:cNvPr>
        <xdr:cNvSpPr txBox="1"/>
      </xdr:nvSpPr>
      <xdr:spPr>
        <a:xfrm>
          <a:off x="946785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33" name="直線コネクタ 132">
          <a:extLst>
            <a:ext uri="{FF2B5EF4-FFF2-40B4-BE49-F238E27FC236}">
              <a16:creationId xmlns:a16="http://schemas.microsoft.com/office/drawing/2014/main" id="{BB3F3098-A850-4340-A9D1-D5CC302576A5}"/>
            </a:ext>
          </a:extLst>
        </xdr:cNvPr>
        <xdr:cNvCxnSpPr/>
      </xdr:nvCxnSpPr>
      <xdr:spPr>
        <a:xfrm>
          <a:off x="9356090" y="1103185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134" name="【体育館・プール】&#10;一人当たり面積最大値テキスト">
          <a:extLst>
            <a:ext uri="{FF2B5EF4-FFF2-40B4-BE49-F238E27FC236}">
              <a16:creationId xmlns:a16="http://schemas.microsoft.com/office/drawing/2014/main" id="{CA8D22B1-44E4-476A-848B-857E32276340}"/>
            </a:ext>
          </a:extLst>
        </xdr:cNvPr>
        <xdr:cNvSpPr txBox="1"/>
      </xdr:nvSpPr>
      <xdr:spPr>
        <a:xfrm>
          <a:off x="946785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135" name="直線コネクタ 134">
          <a:extLst>
            <a:ext uri="{FF2B5EF4-FFF2-40B4-BE49-F238E27FC236}">
              <a16:creationId xmlns:a16="http://schemas.microsoft.com/office/drawing/2014/main" id="{E33A111B-4030-4ECB-953D-FA3F66853F96}"/>
            </a:ext>
          </a:extLst>
        </xdr:cNvPr>
        <xdr:cNvCxnSpPr/>
      </xdr:nvCxnSpPr>
      <xdr:spPr>
        <a:xfrm>
          <a:off x="9356090" y="969264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136" name="【体育館・プール】&#10;一人当たり面積平均値テキスト">
          <a:extLst>
            <a:ext uri="{FF2B5EF4-FFF2-40B4-BE49-F238E27FC236}">
              <a16:creationId xmlns:a16="http://schemas.microsoft.com/office/drawing/2014/main" id="{24F37EE1-7984-40BD-8B81-BAD0DD10DD2B}"/>
            </a:ext>
          </a:extLst>
        </xdr:cNvPr>
        <xdr:cNvSpPr txBox="1"/>
      </xdr:nvSpPr>
      <xdr:spPr>
        <a:xfrm>
          <a:off x="9467850" y="10531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137" name="フローチャート: 判断 136">
          <a:extLst>
            <a:ext uri="{FF2B5EF4-FFF2-40B4-BE49-F238E27FC236}">
              <a16:creationId xmlns:a16="http://schemas.microsoft.com/office/drawing/2014/main" id="{439C42D9-DA41-41E6-8250-E3E0D85316C3}"/>
            </a:ext>
          </a:extLst>
        </xdr:cNvPr>
        <xdr:cNvSpPr/>
      </xdr:nvSpPr>
      <xdr:spPr>
        <a:xfrm>
          <a:off x="9394190" y="10683875"/>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138" name="フローチャート: 判断 137">
          <a:extLst>
            <a:ext uri="{FF2B5EF4-FFF2-40B4-BE49-F238E27FC236}">
              <a16:creationId xmlns:a16="http://schemas.microsoft.com/office/drawing/2014/main" id="{460DDF45-749B-492B-9FA3-92085301DD7C}"/>
            </a:ext>
          </a:extLst>
        </xdr:cNvPr>
        <xdr:cNvSpPr/>
      </xdr:nvSpPr>
      <xdr:spPr>
        <a:xfrm>
          <a:off x="8632190" y="1068387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139" name="フローチャート: 判断 138">
          <a:extLst>
            <a:ext uri="{FF2B5EF4-FFF2-40B4-BE49-F238E27FC236}">
              <a16:creationId xmlns:a16="http://schemas.microsoft.com/office/drawing/2014/main" id="{C15B1DE1-3A95-440F-846A-81290D794BBF}"/>
            </a:ext>
          </a:extLst>
        </xdr:cNvPr>
        <xdr:cNvSpPr/>
      </xdr:nvSpPr>
      <xdr:spPr>
        <a:xfrm>
          <a:off x="7846060" y="106876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140" name="フローチャート: 判断 139">
          <a:extLst>
            <a:ext uri="{FF2B5EF4-FFF2-40B4-BE49-F238E27FC236}">
              <a16:creationId xmlns:a16="http://schemas.microsoft.com/office/drawing/2014/main" id="{DCEE3774-2A80-456E-8EBE-FF8490B42641}"/>
            </a:ext>
          </a:extLst>
        </xdr:cNvPr>
        <xdr:cNvSpPr/>
      </xdr:nvSpPr>
      <xdr:spPr>
        <a:xfrm>
          <a:off x="7029450" y="106781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141" name="フローチャート: 判断 140">
          <a:extLst>
            <a:ext uri="{FF2B5EF4-FFF2-40B4-BE49-F238E27FC236}">
              <a16:creationId xmlns:a16="http://schemas.microsoft.com/office/drawing/2014/main" id="{204BE38E-62BD-423B-9B48-9603751FD32A}"/>
            </a:ext>
          </a:extLst>
        </xdr:cNvPr>
        <xdr:cNvSpPr/>
      </xdr:nvSpPr>
      <xdr:spPr>
        <a:xfrm>
          <a:off x="6231890" y="1068387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1A255020-EEF7-4306-8C9C-8F69BE93A423}"/>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1D203AF2-3AA8-4E1C-B697-3EB50DC62969}"/>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A68A0C14-B50B-4FDB-9103-B6747B3B5990}"/>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E8C3EB41-A8EE-4896-AA36-4A07A00F09E2}"/>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7BF0F4EA-C6D7-4DF5-B5D3-1023B1119B64}"/>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137795</xdr:rowOff>
    </xdr:from>
    <xdr:to>
      <xdr:col>55</xdr:col>
      <xdr:colOff>50800</xdr:colOff>
      <xdr:row>64</xdr:row>
      <xdr:rowOff>67945</xdr:rowOff>
    </xdr:to>
    <xdr:sp macro="" textlink="">
      <xdr:nvSpPr>
        <xdr:cNvPr id="147" name="楕円 146">
          <a:extLst>
            <a:ext uri="{FF2B5EF4-FFF2-40B4-BE49-F238E27FC236}">
              <a16:creationId xmlns:a16="http://schemas.microsoft.com/office/drawing/2014/main" id="{341AD52E-C55C-46F1-A51A-4E387BCDCE31}"/>
            </a:ext>
          </a:extLst>
        </xdr:cNvPr>
        <xdr:cNvSpPr/>
      </xdr:nvSpPr>
      <xdr:spPr>
        <a:xfrm>
          <a:off x="9394190" y="1093533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52722</xdr:rowOff>
    </xdr:from>
    <xdr:ext cx="469744" cy="259045"/>
    <xdr:sp macro="" textlink="">
      <xdr:nvSpPr>
        <xdr:cNvPr id="148" name="【体育館・プール】&#10;一人当たり面積該当値テキスト">
          <a:extLst>
            <a:ext uri="{FF2B5EF4-FFF2-40B4-BE49-F238E27FC236}">
              <a16:creationId xmlns:a16="http://schemas.microsoft.com/office/drawing/2014/main" id="{4E44CAFC-CDB4-4781-9371-C2DBF45D0DBF}"/>
            </a:ext>
          </a:extLst>
        </xdr:cNvPr>
        <xdr:cNvSpPr txBox="1"/>
      </xdr:nvSpPr>
      <xdr:spPr>
        <a:xfrm>
          <a:off x="9467850" y="1085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137795</xdr:rowOff>
    </xdr:from>
    <xdr:to>
      <xdr:col>50</xdr:col>
      <xdr:colOff>165100</xdr:colOff>
      <xdr:row>64</xdr:row>
      <xdr:rowOff>67945</xdr:rowOff>
    </xdr:to>
    <xdr:sp macro="" textlink="">
      <xdr:nvSpPr>
        <xdr:cNvPr id="149" name="楕円 148">
          <a:extLst>
            <a:ext uri="{FF2B5EF4-FFF2-40B4-BE49-F238E27FC236}">
              <a16:creationId xmlns:a16="http://schemas.microsoft.com/office/drawing/2014/main" id="{9D5A7E99-45FE-4566-93B5-3AD2A4D28A4B}"/>
            </a:ext>
          </a:extLst>
        </xdr:cNvPr>
        <xdr:cNvSpPr/>
      </xdr:nvSpPr>
      <xdr:spPr>
        <a:xfrm>
          <a:off x="8632190" y="1093533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17145</xdr:rowOff>
    </xdr:from>
    <xdr:to>
      <xdr:col>55</xdr:col>
      <xdr:colOff>0</xdr:colOff>
      <xdr:row>64</xdr:row>
      <xdr:rowOff>17145</xdr:rowOff>
    </xdr:to>
    <xdr:cxnSp macro="">
      <xdr:nvCxnSpPr>
        <xdr:cNvPr id="150" name="直線コネクタ 149">
          <a:extLst>
            <a:ext uri="{FF2B5EF4-FFF2-40B4-BE49-F238E27FC236}">
              <a16:creationId xmlns:a16="http://schemas.microsoft.com/office/drawing/2014/main" id="{4D988406-47E1-4369-AA46-23BFD5D2AB4C}"/>
            </a:ext>
          </a:extLst>
        </xdr:cNvPr>
        <xdr:cNvCxnSpPr/>
      </xdr:nvCxnSpPr>
      <xdr:spPr>
        <a:xfrm>
          <a:off x="8686800" y="1099375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69215</xdr:rowOff>
    </xdr:from>
    <xdr:to>
      <xdr:col>46</xdr:col>
      <xdr:colOff>38100</xdr:colOff>
      <xdr:row>63</xdr:row>
      <xdr:rowOff>170815</xdr:rowOff>
    </xdr:to>
    <xdr:sp macro="" textlink="">
      <xdr:nvSpPr>
        <xdr:cNvPr id="151" name="楕円 150">
          <a:extLst>
            <a:ext uri="{FF2B5EF4-FFF2-40B4-BE49-F238E27FC236}">
              <a16:creationId xmlns:a16="http://schemas.microsoft.com/office/drawing/2014/main" id="{33D2310F-FF72-4B7F-BA78-3F23C64BF795}"/>
            </a:ext>
          </a:extLst>
        </xdr:cNvPr>
        <xdr:cNvSpPr/>
      </xdr:nvSpPr>
      <xdr:spPr>
        <a:xfrm>
          <a:off x="7846060" y="1086866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120015</xdr:rowOff>
    </xdr:from>
    <xdr:to>
      <xdr:col>50</xdr:col>
      <xdr:colOff>114300</xdr:colOff>
      <xdr:row>64</xdr:row>
      <xdr:rowOff>17145</xdr:rowOff>
    </xdr:to>
    <xdr:cxnSp macro="">
      <xdr:nvCxnSpPr>
        <xdr:cNvPr id="152" name="直線コネクタ 151">
          <a:extLst>
            <a:ext uri="{FF2B5EF4-FFF2-40B4-BE49-F238E27FC236}">
              <a16:creationId xmlns:a16="http://schemas.microsoft.com/office/drawing/2014/main" id="{3A4FA832-2561-42AC-8890-47DC936530C0}"/>
            </a:ext>
          </a:extLst>
        </xdr:cNvPr>
        <xdr:cNvCxnSpPr/>
      </xdr:nvCxnSpPr>
      <xdr:spPr>
        <a:xfrm>
          <a:off x="7889240" y="10923270"/>
          <a:ext cx="79756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71120</xdr:rowOff>
    </xdr:from>
    <xdr:to>
      <xdr:col>41</xdr:col>
      <xdr:colOff>101600</xdr:colOff>
      <xdr:row>64</xdr:row>
      <xdr:rowOff>1270</xdr:rowOff>
    </xdr:to>
    <xdr:sp macro="" textlink="">
      <xdr:nvSpPr>
        <xdr:cNvPr id="153" name="楕円 152">
          <a:extLst>
            <a:ext uri="{FF2B5EF4-FFF2-40B4-BE49-F238E27FC236}">
              <a16:creationId xmlns:a16="http://schemas.microsoft.com/office/drawing/2014/main" id="{83F23637-D120-45DD-BEB2-CB4423971921}"/>
            </a:ext>
          </a:extLst>
        </xdr:cNvPr>
        <xdr:cNvSpPr/>
      </xdr:nvSpPr>
      <xdr:spPr>
        <a:xfrm>
          <a:off x="7029450" y="108705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120015</xdr:rowOff>
    </xdr:from>
    <xdr:to>
      <xdr:col>45</xdr:col>
      <xdr:colOff>177800</xdr:colOff>
      <xdr:row>63</xdr:row>
      <xdr:rowOff>121920</xdr:rowOff>
    </xdr:to>
    <xdr:cxnSp macro="">
      <xdr:nvCxnSpPr>
        <xdr:cNvPr id="154" name="直線コネクタ 153">
          <a:extLst>
            <a:ext uri="{FF2B5EF4-FFF2-40B4-BE49-F238E27FC236}">
              <a16:creationId xmlns:a16="http://schemas.microsoft.com/office/drawing/2014/main" id="{E2CB46A7-251E-4D69-82CD-FC5F1524074A}"/>
            </a:ext>
          </a:extLst>
        </xdr:cNvPr>
        <xdr:cNvCxnSpPr/>
      </xdr:nvCxnSpPr>
      <xdr:spPr>
        <a:xfrm flipV="1">
          <a:off x="7084060" y="10923270"/>
          <a:ext cx="80518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36830</xdr:rowOff>
    </xdr:from>
    <xdr:to>
      <xdr:col>36</xdr:col>
      <xdr:colOff>165100</xdr:colOff>
      <xdr:row>63</xdr:row>
      <xdr:rowOff>138430</xdr:rowOff>
    </xdr:to>
    <xdr:sp macro="" textlink="">
      <xdr:nvSpPr>
        <xdr:cNvPr id="155" name="楕円 154">
          <a:extLst>
            <a:ext uri="{FF2B5EF4-FFF2-40B4-BE49-F238E27FC236}">
              <a16:creationId xmlns:a16="http://schemas.microsoft.com/office/drawing/2014/main" id="{63B9AD92-CA29-4A1E-B952-A5AAB5054D02}"/>
            </a:ext>
          </a:extLst>
        </xdr:cNvPr>
        <xdr:cNvSpPr/>
      </xdr:nvSpPr>
      <xdr:spPr>
        <a:xfrm>
          <a:off x="6231890" y="1083818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87630</xdr:rowOff>
    </xdr:from>
    <xdr:to>
      <xdr:col>41</xdr:col>
      <xdr:colOff>50800</xdr:colOff>
      <xdr:row>63</xdr:row>
      <xdr:rowOff>121920</xdr:rowOff>
    </xdr:to>
    <xdr:cxnSp macro="">
      <xdr:nvCxnSpPr>
        <xdr:cNvPr id="156" name="直線コネクタ 155">
          <a:extLst>
            <a:ext uri="{FF2B5EF4-FFF2-40B4-BE49-F238E27FC236}">
              <a16:creationId xmlns:a16="http://schemas.microsoft.com/office/drawing/2014/main" id="{373A4FCA-7EB7-4DAF-8C5B-A2641D105238}"/>
            </a:ext>
          </a:extLst>
        </xdr:cNvPr>
        <xdr:cNvCxnSpPr/>
      </xdr:nvCxnSpPr>
      <xdr:spPr>
        <a:xfrm>
          <a:off x="6286500" y="10892790"/>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157" name="n_1aveValue【体育館・プール】&#10;一人当たり面積">
          <a:extLst>
            <a:ext uri="{FF2B5EF4-FFF2-40B4-BE49-F238E27FC236}">
              <a16:creationId xmlns:a16="http://schemas.microsoft.com/office/drawing/2014/main" id="{705E8F1F-4431-4C26-9E74-EB4459F2208C}"/>
            </a:ext>
          </a:extLst>
        </xdr:cNvPr>
        <xdr:cNvSpPr txBox="1"/>
      </xdr:nvSpPr>
      <xdr:spPr>
        <a:xfrm>
          <a:off x="845446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158" name="n_2aveValue【体育館・プール】&#10;一人当たり面積">
          <a:extLst>
            <a:ext uri="{FF2B5EF4-FFF2-40B4-BE49-F238E27FC236}">
              <a16:creationId xmlns:a16="http://schemas.microsoft.com/office/drawing/2014/main" id="{F289B422-3501-4D98-A82D-90C2391F88B5}"/>
            </a:ext>
          </a:extLst>
        </xdr:cNvPr>
        <xdr:cNvSpPr txBox="1"/>
      </xdr:nvSpPr>
      <xdr:spPr>
        <a:xfrm>
          <a:off x="767341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159" name="n_3aveValue【体育館・プール】&#10;一人当たり面積">
          <a:extLst>
            <a:ext uri="{FF2B5EF4-FFF2-40B4-BE49-F238E27FC236}">
              <a16:creationId xmlns:a16="http://schemas.microsoft.com/office/drawing/2014/main" id="{28BCD15B-5BEA-44F6-900D-C03F2D01E3D0}"/>
            </a:ext>
          </a:extLst>
        </xdr:cNvPr>
        <xdr:cNvSpPr txBox="1"/>
      </xdr:nvSpPr>
      <xdr:spPr>
        <a:xfrm>
          <a:off x="6866332" y="1045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160" name="n_4aveValue【体育館・プール】&#10;一人当たり面積">
          <a:extLst>
            <a:ext uri="{FF2B5EF4-FFF2-40B4-BE49-F238E27FC236}">
              <a16:creationId xmlns:a16="http://schemas.microsoft.com/office/drawing/2014/main" id="{4E2BE9DD-A557-49CA-AA90-CEAD71064112}"/>
            </a:ext>
          </a:extLst>
        </xdr:cNvPr>
        <xdr:cNvSpPr txBox="1"/>
      </xdr:nvSpPr>
      <xdr:spPr>
        <a:xfrm>
          <a:off x="6068772"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59072</xdr:rowOff>
    </xdr:from>
    <xdr:ext cx="469744" cy="259045"/>
    <xdr:sp macro="" textlink="">
      <xdr:nvSpPr>
        <xdr:cNvPr id="161" name="n_1mainValue【体育館・プール】&#10;一人当たり面積">
          <a:extLst>
            <a:ext uri="{FF2B5EF4-FFF2-40B4-BE49-F238E27FC236}">
              <a16:creationId xmlns:a16="http://schemas.microsoft.com/office/drawing/2014/main" id="{8A41D2EE-BFB5-4A09-8333-B388AB299207}"/>
            </a:ext>
          </a:extLst>
        </xdr:cNvPr>
        <xdr:cNvSpPr txBox="1"/>
      </xdr:nvSpPr>
      <xdr:spPr>
        <a:xfrm>
          <a:off x="8454467" y="1102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161942</xdr:rowOff>
    </xdr:from>
    <xdr:ext cx="469744" cy="259045"/>
    <xdr:sp macro="" textlink="">
      <xdr:nvSpPr>
        <xdr:cNvPr id="162" name="n_2mainValue【体育館・プール】&#10;一人当たり面積">
          <a:extLst>
            <a:ext uri="{FF2B5EF4-FFF2-40B4-BE49-F238E27FC236}">
              <a16:creationId xmlns:a16="http://schemas.microsoft.com/office/drawing/2014/main" id="{29C14E58-8E2C-432C-8CDD-8AE7A843D685}"/>
            </a:ext>
          </a:extLst>
        </xdr:cNvPr>
        <xdr:cNvSpPr txBox="1"/>
      </xdr:nvSpPr>
      <xdr:spPr>
        <a:xfrm>
          <a:off x="767341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163847</xdr:rowOff>
    </xdr:from>
    <xdr:ext cx="469744" cy="259045"/>
    <xdr:sp macro="" textlink="">
      <xdr:nvSpPr>
        <xdr:cNvPr id="163" name="n_3mainValue【体育館・プール】&#10;一人当たり面積">
          <a:extLst>
            <a:ext uri="{FF2B5EF4-FFF2-40B4-BE49-F238E27FC236}">
              <a16:creationId xmlns:a16="http://schemas.microsoft.com/office/drawing/2014/main" id="{CDCC1B4B-AC60-44B3-8FBF-354E4C8B4871}"/>
            </a:ext>
          </a:extLst>
        </xdr:cNvPr>
        <xdr:cNvSpPr txBox="1"/>
      </xdr:nvSpPr>
      <xdr:spPr>
        <a:xfrm>
          <a:off x="6866332"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129557</xdr:rowOff>
    </xdr:from>
    <xdr:ext cx="469744" cy="259045"/>
    <xdr:sp macro="" textlink="">
      <xdr:nvSpPr>
        <xdr:cNvPr id="164" name="n_4mainValue【体育館・プール】&#10;一人当たり面積">
          <a:extLst>
            <a:ext uri="{FF2B5EF4-FFF2-40B4-BE49-F238E27FC236}">
              <a16:creationId xmlns:a16="http://schemas.microsoft.com/office/drawing/2014/main" id="{33CE314D-BFEC-4B5B-8C82-2BD2D6A3109A}"/>
            </a:ext>
          </a:extLst>
        </xdr:cNvPr>
        <xdr:cNvSpPr txBox="1"/>
      </xdr:nvSpPr>
      <xdr:spPr>
        <a:xfrm>
          <a:off x="6068772"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41803866-98E8-4C60-85BC-1B0ED9A24AD4}"/>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39B31B0A-DE61-4853-B11E-B18FB88DCA84}"/>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B79886DA-5C5F-4CEF-9EAB-21AD2958FA36}"/>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8E7E1EB8-AFDC-4718-9761-09A2E157C10F}"/>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DB44D618-E8BE-4646-89ED-CA9F3C0597AF}"/>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684DF72B-49AE-4290-960F-E888B0595D6A}"/>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8BE122F9-709B-43DD-80DA-E2F8A9D00A5A}"/>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54BF964B-15A5-4616-9E15-C61A03A00D18}"/>
            </a:ext>
          </a:extLst>
        </xdr:cNvPr>
        <xdr:cNvSpPr/>
      </xdr:nvSpPr>
      <xdr:spPr>
        <a:xfrm>
          <a:off x="6858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a:extLst>
            <a:ext uri="{FF2B5EF4-FFF2-40B4-BE49-F238E27FC236}">
              <a16:creationId xmlns:a16="http://schemas.microsoft.com/office/drawing/2014/main" id="{077070A1-6239-4054-9794-121536B96881}"/>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a:extLst>
            <a:ext uri="{FF2B5EF4-FFF2-40B4-BE49-F238E27FC236}">
              <a16:creationId xmlns:a16="http://schemas.microsoft.com/office/drawing/2014/main" id="{4599C844-6292-4FCD-8744-9602DE457AFC}"/>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a:extLst>
            <a:ext uri="{FF2B5EF4-FFF2-40B4-BE49-F238E27FC236}">
              <a16:creationId xmlns:a16="http://schemas.microsoft.com/office/drawing/2014/main" id="{5BA7A2D0-B43D-4726-BCBF-2081A4100014}"/>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a:extLst>
            <a:ext uri="{FF2B5EF4-FFF2-40B4-BE49-F238E27FC236}">
              <a16:creationId xmlns:a16="http://schemas.microsoft.com/office/drawing/2014/main" id="{19ED3C8F-E2BB-4A83-8F1D-0969B619B248}"/>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a:extLst>
            <a:ext uri="{FF2B5EF4-FFF2-40B4-BE49-F238E27FC236}">
              <a16:creationId xmlns:a16="http://schemas.microsoft.com/office/drawing/2014/main" id="{9C62287B-98D7-425D-80D3-EBC02A5D27F8}"/>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a:extLst>
            <a:ext uri="{FF2B5EF4-FFF2-40B4-BE49-F238E27FC236}">
              <a16:creationId xmlns:a16="http://schemas.microsoft.com/office/drawing/2014/main" id="{FB6EEFB5-20A1-48F5-9F14-20C8DD7FEF12}"/>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a:extLst>
            <a:ext uri="{FF2B5EF4-FFF2-40B4-BE49-F238E27FC236}">
              <a16:creationId xmlns:a16="http://schemas.microsoft.com/office/drawing/2014/main" id="{66EDF3BF-77C1-4E81-89AD-B153CBC1C569}"/>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a:extLst>
            <a:ext uri="{FF2B5EF4-FFF2-40B4-BE49-F238E27FC236}">
              <a16:creationId xmlns:a16="http://schemas.microsoft.com/office/drawing/2014/main" id="{ADD2A355-0E0C-4246-97EF-8046859C6B8C}"/>
            </a:ext>
          </a:extLst>
        </xdr:cNvPr>
        <xdr:cNvSpPr/>
      </xdr:nvSpPr>
      <xdr:spPr>
        <a:xfrm>
          <a:off x="596011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a:extLst>
            <a:ext uri="{FF2B5EF4-FFF2-40B4-BE49-F238E27FC236}">
              <a16:creationId xmlns:a16="http://schemas.microsoft.com/office/drawing/2014/main" id="{C2707DD1-A512-4638-B7BC-9BD5C5B8CD1F}"/>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a:extLst>
            <a:ext uri="{FF2B5EF4-FFF2-40B4-BE49-F238E27FC236}">
              <a16:creationId xmlns:a16="http://schemas.microsoft.com/office/drawing/2014/main" id="{F9AFFA55-74B4-44A7-9B54-03421E6E4527}"/>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a:extLst>
            <a:ext uri="{FF2B5EF4-FFF2-40B4-BE49-F238E27FC236}">
              <a16:creationId xmlns:a16="http://schemas.microsoft.com/office/drawing/2014/main" id="{57433863-BA73-4ABB-9D82-DC35718A70AE}"/>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a:extLst>
            <a:ext uri="{FF2B5EF4-FFF2-40B4-BE49-F238E27FC236}">
              <a16:creationId xmlns:a16="http://schemas.microsoft.com/office/drawing/2014/main" id="{35C7C895-CC72-4A3D-8041-069B44469FF5}"/>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a:extLst>
            <a:ext uri="{FF2B5EF4-FFF2-40B4-BE49-F238E27FC236}">
              <a16:creationId xmlns:a16="http://schemas.microsoft.com/office/drawing/2014/main" id="{0811CBA3-212D-49E4-AEA6-033A6D381A3E}"/>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a:extLst>
            <a:ext uri="{FF2B5EF4-FFF2-40B4-BE49-F238E27FC236}">
              <a16:creationId xmlns:a16="http://schemas.microsoft.com/office/drawing/2014/main" id="{E49D2DDB-A1AC-4C9F-B381-B0E7FE6C3275}"/>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a:extLst>
            <a:ext uri="{FF2B5EF4-FFF2-40B4-BE49-F238E27FC236}">
              <a16:creationId xmlns:a16="http://schemas.microsoft.com/office/drawing/2014/main" id="{2239FBD9-34C2-4EDD-A2BB-2B357AEC99E5}"/>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a:extLst>
            <a:ext uri="{FF2B5EF4-FFF2-40B4-BE49-F238E27FC236}">
              <a16:creationId xmlns:a16="http://schemas.microsoft.com/office/drawing/2014/main" id="{62AFC44D-B73E-4B2F-8DE2-941D8793C443}"/>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9" name="テキスト ボックス 188">
          <a:extLst>
            <a:ext uri="{FF2B5EF4-FFF2-40B4-BE49-F238E27FC236}">
              <a16:creationId xmlns:a16="http://schemas.microsoft.com/office/drawing/2014/main" id="{35FE7DCE-E3FF-4D27-BCDC-7AB91A05C779}"/>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90" name="直線コネクタ 189">
          <a:extLst>
            <a:ext uri="{FF2B5EF4-FFF2-40B4-BE49-F238E27FC236}">
              <a16:creationId xmlns:a16="http://schemas.microsoft.com/office/drawing/2014/main" id="{0AE7341F-847A-4591-80C7-6B0EF2FF8C2E}"/>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1" name="テキスト ボックス 190">
          <a:extLst>
            <a:ext uri="{FF2B5EF4-FFF2-40B4-BE49-F238E27FC236}">
              <a16:creationId xmlns:a16="http://schemas.microsoft.com/office/drawing/2014/main" id="{3409DA3E-5C82-4EA8-BD53-4BDB3105B7F0}"/>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92" name="直線コネクタ 191">
          <a:extLst>
            <a:ext uri="{FF2B5EF4-FFF2-40B4-BE49-F238E27FC236}">
              <a16:creationId xmlns:a16="http://schemas.microsoft.com/office/drawing/2014/main" id="{B4B80282-AB82-4F34-AF59-ED5B16AC8D1B}"/>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93" name="テキスト ボックス 192">
          <a:extLst>
            <a:ext uri="{FF2B5EF4-FFF2-40B4-BE49-F238E27FC236}">
              <a16:creationId xmlns:a16="http://schemas.microsoft.com/office/drawing/2014/main" id="{A413E98A-5E82-4C79-B63F-F2EFE723903B}"/>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94" name="直線コネクタ 193">
          <a:extLst>
            <a:ext uri="{FF2B5EF4-FFF2-40B4-BE49-F238E27FC236}">
              <a16:creationId xmlns:a16="http://schemas.microsoft.com/office/drawing/2014/main" id="{CE661662-FD5A-41A9-943E-9DF5D27027EC}"/>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5" name="テキスト ボックス 194">
          <a:extLst>
            <a:ext uri="{FF2B5EF4-FFF2-40B4-BE49-F238E27FC236}">
              <a16:creationId xmlns:a16="http://schemas.microsoft.com/office/drawing/2014/main" id="{126B3DA5-7D19-4A38-BE6B-67628AA2CB67}"/>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6" name="直線コネクタ 195">
          <a:extLst>
            <a:ext uri="{FF2B5EF4-FFF2-40B4-BE49-F238E27FC236}">
              <a16:creationId xmlns:a16="http://schemas.microsoft.com/office/drawing/2014/main" id="{D754EACD-48ED-4666-9DC9-9CD0785645F7}"/>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7" name="テキスト ボックス 196">
          <a:extLst>
            <a:ext uri="{FF2B5EF4-FFF2-40B4-BE49-F238E27FC236}">
              <a16:creationId xmlns:a16="http://schemas.microsoft.com/office/drawing/2014/main" id="{B9E9FF52-4BAC-48E8-8228-530F24A71A52}"/>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98" name="直線コネクタ 197">
          <a:extLst>
            <a:ext uri="{FF2B5EF4-FFF2-40B4-BE49-F238E27FC236}">
              <a16:creationId xmlns:a16="http://schemas.microsoft.com/office/drawing/2014/main" id="{094A46B0-4BB3-438A-AC07-37D68E3536B2}"/>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99" name="テキスト ボックス 198">
          <a:extLst>
            <a:ext uri="{FF2B5EF4-FFF2-40B4-BE49-F238E27FC236}">
              <a16:creationId xmlns:a16="http://schemas.microsoft.com/office/drawing/2014/main" id="{EAA3F77D-07F0-4F95-99C7-E5AE7811E702}"/>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00" name="直線コネクタ 199">
          <a:extLst>
            <a:ext uri="{FF2B5EF4-FFF2-40B4-BE49-F238E27FC236}">
              <a16:creationId xmlns:a16="http://schemas.microsoft.com/office/drawing/2014/main" id="{996918F7-150F-4D12-B250-795CC823AB0A}"/>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01" name="テキスト ボックス 200">
          <a:extLst>
            <a:ext uri="{FF2B5EF4-FFF2-40B4-BE49-F238E27FC236}">
              <a16:creationId xmlns:a16="http://schemas.microsoft.com/office/drawing/2014/main" id="{20380BA3-2C7D-4C56-8ACA-8E37F5DA0105}"/>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02" name="直線コネクタ 201">
          <a:extLst>
            <a:ext uri="{FF2B5EF4-FFF2-40B4-BE49-F238E27FC236}">
              <a16:creationId xmlns:a16="http://schemas.microsoft.com/office/drawing/2014/main" id="{1BED9CC6-F852-451E-BD61-07F2B49EB782}"/>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03" name="テキスト ボックス 202">
          <a:extLst>
            <a:ext uri="{FF2B5EF4-FFF2-40B4-BE49-F238E27FC236}">
              <a16:creationId xmlns:a16="http://schemas.microsoft.com/office/drawing/2014/main" id="{DF7B144B-F6A9-4D4D-BF8B-87A5AE084C37}"/>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4" name="直線コネクタ 203">
          <a:extLst>
            <a:ext uri="{FF2B5EF4-FFF2-40B4-BE49-F238E27FC236}">
              <a16:creationId xmlns:a16="http://schemas.microsoft.com/office/drawing/2014/main" id="{D686AB47-04FD-44BB-B47A-69ABF6E89283}"/>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5" name="【市民会館】&#10;有形固定資産減価償却率グラフ枠">
          <a:extLst>
            <a:ext uri="{FF2B5EF4-FFF2-40B4-BE49-F238E27FC236}">
              <a16:creationId xmlns:a16="http://schemas.microsoft.com/office/drawing/2014/main" id="{2EDDCBFE-6B6A-4E30-B800-CEA7AC2CB810}"/>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206" name="直線コネクタ 205">
          <a:extLst>
            <a:ext uri="{FF2B5EF4-FFF2-40B4-BE49-F238E27FC236}">
              <a16:creationId xmlns:a16="http://schemas.microsoft.com/office/drawing/2014/main" id="{C6F7D985-29AF-4FBB-9DF0-401B30DEF373}"/>
            </a:ext>
          </a:extLst>
        </xdr:cNvPr>
        <xdr:cNvCxnSpPr/>
      </xdr:nvCxnSpPr>
      <xdr:spPr>
        <a:xfrm flipV="1">
          <a:off x="4173855" y="17164594"/>
          <a:ext cx="0" cy="155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07" name="【市民会館】&#10;有形固定資産減価償却率最小値テキスト">
          <a:extLst>
            <a:ext uri="{FF2B5EF4-FFF2-40B4-BE49-F238E27FC236}">
              <a16:creationId xmlns:a16="http://schemas.microsoft.com/office/drawing/2014/main" id="{69B6EF09-294C-451A-8E79-ABD3BFD1F59D}"/>
            </a:ext>
          </a:extLst>
        </xdr:cNvPr>
        <xdr:cNvSpPr txBox="1"/>
      </xdr:nvSpPr>
      <xdr:spPr>
        <a:xfrm>
          <a:off x="421259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08" name="直線コネクタ 207">
          <a:extLst>
            <a:ext uri="{FF2B5EF4-FFF2-40B4-BE49-F238E27FC236}">
              <a16:creationId xmlns:a16="http://schemas.microsoft.com/office/drawing/2014/main" id="{48B23E01-CCB0-49B4-A4BB-279FC7ABBC1C}"/>
            </a:ext>
          </a:extLst>
        </xdr:cNvPr>
        <xdr:cNvCxnSpPr/>
      </xdr:nvCxnSpPr>
      <xdr:spPr>
        <a:xfrm>
          <a:off x="411226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209" name="【市民会館】&#10;有形固定資産減価償却率最大値テキスト">
          <a:extLst>
            <a:ext uri="{FF2B5EF4-FFF2-40B4-BE49-F238E27FC236}">
              <a16:creationId xmlns:a16="http://schemas.microsoft.com/office/drawing/2014/main" id="{F02BD04A-7A39-4D8F-B346-A932AECF4235}"/>
            </a:ext>
          </a:extLst>
        </xdr:cNvPr>
        <xdr:cNvSpPr txBox="1"/>
      </xdr:nvSpPr>
      <xdr:spPr>
        <a:xfrm>
          <a:off x="4212590" y="169322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210" name="直線コネクタ 209">
          <a:extLst>
            <a:ext uri="{FF2B5EF4-FFF2-40B4-BE49-F238E27FC236}">
              <a16:creationId xmlns:a16="http://schemas.microsoft.com/office/drawing/2014/main" id="{6C978233-971F-46CD-9AA8-4638BB681C75}"/>
            </a:ext>
          </a:extLst>
        </xdr:cNvPr>
        <xdr:cNvCxnSpPr/>
      </xdr:nvCxnSpPr>
      <xdr:spPr>
        <a:xfrm>
          <a:off x="4112260" y="171645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129920</xdr:rowOff>
    </xdr:from>
    <xdr:ext cx="405111" cy="259045"/>
    <xdr:sp macro="" textlink="">
      <xdr:nvSpPr>
        <xdr:cNvPr id="211" name="【市民会館】&#10;有形固定資産減価償却率平均値テキスト">
          <a:extLst>
            <a:ext uri="{FF2B5EF4-FFF2-40B4-BE49-F238E27FC236}">
              <a16:creationId xmlns:a16="http://schemas.microsoft.com/office/drawing/2014/main" id="{BACF708E-6A4F-400B-88A5-05A3B637E5F1}"/>
            </a:ext>
          </a:extLst>
        </xdr:cNvPr>
        <xdr:cNvSpPr txBox="1"/>
      </xdr:nvSpPr>
      <xdr:spPr>
        <a:xfrm>
          <a:off x="4212590" y="177930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212" name="フローチャート: 判断 211">
          <a:extLst>
            <a:ext uri="{FF2B5EF4-FFF2-40B4-BE49-F238E27FC236}">
              <a16:creationId xmlns:a16="http://schemas.microsoft.com/office/drawing/2014/main" id="{8039229D-FE8E-40C7-B83C-FCF5262A56F3}"/>
            </a:ext>
          </a:extLst>
        </xdr:cNvPr>
        <xdr:cNvSpPr/>
      </xdr:nvSpPr>
      <xdr:spPr>
        <a:xfrm>
          <a:off x="4131310" y="1793593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213" name="フローチャート: 判断 212">
          <a:extLst>
            <a:ext uri="{FF2B5EF4-FFF2-40B4-BE49-F238E27FC236}">
              <a16:creationId xmlns:a16="http://schemas.microsoft.com/office/drawing/2014/main" id="{D52E8D8D-49D5-4F16-9360-61C56E510285}"/>
            </a:ext>
          </a:extLst>
        </xdr:cNvPr>
        <xdr:cNvSpPr/>
      </xdr:nvSpPr>
      <xdr:spPr>
        <a:xfrm>
          <a:off x="3388360" y="1793430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214" name="フローチャート: 判断 213">
          <a:extLst>
            <a:ext uri="{FF2B5EF4-FFF2-40B4-BE49-F238E27FC236}">
              <a16:creationId xmlns:a16="http://schemas.microsoft.com/office/drawing/2014/main" id="{81217F37-A640-4D59-A569-972184D9F155}"/>
            </a:ext>
          </a:extLst>
        </xdr:cNvPr>
        <xdr:cNvSpPr/>
      </xdr:nvSpPr>
      <xdr:spPr>
        <a:xfrm>
          <a:off x="2571750" y="1790681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215" name="フローチャート: 判断 214">
          <a:extLst>
            <a:ext uri="{FF2B5EF4-FFF2-40B4-BE49-F238E27FC236}">
              <a16:creationId xmlns:a16="http://schemas.microsoft.com/office/drawing/2014/main" id="{5B807B2A-8FCE-4687-BDAC-C4470CD31409}"/>
            </a:ext>
          </a:extLst>
        </xdr:cNvPr>
        <xdr:cNvSpPr/>
      </xdr:nvSpPr>
      <xdr:spPr>
        <a:xfrm>
          <a:off x="1774190" y="17891034"/>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216" name="フローチャート: 判断 215">
          <a:extLst>
            <a:ext uri="{FF2B5EF4-FFF2-40B4-BE49-F238E27FC236}">
              <a16:creationId xmlns:a16="http://schemas.microsoft.com/office/drawing/2014/main" id="{86378677-81C2-4B6C-AD9C-A6F127D9D00D}"/>
            </a:ext>
          </a:extLst>
        </xdr:cNvPr>
        <xdr:cNvSpPr/>
      </xdr:nvSpPr>
      <xdr:spPr>
        <a:xfrm>
          <a:off x="988060" y="17898382"/>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7" name="テキスト ボックス 216">
          <a:extLst>
            <a:ext uri="{FF2B5EF4-FFF2-40B4-BE49-F238E27FC236}">
              <a16:creationId xmlns:a16="http://schemas.microsoft.com/office/drawing/2014/main" id="{1F3AD8CB-12A7-4DFC-9F44-5780350CD8DA}"/>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8" name="テキスト ボックス 217">
          <a:extLst>
            <a:ext uri="{FF2B5EF4-FFF2-40B4-BE49-F238E27FC236}">
              <a16:creationId xmlns:a16="http://schemas.microsoft.com/office/drawing/2014/main" id="{313048A4-B1D5-449E-AB2C-F7E92E534502}"/>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9" name="テキスト ボックス 218">
          <a:extLst>
            <a:ext uri="{FF2B5EF4-FFF2-40B4-BE49-F238E27FC236}">
              <a16:creationId xmlns:a16="http://schemas.microsoft.com/office/drawing/2014/main" id="{036741EC-D110-4BC3-A48A-D3C74B68C2F1}"/>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20" name="テキスト ボックス 219">
          <a:extLst>
            <a:ext uri="{FF2B5EF4-FFF2-40B4-BE49-F238E27FC236}">
              <a16:creationId xmlns:a16="http://schemas.microsoft.com/office/drawing/2014/main" id="{67420FBF-1EFA-4A6B-9AB5-B60DE3709666}"/>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21" name="テキスト ボックス 220">
          <a:extLst>
            <a:ext uri="{FF2B5EF4-FFF2-40B4-BE49-F238E27FC236}">
              <a16:creationId xmlns:a16="http://schemas.microsoft.com/office/drawing/2014/main" id="{BCE67B1C-3F49-4D8F-A303-9ACC58C95873}"/>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138068</xdr:rowOff>
    </xdr:from>
    <xdr:to>
      <xdr:col>24</xdr:col>
      <xdr:colOff>114300</xdr:colOff>
      <xdr:row>106</xdr:row>
      <xdr:rowOff>68218</xdr:rowOff>
    </xdr:to>
    <xdr:sp macro="" textlink="">
      <xdr:nvSpPr>
        <xdr:cNvPr id="222" name="楕円 221">
          <a:extLst>
            <a:ext uri="{FF2B5EF4-FFF2-40B4-BE49-F238E27FC236}">
              <a16:creationId xmlns:a16="http://schemas.microsoft.com/office/drawing/2014/main" id="{2A431EDA-DA75-4FEC-A4DA-AF30947B3A92}"/>
            </a:ext>
          </a:extLst>
        </xdr:cNvPr>
        <xdr:cNvSpPr/>
      </xdr:nvSpPr>
      <xdr:spPr>
        <a:xfrm>
          <a:off x="4131310" y="1813650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116495</xdr:rowOff>
    </xdr:from>
    <xdr:ext cx="405111" cy="259045"/>
    <xdr:sp macro="" textlink="">
      <xdr:nvSpPr>
        <xdr:cNvPr id="223" name="【市民会館】&#10;有形固定資産減価償却率該当値テキスト">
          <a:extLst>
            <a:ext uri="{FF2B5EF4-FFF2-40B4-BE49-F238E27FC236}">
              <a16:creationId xmlns:a16="http://schemas.microsoft.com/office/drawing/2014/main" id="{8D58C182-28B0-4367-A620-83026523C3C2}"/>
            </a:ext>
          </a:extLst>
        </xdr:cNvPr>
        <xdr:cNvSpPr txBox="1"/>
      </xdr:nvSpPr>
      <xdr:spPr>
        <a:xfrm>
          <a:off x="4212590"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126637</xdr:rowOff>
    </xdr:from>
    <xdr:to>
      <xdr:col>20</xdr:col>
      <xdr:colOff>38100</xdr:colOff>
      <xdr:row>106</xdr:row>
      <xdr:rowOff>56787</xdr:rowOff>
    </xdr:to>
    <xdr:sp macro="" textlink="">
      <xdr:nvSpPr>
        <xdr:cNvPr id="224" name="楕円 223">
          <a:extLst>
            <a:ext uri="{FF2B5EF4-FFF2-40B4-BE49-F238E27FC236}">
              <a16:creationId xmlns:a16="http://schemas.microsoft.com/office/drawing/2014/main" id="{E1004C99-E74F-49EF-A9D6-8504FB48E974}"/>
            </a:ext>
          </a:extLst>
        </xdr:cNvPr>
        <xdr:cNvSpPr/>
      </xdr:nvSpPr>
      <xdr:spPr>
        <a:xfrm>
          <a:off x="3388360" y="181326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5987</xdr:rowOff>
    </xdr:from>
    <xdr:to>
      <xdr:col>24</xdr:col>
      <xdr:colOff>63500</xdr:colOff>
      <xdr:row>106</xdr:row>
      <xdr:rowOff>17418</xdr:rowOff>
    </xdr:to>
    <xdr:cxnSp macro="">
      <xdr:nvCxnSpPr>
        <xdr:cNvPr id="225" name="直線コネクタ 224">
          <a:extLst>
            <a:ext uri="{FF2B5EF4-FFF2-40B4-BE49-F238E27FC236}">
              <a16:creationId xmlns:a16="http://schemas.microsoft.com/office/drawing/2014/main" id="{0AD3717E-E271-400E-8312-E63FF90C6C94}"/>
            </a:ext>
          </a:extLst>
        </xdr:cNvPr>
        <xdr:cNvCxnSpPr/>
      </xdr:nvCxnSpPr>
      <xdr:spPr>
        <a:xfrm>
          <a:off x="3431540" y="18181592"/>
          <a:ext cx="74295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103777</xdr:rowOff>
    </xdr:from>
    <xdr:to>
      <xdr:col>15</xdr:col>
      <xdr:colOff>101600</xdr:colOff>
      <xdr:row>106</xdr:row>
      <xdr:rowOff>33927</xdr:rowOff>
    </xdr:to>
    <xdr:sp macro="" textlink="">
      <xdr:nvSpPr>
        <xdr:cNvPr id="226" name="楕円 225">
          <a:extLst>
            <a:ext uri="{FF2B5EF4-FFF2-40B4-BE49-F238E27FC236}">
              <a16:creationId xmlns:a16="http://schemas.microsoft.com/office/drawing/2014/main" id="{4485F481-B2CD-453D-B7E0-E665A9E575B8}"/>
            </a:ext>
          </a:extLst>
        </xdr:cNvPr>
        <xdr:cNvSpPr/>
      </xdr:nvSpPr>
      <xdr:spPr>
        <a:xfrm>
          <a:off x="2571750" y="1810412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154577</xdr:rowOff>
    </xdr:from>
    <xdr:to>
      <xdr:col>19</xdr:col>
      <xdr:colOff>177800</xdr:colOff>
      <xdr:row>106</xdr:row>
      <xdr:rowOff>5987</xdr:rowOff>
    </xdr:to>
    <xdr:cxnSp macro="">
      <xdr:nvCxnSpPr>
        <xdr:cNvPr id="227" name="直線コネクタ 226">
          <a:extLst>
            <a:ext uri="{FF2B5EF4-FFF2-40B4-BE49-F238E27FC236}">
              <a16:creationId xmlns:a16="http://schemas.microsoft.com/office/drawing/2014/main" id="{BAE329EE-9DF8-4314-BFDB-0CF0296AF192}"/>
            </a:ext>
          </a:extLst>
        </xdr:cNvPr>
        <xdr:cNvCxnSpPr/>
      </xdr:nvCxnSpPr>
      <xdr:spPr>
        <a:xfrm>
          <a:off x="2626360" y="18156827"/>
          <a:ext cx="80518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228" name="楕円 227">
          <a:extLst>
            <a:ext uri="{FF2B5EF4-FFF2-40B4-BE49-F238E27FC236}">
              <a16:creationId xmlns:a16="http://schemas.microsoft.com/office/drawing/2014/main" id="{1BE977C8-D6D5-4AB4-A417-6CFED8C90DF1}"/>
            </a:ext>
          </a:extLst>
        </xdr:cNvPr>
        <xdr:cNvSpPr/>
      </xdr:nvSpPr>
      <xdr:spPr>
        <a:xfrm>
          <a:off x="1774190" y="180867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133350</xdr:rowOff>
    </xdr:from>
    <xdr:to>
      <xdr:col>15</xdr:col>
      <xdr:colOff>50800</xdr:colOff>
      <xdr:row>105</xdr:row>
      <xdr:rowOff>154577</xdr:rowOff>
    </xdr:to>
    <xdr:cxnSp macro="">
      <xdr:nvCxnSpPr>
        <xdr:cNvPr id="229" name="直線コネクタ 228">
          <a:extLst>
            <a:ext uri="{FF2B5EF4-FFF2-40B4-BE49-F238E27FC236}">
              <a16:creationId xmlns:a16="http://schemas.microsoft.com/office/drawing/2014/main" id="{C1187C24-5271-4FD0-B5EE-FFF41143E6FA}"/>
            </a:ext>
          </a:extLst>
        </xdr:cNvPr>
        <xdr:cNvCxnSpPr/>
      </xdr:nvCxnSpPr>
      <xdr:spPr>
        <a:xfrm>
          <a:off x="1828800" y="18131790"/>
          <a:ext cx="79756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72752</xdr:rowOff>
    </xdr:from>
    <xdr:to>
      <xdr:col>6</xdr:col>
      <xdr:colOff>38100</xdr:colOff>
      <xdr:row>106</xdr:row>
      <xdr:rowOff>2902</xdr:rowOff>
    </xdr:to>
    <xdr:sp macro="" textlink="">
      <xdr:nvSpPr>
        <xdr:cNvPr id="230" name="楕円 229">
          <a:extLst>
            <a:ext uri="{FF2B5EF4-FFF2-40B4-BE49-F238E27FC236}">
              <a16:creationId xmlns:a16="http://schemas.microsoft.com/office/drawing/2014/main" id="{0130CA9E-F237-46D9-B620-7D21FF26CCAE}"/>
            </a:ext>
          </a:extLst>
        </xdr:cNvPr>
        <xdr:cNvSpPr/>
      </xdr:nvSpPr>
      <xdr:spPr>
        <a:xfrm>
          <a:off x="988060" y="180750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123552</xdr:rowOff>
    </xdr:from>
    <xdr:to>
      <xdr:col>10</xdr:col>
      <xdr:colOff>114300</xdr:colOff>
      <xdr:row>105</xdr:row>
      <xdr:rowOff>133350</xdr:rowOff>
    </xdr:to>
    <xdr:cxnSp macro="">
      <xdr:nvCxnSpPr>
        <xdr:cNvPr id="231" name="直線コネクタ 230">
          <a:extLst>
            <a:ext uri="{FF2B5EF4-FFF2-40B4-BE49-F238E27FC236}">
              <a16:creationId xmlns:a16="http://schemas.microsoft.com/office/drawing/2014/main" id="{15380107-5530-4FB1-A0B7-B734F7A44E43}"/>
            </a:ext>
          </a:extLst>
        </xdr:cNvPr>
        <xdr:cNvCxnSpPr/>
      </xdr:nvCxnSpPr>
      <xdr:spPr>
        <a:xfrm>
          <a:off x="1031240" y="18127707"/>
          <a:ext cx="797560" cy="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52088</xdr:rowOff>
    </xdr:from>
    <xdr:ext cx="405111" cy="259045"/>
    <xdr:sp macro="" textlink="">
      <xdr:nvSpPr>
        <xdr:cNvPr id="232" name="n_1aveValue【市民会館】&#10;有形固定資産減価償却率">
          <a:extLst>
            <a:ext uri="{FF2B5EF4-FFF2-40B4-BE49-F238E27FC236}">
              <a16:creationId xmlns:a16="http://schemas.microsoft.com/office/drawing/2014/main" id="{F99F5216-8A83-40E6-86E0-23FB16497616}"/>
            </a:ext>
          </a:extLst>
        </xdr:cNvPr>
        <xdr:cNvSpPr txBox="1"/>
      </xdr:nvSpPr>
      <xdr:spPr>
        <a:xfrm>
          <a:off x="3239144" y="17715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233" name="n_2aveValue【市民会館】&#10;有形固定資産減価償却率">
          <a:extLst>
            <a:ext uri="{FF2B5EF4-FFF2-40B4-BE49-F238E27FC236}">
              <a16:creationId xmlns:a16="http://schemas.microsoft.com/office/drawing/2014/main" id="{15DD2886-C515-4CFD-BB6A-FEEA6D482B5F}"/>
            </a:ext>
          </a:extLst>
        </xdr:cNvPr>
        <xdr:cNvSpPr txBox="1"/>
      </xdr:nvSpPr>
      <xdr:spPr>
        <a:xfrm>
          <a:off x="2439044" y="17678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3101</xdr:rowOff>
    </xdr:from>
    <xdr:ext cx="405111" cy="259045"/>
    <xdr:sp macro="" textlink="">
      <xdr:nvSpPr>
        <xdr:cNvPr id="234" name="n_3aveValue【市民会館】&#10;有形固定資産減価償却率">
          <a:extLst>
            <a:ext uri="{FF2B5EF4-FFF2-40B4-BE49-F238E27FC236}">
              <a16:creationId xmlns:a16="http://schemas.microsoft.com/office/drawing/2014/main" id="{CB1103DE-3091-4D1D-9E8A-794CDFAF2D1A}"/>
            </a:ext>
          </a:extLst>
        </xdr:cNvPr>
        <xdr:cNvSpPr txBox="1"/>
      </xdr:nvSpPr>
      <xdr:spPr>
        <a:xfrm>
          <a:off x="164148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235" name="n_4aveValue【市民会館】&#10;有形固定資産減価償却率">
          <a:extLst>
            <a:ext uri="{FF2B5EF4-FFF2-40B4-BE49-F238E27FC236}">
              <a16:creationId xmlns:a16="http://schemas.microsoft.com/office/drawing/2014/main" id="{82EC107E-8A47-44FA-A04B-BE668CDCAFFC}"/>
            </a:ext>
          </a:extLst>
        </xdr:cNvPr>
        <xdr:cNvSpPr txBox="1"/>
      </xdr:nvSpPr>
      <xdr:spPr>
        <a:xfrm>
          <a:off x="855354" y="17679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47914</xdr:rowOff>
    </xdr:from>
    <xdr:ext cx="405111" cy="259045"/>
    <xdr:sp macro="" textlink="">
      <xdr:nvSpPr>
        <xdr:cNvPr id="236" name="n_1mainValue【市民会館】&#10;有形固定資産減価償却率">
          <a:extLst>
            <a:ext uri="{FF2B5EF4-FFF2-40B4-BE49-F238E27FC236}">
              <a16:creationId xmlns:a16="http://schemas.microsoft.com/office/drawing/2014/main" id="{54523B47-B962-4B9E-A39A-2B29304A00E3}"/>
            </a:ext>
          </a:extLst>
        </xdr:cNvPr>
        <xdr:cNvSpPr txBox="1"/>
      </xdr:nvSpPr>
      <xdr:spPr>
        <a:xfrm>
          <a:off x="3239144" y="1822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25054</xdr:rowOff>
    </xdr:from>
    <xdr:ext cx="405111" cy="259045"/>
    <xdr:sp macro="" textlink="">
      <xdr:nvSpPr>
        <xdr:cNvPr id="237" name="n_2mainValue【市民会館】&#10;有形固定資産減価償却率">
          <a:extLst>
            <a:ext uri="{FF2B5EF4-FFF2-40B4-BE49-F238E27FC236}">
              <a16:creationId xmlns:a16="http://schemas.microsoft.com/office/drawing/2014/main" id="{C483E596-A72C-42A3-B0BB-63B8E0AF7D46}"/>
            </a:ext>
          </a:extLst>
        </xdr:cNvPr>
        <xdr:cNvSpPr txBox="1"/>
      </xdr:nvSpPr>
      <xdr:spPr>
        <a:xfrm>
          <a:off x="2439044" y="18194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3827</xdr:rowOff>
    </xdr:from>
    <xdr:ext cx="405111" cy="259045"/>
    <xdr:sp macro="" textlink="">
      <xdr:nvSpPr>
        <xdr:cNvPr id="238" name="n_3mainValue【市民会館】&#10;有形固定資産減価償却率">
          <a:extLst>
            <a:ext uri="{FF2B5EF4-FFF2-40B4-BE49-F238E27FC236}">
              <a16:creationId xmlns:a16="http://schemas.microsoft.com/office/drawing/2014/main" id="{77364E79-2569-4B4B-B53D-56CAF4ADA023}"/>
            </a:ext>
          </a:extLst>
        </xdr:cNvPr>
        <xdr:cNvSpPr txBox="1"/>
      </xdr:nvSpPr>
      <xdr:spPr>
        <a:xfrm>
          <a:off x="1641484" y="181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165479</xdr:rowOff>
    </xdr:from>
    <xdr:ext cx="405111" cy="259045"/>
    <xdr:sp macro="" textlink="">
      <xdr:nvSpPr>
        <xdr:cNvPr id="239" name="n_4mainValue【市民会館】&#10;有形固定資産減価償却率">
          <a:extLst>
            <a:ext uri="{FF2B5EF4-FFF2-40B4-BE49-F238E27FC236}">
              <a16:creationId xmlns:a16="http://schemas.microsoft.com/office/drawing/2014/main" id="{8211C669-AF02-46E0-B7DA-1BCBF4420BFA}"/>
            </a:ext>
          </a:extLst>
        </xdr:cNvPr>
        <xdr:cNvSpPr txBox="1"/>
      </xdr:nvSpPr>
      <xdr:spPr>
        <a:xfrm>
          <a:off x="855354" y="181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40" name="正方形/長方形 239">
          <a:extLst>
            <a:ext uri="{FF2B5EF4-FFF2-40B4-BE49-F238E27FC236}">
              <a16:creationId xmlns:a16="http://schemas.microsoft.com/office/drawing/2014/main" id="{F4845A45-AD3F-4AEC-BBBD-92139FB4A540}"/>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1" name="正方形/長方形 240">
          <a:extLst>
            <a:ext uri="{FF2B5EF4-FFF2-40B4-BE49-F238E27FC236}">
              <a16:creationId xmlns:a16="http://schemas.microsoft.com/office/drawing/2014/main" id="{E2862B68-F6D5-48B1-ACE5-177B033FBC73}"/>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2" name="正方形/長方形 241">
          <a:extLst>
            <a:ext uri="{FF2B5EF4-FFF2-40B4-BE49-F238E27FC236}">
              <a16:creationId xmlns:a16="http://schemas.microsoft.com/office/drawing/2014/main" id="{5345C743-65A4-453C-ADAD-ACAEA044DA7E}"/>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3" name="正方形/長方形 242">
          <a:extLst>
            <a:ext uri="{FF2B5EF4-FFF2-40B4-BE49-F238E27FC236}">
              <a16:creationId xmlns:a16="http://schemas.microsoft.com/office/drawing/2014/main" id="{E4C5E6EB-6F9F-4BD4-839C-C140EE71F241}"/>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4" name="正方形/長方形 243">
          <a:extLst>
            <a:ext uri="{FF2B5EF4-FFF2-40B4-BE49-F238E27FC236}">
              <a16:creationId xmlns:a16="http://schemas.microsoft.com/office/drawing/2014/main" id="{A81A097A-CD7F-4E96-9640-C74632208DB1}"/>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5" name="正方形/長方形 244">
          <a:extLst>
            <a:ext uri="{FF2B5EF4-FFF2-40B4-BE49-F238E27FC236}">
              <a16:creationId xmlns:a16="http://schemas.microsoft.com/office/drawing/2014/main" id="{2CFC71ED-607B-44B7-857F-4C26CB179534}"/>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6" name="正方形/長方形 245">
          <a:extLst>
            <a:ext uri="{FF2B5EF4-FFF2-40B4-BE49-F238E27FC236}">
              <a16:creationId xmlns:a16="http://schemas.microsoft.com/office/drawing/2014/main" id="{3C67C72A-DEC1-4A37-BB7B-3A9868C0A256}"/>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7" name="正方形/長方形 246">
          <a:extLst>
            <a:ext uri="{FF2B5EF4-FFF2-40B4-BE49-F238E27FC236}">
              <a16:creationId xmlns:a16="http://schemas.microsoft.com/office/drawing/2014/main" id="{04B57DBD-5368-4173-B8F8-66491FAA7779}"/>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8" name="テキスト ボックス 247">
          <a:extLst>
            <a:ext uri="{FF2B5EF4-FFF2-40B4-BE49-F238E27FC236}">
              <a16:creationId xmlns:a16="http://schemas.microsoft.com/office/drawing/2014/main" id="{D8701362-4098-4D19-B9B0-2FAC1860EAFF}"/>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9" name="直線コネクタ 248">
          <a:extLst>
            <a:ext uri="{FF2B5EF4-FFF2-40B4-BE49-F238E27FC236}">
              <a16:creationId xmlns:a16="http://schemas.microsoft.com/office/drawing/2014/main" id="{22B0720E-46AE-4EFA-8F50-3FA943ADF0C3}"/>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50" name="直線コネクタ 249">
          <a:extLst>
            <a:ext uri="{FF2B5EF4-FFF2-40B4-BE49-F238E27FC236}">
              <a16:creationId xmlns:a16="http://schemas.microsoft.com/office/drawing/2014/main" id="{F0120C69-05EB-413C-BC63-2894C32A2357}"/>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51" name="テキスト ボックス 250">
          <a:extLst>
            <a:ext uri="{FF2B5EF4-FFF2-40B4-BE49-F238E27FC236}">
              <a16:creationId xmlns:a16="http://schemas.microsoft.com/office/drawing/2014/main" id="{56B91C05-9BC1-430F-8B27-9BB0F76A35DE}"/>
            </a:ext>
          </a:extLst>
        </xdr:cNvPr>
        <xdr:cNvSpPr txBox="1"/>
      </xdr:nvSpPr>
      <xdr:spPr>
        <a:xfrm>
          <a:off x="552722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52" name="直線コネクタ 251">
          <a:extLst>
            <a:ext uri="{FF2B5EF4-FFF2-40B4-BE49-F238E27FC236}">
              <a16:creationId xmlns:a16="http://schemas.microsoft.com/office/drawing/2014/main" id="{02299A78-5A42-457D-8F65-C1955585A79B}"/>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53" name="テキスト ボックス 252">
          <a:extLst>
            <a:ext uri="{FF2B5EF4-FFF2-40B4-BE49-F238E27FC236}">
              <a16:creationId xmlns:a16="http://schemas.microsoft.com/office/drawing/2014/main" id="{830B247B-8F06-44A1-B0D3-8F217B1E6168}"/>
            </a:ext>
          </a:extLst>
        </xdr:cNvPr>
        <xdr:cNvSpPr txBox="1"/>
      </xdr:nvSpPr>
      <xdr:spPr>
        <a:xfrm>
          <a:off x="5527221"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54" name="直線コネクタ 253">
          <a:extLst>
            <a:ext uri="{FF2B5EF4-FFF2-40B4-BE49-F238E27FC236}">
              <a16:creationId xmlns:a16="http://schemas.microsoft.com/office/drawing/2014/main" id="{DC7EEAF7-2AF7-4F29-A18D-A406A8FA1BE5}"/>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55" name="テキスト ボックス 254">
          <a:extLst>
            <a:ext uri="{FF2B5EF4-FFF2-40B4-BE49-F238E27FC236}">
              <a16:creationId xmlns:a16="http://schemas.microsoft.com/office/drawing/2014/main" id="{1F1225D5-B18E-4B22-98A1-DF176B027811}"/>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56" name="直線コネクタ 255">
          <a:extLst>
            <a:ext uri="{FF2B5EF4-FFF2-40B4-BE49-F238E27FC236}">
              <a16:creationId xmlns:a16="http://schemas.microsoft.com/office/drawing/2014/main" id="{27E6BE84-DFF4-4312-9586-281E8E1125C5}"/>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57" name="テキスト ボックス 256">
          <a:extLst>
            <a:ext uri="{FF2B5EF4-FFF2-40B4-BE49-F238E27FC236}">
              <a16:creationId xmlns:a16="http://schemas.microsoft.com/office/drawing/2014/main" id="{47BCF407-E808-457F-8DE8-8B16B6691FC1}"/>
            </a:ext>
          </a:extLst>
        </xdr:cNvPr>
        <xdr:cNvSpPr txBox="1"/>
      </xdr:nvSpPr>
      <xdr:spPr>
        <a:xfrm>
          <a:off x="5527221"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58" name="直線コネクタ 257">
          <a:extLst>
            <a:ext uri="{FF2B5EF4-FFF2-40B4-BE49-F238E27FC236}">
              <a16:creationId xmlns:a16="http://schemas.microsoft.com/office/drawing/2014/main" id="{F1ED1EAB-5BA2-44F0-915F-1ABD89BF4D70}"/>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59" name="テキスト ボックス 258">
          <a:extLst>
            <a:ext uri="{FF2B5EF4-FFF2-40B4-BE49-F238E27FC236}">
              <a16:creationId xmlns:a16="http://schemas.microsoft.com/office/drawing/2014/main" id="{AF0F069F-E3FC-411A-99DA-4CC9B755224F}"/>
            </a:ext>
          </a:extLst>
        </xdr:cNvPr>
        <xdr:cNvSpPr txBox="1"/>
      </xdr:nvSpPr>
      <xdr:spPr>
        <a:xfrm>
          <a:off x="552722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60" name="直線コネクタ 259">
          <a:extLst>
            <a:ext uri="{FF2B5EF4-FFF2-40B4-BE49-F238E27FC236}">
              <a16:creationId xmlns:a16="http://schemas.microsoft.com/office/drawing/2014/main" id="{B2E15CCC-7BF2-4B83-8080-0F2EDAD04F91}"/>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61" name="テキスト ボックス 260">
          <a:extLst>
            <a:ext uri="{FF2B5EF4-FFF2-40B4-BE49-F238E27FC236}">
              <a16:creationId xmlns:a16="http://schemas.microsoft.com/office/drawing/2014/main" id="{9AC7CEA5-5515-42E1-95F3-5CFF5EB260BA}"/>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2" name="【市民会館】&#10;一人当たり面積グラフ枠">
          <a:extLst>
            <a:ext uri="{FF2B5EF4-FFF2-40B4-BE49-F238E27FC236}">
              <a16:creationId xmlns:a16="http://schemas.microsoft.com/office/drawing/2014/main" id="{6BA76947-2CD2-4C50-832D-008E51F33B70}"/>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263" name="直線コネクタ 262">
          <a:extLst>
            <a:ext uri="{FF2B5EF4-FFF2-40B4-BE49-F238E27FC236}">
              <a16:creationId xmlns:a16="http://schemas.microsoft.com/office/drawing/2014/main" id="{FF9B81F4-3CB1-4AB7-A2CA-5B6B87F4A91B}"/>
            </a:ext>
          </a:extLst>
        </xdr:cNvPr>
        <xdr:cNvCxnSpPr/>
      </xdr:nvCxnSpPr>
      <xdr:spPr>
        <a:xfrm flipV="1">
          <a:off x="9429115" y="17413605"/>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264" name="【市民会館】&#10;一人当たり面積最小値テキスト">
          <a:extLst>
            <a:ext uri="{FF2B5EF4-FFF2-40B4-BE49-F238E27FC236}">
              <a16:creationId xmlns:a16="http://schemas.microsoft.com/office/drawing/2014/main" id="{7838AFD3-F1AA-426F-8E00-B948A25A300E}"/>
            </a:ext>
          </a:extLst>
        </xdr:cNvPr>
        <xdr:cNvSpPr txBox="1"/>
      </xdr:nvSpPr>
      <xdr:spPr>
        <a:xfrm>
          <a:off x="946785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265" name="直線コネクタ 264">
          <a:extLst>
            <a:ext uri="{FF2B5EF4-FFF2-40B4-BE49-F238E27FC236}">
              <a16:creationId xmlns:a16="http://schemas.microsoft.com/office/drawing/2014/main" id="{693375DC-FA94-4AE7-B2FB-65A7B1B3F309}"/>
            </a:ext>
          </a:extLst>
        </xdr:cNvPr>
        <xdr:cNvCxnSpPr/>
      </xdr:nvCxnSpPr>
      <xdr:spPr>
        <a:xfrm>
          <a:off x="9356090" y="1864804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266" name="【市民会館】&#10;一人当たり面積最大値テキスト">
          <a:extLst>
            <a:ext uri="{FF2B5EF4-FFF2-40B4-BE49-F238E27FC236}">
              <a16:creationId xmlns:a16="http://schemas.microsoft.com/office/drawing/2014/main" id="{7182854F-0D87-4869-B5CB-C8086A633521}"/>
            </a:ext>
          </a:extLst>
        </xdr:cNvPr>
        <xdr:cNvSpPr txBox="1"/>
      </xdr:nvSpPr>
      <xdr:spPr>
        <a:xfrm>
          <a:off x="946785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267" name="直線コネクタ 266">
          <a:extLst>
            <a:ext uri="{FF2B5EF4-FFF2-40B4-BE49-F238E27FC236}">
              <a16:creationId xmlns:a16="http://schemas.microsoft.com/office/drawing/2014/main" id="{FEC93EBE-1762-4E87-979F-484710D09076}"/>
            </a:ext>
          </a:extLst>
        </xdr:cNvPr>
        <xdr:cNvCxnSpPr/>
      </xdr:nvCxnSpPr>
      <xdr:spPr>
        <a:xfrm>
          <a:off x="9356090" y="1741360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139082</xdr:rowOff>
    </xdr:from>
    <xdr:ext cx="469744" cy="259045"/>
    <xdr:sp macro="" textlink="">
      <xdr:nvSpPr>
        <xdr:cNvPr id="268" name="【市民会館】&#10;一人当たり面積平均値テキスト">
          <a:extLst>
            <a:ext uri="{FF2B5EF4-FFF2-40B4-BE49-F238E27FC236}">
              <a16:creationId xmlns:a16="http://schemas.microsoft.com/office/drawing/2014/main" id="{125C8A53-6F60-4285-887D-184BD8F4F137}"/>
            </a:ext>
          </a:extLst>
        </xdr:cNvPr>
        <xdr:cNvSpPr txBox="1"/>
      </xdr:nvSpPr>
      <xdr:spPr>
        <a:xfrm>
          <a:off x="9467850" y="18308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269" name="フローチャート: 判断 268">
          <a:extLst>
            <a:ext uri="{FF2B5EF4-FFF2-40B4-BE49-F238E27FC236}">
              <a16:creationId xmlns:a16="http://schemas.microsoft.com/office/drawing/2014/main" id="{384AF131-5459-42BE-9178-83099B1CAEEC}"/>
            </a:ext>
          </a:extLst>
        </xdr:cNvPr>
        <xdr:cNvSpPr/>
      </xdr:nvSpPr>
      <xdr:spPr>
        <a:xfrm>
          <a:off x="9394190" y="1833626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270" name="フローチャート: 判断 269">
          <a:extLst>
            <a:ext uri="{FF2B5EF4-FFF2-40B4-BE49-F238E27FC236}">
              <a16:creationId xmlns:a16="http://schemas.microsoft.com/office/drawing/2014/main" id="{80195AA9-7D69-4DC7-8679-B16A3C83C255}"/>
            </a:ext>
          </a:extLst>
        </xdr:cNvPr>
        <xdr:cNvSpPr/>
      </xdr:nvSpPr>
      <xdr:spPr>
        <a:xfrm>
          <a:off x="8632190" y="1833626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271" name="フローチャート: 判断 270">
          <a:extLst>
            <a:ext uri="{FF2B5EF4-FFF2-40B4-BE49-F238E27FC236}">
              <a16:creationId xmlns:a16="http://schemas.microsoft.com/office/drawing/2014/main" id="{53A19693-57E8-4740-9183-7C6DBCCF8CFD}"/>
            </a:ext>
          </a:extLst>
        </xdr:cNvPr>
        <xdr:cNvSpPr/>
      </xdr:nvSpPr>
      <xdr:spPr>
        <a:xfrm>
          <a:off x="7846060" y="1831530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272" name="フローチャート: 判断 271">
          <a:extLst>
            <a:ext uri="{FF2B5EF4-FFF2-40B4-BE49-F238E27FC236}">
              <a16:creationId xmlns:a16="http://schemas.microsoft.com/office/drawing/2014/main" id="{EEDB1207-299A-47FC-9BAA-7358FAD49CB7}"/>
            </a:ext>
          </a:extLst>
        </xdr:cNvPr>
        <xdr:cNvSpPr/>
      </xdr:nvSpPr>
      <xdr:spPr>
        <a:xfrm>
          <a:off x="7029450" y="183248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273" name="フローチャート: 判断 272">
          <a:extLst>
            <a:ext uri="{FF2B5EF4-FFF2-40B4-BE49-F238E27FC236}">
              <a16:creationId xmlns:a16="http://schemas.microsoft.com/office/drawing/2014/main" id="{8CD42BF3-B36F-4BAB-87A6-901C0DC2EA94}"/>
            </a:ext>
          </a:extLst>
        </xdr:cNvPr>
        <xdr:cNvSpPr/>
      </xdr:nvSpPr>
      <xdr:spPr>
        <a:xfrm>
          <a:off x="6231890" y="1834769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57A3B2C7-9D32-4AA8-9812-307BC6BC1779}"/>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E11B07AB-8CE5-4AF5-89A5-B0926930B5B2}"/>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F5EF9B18-E00F-45E2-B236-46E168401221}"/>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0612FE4A-2C60-4EB6-8205-A69201CE38C3}"/>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8" name="テキスト ボックス 277">
          <a:extLst>
            <a:ext uri="{FF2B5EF4-FFF2-40B4-BE49-F238E27FC236}">
              <a16:creationId xmlns:a16="http://schemas.microsoft.com/office/drawing/2014/main" id="{9AC15C99-3E27-45DD-A333-9161DFB2E387}"/>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23495</xdr:rowOff>
    </xdr:from>
    <xdr:to>
      <xdr:col>55</xdr:col>
      <xdr:colOff>50800</xdr:colOff>
      <xdr:row>103</xdr:row>
      <xdr:rowOff>125095</xdr:rowOff>
    </xdr:to>
    <xdr:sp macro="" textlink="">
      <xdr:nvSpPr>
        <xdr:cNvPr id="279" name="楕円 278">
          <a:extLst>
            <a:ext uri="{FF2B5EF4-FFF2-40B4-BE49-F238E27FC236}">
              <a16:creationId xmlns:a16="http://schemas.microsoft.com/office/drawing/2014/main" id="{A586A9FB-411C-4D51-9832-3963057EC6EA}"/>
            </a:ext>
          </a:extLst>
        </xdr:cNvPr>
        <xdr:cNvSpPr/>
      </xdr:nvSpPr>
      <xdr:spPr>
        <a:xfrm>
          <a:off x="9394190" y="17679035"/>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46372</xdr:rowOff>
    </xdr:from>
    <xdr:ext cx="469744" cy="259045"/>
    <xdr:sp macro="" textlink="">
      <xdr:nvSpPr>
        <xdr:cNvPr id="280" name="【市民会館】&#10;一人当たり面積該当値テキスト">
          <a:extLst>
            <a:ext uri="{FF2B5EF4-FFF2-40B4-BE49-F238E27FC236}">
              <a16:creationId xmlns:a16="http://schemas.microsoft.com/office/drawing/2014/main" id="{A63F72CA-01D0-4527-A9DA-505F86AEC66B}"/>
            </a:ext>
          </a:extLst>
        </xdr:cNvPr>
        <xdr:cNvSpPr txBox="1"/>
      </xdr:nvSpPr>
      <xdr:spPr>
        <a:xfrm>
          <a:off x="9467850" y="1753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33020</xdr:rowOff>
    </xdr:from>
    <xdr:to>
      <xdr:col>50</xdr:col>
      <xdr:colOff>165100</xdr:colOff>
      <xdr:row>103</xdr:row>
      <xdr:rowOff>134620</xdr:rowOff>
    </xdr:to>
    <xdr:sp macro="" textlink="">
      <xdr:nvSpPr>
        <xdr:cNvPr id="281" name="楕円 280">
          <a:extLst>
            <a:ext uri="{FF2B5EF4-FFF2-40B4-BE49-F238E27FC236}">
              <a16:creationId xmlns:a16="http://schemas.microsoft.com/office/drawing/2014/main" id="{9726CDC7-58CD-4359-9DC5-51532A7D7C14}"/>
            </a:ext>
          </a:extLst>
        </xdr:cNvPr>
        <xdr:cNvSpPr/>
      </xdr:nvSpPr>
      <xdr:spPr>
        <a:xfrm>
          <a:off x="8632190" y="1769046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74295</xdr:rowOff>
    </xdr:from>
    <xdr:to>
      <xdr:col>55</xdr:col>
      <xdr:colOff>0</xdr:colOff>
      <xdr:row>103</xdr:row>
      <xdr:rowOff>83820</xdr:rowOff>
    </xdr:to>
    <xdr:cxnSp macro="">
      <xdr:nvCxnSpPr>
        <xdr:cNvPr id="282" name="直線コネクタ 281">
          <a:extLst>
            <a:ext uri="{FF2B5EF4-FFF2-40B4-BE49-F238E27FC236}">
              <a16:creationId xmlns:a16="http://schemas.microsoft.com/office/drawing/2014/main" id="{92C0A918-577F-4AB7-859C-44487630F67D}"/>
            </a:ext>
          </a:extLst>
        </xdr:cNvPr>
        <xdr:cNvCxnSpPr/>
      </xdr:nvCxnSpPr>
      <xdr:spPr>
        <a:xfrm flipV="1">
          <a:off x="8686800" y="17733645"/>
          <a:ext cx="7429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40639</xdr:rowOff>
    </xdr:from>
    <xdr:to>
      <xdr:col>46</xdr:col>
      <xdr:colOff>38100</xdr:colOff>
      <xdr:row>103</xdr:row>
      <xdr:rowOff>142239</xdr:rowOff>
    </xdr:to>
    <xdr:sp macro="" textlink="">
      <xdr:nvSpPr>
        <xdr:cNvPr id="283" name="楕円 282">
          <a:extLst>
            <a:ext uri="{FF2B5EF4-FFF2-40B4-BE49-F238E27FC236}">
              <a16:creationId xmlns:a16="http://schemas.microsoft.com/office/drawing/2014/main" id="{F648268F-AF41-47BA-9FCA-65E26C27867E}"/>
            </a:ext>
          </a:extLst>
        </xdr:cNvPr>
        <xdr:cNvSpPr/>
      </xdr:nvSpPr>
      <xdr:spPr>
        <a:xfrm>
          <a:off x="7846060" y="1769998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83820</xdr:rowOff>
    </xdr:from>
    <xdr:to>
      <xdr:col>50</xdr:col>
      <xdr:colOff>114300</xdr:colOff>
      <xdr:row>103</xdr:row>
      <xdr:rowOff>91439</xdr:rowOff>
    </xdr:to>
    <xdr:cxnSp macro="">
      <xdr:nvCxnSpPr>
        <xdr:cNvPr id="284" name="直線コネクタ 283">
          <a:extLst>
            <a:ext uri="{FF2B5EF4-FFF2-40B4-BE49-F238E27FC236}">
              <a16:creationId xmlns:a16="http://schemas.microsoft.com/office/drawing/2014/main" id="{4244B223-5A9E-4A9A-835C-06AB5D5E9546}"/>
            </a:ext>
          </a:extLst>
        </xdr:cNvPr>
        <xdr:cNvCxnSpPr/>
      </xdr:nvCxnSpPr>
      <xdr:spPr>
        <a:xfrm flipV="1">
          <a:off x="7889240" y="17745075"/>
          <a:ext cx="797560" cy="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53975</xdr:rowOff>
    </xdr:from>
    <xdr:to>
      <xdr:col>41</xdr:col>
      <xdr:colOff>101600</xdr:colOff>
      <xdr:row>103</xdr:row>
      <xdr:rowOff>155575</xdr:rowOff>
    </xdr:to>
    <xdr:sp macro="" textlink="">
      <xdr:nvSpPr>
        <xdr:cNvPr id="285" name="楕円 284">
          <a:extLst>
            <a:ext uri="{FF2B5EF4-FFF2-40B4-BE49-F238E27FC236}">
              <a16:creationId xmlns:a16="http://schemas.microsoft.com/office/drawing/2014/main" id="{B69EE370-A04C-451C-97C8-FBA5FBE796C3}"/>
            </a:ext>
          </a:extLst>
        </xdr:cNvPr>
        <xdr:cNvSpPr/>
      </xdr:nvSpPr>
      <xdr:spPr>
        <a:xfrm>
          <a:off x="7029450" y="1771713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91439</xdr:rowOff>
    </xdr:from>
    <xdr:to>
      <xdr:col>45</xdr:col>
      <xdr:colOff>177800</xdr:colOff>
      <xdr:row>103</xdr:row>
      <xdr:rowOff>104775</xdr:rowOff>
    </xdr:to>
    <xdr:cxnSp macro="">
      <xdr:nvCxnSpPr>
        <xdr:cNvPr id="286" name="直線コネクタ 285">
          <a:extLst>
            <a:ext uri="{FF2B5EF4-FFF2-40B4-BE49-F238E27FC236}">
              <a16:creationId xmlns:a16="http://schemas.microsoft.com/office/drawing/2014/main" id="{4EF53378-CCEE-4966-BA30-4B4D241CC81E}"/>
            </a:ext>
          </a:extLst>
        </xdr:cNvPr>
        <xdr:cNvCxnSpPr/>
      </xdr:nvCxnSpPr>
      <xdr:spPr>
        <a:xfrm flipV="1">
          <a:off x="7084060" y="17754599"/>
          <a:ext cx="80518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63500</xdr:rowOff>
    </xdr:from>
    <xdr:to>
      <xdr:col>36</xdr:col>
      <xdr:colOff>165100</xdr:colOff>
      <xdr:row>103</xdr:row>
      <xdr:rowOff>165100</xdr:rowOff>
    </xdr:to>
    <xdr:sp macro="" textlink="">
      <xdr:nvSpPr>
        <xdr:cNvPr id="287" name="楕円 286">
          <a:extLst>
            <a:ext uri="{FF2B5EF4-FFF2-40B4-BE49-F238E27FC236}">
              <a16:creationId xmlns:a16="http://schemas.microsoft.com/office/drawing/2014/main" id="{E8A6AD96-38B5-4D79-BFB9-B3FE2FF77B65}"/>
            </a:ext>
          </a:extLst>
        </xdr:cNvPr>
        <xdr:cNvSpPr/>
      </xdr:nvSpPr>
      <xdr:spPr>
        <a:xfrm>
          <a:off x="6231890" y="1771904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104775</xdr:rowOff>
    </xdr:from>
    <xdr:to>
      <xdr:col>41</xdr:col>
      <xdr:colOff>50800</xdr:colOff>
      <xdr:row>103</xdr:row>
      <xdr:rowOff>114300</xdr:rowOff>
    </xdr:to>
    <xdr:cxnSp macro="">
      <xdr:nvCxnSpPr>
        <xdr:cNvPr id="288" name="直線コネクタ 287">
          <a:extLst>
            <a:ext uri="{FF2B5EF4-FFF2-40B4-BE49-F238E27FC236}">
              <a16:creationId xmlns:a16="http://schemas.microsoft.com/office/drawing/2014/main" id="{74335CF2-A275-4EEC-8DEC-7A9ABF3DCFB4}"/>
            </a:ext>
          </a:extLst>
        </xdr:cNvPr>
        <xdr:cNvCxnSpPr/>
      </xdr:nvCxnSpPr>
      <xdr:spPr>
        <a:xfrm flipV="1">
          <a:off x="6286500" y="17762220"/>
          <a:ext cx="7975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81932</xdr:rowOff>
    </xdr:from>
    <xdr:ext cx="469744" cy="259045"/>
    <xdr:sp macro="" textlink="">
      <xdr:nvSpPr>
        <xdr:cNvPr id="289" name="n_1aveValue【市民会館】&#10;一人当たり面積">
          <a:extLst>
            <a:ext uri="{FF2B5EF4-FFF2-40B4-BE49-F238E27FC236}">
              <a16:creationId xmlns:a16="http://schemas.microsoft.com/office/drawing/2014/main" id="{3BAD8CAD-E84C-4C36-A953-C1B091347C11}"/>
            </a:ext>
          </a:extLst>
        </xdr:cNvPr>
        <xdr:cNvSpPr txBox="1"/>
      </xdr:nvSpPr>
      <xdr:spPr>
        <a:xfrm>
          <a:off x="8454467" y="184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64788</xdr:rowOff>
    </xdr:from>
    <xdr:ext cx="469744" cy="259045"/>
    <xdr:sp macro="" textlink="">
      <xdr:nvSpPr>
        <xdr:cNvPr id="290" name="n_2aveValue【市民会館】&#10;一人当たり面積">
          <a:extLst>
            <a:ext uri="{FF2B5EF4-FFF2-40B4-BE49-F238E27FC236}">
              <a16:creationId xmlns:a16="http://schemas.microsoft.com/office/drawing/2014/main" id="{84F3D5B5-2FAD-4212-973A-A8DBB614AB44}"/>
            </a:ext>
          </a:extLst>
        </xdr:cNvPr>
        <xdr:cNvSpPr txBox="1"/>
      </xdr:nvSpPr>
      <xdr:spPr>
        <a:xfrm>
          <a:off x="7673417" y="1840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291" name="n_3aveValue【市民会館】&#10;一人当たり面積">
          <a:extLst>
            <a:ext uri="{FF2B5EF4-FFF2-40B4-BE49-F238E27FC236}">
              <a16:creationId xmlns:a16="http://schemas.microsoft.com/office/drawing/2014/main" id="{4B2456C4-8A13-411A-AC60-C84C14F6A173}"/>
            </a:ext>
          </a:extLst>
        </xdr:cNvPr>
        <xdr:cNvSpPr txBox="1"/>
      </xdr:nvSpPr>
      <xdr:spPr>
        <a:xfrm>
          <a:off x="6866332"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91457</xdr:rowOff>
    </xdr:from>
    <xdr:ext cx="469744" cy="259045"/>
    <xdr:sp macro="" textlink="">
      <xdr:nvSpPr>
        <xdr:cNvPr id="292" name="n_4aveValue【市民会館】&#10;一人当たり面積">
          <a:extLst>
            <a:ext uri="{FF2B5EF4-FFF2-40B4-BE49-F238E27FC236}">
              <a16:creationId xmlns:a16="http://schemas.microsoft.com/office/drawing/2014/main" id="{5D201742-41AD-4C83-ADC9-A1908C28088D}"/>
            </a:ext>
          </a:extLst>
        </xdr:cNvPr>
        <xdr:cNvSpPr txBox="1"/>
      </xdr:nvSpPr>
      <xdr:spPr>
        <a:xfrm>
          <a:off x="6068772" y="1844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151147</xdr:rowOff>
    </xdr:from>
    <xdr:ext cx="469744" cy="259045"/>
    <xdr:sp macro="" textlink="">
      <xdr:nvSpPr>
        <xdr:cNvPr id="293" name="n_1mainValue【市民会館】&#10;一人当たり面積">
          <a:extLst>
            <a:ext uri="{FF2B5EF4-FFF2-40B4-BE49-F238E27FC236}">
              <a16:creationId xmlns:a16="http://schemas.microsoft.com/office/drawing/2014/main" id="{C8B51743-147F-441C-8F4F-076D2C22E045}"/>
            </a:ext>
          </a:extLst>
        </xdr:cNvPr>
        <xdr:cNvSpPr txBox="1"/>
      </xdr:nvSpPr>
      <xdr:spPr>
        <a:xfrm>
          <a:off x="8454467" y="1746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158766</xdr:rowOff>
    </xdr:from>
    <xdr:ext cx="469744" cy="259045"/>
    <xdr:sp macro="" textlink="">
      <xdr:nvSpPr>
        <xdr:cNvPr id="294" name="n_2mainValue【市民会館】&#10;一人当たり面積">
          <a:extLst>
            <a:ext uri="{FF2B5EF4-FFF2-40B4-BE49-F238E27FC236}">
              <a16:creationId xmlns:a16="http://schemas.microsoft.com/office/drawing/2014/main" id="{6D10C082-3C5C-4C2D-A8D2-719F79E1E484}"/>
            </a:ext>
          </a:extLst>
        </xdr:cNvPr>
        <xdr:cNvSpPr txBox="1"/>
      </xdr:nvSpPr>
      <xdr:spPr>
        <a:xfrm>
          <a:off x="7673417" y="1747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652</xdr:rowOff>
    </xdr:from>
    <xdr:ext cx="469744" cy="259045"/>
    <xdr:sp macro="" textlink="">
      <xdr:nvSpPr>
        <xdr:cNvPr id="295" name="n_3mainValue【市民会館】&#10;一人当たり面積">
          <a:extLst>
            <a:ext uri="{FF2B5EF4-FFF2-40B4-BE49-F238E27FC236}">
              <a16:creationId xmlns:a16="http://schemas.microsoft.com/office/drawing/2014/main" id="{EF34D36A-06F7-4DA5-8586-DBC6F14D20DF}"/>
            </a:ext>
          </a:extLst>
        </xdr:cNvPr>
        <xdr:cNvSpPr txBox="1"/>
      </xdr:nvSpPr>
      <xdr:spPr>
        <a:xfrm>
          <a:off x="6866332" y="1748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10177</xdr:rowOff>
    </xdr:from>
    <xdr:ext cx="469744" cy="259045"/>
    <xdr:sp macro="" textlink="">
      <xdr:nvSpPr>
        <xdr:cNvPr id="296" name="n_4mainValue【市民会館】&#10;一人当たり面積">
          <a:extLst>
            <a:ext uri="{FF2B5EF4-FFF2-40B4-BE49-F238E27FC236}">
              <a16:creationId xmlns:a16="http://schemas.microsoft.com/office/drawing/2014/main" id="{3F037291-33A0-4900-B624-2DBC9EC72CAA}"/>
            </a:ext>
          </a:extLst>
        </xdr:cNvPr>
        <xdr:cNvSpPr txBox="1"/>
      </xdr:nvSpPr>
      <xdr:spPr>
        <a:xfrm>
          <a:off x="6068772" y="174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FABBB970-7FC3-47D3-8E12-054B3C14D412}"/>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D4343E65-E4BE-4DDA-94A4-F2D9D2171756}"/>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B6CFB6CA-CD24-4590-901A-E846F8C55CDC}"/>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1B368A25-665B-4F2D-A3FF-01524B1EF591}"/>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5B7630EC-E34C-41D7-8E9B-7EAC957D7215}"/>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F6FEC250-3439-470D-B771-BEBCD6517AD9}"/>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7A56EA33-6676-42B7-8240-3F8A58E30084}"/>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CA1BDF56-F2B7-4993-82FB-FD66F0BC4F8C}"/>
            </a:ext>
          </a:extLst>
        </xdr:cNvPr>
        <xdr:cNvSpPr/>
      </xdr:nvSpPr>
      <xdr:spPr>
        <a:xfrm>
          <a:off x="1120394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5" name="正方形/長方形 304">
          <a:extLst>
            <a:ext uri="{FF2B5EF4-FFF2-40B4-BE49-F238E27FC236}">
              <a16:creationId xmlns:a16="http://schemas.microsoft.com/office/drawing/2014/main" id="{65D0DAFA-6583-488F-AD74-C3E065F6226A}"/>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6" name="正方形/長方形 305">
          <a:extLst>
            <a:ext uri="{FF2B5EF4-FFF2-40B4-BE49-F238E27FC236}">
              <a16:creationId xmlns:a16="http://schemas.microsoft.com/office/drawing/2014/main" id="{7D009C8D-F70F-479C-9DA7-D488B68ABF8F}"/>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7" name="正方形/長方形 306">
          <a:extLst>
            <a:ext uri="{FF2B5EF4-FFF2-40B4-BE49-F238E27FC236}">
              <a16:creationId xmlns:a16="http://schemas.microsoft.com/office/drawing/2014/main" id="{01235C1E-58C2-431E-8571-05575678BC7D}"/>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8" name="正方形/長方形 307">
          <a:extLst>
            <a:ext uri="{FF2B5EF4-FFF2-40B4-BE49-F238E27FC236}">
              <a16:creationId xmlns:a16="http://schemas.microsoft.com/office/drawing/2014/main" id="{54CF77E1-3ABE-4C4A-95A6-ADA79DC786F2}"/>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9" name="正方形/長方形 308">
          <a:extLst>
            <a:ext uri="{FF2B5EF4-FFF2-40B4-BE49-F238E27FC236}">
              <a16:creationId xmlns:a16="http://schemas.microsoft.com/office/drawing/2014/main" id="{65245057-D520-497E-9CC0-ADCCE1F21B16}"/>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0" name="正方形/長方形 309">
          <a:extLst>
            <a:ext uri="{FF2B5EF4-FFF2-40B4-BE49-F238E27FC236}">
              <a16:creationId xmlns:a16="http://schemas.microsoft.com/office/drawing/2014/main" id="{F3BF8A24-3F24-4379-BE40-07603D70B9F7}"/>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1" name="正方形/長方形 310">
          <a:extLst>
            <a:ext uri="{FF2B5EF4-FFF2-40B4-BE49-F238E27FC236}">
              <a16:creationId xmlns:a16="http://schemas.microsoft.com/office/drawing/2014/main" id="{BBBF7983-64BA-4C2E-8EFF-564362F937A2}"/>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2" name="正方形/長方形 311">
          <a:extLst>
            <a:ext uri="{FF2B5EF4-FFF2-40B4-BE49-F238E27FC236}">
              <a16:creationId xmlns:a16="http://schemas.microsoft.com/office/drawing/2014/main" id="{59D5D777-E446-46AD-868A-497C76B0342F}"/>
            </a:ext>
          </a:extLst>
        </xdr:cNvPr>
        <xdr:cNvSpPr/>
      </xdr:nvSpPr>
      <xdr:spPr>
        <a:xfrm>
          <a:off x="164592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3" name="正方形/長方形 312">
          <a:extLst>
            <a:ext uri="{FF2B5EF4-FFF2-40B4-BE49-F238E27FC236}">
              <a16:creationId xmlns:a16="http://schemas.microsoft.com/office/drawing/2014/main" id="{54551D94-F3E0-432D-B0CC-B79E917BD93B}"/>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4" name="正方形/長方形 313">
          <a:extLst>
            <a:ext uri="{FF2B5EF4-FFF2-40B4-BE49-F238E27FC236}">
              <a16:creationId xmlns:a16="http://schemas.microsoft.com/office/drawing/2014/main" id="{2BE27173-1497-45C9-92F3-9F6C08EDC177}"/>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5" name="正方形/長方形 314">
          <a:extLst>
            <a:ext uri="{FF2B5EF4-FFF2-40B4-BE49-F238E27FC236}">
              <a16:creationId xmlns:a16="http://schemas.microsoft.com/office/drawing/2014/main" id="{488D34E5-03A4-455F-BA35-A24A494DAC30}"/>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6" name="正方形/長方形 315">
          <a:extLst>
            <a:ext uri="{FF2B5EF4-FFF2-40B4-BE49-F238E27FC236}">
              <a16:creationId xmlns:a16="http://schemas.microsoft.com/office/drawing/2014/main" id="{F7AB7EF8-FFD1-4E89-A374-7E3FB88E6E65}"/>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7" name="正方形/長方形 316">
          <a:extLst>
            <a:ext uri="{FF2B5EF4-FFF2-40B4-BE49-F238E27FC236}">
              <a16:creationId xmlns:a16="http://schemas.microsoft.com/office/drawing/2014/main" id="{BDB2C741-BFF2-418E-A64B-BDE21938FE66}"/>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8" name="正方形/長方形 317">
          <a:extLst>
            <a:ext uri="{FF2B5EF4-FFF2-40B4-BE49-F238E27FC236}">
              <a16:creationId xmlns:a16="http://schemas.microsoft.com/office/drawing/2014/main" id="{8D1A69B7-9366-4D7C-B625-49D5D2D780E6}"/>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9" name="正方形/長方形 318">
          <a:extLst>
            <a:ext uri="{FF2B5EF4-FFF2-40B4-BE49-F238E27FC236}">
              <a16:creationId xmlns:a16="http://schemas.microsoft.com/office/drawing/2014/main" id="{8598C842-0624-4C98-A1FC-AFF49AA9C896}"/>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正方形/長方形 319">
          <a:extLst>
            <a:ext uri="{FF2B5EF4-FFF2-40B4-BE49-F238E27FC236}">
              <a16:creationId xmlns:a16="http://schemas.microsoft.com/office/drawing/2014/main" id="{F7EEE3A3-42D2-40CB-B340-BC3D8747972D}"/>
            </a:ext>
          </a:extLst>
        </xdr:cNvPr>
        <xdr:cNvSpPr/>
      </xdr:nvSpPr>
      <xdr:spPr>
        <a:xfrm>
          <a:off x="11203940" y="914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1" name="正方形/長方形 320">
          <a:extLst>
            <a:ext uri="{FF2B5EF4-FFF2-40B4-BE49-F238E27FC236}">
              <a16:creationId xmlns:a16="http://schemas.microsoft.com/office/drawing/2014/main" id="{615D673B-9110-4E0A-8349-F410889B76DC}"/>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2" name="正方形/長方形 321">
          <a:extLst>
            <a:ext uri="{FF2B5EF4-FFF2-40B4-BE49-F238E27FC236}">
              <a16:creationId xmlns:a16="http://schemas.microsoft.com/office/drawing/2014/main" id="{C1798EB3-9664-4587-828C-B67F80D40455}"/>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3" name="正方形/長方形 322">
          <a:extLst>
            <a:ext uri="{FF2B5EF4-FFF2-40B4-BE49-F238E27FC236}">
              <a16:creationId xmlns:a16="http://schemas.microsoft.com/office/drawing/2014/main" id="{582AA364-05A8-434F-830C-3E9B42446D04}"/>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4" name="正方形/長方形 323">
          <a:extLst>
            <a:ext uri="{FF2B5EF4-FFF2-40B4-BE49-F238E27FC236}">
              <a16:creationId xmlns:a16="http://schemas.microsoft.com/office/drawing/2014/main" id="{1293B3EB-B2AB-49ED-9396-8F39B563B4BB}"/>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5" name="正方形/長方形 324">
          <a:extLst>
            <a:ext uri="{FF2B5EF4-FFF2-40B4-BE49-F238E27FC236}">
              <a16:creationId xmlns:a16="http://schemas.microsoft.com/office/drawing/2014/main" id="{416B68DE-04F7-453E-89DB-E1CF6D369BFB}"/>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6" name="正方形/長方形 325">
          <a:extLst>
            <a:ext uri="{FF2B5EF4-FFF2-40B4-BE49-F238E27FC236}">
              <a16:creationId xmlns:a16="http://schemas.microsoft.com/office/drawing/2014/main" id="{A8631F02-F44F-4A45-9C8B-B3255848222B}"/>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7" name="正方形/長方形 326">
          <a:extLst>
            <a:ext uri="{FF2B5EF4-FFF2-40B4-BE49-F238E27FC236}">
              <a16:creationId xmlns:a16="http://schemas.microsoft.com/office/drawing/2014/main" id="{342DD51E-C621-4491-A975-D5BD819DB4DE}"/>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8" name="正方形/長方形 327">
          <a:extLst>
            <a:ext uri="{FF2B5EF4-FFF2-40B4-BE49-F238E27FC236}">
              <a16:creationId xmlns:a16="http://schemas.microsoft.com/office/drawing/2014/main" id="{70251485-A575-4776-BB86-B219D41A6E15}"/>
            </a:ext>
          </a:extLst>
        </xdr:cNvPr>
        <xdr:cNvSpPr/>
      </xdr:nvSpPr>
      <xdr:spPr>
        <a:xfrm>
          <a:off x="16459200" y="914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9" name="正方形/長方形 328">
          <a:extLst>
            <a:ext uri="{FF2B5EF4-FFF2-40B4-BE49-F238E27FC236}">
              <a16:creationId xmlns:a16="http://schemas.microsoft.com/office/drawing/2014/main" id="{92ED60CE-D0A4-4EDE-889F-A56210962064}"/>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0" name="正方形/長方形 329">
          <a:extLst>
            <a:ext uri="{FF2B5EF4-FFF2-40B4-BE49-F238E27FC236}">
              <a16:creationId xmlns:a16="http://schemas.microsoft.com/office/drawing/2014/main" id="{3D7E5EC3-8EA6-4E16-9E56-9F7124DEB612}"/>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1" name="正方形/長方形 330">
          <a:extLst>
            <a:ext uri="{FF2B5EF4-FFF2-40B4-BE49-F238E27FC236}">
              <a16:creationId xmlns:a16="http://schemas.microsoft.com/office/drawing/2014/main" id="{291111FC-41D0-4375-A4F9-83B44DB1AD14}"/>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2" name="正方形/長方形 331">
          <a:extLst>
            <a:ext uri="{FF2B5EF4-FFF2-40B4-BE49-F238E27FC236}">
              <a16:creationId xmlns:a16="http://schemas.microsoft.com/office/drawing/2014/main" id="{1A0F1311-A803-4CA3-9C60-F30AA13CC33C}"/>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3" name="正方形/長方形 332">
          <a:extLst>
            <a:ext uri="{FF2B5EF4-FFF2-40B4-BE49-F238E27FC236}">
              <a16:creationId xmlns:a16="http://schemas.microsoft.com/office/drawing/2014/main" id="{ED15C913-2967-4AD6-9801-7CD77824088B}"/>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4" name="正方形/長方形 333">
          <a:extLst>
            <a:ext uri="{FF2B5EF4-FFF2-40B4-BE49-F238E27FC236}">
              <a16:creationId xmlns:a16="http://schemas.microsoft.com/office/drawing/2014/main" id="{A9338B11-7C3A-48DC-8D5D-03653BBA78D0}"/>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5" name="正方形/長方形 334">
          <a:extLst>
            <a:ext uri="{FF2B5EF4-FFF2-40B4-BE49-F238E27FC236}">
              <a16:creationId xmlns:a16="http://schemas.microsoft.com/office/drawing/2014/main" id="{06C3F107-C8FF-4CD6-9755-D35041AA720A}"/>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6" name="正方形/長方形 335">
          <a:extLst>
            <a:ext uri="{FF2B5EF4-FFF2-40B4-BE49-F238E27FC236}">
              <a16:creationId xmlns:a16="http://schemas.microsoft.com/office/drawing/2014/main" id="{46D74293-3711-4804-8494-53EC3F5B96AF}"/>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7" name="テキスト ボックス 336">
          <a:extLst>
            <a:ext uri="{FF2B5EF4-FFF2-40B4-BE49-F238E27FC236}">
              <a16:creationId xmlns:a16="http://schemas.microsoft.com/office/drawing/2014/main" id="{3A18D2B0-5F93-406A-9AB2-59A87D5550C9}"/>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8" name="直線コネクタ 337">
          <a:extLst>
            <a:ext uri="{FF2B5EF4-FFF2-40B4-BE49-F238E27FC236}">
              <a16:creationId xmlns:a16="http://schemas.microsoft.com/office/drawing/2014/main" id="{BD62ADA6-6757-4ACB-AFB4-2771CBAF1666}"/>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9" name="テキスト ボックス 338">
          <a:extLst>
            <a:ext uri="{FF2B5EF4-FFF2-40B4-BE49-F238E27FC236}">
              <a16:creationId xmlns:a16="http://schemas.microsoft.com/office/drawing/2014/main" id="{7BCD42EF-C5F0-480C-BD26-2882565264DF}"/>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40" name="直線コネクタ 339">
          <a:extLst>
            <a:ext uri="{FF2B5EF4-FFF2-40B4-BE49-F238E27FC236}">
              <a16:creationId xmlns:a16="http://schemas.microsoft.com/office/drawing/2014/main" id="{CC76B487-0130-43E7-9527-AC79E243D581}"/>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41" name="テキスト ボックス 340">
          <a:extLst>
            <a:ext uri="{FF2B5EF4-FFF2-40B4-BE49-F238E27FC236}">
              <a16:creationId xmlns:a16="http://schemas.microsoft.com/office/drawing/2014/main" id="{AC961D4E-B8F7-48C0-8A2D-D10D989A57DD}"/>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2" name="直線コネクタ 341">
          <a:extLst>
            <a:ext uri="{FF2B5EF4-FFF2-40B4-BE49-F238E27FC236}">
              <a16:creationId xmlns:a16="http://schemas.microsoft.com/office/drawing/2014/main" id="{B72147F4-76C2-44C2-B6AC-B7258AA23EE0}"/>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3" name="テキスト ボックス 342">
          <a:extLst>
            <a:ext uri="{FF2B5EF4-FFF2-40B4-BE49-F238E27FC236}">
              <a16:creationId xmlns:a16="http://schemas.microsoft.com/office/drawing/2014/main" id="{DAF40B8C-8A35-4EED-BA9F-1DC36B7DA0C0}"/>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4" name="直線コネクタ 343">
          <a:extLst>
            <a:ext uri="{FF2B5EF4-FFF2-40B4-BE49-F238E27FC236}">
              <a16:creationId xmlns:a16="http://schemas.microsoft.com/office/drawing/2014/main" id="{68C5E66C-82D3-459A-BEA0-864833878C8E}"/>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5" name="テキスト ボックス 344">
          <a:extLst>
            <a:ext uri="{FF2B5EF4-FFF2-40B4-BE49-F238E27FC236}">
              <a16:creationId xmlns:a16="http://schemas.microsoft.com/office/drawing/2014/main" id="{5A0A5BBC-4D36-45F5-A26D-237A6CACE8BC}"/>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6" name="直線コネクタ 345">
          <a:extLst>
            <a:ext uri="{FF2B5EF4-FFF2-40B4-BE49-F238E27FC236}">
              <a16:creationId xmlns:a16="http://schemas.microsoft.com/office/drawing/2014/main" id="{F399881D-6B33-41F0-94E7-43A1D2DD4107}"/>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7" name="テキスト ボックス 346">
          <a:extLst>
            <a:ext uri="{FF2B5EF4-FFF2-40B4-BE49-F238E27FC236}">
              <a16:creationId xmlns:a16="http://schemas.microsoft.com/office/drawing/2014/main" id="{69EA757D-98C4-4DE9-AB10-2C13D299B330}"/>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8" name="直線コネクタ 347">
          <a:extLst>
            <a:ext uri="{FF2B5EF4-FFF2-40B4-BE49-F238E27FC236}">
              <a16:creationId xmlns:a16="http://schemas.microsoft.com/office/drawing/2014/main" id="{8B03D935-025E-432E-9C3D-E3856167C57C}"/>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9" name="テキスト ボックス 348">
          <a:extLst>
            <a:ext uri="{FF2B5EF4-FFF2-40B4-BE49-F238E27FC236}">
              <a16:creationId xmlns:a16="http://schemas.microsoft.com/office/drawing/2014/main" id="{827EC1E1-E939-495E-87D2-D39C9768F653}"/>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50" name="直線コネクタ 349">
          <a:extLst>
            <a:ext uri="{FF2B5EF4-FFF2-40B4-BE49-F238E27FC236}">
              <a16:creationId xmlns:a16="http://schemas.microsoft.com/office/drawing/2014/main" id="{35400500-D029-427A-80DE-E4A80918F700}"/>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51" name="テキスト ボックス 350">
          <a:extLst>
            <a:ext uri="{FF2B5EF4-FFF2-40B4-BE49-F238E27FC236}">
              <a16:creationId xmlns:a16="http://schemas.microsoft.com/office/drawing/2014/main" id="{9F7E1983-FBB2-4EB4-A0F3-F856B7B60DEF}"/>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2" name="直線コネクタ 351">
          <a:extLst>
            <a:ext uri="{FF2B5EF4-FFF2-40B4-BE49-F238E27FC236}">
              <a16:creationId xmlns:a16="http://schemas.microsoft.com/office/drawing/2014/main" id="{FF32816A-31FD-46A6-BDA2-93494C8225EB}"/>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3" name="【消防施設】&#10;有形固定資産減価償却率グラフ枠">
          <a:extLst>
            <a:ext uri="{FF2B5EF4-FFF2-40B4-BE49-F238E27FC236}">
              <a16:creationId xmlns:a16="http://schemas.microsoft.com/office/drawing/2014/main" id="{89F1BCF2-413E-419D-B797-90D132933A8A}"/>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354" name="直線コネクタ 353">
          <a:extLst>
            <a:ext uri="{FF2B5EF4-FFF2-40B4-BE49-F238E27FC236}">
              <a16:creationId xmlns:a16="http://schemas.microsoft.com/office/drawing/2014/main" id="{A4A2D46D-AAD8-41A2-BD94-7013A159BC61}"/>
            </a:ext>
          </a:extLst>
        </xdr:cNvPr>
        <xdr:cNvCxnSpPr/>
      </xdr:nvCxnSpPr>
      <xdr:spPr>
        <a:xfrm flipV="1">
          <a:off x="14703424" y="13481140"/>
          <a:ext cx="0" cy="1436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55" name="【消防施設】&#10;有形固定資産減価償却率最小値テキスト">
          <a:extLst>
            <a:ext uri="{FF2B5EF4-FFF2-40B4-BE49-F238E27FC236}">
              <a16:creationId xmlns:a16="http://schemas.microsoft.com/office/drawing/2014/main" id="{E1B95A86-8C1D-4F5A-923D-50179628D49B}"/>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56" name="直線コネクタ 355">
          <a:extLst>
            <a:ext uri="{FF2B5EF4-FFF2-40B4-BE49-F238E27FC236}">
              <a16:creationId xmlns:a16="http://schemas.microsoft.com/office/drawing/2014/main" id="{B8AAD474-CA8D-40C0-B0A4-87ADB192863F}"/>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357" name="【消防施設】&#10;有形固定資産減価償却率最大値テキスト">
          <a:extLst>
            <a:ext uri="{FF2B5EF4-FFF2-40B4-BE49-F238E27FC236}">
              <a16:creationId xmlns:a16="http://schemas.microsoft.com/office/drawing/2014/main" id="{9BAEBEA5-4183-417C-81AF-BDA718EF60A2}"/>
            </a:ext>
          </a:extLst>
        </xdr:cNvPr>
        <xdr:cNvSpPr txBox="1"/>
      </xdr:nvSpPr>
      <xdr:spPr>
        <a:xfrm>
          <a:off x="14742160" y="13262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358" name="直線コネクタ 357">
          <a:extLst>
            <a:ext uri="{FF2B5EF4-FFF2-40B4-BE49-F238E27FC236}">
              <a16:creationId xmlns:a16="http://schemas.microsoft.com/office/drawing/2014/main" id="{0563F522-7245-49B2-9EF8-1371C2B7E84D}"/>
            </a:ext>
          </a:extLst>
        </xdr:cNvPr>
        <xdr:cNvCxnSpPr/>
      </xdr:nvCxnSpPr>
      <xdr:spPr>
        <a:xfrm>
          <a:off x="14611350" y="13481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359" name="【消防施設】&#10;有形固定資産減価償却率平均値テキスト">
          <a:extLst>
            <a:ext uri="{FF2B5EF4-FFF2-40B4-BE49-F238E27FC236}">
              <a16:creationId xmlns:a16="http://schemas.microsoft.com/office/drawing/2014/main" id="{7A8543F1-7862-426C-9BEB-C4E90D3972CF}"/>
            </a:ext>
          </a:extLst>
        </xdr:cNvPr>
        <xdr:cNvSpPr txBox="1"/>
      </xdr:nvSpPr>
      <xdr:spPr>
        <a:xfrm>
          <a:off x="1474216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360" name="フローチャート: 判断 359">
          <a:extLst>
            <a:ext uri="{FF2B5EF4-FFF2-40B4-BE49-F238E27FC236}">
              <a16:creationId xmlns:a16="http://schemas.microsoft.com/office/drawing/2014/main" id="{DF9657C4-3E72-4C4B-9687-DCD59FF247D5}"/>
            </a:ext>
          </a:extLst>
        </xdr:cNvPr>
        <xdr:cNvSpPr/>
      </xdr:nvSpPr>
      <xdr:spPr>
        <a:xfrm>
          <a:off x="14649450" y="1419261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361" name="フローチャート: 判断 360">
          <a:extLst>
            <a:ext uri="{FF2B5EF4-FFF2-40B4-BE49-F238E27FC236}">
              <a16:creationId xmlns:a16="http://schemas.microsoft.com/office/drawing/2014/main" id="{A6BD3E24-6379-468F-B4A2-E250BEC5C4AB}"/>
            </a:ext>
          </a:extLst>
        </xdr:cNvPr>
        <xdr:cNvSpPr/>
      </xdr:nvSpPr>
      <xdr:spPr>
        <a:xfrm>
          <a:off x="13887450" y="14193702"/>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362" name="フローチャート: 判断 361">
          <a:extLst>
            <a:ext uri="{FF2B5EF4-FFF2-40B4-BE49-F238E27FC236}">
              <a16:creationId xmlns:a16="http://schemas.microsoft.com/office/drawing/2014/main" id="{4F87D2CD-E8D9-45EB-AFF6-F6152A7CE026}"/>
            </a:ext>
          </a:extLst>
        </xdr:cNvPr>
        <xdr:cNvSpPr/>
      </xdr:nvSpPr>
      <xdr:spPr>
        <a:xfrm>
          <a:off x="13089890" y="1417682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363" name="フローチャート: 判断 362">
          <a:extLst>
            <a:ext uri="{FF2B5EF4-FFF2-40B4-BE49-F238E27FC236}">
              <a16:creationId xmlns:a16="http://schemas.microsoft.com/office/drawing/2014/main" id="{A302A19A-B993-42F5-947D-E8137A498948}"/>
            </a:ext>
          </a:extLst>
        </xdr:cNvPr>
        <xdr:cNvSpPr/>
      </xdr:nvSpPr>
      <xdr:spPr>
        <a:xfrm>
          <a:off x="12303760" y="1414771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364" name="フローチャート: 判断 363">
          <a:extLst>
            <a:ext uri="{FF2B5EF4-FFF2-40B4-BE49-F238E27FC236}">
              <a16:creationId xmlns:a16="http://schemas.microsoft.com/office/drawing/2014/main" id="{7FE26388-AD2F-40D9-9322-EF02E2F987D1}"/>
            </a:ext>
          </a:extLst>
        </xdr:cNvPr>
        <xdr:cNvSpPr/>
      </xdr:nvSpPr>
      <xdr:spPr>
        <a:xfrm>
          <a:off x="11487150" y="1407504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522397DB-7AB6-4764-A27E-E1E6646CA836}"/>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746D50E7-FBDA-4FB9-93CE-788CEEA341D0}"/>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DD7A8BED-205F-4BB4-BBA4-4E41E67D3A1A}"/>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83E77D84-8331-47B8-8A52-5DBEEE63C850}"/>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AD28B477-FE44-4F7D-B9D5-1AFEC7EE76BF}"/>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370" name="楕円 369">
          <a:extLst>
            <a:ext uri="{FF2B5EF4-FFF2-40B4-BE49-F238E27FC236}">
              <a16:creationId xmlns:a16="http://schemas.microsoft.com/office/drawing/2014/main" id="{78645A1F-896B-43C8-B70B-31119D425A04}"/>
            </a:ext>
          </a:extLst>
        </xdr:cNvPr>
        <xdr:cNvSpPr/>
      </xdr:nvSpPr>
      <xdr:spPr>
        <a:xfrm>
          <a:off x="14649450" y="1413763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101616</xdr:rowOff>
    </xdr:from>
    <xdr:ext cx="405111" cy="259045"/>
    <xdr:sp macro="" textlink="">
      <xdr:nvSpPr>
        <xdr:cNvPr id="371" name="【消防施設】&#10;有形固定資産減価償却率該当値テキスト">
          <a:extLst>
            <a:ext uri="{FF2B5EF4-FFF2-40B4-BE49-F238E27FC236}">
              <a16:creationId xmlns:a16="http://schemas.microsoft.com/office/drawing/2014/main" id="{8CF893E4-13D8-4F88-8232-0A6DA0D5A794}"/>
            </a:ext>
          </a:extLst>
        </xdr:cNvPr>
        <xdr:cNvSpPr txBox="1"/>
      </xdr:nvSpPr>
      <xdr:spPr>
        <a:xfrm>
          <a:off x="14742160" y="1398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50981</xdr:rowOff>
    </xdr:from>
    <xdr:to>
      <xdr:col>81</xdr:col>
      <xdr:colOff>101600</xdr:colOff>
      <xdr:row>82</xdr:row>
      <xdr:rowOff>152581</xdr:rowOff>
    </xdr:to>
    <xdr:sp macro="" textlink="">
      <xdr:nvSpPr>
        <xdr:cNvPr id="372" name="楕円 371">
          <a:extLst>
            <a:ext uri="{FF2B5EF4-FFF2-40B4-BE49-F238E27FC236}">
              <a16:creationId xmlns:a16="http://schemas.microsoft.com/office/drawing/2014/main" id="{70C1BFE8-04A8-4D80-9652-707FADD7B4B8}"/>
            </a:ext>
          </a:extLst>
        </xdr:cNvPr>
        <xdr:cNvSpPr/>
      </xdr:nvSpPr>
      <xdr:spPr>
        <a:xfrm>
          <a:off x="13887450" y="1411369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101781</xdr:rowOff>
    </xdr:from>
    <xdr:to>
      <xdr:col>85</xdr:col>
      <xdr:colOff>127000</xdr:colOff>
      <xdr:row>82</xdr:row>
      <xdr:rowOff>129539</xdr:rowOff>
    </xdr:to>
    <xdr:cxnSp macro="">
      <xdr:nvCxnSpPr>
        <xdr:cNvPr id="373" name="直線コネクタ 372">
          <a:extLst>
            <a:ext uri="{FF2B5EF4-FFF2-40B4-BE49-F238E27FC236}">
              <a16:creationId xmlns:a16="http://schemas.microsoft.com/office/drawing/2014/main" id="{881FB007-058B-46FF-82E9-256D7C5F3D4D}"/>
            </a:ext>
          </a:extLst>
        </xdr:cNvPr>
        <xdr:cNvCxnSpPr/>
      </xdr:nvCxnSpPr>
      <xdr:spPr>
        <a:xfrm>
          <a:off x="13942060" y="14156871"/>
          <a:ext cx="76200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1995</xdr:rowOff>
    </xdr:from>
    <xdr:to>
      <xdr:col>76</xdr:col>
      <xdr:colOff>165100</xdr:colOff>
      <xdr:row>82</xdr:row>
      <xdr:rowOff>103595</xdr:rowOff>
    </xdr:to>
    <xdr:sp macro="" textlink="">
      <xdr:nvSpPr>
        <xdr:cNvPr id="374" name="楕円 373">
          <a:extLst>
            <a:ext uri="{FF2B5EF4-FFF2-40B4-BE49-F238E27FC236}">
              <a16:creationId xmlns:a16="http://schemas.microsoft.com/office/drawing/2014/main" id="{DD2D7087-8E8B-45CF-901F-C6A4FDECF0F5}"/>
            </a:ext>
          </a:extLst>
        </xdr:cNvPr>
        <xdr:cNvSpPr/>
      </xdr:nvSpPr>
      <xdr:spPr>
        <a:xfrm>
          <a:off x="13089890" y="1406089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52795</xdr:rowOff>
    </xdr:from>
    <xdr:to>
      <xdr:col>81</xdr:col>
      <xdr:colOff>50800</xdr:colOff>
      <xdr:row>82</xdr:row>
      <xdr:rowOff>101781</xdr:rowOff>
    </xdr:to>
    <xdr:cxnSp macro="">
      <xdr:nvCxnSpPr>
        <xdr:cNvPr id="375" name="直線コネクタ 374">
          <a:extLst>
            <a:ext uri="{FF2B5EF4-FFF2-40B4-BE49-F238E27FC236}">
              <a16:creationId xmlns:a16="http://schemas.microsoft.com/office/drawing/2014/main" id="{899E0F9C-4532-42ED-84EE-94F0B01BA50D}"/>
            </a:ext>
          </a:extLst>
        </xdr:cNvPr>
        <xdr:cNvCxnSpPr/>
      </xdr:nvCxnSpPr>
      <xdr:spPr>
        <a:xfrm>
          <a:off x="13144500" y="14115505"/>
          <a:ext cx="79756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130992</xdr:rowOff>
    </xdr:from>
    <xdr:to>
      <xdr:col>72</xdr:col>
      <xdr:colOff>38100</xdr:colOff>
      <xdr:row>82</xdr:row>
      <xdr:rowOff>61142</xdr:rowOff>
    </xdr:to>
    <xdr:sp macro="" textlink="">
      <xdr:nvSpPr>
        <xdr:cNvPr id="376" name="楕円 375">
          <a:extLst>
            <a:ext uri="{FF2B5EF4-FFF2-40B4-BE49-F238E27FC236}">
              <a16:creationId xmlns:a16="http://schemas.microsoft.com/office/drawing/2014/main" id="{8CA5A26C-34BA-451C-AA60-1F19C25B8701}"/>
            </a:ext>
          </a:extLst>
        </xdr:cNvPr>
        <xdr:cNvSpPr/>
      </xdr:nvSpPr>
      <xdr:spPr>
        <a:xfrm>
          <a:off x="12303760" y="1402225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10342</xdr:rowOff>
    </xdr:from>
    <xdr:to>
      <xdr:col>76</xdr:col>
      <xdr:colOff>114300</xdr:colOff>
      <xdr:row>82</xdr:row>
      <xdr:rowOff>52795</xdr:rowOff>
    </xdr:to>
    <xdr:cxnSp macro="">
      <xdr:nvCxnSpPr>
        <xdr:cNvPr id="377" name="直線コネクタ 376">
          <a:extLst>
            <a:ext uri="{FF2B5EF4-FFF2-40B4-BE49-F238E27FC236}">
              <a16:creationId xmlns:a16="http://schemas.microsoft.com/office/drawing/2014/main" id="{DA12DF1C-F2B6-4466-9ABC-F46D6BD2D61D}"/>
            </a:ext>
          </a:extLst>
        </xdr:cNvPr>
        <xdr:cNvCxnSpPr/>
      </xdr:nvCxnSpPr>
      <xdr:spPr>
        <a:xfrm>
          <a:off x="12346940" y="14071147"/>
          <a:ext cx="797560" cy="4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101600</xdr:rowOff>
    </xdr:from>
    <xdr:to>
      <xdr:col>67</xdr:col>
      <xdr:colOff>101600</xdr:colOff>
      <xdr:row>82</xdr:row>
      <xdr:rowOff>31750</xdr:rowOff>
    </xdr:to>
    <xdr:sp macro="" textlink="">
      <xdr:nvSpPr>
        <xdr:cNvPr id="378" name="楕円 377">
          <a:extLst>
            <a:ext uri="{FF2B5EF4-FFF2-40B4-BE49-F238E27FC236}">
              <a16:creationId xmlns:a16="http://schemas.microsoft.com/office/drawing/2014/main" id="{2B544E9A-3E43-49A7-B89D-477E5977D21C}"/>
            </a:ext>
          </a:extLst>
        </xdr:cNvPr>
        <xdr:cNvSpPr/>
      </xdr:nvSpPr>
      <xdr:spPr>
        <a:xfrm>
          <a:off x="11487150" y="139852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152400</xdr:rowOff>
    </xdr:from>
    <xdr:to>
      <xdr:col>71</xdr:col>
      <xdr:colOff>177800</xdr:colOff>
      <xdr:row>82</xdr:row>
      <xdr:rowOff>10342</xdr:rowOff>
    </xdr:to>
    <xdr:cxnSp macro="">
      <xdr:nvCxnSpPr>
        <xdr:cNvPr id="379" name="直線コネクタ 378">
          <a:extLst>
            <a:ext uri="{FF2B5EF4-FFF2-40B4-BE49-F238E27FC236}">
              <a16:creationId xmlns:a16="http://schemas.microsoft.com/office/drawing/2014/main" id="{90DBD0E9-192E-481D-A873-8CF756C65DA7}"/>
            </a:ext>
          </a:extLst>
        </xdr:cNvPr>
        <xdr:cNvCxnSpPr/>
      </xdr:nvCxnSpPr>
      <xdr:spPr>
        <a:xfrm>
          <a:off x="11541760" y="14039850"/>
          <a:ext cx="805180" cy="3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52269</xdr:rowOff>
    </xdr:from>
    <xdr:ext cx="405111" cy="259045"/>
    <xdr:sp macro="" textlink="">
      <xdr:nvSpPr>
        <xdr:cNvPr id="380" name="n_1aveValue【消防施設】&#10;有形固定資産減価償却率">
          <a:extLst>
            <a:ext uri="{FF2B5EF4-FFF2-40B4-BE49-F238E27FC236}">
              <a16:creationId xmlns:a16="http://schemas.microsoft.com/office/drawing/2014/main" id="{D11F024C-58A9-48B5-8EA6-E3E85E7CAD09}"/>
            </a:ext>
          </a:extLst>
        </xdr:cNvPr>
        <xdr:cNvSpPr txBox="1"/>
      </xdr:nvSpPr>
      <xdr:spPr>
        <a:xfrm>
          <a:off x="13738234" y="1428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381" name="n_2aveValue【消防施設】&#10;有形固定資産減価償却率">
          <a:extLst>
            <a:ext uri="{FF2B5EF4-FFF2-40B4-BE49-F238E27FC236}">
              <a16:creationId xmlns:a16="http://schemas.microsoft.com/office/drawing/2014/main" id="{6E3739B3-F9ED-437F-A014-B46A5FBB4E30}"/>
            </a:ext>
          </a:extLst>
        </xdr:cNvPr>
        <xdr:cNvSpPr txBox="1"/>
      </xdr:nvSpPr>
      <xdr:spPr>
        <a:xfrm>
          <a:off x="1295718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8182</xdr:rowOff>
    </xdr:from>
    <xdr:ext cx="405111" cy="259045"/>
    <xdr:sp macro="" textlink="">
      <xdr:nvSpPr>
        <xdr:cNvPr id="382" name="n_3aveValue【消防施設】&#10;有形固定資産減価償却率">
          <a:extLst>
            <a:ext uri="{FF2B5EF4-FFF2-40B4-BE49-F238E27FC236}">
              <a16:creationId xmlns:a16="http://schemas.microsoft.com/office/drawing/2014/main" id="{5C5CE4C7-0321-4A8F-886F-1AB3A2A1BE77}"/>
            </a:ext>
          </a:extLst>
        </xdr:cNvPr>
        <xdr:cNvSpPr txBox="1"/>
      </xdr:nvSpPr>
      <xdr:spPr>
        <a:xfrm>
          <a:off x="12171054" y="1424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112684</xdr:rowOff>
    </xdr:from>
    <xdr:ext cx="405111" cy="259045"/>
    <xdr:sp macro="" textlink="">
      <xdr:nvSpPr>
        <xdr:cNvPr id="383" name="n_4aveValue【消防施設】&#10;有形固定資産減価償却率">
          <a:extLst>
            <a:ext uri="{FF2B5EF4-FFF2-40B4-BE49-F238E27FC236}">
              <a16:creationId xmlns:a16="http://schemas.microsoft.com/office/drawing/2014/main" id="{42C083DD-23EB-40A7-8BC2-FC5641179467}"/>
            </a:ext>
          </a:extLst>
        </xdr:cNvPr>
        <xdr:cNvSpPr txBox="1"/>
      </xdr:nvSpPr>
      <xdr:spPr>
        <a:xfrm>
          <a:off x="113544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169108</xdr:rowOff>
    </xdr:from>
    <xdr:ext cx="405111" cy="259045"/>
    <xdr:sp macro="" textlink="">
      <xdr:nvSpPr>
        <xdr:cNvPr id="384" name="n_1mainValue【消防施設】&#10;有形固定資産減価償却率">
          <a:extLst>
            <a:ext uri="{FF2B5EF4-FFF2-40B4-BE49-F238E27FC236}">
              <a16:creationId xmlns:a16="http://schemas.microsoft.com/office/drawing/2014/main" id="{FD6E1A7F-7F52-4832-B34E-4EC4A0176D74}"/>
            </a:ext>
          </a:extLst>
        </xdr:cNvPr>
        <xdr:cNvSpPr txBox="1"/>
      </xdr:nvSpPr>
      <xdr:spPr>
        <a:xfrm>
          <a:off x="13738234" y="13888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120122</xdr:rowOff>
    </xdr:from>
    <xdr:ext cx="405111" cy="259045"/>
    <xdr:sp macro="" textlink="">
      <xdr:nvSpPr>
        <xdr:cNvPr id="385" name="n_2mainValue【消防施設】&#10;有形固定資産減価償却率">
          <a:extLst>
            <a:ext uri="{FF2B5EF4-FFF2-40B4-BE49-F238E27FC236}">
              <a16:creationId xmlns:a16="http://schemas.microsoft.com/office/drawing/2014/main" id="{267F9DA7-F3A7-4EB8-9976-73095646078E}"/>
            </a:ext>
          </a:extLst>
        </xdr:cNvPr>
        <xdr:cNvSpPr txBox="1"/>
      </xdr:nvSpPr>
      <xdr:spPr>
        <a:xfrm>
          <a:off x="12957184" y="138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77669</xdr:rowOff>
    </xdr:from>
    <xdr:ext cx="405111" cy="259045"/>
    <xdr:sp macro="" textlink="">
      <xdr:nvSpPr>
        <xdr:cNvPr id="386" name="n_3mainValue【消防施設】&#10;有形固定資産減価償却率">
          <a:extLst>
            <a:ext uri="{FF2B5EF4-FFF2-40B4-BE49-F238E27FC236}">
              <a16:creationId xmlns:a16="http://schemas.microsoft.com/office/drawing/2014/main" id="{8EDAC5DC-44E5-40E4-B109-869E7E2A90EF}"/>
            </a:ext>
          </a:extLst>
        </xdr:cNvPr>
        <xdr:cNvSpPr txBox="1"/>
      </xdr:nvSpPr>
      <xdr:spPr>
        <a:xfrm>
          <a:off x="1217105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48277</xdr:rowOff>
    </xdr:from>
    <xdr:ext cx="405111" cy="259045"/>
    <xdr:sp macro="" textlink="">
      <xdr:nvSpPr>
        <xdr:cNvPr id="387" name="n_4mainValue【消防施設】&#10;有形固定資産減価償却率">
          <a:extLst>
            <a:ext uri="{FF2B5EF4-FFF2-40B4-BE49-F238E27FC236}">
              <a16:creationId xmlns:a16="http://schemas.microsoft.com/office/drawing/2014/main" id="{179C6807-F010-46C9-8F26-7971265FD935}"/>
            </a:ext>
          </a:extLst>
        </xdr:cNvPr>
        <xdr:cNvSpPr txBox="1"/>
      </xdr:nvSpPr>
      <xdr:spPr>
        <a:xfrm>
          <a:off x="11354444"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8" name="正方形/長方形 387">
          <a:extLst>
            <a:ext uri="{FF2B5EF4-FFF2-40B4-BE49-F238E27FC236}">
              <a16:creationId xmlns:a16="http://schemas.microsoft.com/office/drawing/2014/main" id="{05CA2BF4-4F9A-4B20-8B03-F03C89C46F8E}"/>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9" name="正方形/長方形 388">
          <a:extLst>
            <a:ext uri="{FF2B5EF4-FFF2-40B4-BE49-F238E27FC236}">
              <a16:creationId xmlns:a16="http://schemas.microsoft.com/office/drawing/2014/main" id="{4BE2D812-A22F-4296-B7D6-EF783540AAF2}"/>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0" name="正方形/長方形 389">
          <a:extLst>
            <a:ext uri="{FF2B5EF4-FFF2-40B4-BE49-F238E27FC236}">
              <a16:creationId xmlns:a16="http://schemas.microsoft.com/office/drawing/2014/main" id="{9027A1B0-D55D-436B-AF3D-9A56F2B3E373}"/>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1" name="正方形/長方形 390">
          <a:extLst>
            <a:ext uri="{FF2B5EF4-FFF2-40B4-BE49-F238E27FC236}">
              <a16:creationId xmlns:a16="http://schemas.microsoft.com/office/drawing/2014/main" id="{0C65E2EA-30EC-47BA-A831-F6F6DCCF7E82}"/>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2" name="正方形/長方形 391">
          <a:extLst>
            <a:ext uri="{FF2B5EF4-FFF2-40B4-BE49-F238E27FC236}">
              <a16:creationId xmlns:a16="http://schemas.microsoft.com/office/drawing/2014/main" id="{CC3080A4-9BF5-451D-9046-565151F343A6}"/>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3" name="正方形/長方形 392">
          <a:extLst>
            <a:ext uri="{FF2B5EF4-FFF2-40B4-BE49-F238E27FC236}">
              <a16:creationId xmlns:a16="http://schemas.microsoft.com/office/drawing/2014/main" id="{325592F2-5588-48C8-902C-D8BD86B8B55C}"/>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4" name="正方形/長方形 393">
          <a:extLst>
            <a:ext uri="{FF2B5EF4-FFF2-40B4-BE49-F238E27FC236}">
              <a16:creationId xmlns:a16="http://schemas.microsoft.com/office/drawing/2014/main" id="{E6460FC1-754F-436D-AD62-781BE042F8AB}"/>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5" name="正方形/長方形 394">
          <a:extLst>
            <a:ext uri="{FF2B5EF4-FFF2-40B4-BE49-F238E27FC236}">
              <a16:creationId xmlns:a16="http://schemas.microsoft.com/office/drawing/2014/main" id="{E9D97D24-C093-42D8-BB3F-0B81B94911F6}"/>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6" name="テキスト ボックス 395">
          <a:extLst>
            <a:ext uri="{FF2B5EF4-FFF2-40B4-BE49-F238E27FC236}">
              <a16:creationId xmlns:a16="http://schemas.microsoft.com/office/drawing/2014/main" id="{D8C9EF9D-1ECD-4110-8BFE-1C85FDAE4338}"/>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7" name="直線コネクタ 396">
          <a:extLst>
            <a:ext uri="{FF2B5EF4-FFF2-40B4-BE49-F238E27FC236}">
              <a16:creationId xmlns:a16="http://schemas.microsoft.com/office/drawing/2014/main" id="{BC9D71F0-5FDE-469D-A1BB-906EBF09BA05}"/>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98" name="直線コネクタ 397">
          <a:extLst>
            <a:ext uri="{FF2B5EF4-FFF2-40B4-BE49-F238E27FC236}">
              <a16:creationId xmlns:a16="http://schemas.microsoft.com/office/drawing/2014/main" id="{38D5E36A-3933-4095-A93F-48C6E1750A57}"/>
            </a:ext>
          </a:extLst>
        </xdr:cNvPr>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99" name="テキスト ボックス 398">
          <a:extLst>
            <a:ext uri="{FF2B5EF4-FFF2-40B4-BE49-F238E27FC236}">
              <a16:creationId xmlns:a16="http://schemas.microsoft.com/office/drawing/2014/main" id="{91721873-01CE-40AE-8EA7-AE646A4490A1}"/>
            </a:ext>
          </a:extLst>
        </xdr:cNvPr>
        <xdr:cNvSpPr txBox="1"/>
      </xdr:nvSpPr>
      <xdr:spPr>
        <a:xfrm>
          <a:off x="160472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00" name="直線コネクタ 399">
          <a:extLst>
            <a:ext uri="{FF2B5EF4-FFF2-40B4-BE49-F238E27FC236}">
              <a16:creationId xmlns:a16="http://schemas.microsoft.com/office/drawing/2014/main" id="{B25D794E-D976-4403-B48E-F75D401ACEE0}"/>
            </a:ext>
          </a:extLst>
        </xdr:cNvPr>
        <xdr:cNvCxnSpPr/>
      </xdr:nvCxnSpPr>
      <xdr:spPr>
        <a:xfrm>
          <a:off x="164592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01" name="テキスト ボックス 400">
          <a:extLst>
            <a:ext uri="{FF2B5EF4-FFF2-40B4-BE49-F238E27FC236}">
              <a16:creationId xmlns:a16="http://schemas.microsoft.com/office/drawing/2014/main" id="{1A19B959-02B4-4FDB-8654-942D2004E51B}"/>
            </a:ext>
          </a:extLst>
        </xdr:cNvPr>
        <xdr:cNvSpPr txBox="1"/>
      </xdr:nvSpPr>
      <xdr:spPr>
        <a:xfrm>
          <a:off x="16047266"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02" name="直線コネクタ 401">
          <a:extLst>
            <a:ext uri="{FF2B5EF4-FFF2-40B4-BE49-F238E27FC236}">
              <a16:creationId xmlns:a16="http://schemas.microsoft.com/office/drawing/2014/main" id="{A394DD78-5D6A-4285-AAFE-B3A367EFC1BD}"/>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03" name="テキスト ボックス 402">
          <a:extLst>
            <a:ext uri="{FF2B5EF4-FFF2-40B4-BE49-F238E27FC236}">
              <a16:creationId xmlns:a16="http://schemas.microsoft.com/office/drawing/2014/main" id="{54DCB3DC-561F-42DA-8300-9F302AFAECA5}"/>
            </a:ext>
          </a:extLst>
        </xdr:cNvPr>
        <xdr:cNvSpPr txBox="1"/>
      </xdr:nvSpPr>
      <xdr:spPr>
        <a:xfrm>
          <a:off x="16047266"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04" name="直線コネクタ 403">
          <a:extLst>
            <a:ext uri="{FF2B5EF4-FFF2-40B4-BE49-F238E27FC236}">
              <a16:creationId xmlns:a16="http://schemas.microsoft.com/office/drawing/2014/main" id="{C126E8F6-B825-48F9-91C4-5825C1848DA3}"/>
            </a:ext>
          </a:extLst>
        </xdr:cNvPr>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05" name="テキスト ボックス 404">
          <a:extLst>
            <a:ext uri="{FF2B5EF4-FFF2-40B4-BE49-F238E27FC236}">
              <a16:creationId xmlns:a16="http://schemas.microsoft.com/office/drawing/2014/main" id="{F3848A1B-04ED-4325-B736-99E357830A8B}"/>
            </a:ext>
          </a:extLst>
        </xdr:cNvPr>
        <xdr:cNvSpPr txBox="1"/>
      </xdr:nvSpPr>
      <xdr:spPr>
        <a:xfrm>
          <a:off x="16047266"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6" name="直線コネクタ 405">
          <a:extLst>
            <a:ext uri="{FF2B5EF4-FFF2-40B4-BE49-F238E27FC236}">
              <a16:creationId xmlns:a16="http://schemas.microsoft.com/office/drawing/2014/main" id="{A4ED72B9-CB58-4D2E-B305-AAADE2210715}"/>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7" name="テキスト ボックス 406">
          <a:extLst>
            <a:ext uri="{FF2B5EF4-FFF2-40B4-BE49-F238E27FC236}">
              <a16:creationId xmlns:a16="http://schemas.microsoft.com/office/drawing/2014/main" id="{E8EFFC76-9DA9-445B-A9B5-88FFAC697A5E}"/>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8" name="【消防施設】&#10;一人当たり面積グラフ枠">
          <a:extLst>
            <a:ext uri="{FF2B5EF4-FFF2-40B4-BE49-F238E27FC236}">
              <a16:creationId xmlns:a16="http://schemas.microsoft.com/office/drawing/2014/main" id="{6EEC13A8-B139-44BD-B70A-0014DF7096BA}"/>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409" name="直線コネクタ 408">
          <a:extLst>
            <a:ext uri="{FF2B5EF4-FFF2-40B4-BE49-F238E27FC236}">
              <a16:creationId xmlns:a16="http://schemas.microsoft.com/office/drawing/2014/main" id="{BABF11FA-7E85-4BB7-A52B-003BC9242BBB}"/>
            </a:ext>
          </a:extLst>
        </xdr:cNvPr>
        <xdr:cNvCxnSpPr/>
      </xdr:nvCxnSpPr>
      <xdr:spPr>
        <a:xfrm flipV="1">
          <a:off x="19947254" y="13584937"/>
          <a:ext cx="0" cy="1172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410" name="【消防施設】&#10;一人当たり面積最小値テキスト">
          <a:extLst>
            <a:ext uri="{FF2B5EF4-FFF2-40B4-BE49-F238E27FC236}">
              <a16:creationId xmlns:a16="http://schemas.microsoft.com/office/drawing/2014/main" id="{F82CD2C3-D581-443B-8765-E7D372228578}"/>
            </a:ext>
          </a:extLst>
        </xdr:cNvPr>
        <xdr:cNvSpPr txBox="1"/>
      </xdr:nvSpPr>
      <xdr:spPr>
        <a:xfrm>
          <a:off x="19985990"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411" name="直線コネクタ 410">
          <a:extLst>
            <a:ext uri="{FF2B5EF4-FFF2-40B4-BE49-F238E27FC236}">
              <a16:creationId xmlns:a16="http://schemas.microsoft.com/office/drawing/2014/main" id="{806BC8EF-D10F-42DF-A993-A59995AD9D43}"/>
            </a:ext>
          </a:extLst>
        </xdr:cNvPr>
        <xdr:cNvCxnSpPr/>
      </xdr:nvCxnSpPr>
      <xdr:spPr>
        <a:xfrm>
          <a:off x="19885660" y="147572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412" name="【消防施設】&#10;一人当たり面積最大値テキスト">
          <a:extLst>
            <a:ext uri="{FF2B5EF4-FFF2-40B4-BE49-F238E27FC236}">
              <a16:creationId xmlns:a16="http://schemas.microsoft.com/office/drawing/2014/main" id="{EE207B57-29C4-4A54-91FF-771CE6042619}"/>
            </a:ext>
          </a:extLst>
        </xdr:cNvPr>
        <xdr:cNvSpPr txBox="1"/>
      </xdr:nvSpPr>
      <xdr:spPr>
        <a:xfrm>
          <a:off x="19985990" y="1336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413" name="直線コネクタ 412">
          <a:extLst>
            <a:ext uri="{FF2B5EF4-FFF2-40B4-BE49-F238E27FC236}">
              <a16:creationId xmlns:a16="http://schemas.microsoft.com/office/drawing/2014/main" id="{5026F176-2209-4DC5-99E8-BBA460261C9E}"/>
            </a:ext>
          </a:extLst>
        </xdr:cNvPr>
        <xdr:cNvCxnSpPr/>
      </xdr:nvCxnSpPr>
      <xdr:spPr>
        <a:xfrm>
          <a:off x="19885660" y="135849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164609</xdr:rowOff>
    </xdr:from>
    <xdr:ext cx="469744" cy="259045"/>
    <xdr:sp macro="" textlink="">
      <xdr:nvSpPr>
        <xdr:cNvPr id="414" name="【消防施設】&#10;一人当たり面積平均値テキスト">
          <a:extLst>
            <a:ext uri="{FF2B5EF4-FFF2-40B4-BE49-F238E27FC236}">
              <a16:creationId xmlns:a16="http://schemas.microsoft.com/office/drawing/2014/main" id="{31CBDC55-7B63-4748-96E2-D9292DA7A56F}"/>
            </a:ext>
          </a:extLst>
        </xdr:cNvPr>
        <xdr:cNvSpPr txBox="1"/>
      </xdr:nvSpPr>
      <xdr:spPr>
        <a:xfrm>
          <a:off x="19985990" y="14398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415" name="フローチャート: 判断 414">
          <a:extLst>
            <a:ext uri="{FF2B5EF4-FFF2-40B4-BE49-F238E27FC236}">
              <a16:creationId xmlns:a16="http://schemas.microsoft.com/office/drawing/2014/main" id="{AB2CDA31-76D6-4B56-817B-7AEFAC3D7689}"/>
            </a:ext>
          </a:extLst>
        </xdr:cNvPr>
        <xdr:cNvSpPr/>
      </xdr:nvSpPr>
      <xdr:spPr>
        <a:xfrm>
          <a:off x="19904710" y="1442034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416" name="フローチャート: 判断 415">
          <a:extLst>
            <a:ext uri="{FF2B5EF4-FFF2-40B4-BE49-F238E27FC236}">
              <a16:creationId xmlns:a16="http://schemas.microsoft.com/office/drawing/2014/main" id="{41B7F7E5-102C-458E-B5F5-C99E538C4FCE}"/>
            </a:ext>
          </a:extLst>
        </xdr:cNvPr>
        <xdr:cNvSpPr/>
      </xdr:nvSpPr>
      <xdr:spPr>
        <a:xfrm>
          <a:off x="19161760" y="14421866"/>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417" name="フローチャート: 判断 416">
          <a:extLst>
            <a:ext uri="{FF2B5EF4-FFF2-40B4-BE49-F238E27FC236}">
              <a16:creationId xmlns:a16="http://schemas.microsoft.com/office/drawing/2014/main" id="{27F41673-0B4E-4B1D-88BC-B6B5F0800AA2}"/>
            </a:ext>
          </a:extLst>
        </xdr:cNvPr>
        <xdr:cNvSpPr/>
      </xdr:nvSpPr>
      <xdr:spPr>
        <a:xfrm>
          <a:off x="18345150" y="1441729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418" name="フローチャート: 判断 417">
          <a:extLst>
            <a:ext uri="{FF2B5EF4-FFF2-40B4-BE49-F238E27FC236}">
              <a16:creationId xmlns:a16="http://schemas.microsoft.com/office/drawing/2014/main" id="{CDF0FEEC-EF35-49F0-8F4E-0CB3DD121FA5}"/>
            </a:ext>
          </a:extLst>
        </xdr:cNvPr>
        <xdr:cNvSpPr/>
      </xdr:nvSpPr>
      <xdr:spPr>
        <a:xfrm>
          <a:off x="17547590" y="14428343"/>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419" name="フローチャート: 判断 418">
          <a:extLst>
            <a:ext uri="{FF2B5EF4-FFF2-40B4-BE49-F238E27FC236}">
              <a16:creationId xmlns:a16="http://schemas.microsoft.com/office/drawing/2014/main" id="{322EA927-8A72-4238-8694-2D0122F718EB}"/>
            </a:ext>
          </a:extLst>
        </xdr:cNvPr>
        <xdr:cNvSpPr/>
      </xdr:nvSpPr>
      <xdr:spPr>
        <a:xfrm>
          <a:off x="16761460" y="144203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DBC61C24-1DEF-4E8A-AE86-2527BE4408CF}"/>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66F0DE48-D79A-426D-9D8E-2BE6BEB71239}"/>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02BD9A04-021B-4234-A93B-0D06CF555E15}"/>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3" name="テキスト ボックス 422">
          <a:extLst>
            <a:ext uri="{FF2B5EF4-FFF2-40B4-BE49-F238E27FC236}">
              <a16:creationId xmlns:a16="http://schemas.microsoft.com/office/drawing/2014/main" id="{F72774AC-51F6-4EB4-8CA0-DDD01B29ACFD}"/>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4" name="テキスト ボックス 423">
          <a:extLst>
            <a:ext uri="{FF2B5EF4-FFF2-40B4-BE49-F238E27FC236}">
              <a16:creationId xmlns:a16="http://schemas.microsoft.com/office/drawing/2014/main" id="{F84BACF3-C4C1-4D15-B930-CC150FF4028F}"/>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7874</xdr:rowOff>
    </xdr:from>
    <xdr:to>
      <xdr:col>116</xdr:col>
      <xdr:colOff>114300</xdr:colOff>
      <xdr:row>81</xdr:row>
      <xdr:rowOff>109474</xdr:rowOff>
    </xdr:to>
    <xdr:sp macro="" textlink="">
      <xdr:nvSpPr>
        <xdr:cNvPr id="425" name="楕円 424">
          <a:extLst>
            <a:ext uri="{FF2B5EF4-FFF2-40B4-BE49-F238E27FC236}">
              <a16:creationId xmlns:a16="http://schemas.microsoft.com/office/drawing/2014/main" id="{3E2CF42E-DA27-48CD-A6B5-A1FE2192A97B}"/>
            </a:ext>
          </a:extLst>
        </xdr:cNvPr>
        <xdr:cNvSpPr/>
      </xdr:nvSpPr>
      <xdr:spPr>
        <a:xfrm>
          <a:off x="19904710" y="1389722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30751</xdr:rowOff>
    </xdr:from>
    <xdr:ext cx="469744" cy="259045"/>
    <xdr:sp macro="" textlink="">
      <xdr:nvSpPr>
        <xdr:cNvPr id="426" name="【消防施設】&#10;一人当たり面積該当値テキスト">
          <a:extLst>
            <a:ext uri="{FF2B5EF4-FFF2-40B4-BE49-F238E27FC236}">
              <a16:creationId xmlns:a16="http://schemas.microsoft.com/office/drawing/2014/main" id="{B562FD51-0994-4975-B72A-710BFD009DCB}"/>
            </a:ext>
          </a:extLst>
        </xdr:cNvPr>
        <xdr:cNvSpPr txBox="1"/>
      </xdr:nvSpPr>
      <xdr:spPr>
        <a:xfrm>
          <a:off x="19985990" y="1374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17018</xdr:rowOff>
    </xdr:from>
    <xdr:to>
      <xdr:col>112</xdr:col>
      <xdr:colOff>38100</xdr:colOff>
      <xdr:row>81</xdr:row>
      <xdr:rowOff>118618</xdr:rowOff>
    </xdr:to>
    <xdr:sp macro="" textlink="">
      <xdr:nvSpPr>
        <xdr:cNvPr id="427" name="楕円 426">
          <a:extLst>
            <a:ext uri="{FF2B5EF4-FFF2-40B4-BE49-F238E27FC236}">
              <a16:creationId xmlns:a16="http://schemas.microsoft.com/office/drawing/2014/main" id="{5F9A4236-7C89-48B4-B890-59CCB42C0EB5}"/>
            </a:ext>
          </a:extLst>
        </xdr:cNvPr>
        <xdr:cNvSpPr/>
      </xdr:nvSpPr>
      <xdr:spPr>
        <a:xfrm>
          <a:off x="19161760" y="13908278"/>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58674</xdr:rowOff>
    </xdr:from>
    <xdr:to>
      <xdr:col>116</xdr:col>
      <xdr:colOff>63500</xdr:colOff>
      <xdr:row>81</xdr:row>
      <xdr:rowOff>67818</xdr:rowOff>
    </xdr:to>
    <xdr:cxnSp macro="">
      <xdr:nvCxnSpPr>
        <xdr:cNvPr id="428" name="直線コネクタ 427">
          <a:extLst>
            <a:ext uri="{FF2B5EF4-FFF2-40B4-BE49-F238E27FC236}">
              <a16:creationId xmlns:a16="http://schemas.microsoft.com/office/drawing/2014/main" id="{96ECFB07-26A6-4542-B261-6A056D72F79E}"/>
            </a:ext>
          </a:extLst>
        </xdr:cNvPr>
        <xdr:cNvCxnSpPr/>
      </xdr:nvCxnSpPr>
      <xdr:spPr>
        <a:xfrm flipV="1">
          <a:off x="19204940" y="13942314"/>
          <a:ext cx="74295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35306</xdr:rowOff>
    </xdr:from>
    <xdr:to>
      <xdr:col>107</xdr:col>
      <xdr:colOff>101600</xdr:colOff>
      <xdr:row>81</xdr:row>
      <xdr:rowOff>136906</xdr:rowOff>
    </xdr:to>
    <xdr:sp macro="" textlink="">
      <xdr:nvSpPr>
        <xdr:cNvPr id="429" name="楕円 428">
          <a:extLst>
            <a:ext uri="{FF2B5EF4-FFF2-40B4-BE49-F238E27FC236}">
              <a16:creationId xmlns:a16="http://schemas.microsoft.com/office/drawing/2014/main" id="{7AE0493F-8A69-4529-B9C5-199B354E855F}"/>
            </a:ext>
          </a:extLst>
        </xdr:cNvPr>
        <xdr:cNvSpPr/>
      </xdr:nvSpPr>
      <xdr:spPr>
        <a:xfrm>
          <a:off x="18345150" y="1392275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67818</xdr:rowOff>
    </xdr:from>
    <xdr:to>
      <xdr:col>111</xdr:col>
      <xdr:colOff>177800</xdr:colOff>
      <xdr:row>81</xdr:row>
      <xdr:rowOff>86106</xdr:rowOff>
    </xdr:to>
    <xdr:cxnSp macro="">
      <xdr:nvCxnSpPr>
        <xdr:cNvPr id="430" name="直線コネクタ 429">
          <a:extLst>
            <a:ext uri="{FF2B5EF4-FFF2-40B4-BE49-F238E27FC236}">
              <a16:creationId xmlns:a16="http://schemas.microsoft.com/office/drawing/2014/main" id="{0894997D-4A99-490A-A0EE-E69CF2FF850C}"/>
            </a:ext>
          </a:extLst>
        </xdr:cNvPr>
        <xdr:cNvCxnSpPr/>
      </xdr:nvCxnSpPr>
      <xdr:spPr>
        <a:xfrm flipV="1">
          <a:off x="18399760" y="13953363"/>
          <a:ext cx="80518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49022</xdr:rowOff>
    </xdr:from>
    <xdr:to>
      <xdr:col>102</xdr:col>
      <xdr:colOff>165100</xdr:colOff>
      <xdr:row>81</xdr:row>
      <xdr:rowOff>150622</xdr:rowOff>
    </xdr:to>
    <xdr:sp macro="" textlink="">
      <xdr:nvSpPr>
        <xdr:cNvPr id="431" name="楕円 430">
          <a:extLst>
            <a:ext uri="{FF2B5EF4-FFF2-40B4-BE49-F238E27FC236}">
              <a16:creationId xmlns:a16="http://schemas.microsoft.com/office/drawing/2014/main" id="{52FC85CD-8F7B-4E87-A229-90D9B93A2974}"/>
            </a:ext>
          </a:extLst>
        </xdr:cNvPr>
        <xdr:cNvSpPr/>
      </xdr:nvSpPr>
      <xdr:spPr>
        <a:xfrm>
          <a:off x="17547590" y="13938377"/>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86106</xdr:rowOff>
    </xdr:from>
    <xdr:to>
      <xdr:col>107</xdr:col>
      <xdr:colOff>50800</xdr:colOff>
      <xdr:row>81</xdr:row>
      <xdr:rowOff>99822</xdr:rowOff>
    </xdr:to>
    <xdr:cxnSp macro="">
      <xdr:nvCxnSpPr>
        <xdr:cNvPr id="432" name="直線コネクタ 431">
          <a:extLst>
            <a:ext uri="{FF2B5EF4-FFF2-40B4-BE49-F238E27FC236}">
              <a16:creationId xmlns:a16="http://schemas.microsoft.com/office/drawing/2014/main" id="{772F06F3-A177-4FF9-8CF1-AB9298CEE303}"/>
            </a:ext>
          </a:extLst>
        </xdr:cNvPr>
        <xdr:cNvCxnSpPr/>
      </xdr:nvCxnSpPr>
      <xdr:spPr>
        <a:xfrm flipV="1">
          <a:off x="17602200" y="13975461"/>
          <a:ext cx="79756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99313</xdr:rowOff>
    </xdr:from>
    <xdr:to>
      <xdr:col>98</xdr:col>
      <xdr:colOff>38100</xdr:colOff>
      <xdr:row>80</xdr:row>
      <xdr:rowOff>29463</xdr:rowOff>
    </xdr:to>
    <xdr:sp macro="" textlink="">
      <xdr:nvSpPr>
        <xdr:cNvPr id="433" name="楕円 432">
          <a:extLst>
            <a:ext uri="{FF2B5EF4-FFF2-40B4-BE49-F238E27FC236}">
              <a16:creationId xmlns:a16="http://schemas.microsoft.com/office/drawing/2014/main" id="{EC9EA63D-580B-4847-8BFA-794913A21981}"/>
            </a:ext>
          </a:extLst>
        </xdr:cNvPr>
        <xdr:cNvSpPr/>
      </xdr:nvSpPr>
      <xdr:spPr>
        <a:xfrm>
          <a:off x="16761460" y="1364005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150113</xdr:rowOff>
    </xdr:from>
    <xdr:to>
      <xdr:col>102</xdr:col>
      <xdr:colOff>114300</xdr:colOff>
      <xdr:row>81</xdr:row>
      <xdr:rowOff>99822</xdr:rowOff>
    </xdr:to>
    <xdr:cxnSp macro="">
      <xdr:nvCxnSpPr>
        <xdr:cNvPr id="434" name="直線コネクタ 433">
          <a:extLst>
            <a:ext uri="{FF2B5EF4-FFF2-40B4-BE49-F238E27FC236}">
              <a16:creationId xmlns:a16="http://schemas.microsoft.com/office/drawing/2014/main" id="{096E5045-1037-4386-AEF0-CAF61B20EA19}"/>
            </a:ext>
          </a:extLst>
        </xdr:cNvPr>
        <xdr:cNvCxnSpPr/>
      </xdr:nvCxnSpPr>
      <xdr:spPr>
        <a:xfrm>
          <a:off x="16804640" y="13694663"/>
          <a:ext cx="797560" cy="28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116603</xdr:rowOff>
    </xdr:from>
    <xdr:ext cx="469744" cy="259045"/>
    <xdr:sp macro="" textlink="">
      <xdr:nvSpPr>
        <xdr:cNvPr id="435" name="n_1aveValue【消防施設】&#10;一人当たり面積">
          <a:extLst>
            <a:ext uri="{FF2B5EF4-FFF2-40B4-BE49-F238E27FC236}">
              <a16:creationId xmlns:a16="http://schemas.microsoft.com/office/drawing/2014/main" id="{439F6030-CB3B-4324-8689-D1F68A0B9541}"/>
            </a:ext>
          </a:extLst>
        </xdr:cNvPr>
        <xdr:cNvSpPr txBox="1"/>
      </xdr:nvSpPr>
      <xdr:spPr>
        <a:xfrm>
          <a:off x="18982132"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112031</xdr:rowOff>
    </xdr:from>
    <xdr:ext cx="469744" cy="259045"/>
    <xdr:sp macro="" textlink="">
      <xdr:nvSpPr>
        <xdr:cNvPr id="436" name="n_2aveValue【消防施設】&#10;一人当たり面積">
          <a:extLst>
            <a:ext uri="{FF2B5EF4-FFF2-40B4-BE49-F238E27FC236}">
              <a16:creationId xmlns:a16="http://schemas.microsoft.com/office/drawing/2014/main" id="{2731F7AF-25D0-4038-8B5E-074C175DE0F7}"/>
            </a:ext>
          </a:extLst>
        </xdr:cNvPr>
        <xdr:cNvSpPr txBox="1"/>
      </xdr:nvSpPr>
      <xdr:spPr>
        <a:xfrm>
          <a:off x="18182032"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437" name="n_3aveValue【消防施設】&#10;一人当たり面積">
          <a:extLst>
            <a:ext uri="{FF2B5EF4-FFF2-40B4-BE49-F238E27FC236}">
              <a16:creationId xmlns:a16="http://schemas.microsoft.com/office/drawing/2014/main" id="{71E4601C-0B84-4001-84D1-EE2F96C38618}"/>
            </a:ext>
          </a:extLst>
        </xdr:cNvPr>
        <xdr:cNvSpPr txBox="1"/>
      </xdr:nvSpPr>
      <xdr:spPr>
        <a:xfrm>
          <a:off x="17384472" y="1452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107459</xdr:rowOff>
    </xdr:from>
    <xdr:ext cx="469744" cy="259045"/>
    <xdr:sp macro="" textlink="">
      <xdr:nvSpPr>
        <xdr:cNvPr id="438" name="n_4aveValue【消防施設】&#10;一人当たり面積">
          <a:extLst>
            <a:ext uri="{FF2B5EF4-FFF2-40B4-BE49-F238E27FC236}">
              <a16:creationId xmlns:a16="http://schemas.microsoft.com/office/drawing/2014/main" id="{78AF9CA2-798F-498A-9702-F14460BF2ACE}"/>
            </a:ext>
          </a:extLst>
        </xdr:cNvPr>
        <xdr:cNvSpPr txBox="1"/>
      </xdr:nvSpPr>
      <xdr:spPr>
        <a:xfrm>
          <a:off x="16588817" y="1450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135145</xdr:rowOff>
    </xdr:from>
    <xdr:ext cx="469744" cy="259045"/>
    <xdr:sp macro="" textlink="">
      <xdr:nvSpPr>
        <xdr:cNvPr id="439" name="n_1mainValue【消防施設】&#10;一人当たり面積">
          <a:extLst>
            <a:ext uri="{FF2B5EF4-FFF2-40B4-BE49-F238E27FC236}">
              <a16:creationId xmlns:a16="http://schemas.microsoft.com/office/drawing/2014/main" id="{EE626D15-DDF2-432D-AE64-98D4C2D5C7B4}"/>
            </a:ext>
          </a:extLst>
        </xdr:cNvPr>
        <xdr:cNvSpPr txBox="1"/>
      </xdr:nvSpPr>
      <xdr:spPr>
        <a:xfrm>
          <a:off x="18982132" y="1367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153433</xdr:rowOff>
    </xdr:from>
    <xdr:ext cx="469744" cy="259045"/>
    <xdr:sp macro="" textlink="">
      <xdr:nvSpPr>
        <xdr:cNvPr id="440" name="n_2mainValue【消防施設】&#10;一人当たり面積">
          <a:extLst>
            <a:ext uri="{FF2B5EF4-FFF2-40B4-BE49-F238E27FC236}">
              <a16:creationId xmlns:a16="http://schemas.microsoft.com/office/drawing/2014/main" id="{F11D2806-C993-4DBC-9A38-58B712B500FF}"/>
            </a:ext>
          </a:extLst>
        </xdr:cNvPr>
        <xdr:cNvSpPr txBox="1"/>
      </xdr:nvSpPr>
      <xdr:spPr>
        <a:xfrm>
          <a:off x="18182032" y="136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167149</xdr:rowOff>
    </xdr:from>
    <xdr:ext cx="469744" cy="259045"/>
    <xdr:sp macro="" textlink="">
      <xdr:nvSpPr>
        <xdr:cNvPr id="441" name="n_3mainValue【消防施設】&#10;一人当たり面積">
          <a:extLst>
            <a:ext uri="{FF2B5EF4-FFF2-40B4-BE49-F238E27FC236}">
              <a16:creationId xmlns:a16="http://schemas.microsoft.com/office/drawing/2014/main" id="{46D10131-75B5-4EF0-9973-EEDD8B1C860B}"/>
            </a:ext>
          </a:extLst>
        </xdr:cNvPr>
        <xdr:cNvSpPr txBox="1"/>
      </xdr:nvSpPr>
      <xdr:spPr>
        <a:xfrm>
          <a:off x="17384472" y="1371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45990</xdr:rowOff>
    </xdr:from>
    <xdr:ext cx="469744" cy="259045"/>
    <xdr:sp macro="" textlink="">
      <xdr:nvSpPr>
        <xdr:cNvPr id="442" name="n_4mainValue【消防施設】&#10;一人当たり面積">
          <a:extLst>
            <a:ext uri="{FF2B5EF4-FFF2-40B4-BE49-F238E27FC236}">
              <a16:creationId xmlns:a16="http://schemas.microsoft.com/office/drawing/2014/main" id="{1CF2E728-B721-4D18-9DC7-F5ACC4539CD3}"/>
            </a:ext>
          </a:extLst>
        </xdr:cNvPr>
        <xdr:cNvSpPr txBox="1"/>
      </xdr:nvSpPr>
      <xdr:spPr>
        <a:xfrm>
          <a:off x="16588817" y="1342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3" name="正方形/長方形 442">
          <a:extLst>
            <a:ext uri="{FF2B5EF4-FFF2-40B4-BE49-F238E27FC236}">
              <a16:creationId xmlns:a16="http://schemas.microsoft.com/office/drawing/2014/main" id="{A74AE32F-D08E-49C0-9EAB-36E97F05CC4C}"/>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4" name="正方形/長方形 443">
          <a:extLst>
            <a:ext uri="{FF2B5EF4-FFF2-40B4-BE49-F238E27FC236}">
              <a16:creationId xmlns:a16="http://schemas.microsoft.com/office/drawing/2014/main" id="{CFDF53D7-C96C-43EF-900C-767A9A6EB892}"/>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5" name="正方形/長方形 444">
          <a:extLst>
            <a:ext uri="{FF2B5EF4-FFF2-40B4-BE49-F238E27FC236}">
              <a16:creationId xmlns:a16="http://schemas.microsoft.com/office/drawing/2014/main" id="{47DB42D0-625B-4ABB-B686-F9279B374CD3}"/>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6" name="正方形/長方形 445">
          <a:extLst>
            <a:ext uri="{FF2B5EF4-FFF2-40B4-BE49-F238E27FC236}">
              <a16:creationId xmlns:a16="http://schemas.microsoft.com/office/drawing/2014/main" id="{2204A330-D127-46B3-AA06-256DCBDE1D29}"/>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7" name="正方形/長方形 446">
          <a:extLst>
            <a:ext uri="{FF2B5EF4-FFF2-40B4-BE49-F238E27FC236}">
              <a16:creationId xmlns:a16="http://schemas.microsoft.com/office/drawing/2014/main" id="{631EFAF6-D597-4329-A400-7AB309D24FBA}"/>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8" name="正方形/長方形 447">
          <a:extLst>
            <a:ext uri="{FF2B5EF4-FFF2-40B4-BE49-F238E27FC236}">
              <a16:creationId xmlns:a16="http://schemas.microsoft.com/office/drawing/2014/main" id="{A68A4964-2B2D-4F84-B6F8-4E36E7184FC8}"/>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9" name="正方形/長方形 448">
          <a:extLst>
            <a:ext uri="{FF2B5EF4-FFF2-40B4-BE49-F238E27FC236}">
              <a16:creationId xmlns:a16="http://schemas.microsoft.com/office/drawing/2014/main" id="{CC14FC3A-246A-4C5E-B101-B355243A60EF}"/>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0" name="正方形/長方形 449">
          <a:extLst>
            <a:ext uri="{FF2B5EF4-FFF2-40B4-BE49-F238E27FC236}">
              <a16:creationId xmlns:a16="http://schemas.microsoft.com/office/drawing/2014/main" id="{2CAB22B9-E2A6-46FD-847F-9E9B1EC6B9AF}"/>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1" name="テキスト ボックス 450">
          <a:extLst>
            <a:ext uri="{FF2B5EF4-FFF2-40B4-BE49-F238E27FC236}">
              <a16:creationId xmlns:a16="http://schemas.microsoft.com/office/drawing/2014/main" id="{3279715F-69B7-4F3F-B5F8-D5A4A9E18521}"/>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2" name="直線コネクタ 451">
          <a:extLst>
            <a:ext uri="{FF2B5EF4-FFF2-40B4-BE49-F238E27FC236}">
              <a16:creationId xmlns:a16="http://schemas.microsoft.com/office/drawing/2014/main" id="{D29298BC-7462-441F-BBFF-5A4CE5CB867A}"/>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3" name="テキスト ボックス 452">
          <a:extLst>
            <a:ext uri="{FF2B5EF4-FFF2-40B4-BE49-F238E27FC236}">
              <a16:creationId xmlns:a16="http://schemas.microsoft.com/office/drawing/2014/main" id="{85EF52D9-0788-4EDC-8906-5F63AB3A3E65}"/>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4" name="直線コネクタ 453">
          <a:extLst>
            <a:ext uri="{FF2B5EF4-FFF2-40B4-BE49-F238E27FC236}">
              <a16:creationId xmlns:a16="http://schemas.microsoft.com/office/drawing/2014/main" id="{DF3C8651-F33D-4C51-83BF-98266A101C05}"/>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5" name="テキスト ボックス 454">
          <a:extLst>
            <a:ext uri="{FF2B5EF4-FFF2-40B4-BE49-F238E27FC236}">
              <a16:creationId xmlns:a16="http://schemas.microsoft.com/office/drawing/2014/main" id="{6D259586-916B-4FCB-A0DB-C213E05F77F6}"/>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6" name="直線コネクタ 455">
          <a:extLst>
            <a:ext uri="{FF2B5EF4-FFF2-40B4-BE49-F238E27FC236}">
              <a16:creationId xmlns:a16="http://schemas.microsoft.com/office/drawing/2014/main" id="{62F338E7-2FC0-40C3-80B4-18F2D5E45FC5}"/>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7" name="テキスト ボックス 456">
          <a:extLst>
            <a:ext uri="{FF2B5EF4-FFF2-40B4-BE49-F238E27FC236}">
              <a16:creationId xmlns:a16="http://schemas.microsoft.com/office/drawing/2014/main" id="{DA98EDF4-D227-43D3-9A2B-F9DCB3347B85}"/>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8" name="直線コネクタ 457">
          <a:extLst>
            <a:ext uri="{FF2B5EF4-FFF2-40B4-BE49-F238E27FC236}">
              <a16:creationId xmlns:a16="http://schemas.microsoft.com/office/drawing/2014/main" id="{B563EC1F-5847-4B11-949F-89FF51FBC9BD}"/>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9" name="テキスト ボックス 458">
          <a:extLst>
            <a:ext uri="{FF2B5EF4-FFF2-40B4-BE49-F238E27FC236}">
              <a16:creationId xmlns:a16="http://schemas.microsoft.com/office/drawing/2014/main" id="{2C16F615-336A-48AB-9265-C1148A192566}"/>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0" name="直線コネクタ 459">
          <a:extLst>
            <a:ext uri="{FF2B5EF4-FFF2-40B4-BE49-F238E27FC236}">
              <a16:creationId xmlns:a16="http://schemas.microsoft.com/office/drawing/2014/main" id="{47BCAC55-4028-4781-8290-0097ADFA9B1C}"/>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1" name="テキスト ボックス 460">
          <a:extLst>
            <a:ext uri="{FF2B5EF4-FFF2-40B4-BE49-F238E27FC236}">
              <a16:creationId xmlns:a16="http://schemas.microsoft.com/office/drawing/2014/main" id="{DAEBA3DF-7B8F-4C83-A8DF-5175FFE9E29F}"/>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2" name="直線コネクタ 461">
          <a:extLst>
            <a:ext uri="{FF2B5EF4-FFF2-40B4-BE49-F238E27FC236}">
              <a16:creationId xmlns:a16="http://schemas.microsoft.com/office/drawing/2014/main" id="{D0E064F1-AECF-41EC-A0FB-DD47C52481A5}"/>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3" name="テキスト ボックス 462">
          <a:extLst>
            <a:ext uri="{FF2B5EF4-FFF2-40B4-BE49-F238E27FC236}">
              <a16:creationId xmlns:a16="http://schemas.microsoft.com/office/drawing/2014/main" id="{30982626-54B4-4B92-883B-82F24FB9149C}"/>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4" name="直線コネクタ 463">
          <a:extLst>
            <a:ext uri="{FF2B5EF4-FFF2-40B4-BE49-F238E27FC236}">
              <a16:creationId xmlns:a16="http://schemas.microsoft.com/office/drawing/2014/main" id="{6618EADF-364D-4BA6-90B6-96BBAAF8BD00}"/>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5" name="テキスト ボックス 464">
          <a:extLst>
            <a:ext uri="{FF2B5EF4-FFF2-40B4-BE49-F238E27FC236}">
              <a16:creationId xmlns:a16="http://schemas.microsoft.com/office/drawing/2014/main" id="{9B686ECF-8B92-43BC-8950-D4CA6E4C8C14}"/>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6" name="直線コネクタ 465">
          <a:extLst>
            <a:ext uri="{FF2B5EF4-FFF2-40B4-BE49-F238E27FC236}">
              <a16:creationId xmlns:a16="http://schemas.microsoft.com/office/drawing/2014/main" id="{14A7C737-A881-428D-920F-DEEB768019AF}"/>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7" name="【庁舎】&#10;有形固定資産減価償却率グラフ枠">
          <a:extLst>
            <a:ext uri="{FF2B5EF4-FFF2-40B4-BE49-F238E27FC236}">
              <a16:creationId xmlns:a16="http://schemas.microsoft.com/office/drawing/2014/main" id="{FE3F35F4-BE4E-42A9-AA1F-E37D6997A12C}"/>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468" name="直線コネクタ 467">
          <a:extLst>
            <a:ext uri="{FF2B5EF4-FFF2-40B4-BE49-F238E27FC236}">
              <a16:creationId xmlns:a16="http://schemas.microsoft.com/office/drawing/2014/main" id="{3316C0C7-EA73-4A95-ADD1-38AA9DCE525F}"/>
            </a:ext>
          </a:extLst>
        </xdr:cNvPr>
        <xdr:cNvCxnSpPr/>
      </xdr:nvCxnSpPr>
      <xdr:spPr>
        <a:xfrm flipV="1">
          <a:off x="1470342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69" name="【庁舎】&#10;有形固定資産減価償却率最小値テキスト">
          <a:extLst>
            <a:ext uri="{FF2B5EF4-FFF2-40B4-BE49-F238E27FC236}">
              <a16:creationId xmlns:a16="http://schemas.microsoft.com/office/drawing/2014/main" id="{EC799B68-DF1B-4E9E-8FEA-EE54465B7B6E}"/>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70" name="直線コネクタ 469">
          <a:extLst>
            <a:ext uri="{FF2B5EF4-FFF2-40B4-BE49-F238E27FC236}">
              <a16:creationId xmlns:a16="http://schemas.microsoft.com/office/drawing/2014/main" id="{6370655F-8BAB-4523-BF15-80E43FDB63AE}"/>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471" name="【庁舎】&#10;有形固定資産減価償却率最大値テキスト">
          <a:extLst>
            <a:ext uri="{FF2B5EF4-FFF2-40B4-BE49-F238E27FC236}">
              <a16:creationId xmlns:a16="http://schemas.microsoft.com/office/drawing/2014/main" id="{39F28743-EFF9-496C-962E-51B26BA95961}"/>
            </a:ext>
          </a:extLst>
        </xdr:cNvPr>
        <xdr:cNvSpPr txBox="1"/>
      </xdr:nvSpPr>
      <xdr:spPr>
        <a:xfrm>
          <a:off x="14742160" y="168962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472" name="直線コネクタ 471">
          <a:extLst>
            <a:ext uri="{FF2B5EF4-FFF2-40B4-BE49-F238E27FC236}">
              <a16:creationId xmlns:a16="http://schemas.microsoft.com/office/drawing/2014/main" id="{4A1BD176-C04A-4AA9-AA65-E089AD70D2B5}"/>
            </a:ext>
          </a:extLst>
        </xdr:cNvPr>
        <xdr:cNvCxnSpPr/>
      </xdr:nvCxnSpPr>
      <xdr:spPr>
        <a:xfrm>
          <a:off x="14611350" y="171248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473" name="【庁舎】&#10;有形固定資産減価償却率平均値テキスト">
          <a:extLst>
            <a:ext uri="{FF2B5EF4-FFF2-40B4-BE49-F238E27FC236}">
              <a16:creationId xmlns:a16="http://schemas.microsoft.com/office/drawing/2014/main" id="{8470FE87-99A2-4FE9-BB12-91D13C8D0BD4}"/>
            </a:ext>
          </a:extLst>
        </xdr:cNvPr>
        <xdr:cNvSpPr txBox="1"/>
      </xdr:nvSpPr>
      <xdr:spPr>
        <a:xfrm>
          <a:off x="1474216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474" name="フローチャート: 判断 473">
          <a:extLst>
            <a:ext uri="{FF2B5EF4-FFF2-40B4-BE49-F238E27FC236}">
              <a16:creationId xmlns:a16="http://schemas.microsoft.com/office/drawing/2014/main" id="{6DAD9687-05BF-4151-AAD7-BA7A2E1F8127}"/>
            </a:ext>
          </a:extLst>
        </xdr:cNvPr>
        <xdr:cNvSpPr/>
      </xdr:nvSpPr>
      <xdr:spPr>
        <a:xfrm>
          <a:off x="14649450" y="1788776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475" name="フローチャート: 判断 474">
          <a:extLst>
            <a:ext uri="{FF2B5EF4-FFF2-40B4-BE49-F238E27FC236}">
              <a16:creationId xmlns:a16="http://schemas.microsoft.com/office/drawing/2014/main" id="{D0BDE0FF-6A6C-4503-A10D-6086EFDB644F}"/>
            </a:ext>
          </a:extLst>
        </xdr:cNvPr>
        <xdr:cNvSpPr/>
      </xdr:nvSpPr>
      <xdr:spPr>
        <a:xfrm>
          <a:off x="13887450" y="1790681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476" name="フローチャート: 判断 475">
          <a:extLst>
            <a:ext uri="{FF2B5EF4-FFF2-40B4-BE49-F238E27FC236}">
              <a16:creationId xmlns:a16="http://schemas.microsoft.com/office/drawing/2014/main" id="{66834A4F-43F9-4A34-A8A6-17E18BA54EFC}"/>
            </a:ext>
          </a:extLst>
        </xdr:cNvPr>
        <xdr:cNvSpPr/>
      </xdr:nvSpPr>
      <xdr:spPr>
        <a:xfrm>
          <a:off x="13089890" y="1795281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477" name="フローチャート: 判断 476">
          <a:extLst>
            <a:ext uri="{FF2B5EF4-FFF2-40B4-BE49-F238E27FC236}">
              <a16:creationId xmlns:a16="http://schemas.microsoft.com/office/drawing/2014/main" id="{D90CEDE5-DFB4-45CB-BDC3-24DDEE561459}"/>
            </a:ext>
          </a:extLst>
        </xdr:cNvPr>
        <xdr:cNvSpPr/>
      </xdr:nvSpPr>
      <xdr:spPr>
        <a:xfrm>
          <a:off x="12303760" y="179152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478" name="フローチャート: 判断 477">
          <a:extLst>
            <a:ext uri="{FF2B5EF4-FFF2-40B4-BE49-F238E27FC236}">
              <a16:creationId xmlns:a16="http://schemas.microsoft.com/office/drawing/2014/main" id="{4E7A84C3-B0CD-4756-AFCE-DD2BA8E52A3D}"/>
            </a:ext>
          </a:extLst>
        </xdr:cNvPr>
        <xdr:cNvSpPr/>
      </xdr:nvSpPr>
      <xdr:spPr>
        <a:xfrm>
          <a:off x="11487150" y="1787769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5D29512D-13FD-4313-8241-A98F6ED8A057}"/>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5841AB9A-BADD-4717-B19F-FEAEFB9839ED}"/>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5BE05A8E-5432-4CC0-9367-B5F465E9146B}"/>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7D566B6D-B458-4C6B-BA3B-AFF94C877F39}"/>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26BF5609-F218-4436-8239-DA5CB6B20865}"/>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66221</xdr:rowOff>
    </xdr:from>
    <xdr:to>
      <xdr:col>85</xdr:col>
      <xdr:colOff>177800</xdr:colOff>
      <xdr:row>106</xdr:row>
      <xdr:rowOff>167821</xdr:rowOff>
    </xdr:to>
    <xdr:sp macro="" textlink="">
      <xdr:nvSpPr>
        <xdr:cNvPr id="484" name="楕円 483">
          <a:extLst>
            <a:ext uri="{FF2B5EF4-FFF2-40B4-BE49-F238E27FC236}">
              <a16:creationId xmlns:a16="http://schemas.microsoft.com/office/drawing/2014/main" id="{9F0B1B8B-C55B-4C8C-BBBA-1173B563C43E}"/>
            </a:ext>
          </a:extLst>
        </xdr:cNvPr>
        <xdr:cNvSpPr/>
      </xdr:nvSpPr>
      <xdr:spPr>
        <a:xfrm>
          <a:off x="14649450" y="1823801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44648</xdr:rowOff>
    </xdr:from>
    <xdr:ext cx="405111" cy="259045"/>
    <xdr:sp macro="" textlink="">
      <xdr:nvSpPr>
        <xdr:cNvPr id="485" name="【庁舎】&#10;有形固定資産減価償却率該当値テキスト">
          <a:extLst>
            <a:ext uri="{FF2B5EF4-FFF2-40B4-BE49-F238E27FC236}">
              <a16:creationId xmlns:a16="http://schemas.microsoft.com/office/drawing/2014/main" id="{21D86273-E517-4359-A69D-C917D1CCBDB0}"/>
            </a:ext>
          </a:extLst>
        </xdr:cNvPr>
        <xdr:cNvSpPr txBox="1"/>
      </xdr:nvSpPr>
      <xdr:spPr>
        <a:xfrm>
          <a:off x="14742160" y="18220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43362</xdr:rowOff>
    </xdr:from>
    <xdr:to>
      <xdr:col>81</xdr:col>
      <xdr:colOff>101600</xdr:colOff>
      <xdr:row>106</xdr:row>
      <xdr:rowOff>144962</xdr:rowOff>
    </xdr:to>
    <xdr:sp macro="" textlink="">
      <xdr:nvSpPr>
        <xdr:cNvPr id="486" name="楕円 485">
          <a:extLst>
            <a:ext uri="{FF2B5EF4-FFF2-40B4-BE49-F238E27FC236}">
              <a16:creationId xmlns:a16="http://schemas.microsoft.com/office/drawing/2014/main" id="{C4983A58-5CCD-47D2-B4AE-E49A8FB5C52D}"/>
            </a:ext>
          </a:extLst>
        </xdr:cNvPr>
        <xdr:cNvSpPr/>
      </xdr:nvSpPr>
      <xdr:spPr>
        <a:xfrm>
          <a:off x="13887450" y="1821896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94162</xdr:rowOff>
    </xdr:from>
    <xdr:to>
      <xdr:col>85</xdr:col>
      <xdr:colOff>127000</xdr:colOff>
      <xdr:row>106</xdr:row>
      <xdr:rowOff>117021</xdr:rowOff>
    </xdr:to>
    <xdr:cxnSp macro="">
      <xdr:nvCxnSpPr>
        <xdr:cNvPr id="487" name="直線コネクタ 486">
          <a:extLst>
            <a:ext uri="{FF2B5EF4-FFF2-40B4-BE49-F238E27FC236}">
              <a16:creationId xmlns:a16="http://schemas.microsoft.com/office/drawing/2014/main" id="{148AA147-545A-4EAF-B922-058AEC707B20}"/>
            </a:ext>
          </a:extLst>
        </xdr:cNvPr>
        <xdr:cNvCxnSpPr/>
      </xdr:nvCxnSpPr>
      <xdr:spPr>
        <a:xfrm>
          <a:off x="13942060" y="18271672"/>
          <a:ext cx="76200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13970</xdr:rowOff>
    </xdr:from>
    <xdr:to>
      <xdr:col>76</xdr:col>
      <xdr:colOff>165100</xdr:colOff>
      <xdr:row>106</xdr:row>
      <xdr:rowOff>115570</xdr:rowOff>
    </xdr:to>
    <xdr:sp macro="" textlink="">
      <xdr:nvSpPr>
        <xdr:cNvPr id="488" name="楕円 487">
          <a:extLst>
            <a:ext uri="{FF2B5EF4-FFF2-40B4-BE49-F238E27FC236}">
              <a16:creationId xmlns:a16="http://schemas.microsoft.com/office/drawing/2014/main" id="{BF92181F-38BF-4ECC-9EB4-C5789CB554CA}"/>
            </a:ext>
          </a:extLst>
        </xdr:cNvPr>
        <xdr:cNvSpPr/>
      </xdr:nvSpPr>
      <xdr:spPr>
        <a:xfrm>
          <a:off x="13089890" y="1819148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64770</xdr:rowOff>
    </xdr:from>
    <xdr:to>
      <xdr:col>81</xdr:col>
      <xdr:colOff>50800</xdr:colOff>
      <xdr:row>106</xdr:row>
      <xdr:rowOff>94162</xdr:rowOff>
    </xdr:to>
    <xdr:cxnSp macro="">
      <xdr:nvCxnSpPr>
        <xdr:cNvPr id="489" name="直線コネクタ 488">
          <a:extLst>
            <a:ext uri="{FF2B5EF4-FFF2-40B4-BE49-F238E27FC236}">
              <a16:creationId xmlns:a16="http://schemas.microsoft.com/office/drawing/2014/main" id="{EA55B959-27D4-4B88-90AE-7223A7B55D4B}"/>
            </a:ext>
          </a:extLst>
        </xdr:cNvPr>
        <xdr:cNvCxnSpPr/>
      </xdr:nvCxnSpPr>
      <xdr:spPr>
        <a:xfrm>
          <a:off x="13144500" y="18236565"/>
          <a:ext cx="797560" cy="3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156029</xdr:rowOff>
    </xdr:from>
    <xdr:to>
      <xdr:col>72</xdr:col>
      <xdr:colOff>38100</xdr:colOff>
      <xdr:row>106</xdr:row>
      <xdr:rowOff>86179</xdr:rowOff>
    </xdr:to>
    <xdr:sp macro="" textlink="">
      <xdr:nvSpPr>
        <xdr:cNvPr id="490" name="楕円 489">
          <a:extLst>
            <a:ext uri="{FF2B5EF4-FFF2-40B4-BE49-F238E27FC236}">
              <a16:creationId xmlns:a16="http://schemas.microsoft.com/office/drawing/2014/main" id="{8FE35367-57DC-42D2-956F-CECD6F00E719}"/>
            </a:ext>
          </a:extLst>
        </xdr:cNvPr>
        <xdr:cNvSpPr/>
      </xdr:nvSpPr>
      <xdr:spPr>
        <a:xfrm>
          <a:off x="12303760" y="1815827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35379</xdr:rowOff>
    </xdr:from>
    <xdr:to>
      <xdr:col>76</xdr:col>
      <xdr:colOff>114300</xdr:colOff>
      <xdr:row>106</xdr:row>
      <xdr:rowOff>64770</xdr:rowOff>
    </xdr:to>
    <xdr:cxnSp macro="">
      <xdr:nvCxnSpPr>
        <xdr:cNvPr id="491" name="直線コネクタ 490">
          <a:extLst>
            <a:ext uri="{FF2B5EF4-FFF2-40B4-BE49-F238E27FC236}">
              <a16:creationId xmlns:a16="http://schemas.microsoft.com/office/drawing/2014/main" id="{8A4C3157-CDFF-4A0A-A11A-5F5E08068C16}"/>
            </a:ext>
          </a:extLst>
        </xdr:cNvPr>
        <xdr:cNvCxnSpPr/>
      </xdr:nvCxnSpPr>
      <xdr:spPr>
        <a:xfrm>
          <a:off x="12346940" y="18209079"/>
          <a:ext cx="797560" cy="2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139700</xdr:rowOff>
    </xdr:from>
    <xdr:to>
      <xdr:col>67</xdr:col>
      <xdr:colOff>101600</xdr:colOff>
      <xdr:row>106</xdr:row>
      <xdr:rowOff>69850</xdr:rowOff>
    </xdr:to>
    <xdr:sp macro="" textlink="">
      <xdr:nvSpPr>
        <xdr:cNvPr id="492" name="楕円 491">
          <a:extLst>
            <a:ext uri="{FF2B5EF4-FFF2-40B4-BE49-F238E27FC236}">
              <a16:creationId xmlns:a16="http://schemas.microsoft.com/office/drawing/2014/main" id="{A9D0B749-24BC-417A-B53E-07C7972F2F2A}"/>
            </a:ext>
          </a:extLst>
        </xdr:cNvPr>
        <xdr:cNvSpPr/>
      </xdr:nvSpPr>
      <xdr:spPr>
        <a:xfrm>
          <a:off x="11487150" y="181381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19050</xdr:rowOff>
    </xdr:from>
    <xdr:to>
      <xdr:col>71</xdr:col>
      <xdr:colOff>177800</xdr:colOff>
      <xdr:row>106</xdr:row>
      <xdr:rowOff>35379</xdr:rowOff>
    </xdr:to>
    <xdr:cxnSp macro="">
      <xdr:nvCxnSpPr>
        <xdr:cNvPr id="493" name="直線コネクタ 492">
          <a:extLst>
            <a:ext uri="{FF2B5EF4-FFF2-40B4-BE49-F238E27FC236}">
              <a16:creationId xmlns:a16="http://schemas.microsoft.com/office/drawing/2014/main" id="{BB9DA89B-8D2D-4C42-81F0-9EF8EAA955FB}"/>
            </a:ext>
          </a:extLst>
        </xdr:cNvPr>
        <xdr:cNvCxnSpPr/>
      </xdr:nvCxnSpPr>
      <xdr:spPr>
        <a:xfrm>
          <a:off x="11541760" y="18188940"/>
          <a:ext cx="805180"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494" name="n_1aveValue【庁舎】&#10;有形固定資産減価償却率">
          <a:extLst>
            <a:ext uri="{FF2B5EF4-FFF2-40B4-BE49-F238E27FC236}">
              <a16:creationId xmlns:a16="http://schemas.microsoft.com/office/drawing/2014/main" id="{D51C83FA-1229-4825-8AEE-D712F95CECC2}"/>
            </a:ext>
          </a:extLst>
        </xdr:cNvPr>
        <xdr:cNvSpPr txBox="1"/>
      </xdr:nvSpPr>
      <xdr:spPr>
        <a:xfrm>
          <a:off x="13738234" y="17678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495" name="n_2aveValue【庁舎】&#10;有形固定資産減価償却率">
          <a:extLst>
            <a:ext uri="{FF2B5EF4-FFF2-40B4-BE49-F238E27FC236}">
              <a16:creationId xmlns:a16="http://schemas.microsoft.com/office/drawing/2014/main" id="{727B6BCF-94C8-4406-82F7-0D2C10DC0FFB}"/>
            </a:ext>
          </a:extLst>
        </xdr:cNvPr>
        <xdr:cNvSpPr txBox="1"/>
      </xdr:nvSpPr>
      <xdr:spPr>
        <a:xfrm>
          <a:off x="12957184" y="17724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496" name="n_3aveValue【庁舎】&#10;有形固定資産減価償却率">
          <a:extLst>
            <a:ext uri="{FF2B5EF4-FFF2-40B4-BE49-F238E27FC236}">
              <a16:creationId xmlns:a16="http://schemas.microsoft.com/office/drawing/2014/main" id="{4C244FFB-FF77-4598-AC2B-773C5D06FC76}"/>
            </a:ext>
          </a:extLst>
        </xdr:cNvPr>
        <xdr:cNvSpPr txBox="1"/>
      </xdr:nvSpPr>
      <xdr:spPr>
        <a:xfrm>
          <a:off x="1217105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497" name="n_4aveValue【庁舎】&#10;有形固定資産減価償却率">
          <a:extLst>
            <a:ext uri="{FF2B5EF4-FFF2-40B4-BE49-F238E27FC236}">
              <a16:creationId xmlns:a16="http://schemas.microsoft.com/office/drawing/2014/main" id="{1B3FCF47-ED00-4F32-8B83-D8E89E8B4A8B}"/>
            </a:ext>
          </a:extLst>
        </xdr:cNvPr>
        <xdr:cNvSpPr txBox="1"/>
      </xdr:nvSpPr>
      <xdr:spPr>
        <a:xfrm>
          <a:off x="11354444" y="17652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136089</xdr:rowOff>
    </xdr:from>
    <xdr:ext cx="405111" cy="259045"/>
    <xdr:sp macro="" textlink="">
      <xdr:nvSpPr>
        <xdr:cNvPr id="498" name="n_1mainValue【庁舎】&#10;有形固定資産減価償却率">
          <a:extLst>
            <a:ext uri="{FF2B5EF4-FFF2-40B4-BE49-F238E27FC236}">
              <a16:creationId xmlns:a16="http://schemas.microsoft.com/office/drawing/2014/main" id="{0EA121EE-5120-4E37-A17A-50A1BE7D006E}"/>
            </a:ext>
          </a:extLst>
        </xdr:cNvPr>
        <xdr:cNvSpPr txBox="1"/>
      </xdr:nvSpPr>
      <xdr:spPr>
        <a:xfrm>
          <a:off x="13738234" y="1830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106697</xdr:rowOff>
    </xdr:from>
    <xdr:ext cx="405111" cy="259045"/>
    <xdr:sp macro="" textlink="">
      <xdr:nvSpPr>
        <xdr:cNvPr id="499" name="n_2mainValue【庁舎】&#10;有形固定資産減価償却率">
          <a:extLst>
            <a:ext uri="{FF2B5EF4-FFF2-40B4-BE49-F238E27FC236}">
              <a16:creationId xmlns:a16="http://schemas.microsoft.com/office/drawing/2014/main" id="{64E473ED-179F-4C99-B556-A716BE0C3BD0}"/>
            </a:ext>
          </a:extLst>
        </xdr:cNvPr>
        <xdr:cNvSpPr txBox="1"/>
      </xdr:nvSpPr>
      <xdr:spPr>
        <a:xfrm>
          <a:off x="12957184" y="1827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77306</xdr:rowOff>
    </xdr:from>
    <xdr:ext cx="405111" cy="259045"/>
    <xdr:sp macro="" textlink="">
      <xdr:nvSpPr>
        <xdr:cNvPr id="500" name="n_3mainValue【庁舎】&#10;有形固定資産減価償却率">
          <a:extLst>
            <a:ext uri="{FF2B5EF4-FFF2-40B4-BE49-F238E27FC236}">
              <a16:creationId xmlns:a16="http://schemas.microsoft.com/office/drawing/2014/main" id="{0C7012B1-B001-4227-A17B-B725D3F14FF9}"/>
            </a:ext>
          </a:extLst>
        </xdr:cNvPr>
        <xdr:cNvSpPr txBox="1"/>
      </xdr:nvSpPr>
      <xdr:spPr>
        <a:xfrm>
          <a:off x="1217105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60977</xdr:rowOff>
    </xdr:from>
    <xdr:ext cx="405111" cy="259045"/>
    <xdr:sp macro="" textlink="">
      <xdr:nvSpPr>
        <xdr:cNvPr id="501" name="n_4mainValue【庁舎】&#10;有形固定資産減価償却率">
          <a:extLst>
            <a:ext uri="{FF2B5EF4-FFF2-40B4-BE49-F238E27FC236}">
              <a16:creationId xmlns:a16="http://schemas.microsoft.com/office/drawing/2014/main" id="{0253CEF9-45C1-4C96-BA8F-D6E8B81B24F1}"/>
            </a:ext>
          </a:extLst>
        </xdr:cNvPr>
        <xdr:cNvSpPr txBox="1"/>
      </xdr:nvSpPr>
      <xdr:spPr>
        <a:xfrm>
          <a:off x="11354444" y="182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2" name="正方形/長方形 501">
          <a:extLst>
            <a:ext uri="{FF2B5EF4-FFF2-40B4-BE49-F238E27FC236}">
              <a16:creationId xmlns:a16="http://schemas.microsoft.com/office/drawing/2014/main" id="{F51EBDDC-D173-40C7-8CBF-0E1F5A09DDBE}"/>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3" name="正方形/長方形 502">
          <a:extLst>
            <a:ext uri="{FF2B5EF4-FFF2-40B4-BE49-F238E27FC236}">
              <a16:creationId xmlns:a16="http://schemas.microsoft.com/office/drawing/2014/main" id="{FA6D5514-6D56-4AFC-B55B-BF41EC6A4DC0}"/>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4" name="正方形/長方形 503">
          <a:extLst>
            <a:ext uri="{FF2B5EF4-FFF2-40B4-BE49-F238E27FC236}">
              <a16:creationId xmlns:a16="http://schemas.microsoft.com/office/drawing/2014/main" id="{5DCF833F-BEFF-492D-87C0-2712B1BC88B0}"/>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5" name="正方形/長方形 504">
          <a:extLst>
            <a:ext uri="{FF2B5EF4-FFF2-40B4-BE49-F238E27FC236}">
              <a16:creationId xmlns:a16="http://schemas.microsoft.com/office/drawing/2014/main" id="{35BCDBEC-311B-4140-BFDE-B18363902364}"/>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6" name="正方形/長方形 505">
          <a:extLst>
            <a:ext uri="{FF2B5EF4-FFF2-40B4-BE49-F238E27FC236}">
              <a16:creationId xmlns:a16="http://schemas.microsoft.com/office/drawing/2014/main" id="{1BF38BAB-83BA-4B3C-B802-32313507D625}"/>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7" name="正方形/長方形 506">
          <a:extLst>
            <a:ext uri="{FF2B5EF4-FFF2-40B4-BE49-F238E27FC236}">
              <a16:creationId xmlns:a16="http://schemas.microsoft.com/office/drawing/2014/main" id="{027AD2A8-6F3E-4472-81DF-43B96A779A48}"/>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8" name="正方形/長方形 507">
          <a:extLst>
            <a:ext uri="{FF2B5EF4-FFF2-40B4-BE49-F238E27FC236}">
              <a16:creationId xmlns:a16="http://schemas.microsoft.com/office/drawing/2014/main" id="{63B27BAC-DD69-484A-B5E8-52DB4C72F619}"/>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9" name="正方形/長方形 508">
          <a:extLst>
            <a:ext uri="{FF2B5EF4-FFF2-40B4-BE49-F238E27FC236}">
              <a16:creationId xmlns:a16="http://schemas.microsoft.com/office/drawing/2014/main" id="{D8ED67AD-FF41-4FD5-BB20-BEA93D45AE1E}"/>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0" name="テキスト ボックス 509">
          <a:extLst>
            <a:ext uri="{FF2B5EF4-FFF2-40B4-BE49-F238E27FC236}">
              <a16:creationId xmlns:a16="http://schemas.microsoft.com/office/drawing/2014/main" id="{44CB3016-E4C0-4C41-BB2A-6DC0AA0A8997}"/>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1" name="直線コネクタ 510">
          <a:extLst>
            <a:ext uri="{FF2B5EF4-FFF2-40B4-BE49-F238E27FC236}">
              <a16:creationId xmlns:a16="http://schemas.microsoft.com/office/drawing/2014/main" id="{B768E3BD-C622-4115-837C-17F85FF10EDC}"/>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12" name="テキスト ボックス 511">
          <a:extLst>
            <a:ext uri="{FF2B5EF4-FFF2-40B4-BE49-F238E27FC236}">
              <a16:creationId xmlns:a16="http://schemas.microsoft.com/office/drawing/2014/main" id="{B6E3214D-3387-4F4E-AD28-F9BDEF09F632}"/>
            </a:ext>
          </a:extLst>
        </xdr:cNvPr>
        <xdr:cNvSpPr txBox="1"/>
      </xdr:nvSpPr>
      <xdr:spPr>
        <a:xfrm>
          <a:off x="160472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13" name="直線コネクタ 512">
          <a:extLst>
            <a:ext uri="{FF2B5EF4-FFF2-40B4-BE49-F238E27FC236}">
              <a16:creationId xmlns:a16="http://schemas.microsoft.com/office/drawing/2014/main" id="{B7BE8813-F0E8-4A7C-A48A-18F5D7CEED71}"/>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14" name="テキスト ボックス 513">
          <a:extLst>
            <a:ext uri="{FF2B5EF4-FFF2-40B4-BE49-F238E27FC236}">
              <a16:creationId xmlns:a16="http://schemas.microsoft.com/office/drawing/2014/main" id="{49615BAC-5E6B-4B23-8624-BDDA62CF6A60}"/>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15" name="直線コネクタ 514">
          <a:extLst>
            <a:ext uri="{FF2B5EF4-FFF2-40B4-BE49-F238E27FC236}">
              <a16:creationId xmlns:a16="http://schemas.microsoft.com/office/drawing/2014/main" id="{01B56A2B-5187-4EC4-805D-168B15CC6711}"/>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16" name="テキスト ボックス 515">
          <a:extLst>
            <a:ext uri="{FF2B5EF4-FFF2-40B4-BE49-F238E27FC236}">
              <a16:creationId xmlns:a16="http://schemas.microsoft.com/office/drawing/2014/main" id="{C3EDE0B7-CB07-4DBF-80C8-0D6E4A279F80}"/>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17" name="直線コネクタ 516">
          <a:extLst>
            <a:ext uri="{FF2B5EF4-FFF2-40B4-BE49-F238E27FC236}">
              <a16:creationId xmlns:a16="http://schemas.microsoft.com/office/drawing/2014/main" id="{ABD904E6-EC86-4B36-9705-10A27B4C2072}"/>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18" name="テキスト ボックス 517">
          <a:extLst>
            <a:ext uri="{FF2B5EF4-FFF2-40B4-BE49-F238E27FC236}">
              <a16:creationId xmlns:a16="http://schemas.microsoft.com/office/drawing/2014/main" id="{5BA32CE0-8815-4373-806F-274BFB769B86}"/>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19" name="直線コネクタ 518">
          <a:extLst>
            <a:ext uri="{FF2B5EF4-FFF2-40B4-BE49-F238E27FC236}">
              <a16:creationId xmlns:a16="http://schemas.microsoft.com/office/drawing/2014/main" id="{BB9A832F-38EE-483A-929D-6B7C80E79C6D}"/>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20" name="テキスト ボックス 519">
          <a:extLst>
            <a:ext uri="{FF2B5EF4-FFF2-40B4-BE49-F238E27FC236}">
              <a16:creationId xmlns:a16="http://schemas.microsoft.com/office/drawing/2014/main" id="{2C083762-AC31-4D3B-9DBA-4A830A102D45}"/>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21" name="直線コネクタ 520">
          <a:extLst>
            <a:ext uri="{FF2B5EF4-FFF2-40B4-BE49-F238E27FC236}">
              <a16:creationId xmlns:a16="http://schemas.microsoft.com/office/drawing/2014/main" id="{C0D77B02-B6E1-417C-BA6D-97563F1763D2}"/>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2" name="テキスト ボックス 521">
          <a:extLst>
            <a:ext uri="{FF2B5EF4-FFF2-40B4-BE49-F238E27FC236}">
              <a16:creationId xmlns:a16="http://schemas.microsoft.com/office/drawing/2014/main" id="{4E70EAA6-1245-4B1B-9C88-3508351EAE17}"/>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23" name="直線コネクタ 522">
          <a:extLst>
            <a:ext uri="{FF2B5EF4-FFF2-40B4-BE49-F238E27FC236}">
              <a16:creationId xmlns:a16="http://schemas.microsoft.com/office/drawing/2014/main" id="{C51DDD76-2F73-4D88-8C9D-AB8133743CD1}"/>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24" name="テキスト ボックス 523">
          <a:extLst>
            <a:ext uri="{FF2B5EF4-FFF2-40B4-BE49-F238E27FC236}">
              <a16:creationId xmlns:a16="http://schemas.microsoft.com/office/drawing/2014/main" id="{3141FFC2-C2C2-4825-9FF2-CD8D879DC2F3}"/>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5" name="直線コネクタ 524">
          <a:extLst>
            <a:ext uri="{FF2B5EF4-FFF2-40B4-BE49-F238E27FC236}">
              <a16:creationId xmlns:a16="http://schemas.microsoft.com/office/drawing/2014/main" id="{D4530BCC-DD75-40A5-96F0-E5432EFAECCF}"/>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6" name="テキスト ボックス 525">
          <a:extLst>
            <a:ext uri="{FF2B5EF4-FFF2-40B4-BE49-F238E27FC236}">
              <a16:creationId xmlns:a16="http://schemas.microsoft.com/office/drawing/2014/main" id="{9A11D412-9F15-4713-9630-0ED1FF377A83}"/>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7" name="【庁舎】&#10;一人当たり面積グラフ枠">
          <a:extLst>
            <a:ext uri="{FF2B5EF4-FFF2-40B4-BE49-F238E27FC236}">
              <a16:creationId xmlns:a16="http://schemas.microsoft.com/office/drawing/2014/main" id="{32623C36-1D17-4FCE-A17E-E6E2DCD17BD7}"/>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528" name="直線コネクタ 527">
          <a:extLst>
            <a:ext uri="{FF2B5EF4-FFF2-40B4-BE49-F238E27FC236}">
              <a16:creationId xmlns:a16="http://schemas.microsoft.com/office/drawing/2014/main" id="{773AD789-D2A7-43A7-B342-FF04E0D14018}"/>
            </a:ext>
          </a:extLst>
        </xdr:cNvPr>
        <xdr:cNvCxnSpPr/>
      </xdr:nvCxnSpPr>
      <xdr:spPr>
        <a:xfrm flipV="1">
          <a:off x="19947254" y="1719888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529" name="【庁舎】&#10;一人当たり面積最小値テキスト">
          <a:extLst>
            <a:ext uri="{FF2B5EF4-FFF2-40B4-BE49-F238E27FC236}">
              <a16:creationId xmlns:a16="http://schemas.microsoft.com/office/drawing/2014/main" id="{CD60BB22-8F0C-42BC-ACB8-F32CF9ED4370}"/>
            </a:ext>
          </a:extLst>
        </xdr:cNvPr>
        <xdr:cNvSpPr txBox="1"/>
      </xdr:nvSpPr>
      <xdr:spPr>
        <a:xfrm>
          <a:off x="19985990" y="1868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530" name="直線コネクタ 529">
          <a:extLst>
            <a:ext uri="{FF2B5EF4-FFF2-40B4-BE49-F238E27FC236}">
              <a16:creationId xmlns:a16="http://schemas.microsoft.com/office/drawing/2014/main" id="{52AFA67A-8371-45DA-8DF6-123617A1548E}"/>
            </a:ext>
          </a:extLst>
        </xdr:cNvPr>
        <xdr:cNvCxnSpPr/>
      </xdr:nvCxnSpPr>
      <xdr:spPr>
        <a:xfrm>
          <a:off x="19885660" y="186847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531" name="【庁舎】&#10;一人当たり面積最大値テキスト">
          <a:extLst>
            <a:ext uri="{FF2B5EF4-FFF2-40B4-BE49-F238E27FC236}">
              <a16:creationId xmlns:a16="http://schemas.microsoft.com/office/drawing/2014/main" id="{A639509E-3D47-43B6-9A71-0221C45A2B7D}"/>
            </a:ext>
          </a:extLst>
        </xdr:cNvPr>
        <xdr:cNvSpPr txBox="1"/>
      </xdr:nvSpPr>
      <xdr:spPr>
        <a:xfrm>
          <a:off x="19985990" y="1697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532" name="直線コネクタ 531">
          <a:extLst>
            <a:ext uri="{FF2B5EF4-FFF2-40B4-BE49-F238E27FC236}">
              <a16:creationId xmlns:a16="http://schemas.microsoft.com/office/drawing/2014/main" id="{40F0B905-3826-469E-AABF-5977E5B243EE}"/>
            </a:ext>
          </a:extLst>
        </xdr:cNvPr>
        <xdr:cNvCxnSpPr/>
      </xdr:nvCxnSpPr>
      <xdr:spPr>
        <a:xfrm>
          <a:off x="19885660" y="171988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533" name="【庁舎】&#10;一人当たり面積平均値テキスト">
          <a:extLst>
            <a:ext uri="{FF2B5EF4-FFF2-40B4-BE49-F238E27FC236}">
              <a16:creationId xmlns:a16="http://schemas.microsoft.com/office/drawing/2014/main" id="{99738821-9C4D-4C9C-9381-51AF20DC21C4}"/>
            </a:ext>
          </a:extLst>
        </xdr:cNvPr>
        <xdr:cNvSpPr txBox="1"/>
      </xdr:nvSpPr>
      <xdr:spPr>
        <a:xfrm>
          <a:off x="19985990" y="18265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534" name="フローチャート: 判断 533">
          <a:extLst>
            <a:ext uri="{FF2B5EF4-FFF2-40B4-BE49-F238E27FC236}">
              <a16:creationId xmlns:a16="http://schemas.microsoft.com/office/drawing/2014/main" id="{C92F0A4B-DF18-4F88-B547-3ECBC7EFB3B0}"/>
            </a:ext>
          </a:extLst>
        </xdr:cNvPr>
        <xdr:cNvSpPr/>
      </xdr:nvSpPr>
      <xdr:spPr>
        <a:xfrm>
          <a:off x="19904710" y="1829053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535" name="フローチャート: 判断 534">
          <a:extLst>
            <a:ext uri="{FF2B5EF4-FFF2-40B4-BE49-F238E27FC236}">
              <a16:creationId xmlns:a16="http://schemas.microsoft.com/office/drawing/2014/main" id="{C2D8F3D2-B8D4-4414-8D0F-954030DE082D}"/>
            </a:ext>
          </a:extLst>
        </xdr:cNvPr>
        <xdr:cNvSpPr/>
      </xdr:nvSpPr>
      <xdr:spPr>
        <a:xfrm>
          <a:off x="19161760" y="1831476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536" name="フローチャート: 判断 535">
          <a:extLst>
            <a:ext uri="{FF2B5EF4-FFF2-40B4-BE49-F238E27FC236}">
              <a16:creationId xmlns:a16="http://schemas.microsoft.com/office/drawing/2014/main" id="{2423D980-F54F-424C-A63C-C66E501F4C0A}"/>
            </a:ext>
          </a:extLst>
        </xdr:cNvPr>
        <xdr:cNvSpPr/>
      </xdr:nvSpPr>
      <xdr:spPr>
        <a:xfrm>
          <a:off x="18345150" y="1831476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537" name="フローチャート: 判断 536">
          <a:extLst>
            <a:ext uri="{FF2B5EF4-FFF2-40B4-BE49-F238E27FC236}">
              <a16:creationId xmlns:a16="http://schemas.microsoft.com/office/drawing/2014/main" id="{A668BBB4-472F-4A65-8CB0-0E4057C8D25E}"/>
            </a:ext>
          </a:extLst>
        </xdr:cNvPr>
        <xdr:cNvSpPr/>
      </xdr:nvSpPr>
      <xdr:spPr>
        <a:xfrm>
          <a:off x="17547590" y="1831476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538" name="フローチャート: 判断 537">
          <a:extLst>
            <a:ext uri="{FF2B5EF4-FFF2-40B4-BE49-F238E27FC236}">
              <a16:creationId xmlns:a16="http://schemas.microsoft.com/office/drawing/2014/main" id="{DF322005-C078-42F8-8D2C-B78581C30F02}"/>
            </a:ext>
          </a:extLst>
        </xdr:cNvPr>
        <xdr:cNvSpPr/>
      </xdr:nvSpPr>
      <xdr:spPr>
        <a:xfrm>
          <a:off x="16761460" y="18346602"/>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9" name="テキスト ボックス 538">
          <a:extLst>
            <a:ext uri="{FF2B5EF4-FFF2-40B4-BE49-F238E27FC236}">
              <a16:creationId xmlns:a16="http://schemas.microsoft.com/office/drawing/2014/main" id="{75EA45F4-214A-4BE2-AF76-B57C99081D98}"/>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id="{19616C6D-8EDF-42EA-BA9E-BD8471C6CC6A}"/>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80D72CB0-E2D1-4EFA-B1E5-28609614DBC8}"/>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1D9B493C-62E4-4CBC-8024-29232152BBE9}"/>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44BAA04D-CB6C-41BD-889B-EBE69A286EF9}"/>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28666</xdr:rowOff>
    </xdr:from>
    <xdr:to>
      <xdr:col>116</xdr:col>
      <xdr:colOff>114300</xdr:colOff>
      <xdr:row>102</xdr:row>
      <xdr:rowOff>130266</xdr:rowOff>
    </xdr:to>
    <xdr:sp macro="" textlink="">
      <xdr:nvSpPr>
        <xdr:cNvPr id="544" name="楕円 543">
          <a:extLst>
            <a:ext uri="{FF2B5EF4-FFF2-40B4-BE49-F238E27FC236}">
              <a16:creationId xmlns:a16="http://schemas.microsoft.com/office/drawing/2014/main" id="{A11423DC-0640-45B4-8685-B827F76E6674}"/>
            </a:ext>
          </a:extLst>
        </xdr:cNvPr>
        <xdr:cNvSpPr/>
      </xdr:nvSpPr>
      <xdr:spPr>
        <a:xfrm>
          <a:off x="19904710" y="1751466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51543</xdr:rowOff>
    </xdr:from>
    <xdr:ext cx="469744" cy="259045"/>
    <xdr:sp macro="" textlink="">
      <xdr:nvSpPr>
        <xdr:cNvPr id="545" name="【庁舎】&#10;一人当たり面積該当値テキスト">
          <a:extLst>
            <a:ext uri="{FF2B5EF4-FFF2-40B4-BE49-F238E27FC236}">
              <a16:creationId xmlns:a16="http://schemas.microsoft.com/office/drawing/2014/main" id="{0881EAA4-EF32-4880-8754-E28A853F15C3}"/>
            </a:ext>
          </a:extLst>
        </xdr:cNvPr>
        <xdr:cNvSpPr txBox="1"/>
      </xdr:nvSpPr>
      <xdr:spPr>
        <a:xfrm>
          <a:off x="19985990" y="1737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41729</xdr:rowOff>
    </xdr:from>
    <xdr:to>
      <xdr:col>112</xdr:col>
      <xdr:colOff>38100</xdr:colOff>
      <xdr:row>102</xdr:row>
      <xdr:rowOff>143329</xdr:rowOff>
    </xdr:to>
    <xdr:sp macro="" textlink="">
      <xdr:nvSpPr>
        <xdr:cNvPr id="546" name="楕円 545">
          <a:extLst>
            <a:ext uri="{FF2B5EF4-FFF2-40B4-BE49-F238E27FC236}">
              <a16:creationId xmlns:a16="http://schemas.microsoft.com/office/drawing/2014/main" id="{6A9267A1-646B-4939-9883-C49FDC1328DF}"/>
            </a:ext>
          </a:extLst>
        </xdr:cNvPr>
        <xdr:cNvSpPr/>
      </xdr:nvSpPr>
      <xdr:spPr>
        <a:xfrm>
          <a:off x="19161760" y="1752962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79466</xdr:rowOff>
    </xdr:from>
    <xdr:to>
      <xdr:col>116</xdr:col>
      <xdr:colOff>63500</xdr:colOff>
      <xdr:row>102</xdr:row>
      <xdr:rowOff>92529</xdr:rowOff>
    </xdr:to>
    <xdr:cxnSp macro="">
      <xdr:nvCxnSpPr>
        <xdr:cNvPr id="547" name="直線コネクタ 546">
          <a:extLst>
            <a:ext uri="{FF2B5EF4-FFF2-40B4-BE49-F238E27FC236}">
              <a16:creationId xmlns:a16="http://schemas.microsoft.com/office/drawing/2014/main" id="{75219648-4EA8-4AF5-A920-0FBAFCA83F72}"/>
            </a:ext>
          </a:extLst>
        </xdr:cNvPr>
        <xdr:cNvCxnSpPr/>
      </xdr:nvCxnSpPr>
      <xdr:spPr>
        <a:xfrm flipV="1">
          <a:off x="19204940" y="17567366"/>
          <a:ext cx="742950" cy="1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54792</xdr:rowOff>
    </xdr:from>
    <xdr:to>
      <xdr:col>107</xdr:col>
      <xdr:colOff>101600</xdr:colOff>
      <xdr:row>102</xdr:row>
      <xdr:rowOff>156392</xdr:rowOff>
    </xdr:to>
    <xdr:sp macro="" textlink="">
      <xdr:nvSpPr>
        <xdr:cNvPr id="548" name="楕円 547">
          <a:extLst>
            <a:ext uri="{FF2B5EF4-FFF2-40B4-BE49-F238E27FC236}">
              <a16:creationId xmlns:a16="http://schemas.microsoft.com/office/drawing/2014/main" id="{CEC9876D-10A0-4D59-A231-507E39343A08}"/>
            </a:ext>
          </a:extLst>
        </xdr:cNvPr>
        <xdr:cNvSpPr/>
      </xdr:nvSpPr>
      <xdr:spPr>
        <a:xfrm>
          <a:off x="18345150" y="17546502"/>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92529</xdr:rowOff>
    </xdr:from>
    <xdr:to>
      <xdr:col>111</xdr:col>
      <xdr:colOff>177800</xdr:colOff>
      <xdr:row>102</xdr:row>
      <xdr:rowOff>105592</xdr:rowOff>
    </xdr:to>
    <xdr:cxnSp macro="">
      <xdr:nvCxnSpPr>
        <xdr:cNvPr id="549" name="直線コネクタ 548">
          <a:extLst>
            <a:ext uri="{FF2B5EF4-FFF2-40B4-BE49-F238E27FC236}">
              <a16:creationId xmlns:a16="http://schemas.microsoft.com/office/drawing/2014/main" id="{EE0217F0-15C2-4699-BB56-274E6E1B4AA1}"/>
            </a:ext>
          </a:extLst>
        </xdr:cNvPr>
        <xdr:cNvCxnSpPr/>
      </xdr:nvCxnSpPr>
      <xdr:spPr>
        <a:xfrm flipV="1">
          <a:off x="18399760" y="17584239"/>
          <a:ext cx="80518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77651</xdr:rowOff>
    </xdr:from>
    <xdr:to>
      <xdr:col>102</xdr:col>
      <xdr:colOff>165100</xdr:colOff>
      <xdr:row>103</xdr:row>
      <xdr:rowOff>7801</xdr:rowOff>
    </xdr:to>
    <xdr:sp macro="" textlink="">
      <xdr:nvSpPr>
        <xdr:cNvPr id="550" name="楕円 549">
          <a:extLst>
            <a:ext uri="{FF2B5EF4-FFF2-40B4-BE49-F238E27FC236}">
              <a16:creationId xmlns:a16="http://schemas.microsoft.com/office/drawing/2014/main" id="{EF8880DA-F7D2-4EE1-B778-0152E1F8A2FA}"/>
            </a:ext>
          </a:extLst>
        </xdr:cNvPr>
        <xdr:cNvSpPr/>
      </xdr:nvSpPr>
      <xdr:spPr>
        <a:xfrm>
          <a:off x="17547590" y="1756555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105592</xdr:rowOff>
    </xdr:from>
    <xdr:to>
      <xdr:col>107</xdr:col>
      <xdr:colOff>50800</xdr:colOff>
      <xdr:row>102</xdr:row>
      <xdr:rowOff>128451</xdr:rowOff>
    </xdr:to>
    <xdr:cxnSp macro="">
      <xdr:nvCxnSpPr>
        <xdr:cNvPr id="551" name="直線コネクタ 550">
          <a:extLst>
            <a:ext uri="{FF2B5EF4-FFF2-40B4-BE49-F238E27FC236}">
              <a16:creationId xmlns:a16="http://schemas.microsoft.com/office/drawing/2014/main" id="{477B0FEA-B83D-4EDA-8BDA-D80E738A23F8}"/>
            </a:ext>
          </a:extLst>
        </xdr:cNvPr>
        <xdr:cNvCxnSpPr/>
      </xdr:nvCxnSpPr>
      <xdr:spPr>
        <a:xfrm flipV="1">
          <a:off x="17602200" y="17591587"/>
          <a:ext cx="797560" cy="2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136434</xdr:rowOff>
    </xdr:from>
    <xdr:to>
      <xdr:col>98</xdr:col>
      <xdr:colOff>38100</xdr:colOff>
      <xdr:row>103</xdr:row>
      <xdr:rowOff>66584</xdr:rowOff>
    </xdr:to>
    <xdr:sp macro="" textlink="">
      <xdr:nvSpPr>
        <xdr:cNvPr id="552" name="楕円 551">
          <a:extLst>
            <a:ext uri="{FF2B5EF4-FFF2-40B4-BE49-F238E27FC236}">
              <a16:creationId xmlns:a16="http://schemas.microsoft.com/office/drawing/2014/main" id="{2752307B-463A-4420-9AED-CC440128BDC9}"/>
            </a:ext>
          </a:extLst>
        </xdr:cNvPr>
        <xdr:cNvSpPr/>
      </xdr:nvSpPr>
      <xdr:spPr>
        <a:xfrm>
          <a:off x="16761460" y="1762052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128451</xdr:rowOff>
    </xdr:from>
    <xdr:to>
      <xdr:col>102</xdr:col>
      <xdr:colOff>114300</xdr:colOff>
      <xdr:row>103</xdr:row>
      <xdr:rowOff>15784</xdr:rowOff>
    </xdr:to>
    <xdr:cxnSp macro="">
      <xdr:nvCxnSpPr>
        <xdr:cNvPr id="553" name="直線コネクタ 552">
          <a:extLst>
            <a:ext uri="{FF2B5EF4-FFF2-40B4-BE49-F238E27FC236}">
              <a16:creationId xmlns:a16="http://schemas.microsoft.com/office/drawing/2014/main" id="{EBDEEE9D-8146-4876-9A7F-B87F50011750}"/>
            </a:ext>
          </a:extLst>
        </xdr:cNvPr>
        <xdr:cNvCxnSpPr/>
      </xdr:nvCxnSpPr>
      <xdr:spPr>
        <a:xfrm flipV="1">
          <a:off x="16804640" y="17620161"/>
          <a:ext cx="79756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554" name="n_1aveValue【庁舎】&#10;一人当たり面積">
          <a:extLst>
            <a:ext uri="{FF2B5EF4-FFF2-40B4-BE49-F238E27FC236}">
              <a16:creationId xmlns:a16="http://schemas.microsoft.com/office/drawing/2014/main" id="{55284109-AE6A-403E-A45F-76E5A36037DC}"/>
            </a:ext>
          </a:extLst>
        </xdr:cNvPr>
        <xdr:cNvSpPr txBox="1"/>
      </xdr:nvSpPr>
      <xdr:spPr>
        <a:xfrm>
          <a:off x="18982132" y="1840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555" name="n_2aveValue【庁舎】&#10;一人当たり面積">
          <a:extLst>
            <a:ext uri="{FF2B5EF4-FFF2-40B4-BE49-F238E27FC236}">
              <a16:creationId xmlns:a16="http://schemas.microsoft.com/office/drawing/2014/main" id="{2E08F750-3D11-4648-AE30-3FDF1D0BBE7B}"/>
            </a:ext>
          </a:extLst>
        </xdr:cNvPr>
        <xdr:cNvSpPr txBox="1"/>
      </xdr:nvSpPr>
      <xdr:spPr>
        <a:xfrm>
          <a:off x="18182032" y="1840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556" name="n_3aveValue【庁舎】&#10;一人当たり面積">
          <a:extLst>
            <a:ext uri="{FF2B5EF4-FFF2-40B4-BE49-F238E27FC236}">
              <a16:creationId xmlns:a16="http://schemas.microsoft.com/office/drawing/2014/main" id="{91D6861C-4524-48A7-B4D0-7DCFC357B8F9}"/>
            </a:ext>
          </a:extLst>
        </xdr:cNvPr>
        <xdr:cNvSpPr txBox="1"/>
      </xdr:nvSpPr>
      <xdr:spPr>
        <a:xfrm>
          <a:off x="17384472" y="1840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90369</xdr:rowOff>
    </xdr:from>
    <xdr:ext cx="469744" cy="259045"/>
    <xdr:sp macro="" textlink="">
      <xdr:nvSpPr>
        <xdr:cNvPr id="557" name="n_4aveValue【庁舎】&#10;一人当たり面積">
          <a:extLst>
            <a:ext uri="{FF2B5EF4-FFF2-40B4-BE49-F238E27FC236}">
              <a16:creationId xmlns:a16="http://schemas.microsoft.com/office/drawing/2014/main" id="{5E2FC476-CAD3-4CE8-9899-003D40962B61}"/>
            </a:ext>
          </a:extLst>
        </xdr:cNvPr>
        <xdr:cNvSpPr txBox="1"/>
      </xdr:nvSpPr>
      <xdr:spPr>
        <a:xfrm>
          <a:off x="16588817" y="1843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159856</xdr:rowOff>
    </xdr:from>
    <xdr:ext cx="469744" cy="259045"/>
    <xdr:sp macro="" textlink="">
      <xdr:nvSpPr>
        <xdr:cNvPr id="558" name="n_1mainValue【庁舎】&#10;一人当たり面積">
          <a:extLst>
            <a:ext uri="{FF2B5EF4-FFF2-40B4-BE49-F238E27FC236}">
              <a16:creationId xmlns:a16="http://schemas.microsoft.com/office/drawing/2014/main" id="{874A577B-DA75-48BF-BF6A-F3C9EF9F73D5}"/>
            </a:ext>
          </a:extLst>
        </xdr:cNvPr>
        <xdr:cNvSpPr txBox="1"/>
      </xdr:nvSpPr>
      <xdr:spPr>
        <a:xfrm>
          <a:off x="18982132" y="1730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1469</xdr:rowOff>
    </xdr:from>
    <xdr:ext cx="469744" cy="259045"/>
    <xdr:sp macro="" textlink="">
      <xdr:nvSpPr>
        <xdr:cNvPr id="559" name="n_2mainValue【庁舎】&#10;一人当たり面積">
          <a:extLst>
            <a:ext uri="{FF2B5EF4-FFF2-40B4-BE49-F238E27FC236}">
              <a16:creationId xmlns:a16="http://schemas.microsoft.com/office/drawing/2014/main" id="{690A9CA1-6C8D-4F41-ACFE-3361F8D538F3}"/>
            </a:ext>
          </a:extLst>
        </xdr:cNvPr>
        <xdr:cNvSpPr txBox="1"/>
      </xdr:nvSpPr>
      <xdr:spPr>
        <a:xfrm>
          <a:off x="18182032" y="173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24328</xdr:rowOff>
    </xdr:from>
    <xdr:ext cx="469744" cy="259045"/>
    <xdr:sp macro="" textlink="">
      <xdr:nvSpPr>
        <xdr:cNvPr id="560" name="n_3mainValue【庁舎】&#10;一人当たり面積">
          <a:extLst>
            <a:ext uri="{FF2B5EF4-FFF2-40B4-BE49-F238E27FC236}">
              <a16:creationId xmlns:a16="http://schemas.microsoft.com/office/drawing/2014/main" id="{FAFFFD4C-E4CA-4CEE-9DC0-5772FE97BC3A}"/>
            </a:ext>
          </a:extLst>
        </xdr:cNvPr>
        <xdr:cNvSpPr txBox="1"/>
      </xdr:nvSpPr>
      <xdr:spPr>
        <a:xfrm>
          <a:off x="17384472" y="1733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83111</xdr:rowOff>
    </xdr:from>
    <xdr:ext cx="469744" cy="259045"/>
    <xdr:sp macro="" textlink="">
      <xdr:nvSpPr>
        <xdr:cNvPr id="561" name="n_4mainValue【庁舎】&#10;一人当たり面積">
          <a:extLst>
            <a:ext uri="{FF2B5EF4-FFF2-40B4-BE49-F238E27FC236}">
              <a16:creationId xmlns:a16="http://schemas.microsoft.com/office/drawing/2014/main" id="{D6A607CC-E214-4704-BE0A-AA6D853D31AC}"/>
            </a:ext>
          </a:extLst>
        </xdr:cNvPr>
        <xdr:cNvSpPr txBox="1"/>
      </xdr:nvSpPr>
      <xdr:spPr>
        <a:xfrm>
          <a:off x="16588817" y="1740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2" name="正方形/長方形 561">
          <a:extLst>
            <a:ext uri="{FF2B5EF4-FFF2-40B4-BE49-F238E27FC236}">
              <a16:creationId xmlns:a16="http://schemas.microsoft.com/office/drawing/2014/main" id="{BD416301-C0DB-4CD6-8222-18EE15754149}"/>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3" name="正方形/長方形 562">
          <a:extLst>
            <a:ext uri="{FF2B5EF4-FFF2-40B4-BE49-F238E27FC236}">
              <a16:creationId xmlns:a16="http://schemas.microsoft.com/office/drawing/2014/main" id="{D9FCCA2F-9C78-4B08-A2F4-10C3E1473645}"/>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4" name="テキスト ボックス 563">
          <a:extLst>
            <a:ext uri="{FF2B5EF4-FFF2-40B4-BE49-F238E27FC236}">
              <a16:creationId xmlns:a16="http://schemas.microsoft.com/office/drawing/2014/main" id="{356FCE1B-9649-457B-86AC-4A83382F378A}"/>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有形固定資産減価償却率について、類似団体と比較して消防施設、体育館・プールは下回っているものの、庁舎、市民会館については高くなっている。プールについては近年、改修工事を行っていることから償却率は低いものの、体育館については学校統廃合による閉校した旧小学校の体育館であることから築年数が古く、大規模な改修にまでは至っていない。消防施設は、庁舎が建設後２０年近く経過していることから、計画的に改修を行っていく。なお当町は単独で消防組織を有していることから、類似団体と比較して消防施設一人当たり面積は高くなっている。市民会館及び庁舎については、</a:t>
          </a:r>
          <a:r>
            <a:rPr kumimoji="1" lang="ja-JP" altLang="ja-JP" sz="1100">
              <a:solidFill>
                <a:schemeClr val="dk1"/>
              </a:solidFill>
              <a:effectLst/>
              <a:latin typeface="+mn-ea"/>
              <a:ea typeface="+mn-ea"/>
              <a:cs typeface="+mn-cs"/>
            </a:rPr>
            <a:t>施設の長寿命化改修工事などを実施しているものの</a:t>
          </a:r>
          <a:r>
            <a:rPr kumimoji="1" lang="ja-JP" altLang="en-US" sz="1100">
              <a:latin typeface="+mn-ea"/>
              <a:ea typeface="+mn-ea"/>
            </a:rPr>
            <a:t>、有形固定資産減価償却率が高くなっている。市民会館、庁舎については、行政サービス及び災害時の拠点となることなどを踏まえ、非常時の対応や安全確保の観点を重視しつつ、人口減少やＩＣＴ化の活用なども踏まえ、計画的に適正な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20,086
19,806
32.51
8,505,825
8,102,090
389,386
4,965,380
7,138,771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　基準財政収入額は、</a:t>
          </a:r>
          <a:r>
            <a:rPr kumimoji="1" lang="ja-JP" altLang="en-US" sz="1100">
              <a:solidFill>
                <a:schemeClr val="tx1"/>
              </a:solidFill>
              <a:effectLst/>
              <a:latin typeface="+mn-lt"/>
              <a:ea typeface="+mn-ea"/>
              <a:cs typeface="+mn-cs"/>
            </a:rPr>
            <a:t>軽自動車税環境性能割</a:t>
          </a:r>
          <a:r>
            <a:rPr kumimoji="1" lang="ja-JP" altLang="ja-JP" sz="1100">
              <a:solidFill>
                <a:schemeClr val="tx1"/>
              </a:solidFill>
              <a:effectLst/>
              <a:latin typeface="+mn-lt"/>
              <a:ea typeface="+mn-ea"/>
              <a:cs typeface="+mn-cs"/>
            </a:rPr>
            <a:t>など</a:t>
          </a:r>
          <a:r>
            <a:rPr kumimoji="1" lang="ja-JP" altLang="en-US" sz="1100">
              <a:solidFill>
                <a:schemeClr val="tx1"/>
              </a:solidFill>
              <a:effectLst/>
              <a:latin typeface="+mn-lt"/>
              <a:ea typeface="+mn-ea"/>
              <a:cs typeface="+mn-cs"/>
            </a:rPr>
            <a:t>は微増であるが、所得割や固定資産税（家屋）などで減となり、前年度比４％減となった。</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対して基準財政需要額は、</a:t>
          </a:r>
          <a:r>
            <a:rPr kumimoji="1" lang="ja-JP" altLang="en-US" sz="1100">
              <a:solidFill>
                <a:schemeClr val="tx1"/>
              </a:solidFill>
              <a:effectLst/>
              <a:latin typeface="+mn-lt"/>
              <a:ea typeface="+mn-ea"/>
              <a:cs typeface="+mn-cs"/>
            </a:rPr>
            <a:t>高齢者保健福祉費や地域の元気創造事業費</a:t>
          </a:r>
          <a:r>
            <a:rPr kumimoji="1" lang="ja-JP" altLang="ja-JP" sz="1100">
              <a:solidFill>
                <a:schemeClr val="tx1"/>
              </a:solidFill>
              <a:effectLst/>
              <a:latin typeface="+mn-lt"/>
              <a:ea typeface="+mn-ea"/>
              <a:cs typeface="+mn-cs"/>
            </a:rPr>
            <a:t>などの増、また</a:t>
          </a:r>
          <a:r>
            <a:rPr kumimoji="1" lang="ja-JP" altLang="en-US" sz="1100">
              <a:solidFill>
                <a:schemeClr val="tx1"/>
              </a:solidFill>
              <a:effectLst/>
              <a:latin typeface="+mn-lt"/>
              <a:ea typeface="+mn-ea"/>
              <a:cs typeface="+mn-cs"/>
            </a:rPr>
            <a:t>地域デジタル社会推進費</a:t>
          </a:r>
          <a:r>
            <a:rPr kumimoji="1" lang="ja-JP" altLang="ja-JP" sz="1100">
              <a:solidFill>
                <a:schemeClr val="tx1"/>
              </a:solidFill>
              <a:effectLst/>
              <a:latin typeface="+mn-lt"/>
              <a:ea typeface="+mn-ea"/>
              <a:cs typeface="+mn-cs"/>
            </a:rPr>
            <a:t>の創設に</a:t>
          </a:r>
          <a:r>
            <a:rPr kumimoji="1" lang="ja-JP" altLang="en-US" sz="1100">
              <a:solidFill>
                <a:schemeClr val="tx1"/>
              </a:solidFill>
              <a:effectLst/>
              <a:latin typeface="+mn-lt"/>
              <a:ea typeface="+mn-ea"/>
              <a:cs typeface="+mn-cs"/>
            </a:rPr>
            <a:t>よる</a:t>
          </a:r>
          <a:r>
            <a:rPr kumimoji="1" lang="ja-JP" altLang="ja-JP" sz="1100">
              <a:solidFill>
                <a:schemeClr val="tx1"/>
              </a:solidFill>
              <a:effectLst/>
              <a:latin typeface="+mn-lt"/>
              <a:ea typeface="+mn-ea"/>
              <a:cs typeface="+mn-cs"/>
            </a:rPr>
            <a:t>増加</a:t>
          </a:r>
          <a:r>
            <a:rPr kumimoji="1" lang="ja-JP" altLang="en-US" sz="1100">
              <a:solidFill>
                <a:schemeClr val="tx1"/>
              </a:solidFill>
              <a:effectLst/>
              <a:latin typeface="+mn-lt"/>
              <a:ea typeface="+mn-ea"/>
              <a:cs typeface="+mn-cs"/>
            </a:rPr>
            <a:t>により</a:t>
          </a:r>
          <a:r>
            <a:rPr kumimoji="1" lang="ja-JP" altLang="ja-JP" sz="1100">
              <a:solidFill>
                <a:schemeClr val="tx1"/>
              </a:solidFill>
              <a:effectLst/>
              <a:latin typeface="+mn-lt"/>
              <a:ea typeface="+mn-ea"/>
              <a:cs typeface="+mn-cs"/>
            </a:rPr>
            <a:t>、財政力指数としては</a:t>
          </a:r>
          <a:r>
            <a:rPr kumimoji="1" lang="en-US" altLang="ja-JP" sz="1100">
              <a:solidFill>
                <a:schemeClr val="tx1"/>
              </a:solidFill>
              <a:effectLst/>
              <a:latin typeface="+mn-lt"/>
              <a:ea typeface="+mn-ea"/>
              <a:cs typeface="+mn-cs"/>
            </a:rPr>
            <a:t>0.02</a:t>
          </a:r>
          <a:r>
            <a:rPr kumimoji="1" lang="ja-JP" altLang="en-US" sz="1100">
              <a:solidFill>
                <a:schemeClr val="tx1"/>
              </a:solidFill>
              <a:effectLst/>
              <a:latin typeface="+mn-lt"/>
              <a:ea typeface="+mn-ea"/>
              <a:cs typeface="+mn-cs"/>
            </a:rPr>
            <a:t>ポイント減となった。</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今後も厳しい財政運営が見込まれることから、持続可能な財政基盤の構築に向けて町税収入等の安定確保に努める。</a:t>
          </a:r>
          <a:endParaRPr lang="ja-JP" altLang="ja-JP" sz="1400">
            <a:solidFill>
              <a:schemeClr val="tx1"/>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68439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1397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41628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41628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41628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77205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従来から人件費や公債費を理由として高い状況にあるが、</a:t>
          </a:r>
          <a:r>
            <a:rPr kumimoji="1" lang="ja-JP" altLang="en-US" sz="1100">
              <a:solidFill>
                <a:schemeClr val="tx1"/>
              </a:solidFill>
              <a:effectLst/>
              <a:latin typeface="+mn-lt"/>
              <a:ea typeface="+mn-ea"/>
              <a:cs typeface="+mn-cs"/>
            </a:rPr>
            <a:t>地方交付税の大幅な増や、地方消費税交付金の増</a:t>
          </a:r>
          <a:r>
            <a:rPr kumimoji="1" lang="ja-JP" altLang="ja-JP" sz="1100">
              <a:solidFill>
                <a:schemeClr val="tx1"/>
              </a:solidFill>
              <a:effectLst/>
              <a:latin typeface="+mn-lt"/>
              <a:ea typeface="+mn-ea"/>
              <a:cs typeface="+mn-cs"/>
            </a:rPr>
            <a:t>に伴</a:t>
          </a:r>
          <a:r>
            <a:rPr kumimoji="1" lang="ja-JP" altLang="en-US" sz="1100">
              <a:solidFill>
                <a:schemeClr val="tx1"/>
              </a:solidFill>
              <a:effectLst/>
              <a:latin typeface="+mn-lt"/>
              <a:ea typeface="+mn-ea"/>
              <a:cs typeface="+mn-cs"/>
            </a:rPr>
            <a:t>い５．１ポ</a:t>
          </a:r>
          <a:r>
            <a:rPr kumimoji="1" lang="ja-JP" altLang="ja-JP" sz="1100">
              <a:solidFill>
                <a:schemeClr val="tx1"/>
              </a:solidFill>
              <a:effectLst/>
              <a:latin typeface="+mn-lt"/>
              <a:ea typeface="+mn-ea"/>
              <a:cs typeface="+mn-cs"/>
            </a:rPr>
            <a:t>イント好転している。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a:t>
          </a:r>
          <a:r>
            <a:rPr kumimoji="1" lang="ja-JP" altLang="en-US" sz="1100">
              <a:solidFill>
                <a:schemeClr val="tx1"/>
              </a:solidFill>
              <a:effectLst/>
              <a:latin typeface="+mn-lt"/>
              <a:ea typeface="+mn-ea"/>
              <a:cs typeface="+mn-cs"/>
            </a:rPr>
            <a:t>、人件費は</a:t>
          </a:r>
          <a:r>
            <a:rPr kumimoji="1" lang="ja-JP" altLang="ja-JP" sz="1100">
              <a:solidFill>
                <a:schemeClr val="tx1"/>
              </a:solidFill>
              <a:effectLst/>
              <a:latin typeface="+mn-lt"/>
              <a:ea typeface="+mn-ea"/>
              <a:cs typeface="+mn-cs"/>
            </a:rPr>
            <a:t>新規採用</a:t>
          </a:r>
          <a:r>
            <a:rPr kumimoji="1" lang="ja-JP" altLang="en-US" sz="1100">
              <a:solidFill>
                <a:schemeClr val="tx1"/>
              </a:solidFill>
              <a:effectLst/>
              <a:latin typeface="+mn-lt"/>
              <a:ea typeface="+mn-ea"/>
              <a:cs typeface="+mn-cs"/>
            </a:rPr>
            <a:t>職員を抑制したり、</a:t>
          </a:r>
          <a:r>
            <a:rPr kumimoji="1" lang="ja-JP" altLang="ja-JP" sz="1100">
              <a:solidFill>
                <a:schemeClr val="tx1"/>
              </a:solidFill>
              <a:effectLst/>
              <a:latin typeface="+mn-lt"/>
              <a:ea typeface="+mn-ea"/>
              <a:cs typeface="+mn-cs"/>
            </a:rPr>
            <a:t>地方債は新規借入の抑制を図</a:t>
          </a:r>
          <a:r>
            <a:rPr kumimoji="1" lang="ja-JP" altLang="en-US" sz="1100">
              <a:solidFill>
                <a:schemeClr val="tx1"/>
              </a:solidFill>
              <a:effectLst/>
              <a:latin typeface="+mn-lt"/>
              <a:ea typeface="+mn-ea"/>
              <a:cs typeface="+mn-cs"/>
            </a:rPr>
            <a:t>ったりすることにより</a:t>
          </a:r>
          <a:r>
            <a:rPr kumimoji="1" lang="ja-JP" altLang="ja-JP" sz="1100">
              <a:solidFill>
                <a:schemeClr val="tx1"/>
              </a:solidFill>
              <a:effectLst/>
              <a:latin typeface="+mn-lt"/>
              <a:ea typeface="+mn-ea"/>
              <a:cs typeface="+mn-cs"/>
            </a:rPr>
            <a:t>、人件費や公債費の削減に努め、持続可能な財政運営を目指す。</a:t>
          </a:r>
          <a:endParaRPr lang="ja-JP" altLang="ja-JP" sz="1400">
            <a:solidFill>
              <a:schemeClr val="tx1"/>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20066</xdr:rowOff>
    </xdr:from>
    <xdr:to>
      <xdr:col>23</xdr:col>
      <xdr:colOff>133350</xdr:colOff>
      <xdr:row>65</xdr:row>
      <xdr:rowOff>94742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92866"/>
          <a:ext cx="8382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145305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94742</xdr:rowOff>
    </xdr:from>
    <xdr:to>
      <xdr:col>19</xdr:col>
      <xdr:colOff>133350</xdr:colOff>
      <xdr:row>66</xdr:row>
      <xdr:rowOff>82550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238992"/>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104394</xdr:rowOff>
    </xdr:from>
    <xdr:to>
      <xdr:col>15</xdr:col>
      <xdr:colOff>82550</xdr:colOff>
      <xdr:row>66</xdr:row>
      <xdr:rowOff>82550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48644"/>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104394</xdr:rowOff>
    </xdr:from>
    <xdr:to>
      <xdr:col>11</xdr:col>
      <xdr:colOff>31750</xdr:colOff>
      <xdr:row>65</xdr:row>
      <xdr:rowOff>114046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2486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6113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158259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140716</xdr:rowOff>
    </xdr:from>
    <xdr:to>
      <xdr:col>23</xdr:col>
      <xdr:colOff>184150</xdr:colOff>
      <xdr:row>64</xdr:row>
      <xdr:rowOff>70866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112793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1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43942</xdr:rowOff>
    </xdr:from>
    <xdr:to>
      <xdr:col>19</xdr:col>
      <xdr:colOff>184150</xdr:colOff>
      <xdr:row>65</xdr:row>
      <xdr:rowOff>145542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130319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7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31750</xdr:rowOff>
    </xdr:from>
    <xdr:to>
      <xdr:col>15</xdr:col>
      <xdr:colOff>133350</xdr:colOff>
      <xdr:row>66</xdr:row>
      <xdr:rowOff>133350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118127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53594</xdr:rowOff>
    </xdr:from>
    <xdr:to>
      <xdr:col>11</xdr:col>
      <xdr:colOff>82550</xdr:colOff>
      <xdr:row>65</xdr:row>
      <xdr:rowOff>155194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139971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8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63246</xdr:rowOff>
    </xdr:from>
    <xdr:to>
      <xdr:col>7</xdr:col>
      <xdr:colOff>31750</xdr:colOff>
      <xdr:row>65</xdr:row>
      <xdr:rowOff>164846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149623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人口１人当たりの人件費・物件費の決算額は、前年度より増額している。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物件費については、類似団体と比較し低い状況にあるものの、人件費においては昭和５０年代半ばに行われた大規模宅地開発に伴う行政需要の増大に合わせた職員採用に伴う職員退職手当負担金の増加などが影響し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今後も人件費については、類似団体と比較して高い状況にあることから、退職者不補充や新規職員採用抑制を継続しつつ、一部業務の外部委託などを検討し、適切な定員管理を行い人件費の抑制に努める。</a:t>
          </a:r>
          <a:endParaRPr lang="ja-JP" altLang="ja-JP" sz="1400">
            <a:solidFill>
              <a:schemeClr val="tx1"/>
            </a:solidFill>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59705</xdr:rowOff>
    </xdr:from>
    <xdr:to>
      <xdr:col>23</xdr:col>
      <xdr:colOff>133350</xdr:colOff>
      <xdr:row>83</xdr:row>
      <xdr:rowOff>72968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90055"/>
          <a:ext cx="838200" cy="1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125911</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1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122772</xdr:rowOff>
    </xdr:from>
    <xdr:to>
      <xdr:col>19</xdr:col>
      <xdr:colOff>133350</xdr:colOff>
      <xdr:row>83</xdr:row>
      <xdr:rowOff>59705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81672"/>
          <a:ext cx="889000" cy="10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152526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6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102223</xdr:rowOff>
    </xdr:from>
    <xdr:to>
      <xdr:col>15</xdr:col>
      <xdr:colOff>82550</xdr:colOff>
      <xdr:row>82</xdr:row>
      <xdr:rowOff>122772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61123"/>
          <a:ext cx="889000" cy="2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56044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102223</xdr:rowOff>
    </xdr:from>
    <xdr:to>
      <xdr:col>11</xdr:col>
      <xdr:colOff>31750</xdr:colOff>
      <xdr:row>82</xdr:row>
      <xdr:rowOff>108488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161123"/>
          <a:ext cx="889000" cy="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56439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7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18353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3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22168</xdr:rowOff>
    </xdr:from>
    <xdr:to>
      <xdr:col>23</xdr:col>
      <xdr:colOff>184150</xdr:colOff>
      <xdr:row>83</xdr:row>
      <xdr:rowOff>123768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5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165695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22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8905</xdr:rowOff>
    </xdr:from>
    <xdr:to>
      <xdr:col>19</xdr:col>
      <xdr:colOff>184150</xdr:colOff>
      <xdr:row>83</xdr:row>
      <xdr:rowOff>110505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3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95282</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325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71972</xdr:rowOff>
    </xdr:from>
    <xdr:to>
      <xdr:col>15</xdr:col>
      <xdr:colOff>133350</xdr:colOff>
      <xdr:row>83</xdr:row>
      <xdr:rowOff>2122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3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158349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21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51423</xdr:rowOff>
    </xdr:from>
    <xdr:to>
      <xdr:col>11</xdr:col>
      <xdr:colOff>82550</xdr:colOff>
      <xdr:row>82</xdr:row>
      <xdr:rowOff>153023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1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137800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196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57688</xdr:rowOff>
    </xdr:from>
    <xdr:to>
      <xdr:col>7</xdr:col>
      <xdr:colOff>31750</xdr:colOff>
      <xdr:row>82</xdr:row>
      <xdr:rowOff>159288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1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144065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2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ラスパイレス指数については、昭和</a:t>
          </a:r>
          <a:r>
            <a:rPr kumimoji="1" lang="en-US" altLang="ja-JP" sz="1100">
              <a:solidFill>
                <a:schemeClr val="tx1"/>
              </a:solidFill>
              <a:effectLst/>
              <a:latin typeface="+mn-lt"/>
              <a:ea typeface="+mn-ea"/>
              <a:cs typeface="+mn-cs"/>
            </a:rPr>
            <a:t>50</a:t>
          </a:r>
          <a:r>
            <a:rPr kumimoji="1" lang="ja-JP" altLang="ja-JP" sz="1100">
              <a:solidFill>
                <a:schemeClr val="tx1"/>
              </a:solidFill>
              <a:effectLst/>
              <a:latin typeface="+mn-lt"/>
              <a:ea typeface="+mn-ea"/>
              <a:cs typeface="+mn-cs"/>
            </a:rPr>
            <a:t>年代後半から平成初期にかけての大量採用した経緯から平均年齢が高い職員構成が影響しており、類似団体よりも高い状況にある。</a:t>
          </a:r>
          <a:br>
            <a:rPr kumimoji="1" lang="ja-JP" altLang="ja-JP" sz="1100">
              <a:solidFill>
                <a:schemeClr val="tx1"/>
              </a:solidFill>
              <a:effectLst/>
              <a:latin typeface="+mn-lt"/>
              <a:ea typeface="+mn-ea"/>
              <a:cs typeface="+mn-cs"/>
            </a:rPr>
          </a:br>
          <a:r>
            <a:rPr kumimoji="1" lang="ja-JP" altLang="ja-JP" sz="1100">
              <a:solidFill>
                <a:schemeClr val="tx1"/>
              </a:solidFill>
              <a:effectLst/>
              <a:latin typeface="+mn-lt"/>
              <a:ea typeface="+mn-ea"/>
              <a:cs typeface="+mn-cs"/>
            </a:rPr>
            <a:t>　今後も級ごとの職員割合や年齢層を考慮した採用をしつつ、国の動向や県及び他団体の状況も踏まえ、引き続き給与水準の適正化に努める。</a:t>
          </a:r>
          <a:endParaRPr lang="ja-JP" altLang="ja-JP" sz="1400">
            <a:solidFill>
              <a:schemeClr val="tx1"/>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135164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08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49893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7084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49893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7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86</xdr:row>
      <xdr:rowOff>32657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63947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170543</xdr:rowOff>
    </xdr:from>
    <xdr:to>
      <xdr:col>73</xdr:col>
      <xdr:colOff>44450</xdr:colOff>
      <xdr:row>86</xdr:row>
      <xdr:rowOff>100693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人口急増に伴う行政需要の増大に対応するため、多くの職員採用をしたが、近年は人口減少に伴い、退職者の一部補充にとどめるなど、職員数の削減に努めている。</a:t>
          </a:r>
          <a:endParaRPr lang="ja-JP" altLang="ja-JP">
            <a:solidFill>
              <a:schemeClr val="tx1"/>
            </a:solidFill>
            <a:effectLst/>
          </a:endParaRPr>
        </a:p>
        <a:p>
          <a:r>
            <a:rPr kumimoji="1" lang="ja-JP" altLang="ja-JP" sz="1100">
              <a:solidFill>
                <a:schemeClr val="tx1"/>
              </a:solidFill>
              <a:effectLst/>
              <a:latin typeface="+mn-lt"/>
              <a:ea typeface="+mn-ea"/>
              <a:cs typeface="+mn-cs"/>
            </a:rPr>
            <a:t>　しかしながら多様な行政サービスの対応に伴う</a:t>
          </a:r>
          <a:r>
            <a:rPr kumimoji="1" lang="ja-JP" altLang="en-US" sz="1100">
              <a:solidFill>
                <a:schemeClr val="tx1"/>
              </a:solidFill>
              <a:effectLst/>
              <a:latin typeface="+mn-lt"/>
              <a:ea typeface="+mn-ea"/>
              <a:cs typeface="+mn-cs"/>
            </a:rPr>
            <a:t>会計年度任用職員</a:t>
          </a:r>
          <a:r>
            <a:rPr kumimoji="1" lang="ja-JP" altLang="ja-JP" sz="1100">
              <a:solidFill>
                <a:schemeClr val="tx1"/>
              </a:solidFill>
              <a:effectLst/>
              <a:latin typeface="+mn-lt"/>
              <a:ea typeface="+mn-ea"/>
              <a:cs typeface="+mn-cs"/>
            </a:rPr>
            <a:t>の採用などから職員数の減少には至らず</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大きな変動が見られない状況にある。今後も仕事の質を落とさず、住民サービス</a:t>
          </a:r>
          <a:r>
            <a:rPr kumimoji="1" lang="ja-JP" altLang="en-US" sz="1100">
              <a:solidFill>
                <a:schemeClr val="tx1"/>
              </a:solidFill>
              <a:effectLst/>
              <a:latin typeface="+mn-lt"/>
              <a:ea typeface="+mn-ea"/>
              <a:cs typeface="+mn-cs"/>
            </a:rPr>
            <a:t>や</a:t>
          </a:r>
          <a:r>
            <a:rPr kumimoji="1" lang="ja-JP" altLang="ja-JP" sz="1100">
              <a:solidFill>
                <a:schemeClr val="tx1"/>
              </a:solidFill>
              <a:effectLst/>
              <a:latin typeface="+mn-lt"/>
              <a:ea typeface="+mn-ea"/>
              <a:cs typeface="+mn-cs"/>
            </a:rPr>
            <a:t>住民満足度の向上のため、ＩＣＴ等の活用、窓口を含めた業務の民間委託などを検討し、職員数の減少に努める。</a:t>
          </a:r>
          <a:endParaRPr lang="ja-JP" altLang="ja-JP">
            <a:solidFill>
              <a:schemeClr val="tx1"/>
            </a:solidFill>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133259</xdr:rowOff>
    </xdr:from>
    <xdr:to>
      <xdr:col>81</xdr:col>
      <xdr:colOff>44450</xdr:colOff>
      <xdr:row>63</xdr:row>
      <xdr:rowOff>150495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934609"/>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91894</xdr:rowOff>
    </xdr:from>
    <xdr:to>
      <xdr:col>77</xdr:col>
      <xdr:colOff>44450</xdr:colOff>
      <xdr:row>63</xdr:row>
      <xdr:rowOff>133259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893244"/>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91894</xdr:rowOff>
    </xdr:from>
    <xdr:to>
      <xdr:col>72</xdr:col>
      <xdr:colOff>203200</xdr:colOff>
      <xdr:row>63</xdr:row>
      <xdr:rowOff>93617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893244"/>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40187</xdr:rowOff>
    </xdr:from>
    <xdr:to>
      <xdr:col>68</xdr:col>
      <xdr:colOff>152400</xdr:colOff>
      <xdr:row>63</xdr:row>
      <xdr:rowOff>93617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841537"/>
          <a:ext cx="889000" cy="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99695</xdr:rowOff>
    </xdr:from>
    <xdr:to>
      <xdr:col>81</xdr:col>
      <xdr:colOff>95250</xdr:colOff>
      <xdr:row>64</xdr:row>
      <xdr:rowOff>29845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71772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87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82459</xdr:rowOff>
    </xdr:from>
    <xdr:to>
      <xdr:col>77</xdr:col>
      <xdr:colOff>95250</xdr:colOff>
      <xdr:row>64</xdr:row>
      <xdr:rowOff>12609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88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168836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970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41094</xdr:rowOff>
    </xdr:from>
    <xdr:to>
      <xdr:col>73</xdr:col>
      <xdr:colOff>44450</xdr:colOff>
      <xdr:row>63</xdr:row>
      <xdr:rowOff>142694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84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127471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92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42817</xdr:rowOff>
    </xdr:from>
    <xdr:to>
      <xdr:col>68</xdr:col>
      <xdr:colOff>203200</xdr:colOff>
      <xdr:row>63</xdr:row>
      <xdr:rowOff>144417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129194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160837</xdr:rowOff>
    </xdr:from>
    <xdr:to>
      <xdr:col>64</xdr:col>
      <xdr:colOff>152400</xdr:colOff>
      <xdr:row>63</xdr:row>
      <xdr:rowOff>90987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79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75764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87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　実質公債費比率は、類似団体平均よりも低く、また減少傾向で推移している。</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これは人口急増時のインフラ等大規模な投資の財源とした地方債の償還完了や償還額以上の借入額抑制の方針のもと、公債費が減少したことが要因となっている。</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今後も償還額以上の新規借入抑制の方針を継続しつつ、新規事業の平準化を図り、地方債残高の減少に努める。</a:t>
          </a:r>
          <a:endParaRPr lang="ja-JP" altLang="ja-JP" sz="1400">
            <a:solidFill>
              <a:schemeClr val="tx1"/>
            </a:solidFill>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126093</xdr:rowOff>
    </xdr:from>
    <xdr:to>
      <xdr:col>81</xdr:col>
      <xdr:colOff>44450</xdr:colOff>
      <xdr:row>40</xdr:row>
      <xdr:rowOff>9797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812643"/>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9797</xdr:rowOff>
    </xdr:from>
    <xdr:to>
      <xdr:col>77</xdr:col>
      <xdr:colOff>44450</xdr:colOff>
      <xdr:row>40</xdr:row>
      <xdr:rowOff>106317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86779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106317</xdr:rowOff>
    </xdr:from>
    <xdr:to>
      <xdr:col>72</xdr:col>
      <xdr:colOff>203200</xdr:colOff>
      <xdr:row>40</xdr:row>
      <xdr:rowOff>168366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96431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168366</xdr:rowOff>
    </xdr:from>
    <xdr:to>
      <xdr:col>68</xdr:col>
      <xdr:colOff>152400</xdr:colOff>
      <xdr:row>41</xdr:row>
      <xdr:rowOff>31387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02636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91820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130447</xdr:rowOff>
    </xdr:from>
    <xdr:to>
      <xdr:col>77</xdr:col>
      <xdr:colOff>95250</xdr:colOff>
      <xdr:row>40</xdr:row>
      <xdr:rowOff>60597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70774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8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55517</xdr:rowOff>
    </xdr:from>
    <xdr:to>
      <xdr:col>73</xdr:col>
      <xdr:colOff>44450</xdr:colOff>
      <xdr:row>40</xdr:row>
      <xdr:rowOff>157117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141894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99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117566</xdr:rowOff>
    </xdr:from>
    <xdr:to>
      <xdr:col>68</xdr:col>
      <xdr:colOff>203200</xdr:colOff>
      <xdr:row>41</xdr:row>
      <xdr:rowOff>47716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32493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152037</xdr:rowOff>
    </xdr:from>
    <xdr:to>
      <xdr:col>64</xdr:col>
      <xdr:colOff>152400</xdr:colOff>
      <xdr:row>41</xdr:row>
      <xdr:rowOff>82187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66964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将来負担比率は類似団体平均よりも低い状況にある</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これは</a:t>
          </a:r>
          <a:r>
            <a:rPr kumimoji="1" lang="ja-JP" altLang="en-US" sz="1100">
              <a:solidFill>
                <a:schemeClr val="tx1"/>
              </a:solidFill>
              <a:effectLst/>
              <a:latin typeface="+mn-lt"/>
              <a:ea typeface="+mn-ea"/>
              <a:cs typeface="+mn-cs"/>
            </a:rPr>
            <a:t>財政調整基金をはじめとした基金への積立てによる充当可能基金の増加や</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地方交付税交付額の増加による標準財政規模の増加</a:t>
          </a:r>
          <a:r>
            <a:rPr kumimoji="1" lang="ja-JP" altLang="ja-JP" sz="1100">
              <a:solidFill>
                <a:schemeClr val="tx1"/>
              </a:solidFill>
              <a:effectLst/>
              <a:latin typeface="+mn-lt"/>
              <a:ea typeface="+mn-ea"/>
              <a:cs typeface="+mn-cs"/>
            </a:rPr>
            <a:t>などが理由に挙げられる。</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しかしながら、</a:t>
          </a:r>
          <a:r>
            <a:rPr kumimoji="1" lang="ja-JP" altLang="ja-JP" sz="1100">
              <a:solidFill>
                <a:schemeClr val="tx1"/>
              </a:solidFill>
              <a:effectLst/>
              <a:latin typeface="+mn-lt"/>
              <a:ea typeface="+mn-ea"/>
              <a:cs typeface="+mn-cs"/>
            </a:rPr>
            <a:t>今後</a:t>
          </a:r>
          <a:r>
            <a:rPr kumimoji="1" lang="ja-JP" altLang="en-US" sz="1100">
              <a:solidFill>
                <a:schemeClr val="tx1"/>
              </a:solidFill>
              <a:effectLst/>
              <a:latin typeface="+mn-lt"/>
              <a:ea typeface="+mn-ea"/>
              <a:cs typeface="+mn-cs"/>
            </a:rPr>
            <a:t>は</a:t>
          </a:r>
          <a:r>
            <a:rPr kumimoji="1" lang="ja-JP" altLang="ja-JP" sz="1100">
              <a:solidFill>
                <a:schemeClr val="tx1"/>
              </a:solidFill>
              <a:effectLst/>
              <a:latin typeface="+mn-lt"/>
              <a:ea typeface="+mn-ea"/>
              <a:cs typeface="+mn-cs"/>
            </a:rPr>
            <a:t>人口急増時に整備したインフラの更新や退職手当負担金の増加などが見込まれることから、地方債残高の減少</a:t>
          </a:r>
          <a:r>
            <a:rPr kumimoji="1" lang="ja-JP" altLang="en-US" sz="1100">
              <a:solidFill>
                <a:schemeClr val="tx1"/>
              </a:solidFill>
              <a:effectLst/>
              <a:latin typeface="+mn-lt"/>
              <a:ea typeface="+mn-ea"/>
              <a:cs typeface="+mn-cs"/>
            </a:rPr>
            <a:t>や基金積立の増加</a:t>
          </a:r>
          <a:r>
            <a:rPr kumimoji="1" lang="ja-JP" altLang="ja-JP" sz="1100">
              <a:solidFill>
                <a:schemeClr val="tx1"/>
              </a:solidFill>
              <a:effectLst/>
              <a:latin typeface="+mn-lt"/>
              <a:ea typeface="+mn-ea"/>
              <a:cs typeface="+mn-cs"/>
            </a:rPr>
            <a:t>に努め</a:t>
          </a:r>
          <a:r>
            <a:rPr kumimoji="1" lang="ja-JP" altLang="en-US" sz="1100">
              <a:solidFill>
                <a:schemeClr val="tx1"/>
              </a:solidFill>
              <a:effectLst/>
              <a:latin typeface="+mn-lt"/>
              <a:ea typeface="+mn-ea"/>
              <a:cs typeface="+mn-cs"/>
            </a:rPr>
            <a:t>るなど、</a:t>
          </a:r>
          <a:r>
            <a:rPr kumimoji="1" lang="ja-JP" altLang="ja-JP" sz="1100">
              <a:solidFill>
                <a:schemeClr val="tx1"/>
              </a:solidFill>
              <a:effectLst/>
              <a:latin typeface="+mn-lt"/>
              <a:ea typeface="+mn-ea"/>
              <a:cs typeface="+mn-cs"/>
            </a:rPr>
            <a:t>将来世代への負担削減に努める。</a:t>
          </a:r>
          <a:endParaRPr lang="ja-JP" altLang="ja-JP" sz="1400">
            <a:solidFill>
              <a:schemeClr val="tx1"/>
            </a:solidFill>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170109</xdr:rowOff>
    </xdr:from>
    <xdr:to>
      <xdr:col>77</xdr:col>
      <xdr:colOff>44450</xdr:colOff>
      <xdr:row>15</xdr:row>
      <xdr:rowOff>63006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570409"/>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63006</xdr:rowOff>
    </xdr:from>
    <xdr:to>
      <xdr:col>72</xdr:col>
      <xdr:colOff>203200</xdr:colOff>
      <xdr:row>16</xdr:row>
      <xdr:rowOff>49742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634756"/>
          <a:ext cx="889000" cy="15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42280</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614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49742</xdr:rowOff>
    </xdr:from>
    <xdr:to>
      <xdr:col>68</xdr:col>
      <xdr:colOff>152400</xdr:colOff>
      <xdr:row>16</xdr:row>
      <xdr:rowOff>144921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792942"/>
          <a:ext cx="889000" cy="9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106627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67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119309</xdr:rowOff>
    </xdr:from>
    <xdr:to>
      <xdr:col>77</xdr:col>
      <xdr:colOff>95250</xdr:colOff>
      <xdr:row>15</xdr:row>
      <xdr:rowOff>49459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51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59636</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288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12206</xdr:rowOff>
    </xdr:from>
    <xdr:to>
      <xdr:col>73</xdr:col>
      <xdr:colOff>44450</xdr:colOff>
      <xdr:row>15</xdr:row>
      <xdr:rowOff>113806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58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123983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35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170392</xdr:rowOff>
    </xdr:from>
    <xdr:to>
      <xdr:col>68</xdr:col>
      <xdr:colOff>203200</xdr:colOff>
      <xdr:row>16</xdr:row>
      <xdr:rowOff>100542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74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85319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82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94121</xdr:rowOff>
    </xdr:from>
    <xdr:to>
      <xdr:col>64</xdr:col>
      <xdr:colOff>152400</xdr:colOff>
      <xdr:row>17</xdr:row>
      <xdr:rowOff>24271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8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9048</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92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20,086
19,806
32.51
8,505,825
8,102,090
389,386
4,965,380
7,138,771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従来から類似団体と比較して高くなっており、要因として人口急増時に職員の大量採用、単独消防の保有が挙げられる。</a:t>
          </a:r>
          <a:endParaRPr lang="ja-JP" altLang="ja-JP" sz="1400">
            <a:solidFill>
              <a:schemeClr val="tx1"/>
            </a:solidFill>
            <a:effectLst/>
          </a:endParaRPr>
        </a:p>
        <a:p>
          <a:r>
            <a:rPr kumimoji="1" lang="ja-JP" altLang="ja-JP" sz="1100">
              <a:solidFill>
                <a:schemeClr val="tx1"/>
              </a:solidFill>
              <a:effectLst/>
              <a:latin typeface="+mn-lt"/>
              <a:ea typeface="+mn-ea"/>
              <a:cs typeface="+mn-cs"/>
            </a:rPr>
            <a:t>　また、令和元年度に職員退職手当負担金の算定</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見直しなどにより、高い水準で推移している。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今後も新規職員採用抑制を継続しつつ、一部業務の外部委託などを検討し、適切な定員管理を行い人件費の抑制に努める。</a:t>
          </a:r>
          <a:endParaRPr lang="ja-JP" altLang="ja-JP" sz="1400">
            <a:solidFill>
              <a:schemeClr val="tx1"/>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90424</xdr:rowOff>
    </xdr:from>
    <xdr:to>
      <xdr:col>24</xdr:col>
      <xdr:colOff>25400</xdr:colOff>
      <xdr:row>41</xdr:row>
      <xdr:rowOff>51562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948424"/>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51562</xdr:rowOff>
    </xdr:from>
    <xdr:to>
      <xdr:col>19</xdr:col>
      <xdr:colOff>187325</xdr:colOff>
      <xdr:row>41</xdr:row>
      <xdr:rowOff>92710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70810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122428</xdr:rowOff>
    </xdr:from>
    <xdr:to>
      <xdr:col>15</xdr:col>
      <xdr:colOff>98425</xdr:colOff>
      <xdr:row>41</xdr:row>
      <xdr:rowOff>92710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98042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122428</xdr:rowOff>
    </xdr:from>
    <xdr:to>
      <xdr:col>11</xdr:col>
      <xdr:colOff>9525</xdr:colOff>
      <xdr:row>40</xdr:row>
      <xdr:rowOff>127000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980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39624</xdr:rowOff>
    </xdr:from>
    <xdr:to>
      <xdr:col>24</xdr:col>
      <xdr:colOff>76200</xdr:colOff>
      <xdr:row>40</xdr:row>
      <xdr:rowOff>141224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8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119651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762</xdr:rowOff>
    </xdr:from>
    <xdr:to>
      <xdr:col>20</xdr:col>
      <xdr:colOff>38100</xdr:colOff>
      <xdr:row>41</xdr:row>
      <xdr:rowOff>102362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70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87139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7116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41910</xdr:rowOff>
    </xdr:from>
    <xdr:to>
      <xdr:col>15</xdr:col>
      <xdr:colOff>149225</xdr:colOff>
      <xdr:row>41</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7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128287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71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71628</xdr:rowOff>
    </xdr:from>
    <xdr:to>
      <xdr:col>11</xdr:col>
      <xdr:colOff>60325</xdr:colOff>
      <xdr:row>41</xdr:row>
      <xdr:rowOff>1778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9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158005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701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76200</xdr:rowOff>
    </xdr:from>
    <xdr:to>
      <xdr:col>6</xdr:col>
      <xdr:colOff>171450</xdr:colOff>
      <xdr:row>41</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従来から類似団体と比較して低</a:t>
          </a:r>
          <a:r>
            <a:rPr kumimoji="1" lang="ja-JP" altLang="en-US" sz="1100">
              <a:solidFill>
                <a:schemeClr val="tx1"/>
              </a:solidFill>
              <a:effectLst/>
              <a:latin typeface="+mn-lt"/>
              <a:ea typeface="+mn-ea"/>
              <a:cs typeface="+mn-cs"/>
            </a:rPr>
            <a:t>い</a:t>
          </a:r>
          <a:r>
            <a:rPr kumimoji="1" lang="ja-JP" altLang="ja-JP" sz="1100">
              <a:solidFill>
                <a:schemeClr val="tx1"/>
              </a:solidFill>
              <a:effectLst/>
              <a:latin typeface="+mn-lt"/>
              <a:ea typeface="+mn-ea"/>
              <a:cs typeface="+mn-cs"/>
            </a:rPr>
            <a:t>状況にあり、業務内容の見直しのほか公共用地の管理、各種計画の策定など可能な限りの職員対応や公共施設の光熱水費などのコスト改善を図り物件費の抑制に努めている。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しかしながら人件費抑制のため、窓口を含めた業務の民間委託などにより上昇することが見込まれる。</a:t>
          </a:r>
          <a:endParaRPr lang="ja-JP" altLang="ja-JP" sz="1400">
            <a:solidFill>
              <a:schemeClr val="tx1"/>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xdr:rowOff>
    </xdr:from>
    <xdr:to>
      <xdr:col>82</xdr:col>
      <xdr:colOff>107950</xdr:colOff>
      <xdr:row>14</xdr:row>
      <xdr:rowOff>8128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408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xdr:rowOff>
    </xdr:from>
    <xdr:to>
      <xdr:col>78</xdr:col>
      <xdr:colOff>69850</xdr:colOff>
      <xdr:row>14</xdr:row>
      <xdr:rowOff>72136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4084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72136</xdr:rowOff>
    </xdr:from>
    <xdr:to>
      <xdr:col>73</xdr:col>
      <xdr:colOff>180975</xdr:colOff>
      <xdr:row>14</xdr:row>
      <xdr:rowOff>154432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4724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154432</xdr:rowOff>
    </xdr:from>
    <xdr:to>
      <xdr:col>69</xdr:col>
      <xdr:colOff>92075</xdr:colOff>
      <xdr:row>15</xdr:row>
      <xdr:rowOff>46990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5547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128778</xdr:rowOff>
    </xdr:from>
    <xdr:to>
      <xdr:col>82</xdr:col>
      <xdr:colOff>158750</xdr:colOff>
      <xdr:row>14</xdr:row>
      <xdr:rowOff>58928</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145305</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20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128778</xdr:rowOff>
    </xdr:from>
    <xdr:to>
      <xdr:col>78</xdr:col>
      <xdr:colOff>120650</xdr:colOff>
      <xdr:row>14</xdr:row>
      <xdr:rowOff>58928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69105</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126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21336</xdr:rowOff>
    </xdr:from>
    <xdr:to>
      <xdr:col>74</xdr:col>
      <xdr:colOff>31750</xdr:colOff>
      <xdr:row>14</xdr:row>
      <xdr:rowOff>122936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133113</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19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103632</xdr:rowOff>
    </xdr:from>
    <xdr:to>
      <xdr:col>69</xdr:col>
      <xdr:colOff>142875</xdr:colOff>
      <xdr:row>15</xdr:row>
      <xdr:rowOff>33782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43959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障害者介護・訓練等給付費や自立支援医療給付金などの障害者福祉費が増加傾向にあるものの、類似団体平均と比較して低い状況にある。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今後も全体的な傾向や情勢を注視し、的確な情報の把握に努め、社会保障施策等の充実</a:t>
          </a:r>
          <a:r>
            <a:rPr kumimoji="1" lang="ja-JP" altLang="en-US" sz="1100">
              <a:solidFill>
                <a:schemeClr val="tx1"/>
              </a:solidFill>
              <a:effectLst/>
              <a:latin typeface="+mn-lt"/>
              <a:ea typeface="+mn-ea"/>
              <a:cs typeface="+mn-cs"/>
            </a:rPr>
            <a:t>させ、抑制に努める。</a:t>
          </a:r>
          <a:endParaRPr lang="ja-JP" altLang="ja-JP" sz="1400">
            <a:solidFill>
              <a:schemeClr val="tx1"/>
            </a:solidFill>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152400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6139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56</xdr:row>
      <xdr:rowOff>152400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740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139700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728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76200</xdr:rowOff>
    </xdr:from>
    <xdr:to>
      <xdr:col>11</xdr:col>
      <xdr:colOff>9525</xdr:colOff>
      <xdr:row>56</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677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101600</xdr:rowOff>
    </xdr:from>
    <xdr:to>
      <xdr:col>20</xdr:col>
      <xdr:colOff>38100</xdr:colOff>
      <xdr:row>57</xdr:row>
      <xdr:rowOff>31750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137177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従来から類似団体と比較し低い状況</a:t>
          </a:r>
          <a:r>
            <a:rPr kumimoji="1" lang="ja-JP" altLang="en-US" sz="1100">
              <a:solidFill>
                <a:schemeClr val="tx1"/>
              </a:solidFill>
              <a:effectLst/>
              <a:latin typeface="+mn-lt"/>
              <a:ea typeface="+mn-ea"/>
              <a:cs typeface="+mn-cs"/>
            </a:rPr>
            <a:t>であり</a:t>
          </a:r>
          <a:r>
            <a:rPr kumimoji="1" lang="ja-JP" altLang="ja-JP" sz="1100">
              <a:solidFill>
                <a:schemeClr val="tx1"/>
              </a:solidFill>
              <a:effectLst/>
              <a:latin typeface="+mn-lt"/>
              <a:ea typeface="+mn-ea"/>
              <a:cs typeface="+mn-cs"/>
            </a:rPr>
            <a:t>、繰出金が多くを占めているが、基準外繰出の削減に努めており、増加しているのは介護保険会計分によるところが大きい。</a:t>
          </a:r>
          <a:endParaRPr lang="ja-JP" altLang="ja-JP" sz="1400">
            <a:solidFill>
              <a:schemeClr val="tx1"/>
            </a:solidFill>
            <a:effectLst/>
          </a:endParaRPr>
        </a:p>
        <a:p>
          <a:r>
            <a:rPr kumimoji="1" lang="ja-JP" altLang="ja-JP" sz="1100">
              <a:solidFill>
                <a:schemeClr val="tx1"/>
              </a:solidFill>
              <a:effectLst/>
              <a:latin typeface="+mn-lt"/>
              <a:ea typeface="+mn-ea"/>
              <a:cs typeface="+mn-cs"/>
            </a:rPr>
            <a:t>　また、令和２年度から下水道事業の公営企業会計への移行により、一般会計の負担は減少している。</a:t>
          </a:r>
          <a:endParaRPr lang="ja-JP" altLang="ja-JP" sz="1400">
            <a:solidFill>
              <a:schemeClr val="tx1"/>
            </a:solidFill>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124278</xdr:rowOff>
    </xdr:from>
    <xdr:to>
      <xdr:col>82</xdr:col>
      <xdr:colOff>107950</xdr:colOff>
      <xdr:row>53</xdr:row>
      <xdr:rowOff>167822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2111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167822</xdr:rowOff>
    </xdr:from>
    <xdr:to>
      <xdr:col>78</xdr:col>
      <xdr:colOff>69850</xdr:colOff>
      <xdr:row>54</xdr:row>
      <xdr:rowOff>148772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2546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83457</xdr:rowOff>
    </xdr:from>
    <xdr:to>
      <xdr:col>73</xdr:col>
      <xdr:colOff>180975</xdr:colOff>
      <xdr:row>54</xdr:row>
      <xdr:rowOff>148772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341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39915</xdr:rowOff>
    </xdr:from>
    <xdr:to>
      <xdr:col>69</xdr:col>
      <xdr:colOff>92075</xdr:colOff>
      <xdr:row>54</xdr:row>
      <xdr:rowOff>83457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298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73478</xdr:rowOff>
    </xdr:from>
    <xdr:to>
      <xdr:col>82</xdr:col>
      <xdr:colOff>158750</xdr:colOff>
      <xdr:row>54</xdr:row>
      <xdr:rowOff>3628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153505</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06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117022</xdr:rowOff>
    </xdr:from>
    <xdr:to>
      <xdr:col>78</xdr:col>
      <xdr:colOff>120650</xdr:colOff>
      <xdr:row>54</xdr:row>
      <xdr:rowOff>47172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57349</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97972</xdr:rowOff>
    </xdr:from>
    <xdr:to>
      <xdr:col>74</xdr:col>
      <xdr:colOff>31750</xdr:colOff>
      <xdr:row>55</xdr:row>
      <xdr:rowOff>28122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38299</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32657</xdr:rowOff>
    </xdr:from>
    <xdr:to>
      <xdr:col>69</xdr:col>
      <xdr:colOff>142875</xdr:colOff>
      <xdr:row>54</xdr:row>
      <xdr:rowOff>134257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144434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160565</xdr:rowOff>
    </xdr:from>
    <xdr:to>
      <xdr:col>65</xdr:col>
      <xdr:colOff>53975</xdr:colOff>
      <xdr:row>54</xdr:row>
      <xdr:rowOff>90715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100892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一部事務組合において施設更新に伴う大規模な建設事業による負担金が</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している</a:t>
          </a:r>
          <a:r>
            <a:rPr kumimoji="1" lang="ja-JP" altLang="en-US" sz="1100">
              <a:solidFill>
                <a:schemeClr val="tx1"/>
              </a:solidFill>
              <a:effectLst/>
              <a:latin typeface="+mn-lt"/>
              <a:ea typeface="+mn-ea"/>
              <a:cs typeface="+mn-cs"/>
            </a:rPr>
            <a:t>が</a:t>
          </a:r>
          <a:r>
            <a:rPr kumimoji="1" lang="ja-JP" altLang="ja-JP" sz="1100">
              <a:solidFill>
                <a:schemeClr val="tx1"/>
              </a:solidFill>
              <a:effectLst/>
              <a:latin typeface="+mn-lt"/>
              <a:ea typeface="+mn-ea"/>
              <a:cs typeface="+mn-cs"/>
            </a:rPr>
            <a:t>、町単独補助金についての見直し等を行っていることなど、他団体と比較して低い数値にある。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a:t>
          </a:r>
          <a:r>
            <a:rPr kumimoji="1" lang="ja-JP" altLang="en-US" sz="1100">
              <a:solidFill>
                <a:schemeClr val="tx1"/>
              </a:solidFill>
              <a:effectLst/>
              <a:latin typeface="+mn-lt"/>
              <a:ea typeface="+mn-ea"/>
              <a:cs typeface="+mn-cs"/>
            </a:rPr>
            <a:t>は</a:t>
          </a:r>
          <a:r>
            <a:rPr kumimoji="1" lang="ja-JP" altLang="ja-JP" sz="1100">
              <a:solidFill>
                <a:schemeClr val="tx1"/>
              </a:solidFill>
              <a:effectLst/>
              <a:latin typeface="+mn-lt"/>
              <a:ea typeface="+mn-ea"/>
              <a:cs typeface="+mn-cs"/>
            </a:rPr>
            <a:t>一部事務組合</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負担金</a:t>
          </a:r>
          <a:r>
            <a:rPr kumimoji="1" lang="ja-JP" altLang="en-US" sz="1100">
              <a:solidFill>
                <a:schemeClr val="tx1"/>
              </a:solidFill>
              <a:effectLst/>
              <a:latin typeface="+mn-lt"/>
              <a:ea typeface="+mn-ea"/>
              <a:cs typeface="+mn-cs"/>
            </a:rPr>
            <a:t>に加えて、</a:t>
          </a:r>
          <a:r>
            <a:rPr kumimoji="1" lang="ja-JP" altLang="ja-JP" sz="1100">
              <a:solidFill>
                <a:schemeClr val="tx1"/>
              </a:solidFill>
              <a:effectLst/>
              <a:latin typeface="+mn-lt"/>
              <a:ea typeface="+mn-ea"/>
              <a:cs typeface="+mn-cs"/>
            </a:rPr>
            <a:t>介護保険繰出金などの社会保障費が増加することが見込まれるため、介護予防の推進等により経費の</a:t>
          </a:r>
          <a:r>
            <a:rPr kumimoji="1" lang="ja-JP" altLang="en-US" sz="1100">
              <a:solidFill>
                <a:schemeClr val="tx1"/>
              </a:solidFill>
              <a:effectLst/>
              <a:latin typeface="+mn-lt"/>
              <a:ea typeface="+mn-ea"/>
              <a:cs typeface="+mn-cs"/>
            </a:rPr>
            <a:t>抑制</a:t>
          </a:r>
          <a:r>
            <a:rPr kumimoji="1" lang="ja-JP" altLang="ja-JP" sz="1100">
              <a:solidFill>
                <a:schemeClr val="tx1"/>
              </a:solidFill>
              <a:effectLst/>
              <a:latin typeface="+mn-lt"/>
              <a:ea typeface="+mn-ea"/>
              <a:cs typeface="+mn-cs"/>
            </a:rPr>
            <a:t>に努めていく。</a:t>
          </a:r>
          <a:endParaRPr lang="ja-JP" altLang="ja-JP" sz="1400">
            <a:solidFill>
              <a:schemeClr val="tx1"/>
            </a:solidFill>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85852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397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2031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36</xdr:row>
      <xdr:rowOff>30988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1528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35</xdr:row>
      <xdr:rowOff>156718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152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人口急増時のインフラ等施設整備に投資した地方債の償還完了を迎え、減少傾向にあるものの、類似団体と比較して高い状況にある。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は大規模な償還は終了するものの、人口急増時に整備したインフラの更新などが見込まれるが、償還額以上の新規借入抑制の方針を継続しつつ、新規事業の平準化を図り、公債費負担軽減のため地方債残高の減少に努める。</a:t>
          </a:r>
          <a:endParaRPr lang="ja-JP" altLang="ja-JP" sz="1400">
            <a:solidFill>
              <a:schemeClr val="tx1"/>
            </a:solidFill>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74422</xdr:rowOff>
    </xdr:from>
    <xdr:to>
      <xdr:col>24</xdr:col>
      <xdr:colOff>25400</xdr:colOff>
      <xdr:row>77</xdr:row>
      <xdr:rowOff>88137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76072"/>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88137</xdr:rowOff>
    </xdr:from>
    <xdr:to>
      <xdr:col>19</xdr:col>
      <xdr:colOff>187325</xdr:colOff>
      <xdr:row>77</xdr:row>
      <xdr:rowOff>161289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89787"/>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78</xdr:row>
      <xdr:rowOff>30987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3629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30987</xdr:rowOff>
    </xdr:from>
    <xdr:to>
      <xdr:col>11</xdr:col>
      <xdr:colOff>9525</xdr:colOff>
      <xdr:row>78</xdr:row>
      <xdr:rowOff>35561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4040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167149</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37337</xdr:rowOff>
    </xdr:from>
    <xdr:to>
      <xdr:col>20</xdr:col>
      <xdr:colOff>38100</xdr:colOff>
      <xdr:row>77</xdr:row>
      <xdr:rowOff>138937</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151637</xdr:rowOff>
    </xdr:from>
    <xdr:to>
      <xdr:col>11</xdr:col>
      <xdr:colOff>60325</xdr:colOff>
      <xdr:row>78</xdr:row>
      <xdr:rowOff>81787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66564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公債費以外の経常収支比率は、類似団体と比較してほぼ同じ水準にあったものの、人件費</a:t>
          </a:r>
          <a:r>
            <a:rPr kumimoji="1" lang="ja-JP" altLang="en-US" sz="1100">
              <a:solidFill>
                <a:schemeClr val="tx1"/>
              </a:solidFill>
              <a:effectLst/>
              <a:latin typeface="+mn-lt"/>
              <a:ea typeface="+mn-ea"/>
              <a:cs typeface="+mn-cs"/>
            </a:rPr>
            <a:t>の負担が大きいことから</a:t>
          </a:r>
          <a:r>
            <a:rPr kumimoji="1" lang="ja-JP" altLang="ja-JP" sz="1100">
              <a:solidFill>
                <a:schemeClr val="tx1"/>
              </a:solidFill>
              <a:effectLst/>
              <a:latin typeface="+mn-lt"/>
              <a:ea typeface="+mn-ea"/>
              <a:cs typeface="+mn-cs"/>
            </a:rPr>
            <a:t>平均より高く</a:t>
          </a:r>
          <a:r>
            <a:rPr kumimoji="1" lang="ja-JP" altLang="en-US" sz="1100">
              <a:solidFill>
                <a:schemeClr val="tx1"/>
              </a:solidFill>
              <a:effectLst/>
              <a:latin typeface="+mn-lt"/>
              <a:ea typeface="+mn-ea"/>
              <a:cs typeface="+mn-cs"/>
            </a:rPr>
            <a:t>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現在、高水準にある人件費の適切な定員管理を行い、職員数の減少に努め、経常収支比率の改善を図り、様々な施策の実施を行えるよう努める。</a:t>
          </a:r>
          <a:endParaRPr lang="ja-JP" altLang="ja-JP" sz="1400">
            <a:solidFill>
              <a:schemeClr val="tx1"/>
            </a:solidFill>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50800</xdr:rowOff>
    </xdr:from>
    <xdr:to>
      <xdr:col>82</xdr:col>
      <xdr:colOff>107950</xdr:colOff>
      <xdr:row>79</xdr:row>
      <xdr:rowOff>62230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4239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62230</xdr:rowOff>
    </xdr:from>
    <xdr:to>
      <xdr:col>78</xdr:col>
      <xdr:colOff>69850</xdr:colOff>
      <xdr:row>79</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6067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146050</xdr:rowOff>
    </xdr:from>
    <xdr:to>
      <xdr:col>73</xdr:col>
      <xdr:colOff>180975</xdr:colOff>
      <xdr:row>79</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519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146050</xdr:rowOff>
    </xdr:from>
    <xdr:to>
      <xdr:col>69</xdr:col>
      <xdr:colOff>92075</xdr:colOff>
      <xdr:row>78</xdr:row>
      <xdr:rowOff>149861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5191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0</xdr:rowOff>
    </xdr:from>
    <xdr:to>
      <xdr:col>82</xdr:col>
      <xdr:colOff>158750</xdr:colOff>
      <xdr:row>78</xdr:row>
      <xdr:rowOff>101600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143527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11430</xdr:rowOff>
    </xdr:from>
    <xdr:to>
      <xdr:col>78</xdr:col>
      <xdr:colOff>120650</xdr:colOff>
      <xdr:row>79</xdr:row>
      <xdr:rowOff>113030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97807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6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76200</xdr:rowOff>
    </xdr:from>
    <xdr:to>
      <xdr:col>74</xdr:col>
      <xdr:colOff>31750</xdr:colOff>
      <xdr:row>80</xdr:row>
      <xdr:rowOff>6350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162577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95250</xdr:rowOff>
    </xdr:from>
    <xdr:to>
      <xdr:col>69</xdr:col>
      <xdr:colOff>142875</xdr:colOff>
      <xdr:row>79</xdr:row>
      <xdr:rowOff>25400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35577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23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39388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61435</xdr:rowOff>
    </xdr:from>
    <xdr:to>
      <xdr:col>29</xdr:col>
      <xdr:colOff>127000</xdr:colOff>
      <xdr:row>15</xdr:row>
      <xdr:rowOff>70514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680810"/>
          <a:ext cx="647700" cy="9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31045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3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60570</xdr:rowOff>
    </xdr:from>
    <xdr:to>
      <xdr:col>26</xdr:col>
      <xdr:colOff>50800</xdr:colOff>
      <xdr:row>15</xdr:row>
      <xdr:rowOff>61435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679945"/>
          <a:ext cx="698500" cy="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60570</xdr:rowOff>
    </xdr:from>
    <xdr:to>
      <xdr:col>22</xdr:col>
      <xdr:colOff>114300</xdr:colOff>
      <xdr:row>15</xdr:row>
      <xdr:rowOff>101783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79945"/>
          <a:ext cx="698500" cy="41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89325</xdr:rowOff>
    </xdr:from>
    <xdr:to>
      <xdr:col>18</xdr:col>
      <xdr:colOff>177800</xdr:colOff>
      <xdr:row>15</xdr:row>
      <xdr:rowOff>101783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708700"/>
          <a:ext cx="698500" cy="12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19714</xdr:rowOff>
    </xdr:from>
    <xdr:to>
      <xdr:col>29</xdr:col>
      <xdr:colOff>177800</xdr:colOff>
      <xdr:row>15</xdr:row>
      <xdr:rowOff>121314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39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36241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8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10635</xdr:rowOff>
    </xdr:from>
    <xdr:to>
      <xdr:col>26</xdr:col>
      <xdr:colOff>101600</xdr:colOff>
      <xdr:row>15</xdr:row>
      <xdr:rowOff>112235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30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122412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98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9770</xdr:rowOff>
    </xdr:from>
    <xdr:to>
      <xdr:col>22</xdr:col>
      <xdr:colOff>165100</xdr:colOff>
      <xdr:row>15</xdr:row>
      <xdr:rowOff>111370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629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121547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9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50983</xdr:rowOff>
    </xdr:from>
    <xdr:to>
      <xdr:col>19</xdr:col>
      <xdr:colOff>38100</xdr:colOff>
      <xdr:row>15</xdr:row>
      <xdr:rowOff>152583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70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162760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3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38525</xdr:rowOff>
    </xdr:from>
    <xdr:to>
      <xdr:col>15</xdr:col>
      <xdr:colOff>101600</xdr:colOff>
      <xdr:row>15</xdr:row>
      <xdr:rowOff>140125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57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150302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31769</xdr:rowOff>
    </xdr:from>
    <xdr:to>
      <xdr:col>29</xdr:col>
      <xdr:colOff>127000</xdr:colOff>
      <xdr:row>36</xdr:row>
      <xdr:rowOff>55296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85019"/>
          <a:ext cx="647700" cy="23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340608</xdr:rowOff>
    </xdr:from>
    <xdr:to>
      <xdr:col>26</xdr:col>
      <xdr:colOff>50800</xdr:colOff>
      <xdr:row>36</xdr:row>
      <xdr:rowOff>55296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950958"/>
          <a:ext cx="698500" cy="57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304870</xdr:rowOff>
    </xdr:from>
    <xdr:to>
      <xdr:col>22</xdr:col>
      <xdr:colOff>114300</xdr:colOff>
      <xdr:row>35</xdr:row>
      <xdr:rowOff>340608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15220"/>
          <a:ext cx="698500" cy="35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265208</xdr:rowOff>
    </xdr:from>
    <xdr:to>
      <xdr:col>18</xdr:col>
      <xdr:colOff>177800</xdr:colOff>
      <xdr:row>35</xdr:row>
      <xdr:rowOff>304870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75558"/>
          <a:ext cx="698500" cy="39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323869</xdr:rowOff>
    </xdr:from>
    <xdr:to>
      <xdr:col>29</xdr:col>
      <xdr:colOff>177800</xdr:colOff>
      <xdr:row>36</xdr:row>
      <xdr:rowOff>82569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34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295946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0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4496</xdr:rowOff>
    </xdr:from>
    <xdr:to>
      <xdr:col>26</xdr:col>
      <xdr:colOff>101600</xdr:colOff>
      <xdr:row>36</xdr:row>
      <xdr:rowOff>106096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57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90873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44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289808</xdr:rowOff>
    </xdr:from>
    <xdr:to>
      <xdr:col>22</xdr:col>
      <xdr:colOff>165100</xdr:colOff>
      <xdr:row>36</xdr:row>
      <xdr:rowOff>48508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00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33285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8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254070</xdr:rowOff>
    </xdr:from>
    <xdr:to>
      <xdr:col>19</xdr:col>
      <xdr:colOff>38100</xdr:colOff>
      <xdr:row>36</xdr:row>
      <xdr:rowOff>12770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64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22947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6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214408</xdr:rowOff>
    </xdr:from>
    <xdr:to>
      <xdr:col>15</xdr:col>
      <xdr:colOff>101600</xdr:colOff>
      <xdr:row>35</xdr:row>
      <xdr:rowOff>316008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24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326185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59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20,086
19,806
32.51
8,505,825
8,102,090
389,386
4,965,380
7,138,771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139795</xdr:rowOff>
    </xdr:from>
    <xdr:to>
      <xdr:col>24</xdr:col>
      <xdr:colOff>63500</xdr:colOff>
      <xdr:row>32</xdr:row>
      <xdr:rowOff>155931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626195"/>
          <a:ext cx="838200" cy="1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155931</xdr:rowOff>
    </xdr:from>
    <xdr:to>
      <xdr:col>19</xdr:col>
      <xdr:colOff>177800</xdr:colOff>
      <xdr:row>33</xdr:row>
      <xdr:rowOff>66053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42331"/>
          <a:ext cx="889000" cy="8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66053</xdr:rowOff>
    </xdr:from>
    <xdr:to>
      <xdr:col>15</xdr:col>
      <xdr:colOff>50800</xdr:colOff>
      <xdr:row>34</xdr:row>
      <xdr:rowOff>66662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23903"/>
          <a:ext cx="889000" cy="17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108380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42316</xdr:rowOff>
    </xdr:from>
    <xdr:to>
      <xdr:col>10</xdr:col>
      <xdr:colOff>114300</xdr:colOff>
      <xdr:row>34</xdr:row>
      <xdr:rowOff>66662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871616"/>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88995</xdr:rowOff>
    </xdr:from>
    <xdr:to>
      <xdr:col>24</xdr:col>
      <xdr:colOff>114300</xdr:colOff>
      <xdr:row>33</xdr:row>
      <xdr:rowOff>19145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7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111872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2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105131</xdr:rowOff>
    </xdr:from>
    <xdr:to>
      <xdr:col>20</xdr:col>
      <xdr:colOff>38100</xdr:colOff>
      <xdr:row>33</xdr:row>
      <xdr:rowOff>35281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9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51808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36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15253</xdr:rowOff>
    </xdr:from>
    <xdr:to>
      <xdr:col>15</xdr:col>
      <xdr:colOff>101600</xdr:colOff>
      <xdr:row>33</xdr:row>
      <xdr:rowOff>116853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7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133380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44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15862</xdr:rowOff>
    </xdr:from>
    <xdr:to>
      <xdr:col>10</xdr:col>
      <xdr:colOff>165100</xdr:colOff>
      <xdr:row>34</xdr:row>
      <xdr:rowOff>117462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4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133989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2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162966</xdr:rowOff>
    </xdr:from>
    <xdr:to>
      <xdr:col>6</xdr:col>
      <xdr:colOff>38100</xdr:colOff>
      <xdr:row>34</xdr:row>
      <xdr:rowOff>93116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109643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59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83718</xdr:rowOff>
    </xdr:from>
    <xdr:to>
      <xdr:col>24</xdr:col>
      <xdr:colOff>63500</xdr:colOff>
      <xdr:row>57</xdr:row>
      <xdr:rowOff>106591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56368"/>
          <a:ext cx="838200" cy="2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106591</xdr:rowOff>
    </xdr:from>
    <xdr:to>
      <xdr:col>19</xdr:col>
      <xdr:colOff>177800</xdr:colOff>
      <xdr:row>58</xdr:row>
      <xdr:rowOff>21958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79241"/>
          <a:ext cx="889000" cy="8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21958</xdr:rowOff>
    </xdr:from>
    <xdr:to>
      <xdr:col>15</xdr:col>
      <xdr:colOff>50800</xdr:colOff>
      <xdr:row>58</xdr:row>
      <xdr:rowOff>27851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66058"/>
          <a:ext cx="889000" cy="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27851</xdr:rowOff>
    </xdr:from>
    <xdr:to>
      <xdr:col>10</xdr:col>
      <xdr:colOff>114300</xdr:colOff>
      <xdr:row>58</xdr:row>
      <xdr:rowOff>37326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71951"/>
          <a:ext cx="889000" cy="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32918</xdr:rowOff>
    </xdr:from>
    <xdr:to>
      <xdr:col>24</xdr:col>
      <xdr:colOff>114300</xdr:colOff>
      <xdr:row>57</xdr:row>
      <xdr:rowOff>134518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11345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55791</xdr:rowOff>
    </xdr:from>
    <xdr:to>
      <xdr:col>20</xdr:col>
      <xdr:colOff>38100</xdr:colOff>
      <xdr:row>57</xdr:row>
      <xdr:rowOff>157391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148518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142608</xdr:rowOff>
    </xdr:from>
    <xdr:to>
      <xdr:col>15</xdr:col>
      <xdr:colOff>101600</xdr:colOff>
      <xdr:row>58</xdr:row>
      <xdr:rowOff>72758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1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63885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0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148501</xdr:rowOff>
    </xdr:from>
    <xdr:to>
      <xdr:col>10</xdr:col>
      <xdr:colOff>165100</xdr:colOff>
      <xdr:row>58</xdr:row>
      <xdr:rowOff>78651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2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69778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1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157976</xdr:rowOff>
    </xdr:from>
    <xdr:to>
      <xdr:col>6</xdr:col>
      <xdr:colOff>38100</xdr:colOff>
      <xdr:row>58</xdr:row>
      <xdr:rowOff>88126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3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79253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2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113182</xdr:rowOff>
    </xdr:from>
    <xdr:to>
      <xdr:col>24</xdr:col>
      <xdr:colOff>63500</xdr:colOff>
      <xdr:row>78</xdr:row>
      <xdr:rowOff>114050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86282"/>
          <a:ext cx="8382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105958</xdr:rowOff>
    </xdr:from>
    <xdr:to>
      <xdr:col>19</xdr:col>
      <xdr:colOff>177800</xdr:colOff>
      <xdr:row>78</xdr:row>
      <xdr:rowOff>114050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79058"/>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92151</xdr:rowOff>
    </xdr:from>
    <xdr:to>
      <xdr:col>15</xdr:col>
      <xdr:colOff>50800</xdr:colOff>
      <xdr:row>78</xdr:row>
      <xdr:rowOff>105958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65251"/>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92151</xdr:rowOff>
    </xdr:from>
    <xdr:to>
      <xdr:col>10</xdr:col>
      <xdr:colOff>114300</xdr:colOff>
      <xdr:row>78</xdr:row>
      <xdr:rowOff>102439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65251"/>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62382</xdr:rowOff>
    </xdr:from>
    <xdr:to>
      <xdr:col>24</xdr:col>
      <xdr:colOff>114300</xdr:colOff>
      <xdr:row>78</xdr:row>
      <xdr:rowOff>163982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3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148759</xdr:rowOff>
    </xdr:from>
    <xdr:ext cx="378565"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50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63250</xdr:rowOff>
    </xdr:from>
    <xdr:to>
      <xdr:col>20</xdr:col>
      <xdr:colOff>38100</xdr:colOff>
      <xdr:row>78</xdr:row>
      <xdr:rowOff>164850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3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155977</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52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55158</xdr:rowOff>
    </xdr:from>
    <xdr:to>
      <xdr:col>15</xdr:col>
      <xdr:colOff>101600</xdr:colOff>
      <xdr:row>78</xdr:row>
      <xdr:rowOff>156758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2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147885</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9017" y="13520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41351</xdr:rowOff>
    </xdr:from>
    <xdr:to>
      <xdr:col>10</xdr:col>
      <xdr:colOff>165100</xdr:colOff>
      <xdr:row>78</xdr:row>
      <xdr:rowOff>142951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134078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0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51639</xdr:rowOff>
    </xdr:from>
    <xdr:to>
      <xdr:col>6</xdr:col>
      <xdr:colOff>38100</xdr:colOff>
      <xdr:row>78</xdr:row>
      <xdr:rowOff>153239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144366</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517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142239</xdr:rowOff>
    </xdr:from>
    <xdr:to>
      <xdr:col>24</xdr:col>
      <xdr:colOff>63500</xdr:colOff>
      <xdr:row>99</xdr:row>
      <xdr:rowOff>49733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772889"/>
          <a:ext cx="838200" cy="25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49733</xdr:rowOff>
    </xdr:from>
    <xdr:to>
      <xdr:col>19</xdr:col>
      <xdr:colOff>177800</xdr:colOff>
      <xdr:row>99</xdr:row>
      <xdr:rowOff>72910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7023283"/>
          <a:ext cx="889000" cy="2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81411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72910</xdr:rowOff>
    </xdr:from>
    <xdr:to>
      <xdr:col>15</xdr:col>
      <xdr:colOff>50800</xdr:colOff>
      <xdr:row>99</xdr:row>
      <xdr:rowOff>88646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7046460"/>
          <a:ext cx="8890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5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72262</xdr:rowOff>
    </xdr:from>
    <xdr:to>
      <xdr:col>10</xdr:col>
      <xdr:colOff>114300</xdr:colOff>
      <xdr:row>99</xdr:row>
      <xdr:rowOff>88646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7045812"/>
          <a:ext cx="8890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10989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13364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91439</xdr:rowOff>
    </xdr:from>
    <xdr:to>
      <xdr:col>24</xdr:col>
      <xdr:colOff>114300</xdr:colOff>
      <xdr:row>98</xdr:row>
      <xdr:rowOff>21589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72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69866</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70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170383</xdr:rowOff>
    </xdr:from>
    <xdr:to>
      <xdr:col>20</xdr:col>
      <xdr:colOff>38100</xdr:colOff>
      <xdr:row>99</xdr:row>
      <xdr:rowOff>100533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97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91660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706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22110</xdr:rowOff>
    </xdr:from>
    <xdr:to>
      <xdr:col>15</xdr:col>
      <xdr:colOff>101600</xdr:colOff>
      <xdr:row>99</xdr:row>
      <xdr:rowOff>123710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99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114837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708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37846</xdr:rowOff>
    </xdr:from>
    <xdr:to>
      <xdr:col>10</xdr:col>
      <xdr:colOff>165100</xdr:colOff>
      <xdr:row>99</xdr:row>
      <xdr:rowOff>139446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701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130573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710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21462</xdr:rowOff>
    </xdr:from>
    <xdr:to>
      <xdr:col>6</xdr:col>
      <xdr:colOff>38100</xdr:colOff>
      <xdr:row>99</xdr:row>
      <xdr:rowOff>123062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9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114189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708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77858</xdr:rowOff>
    </xdr:from>
    <xdr:to>
      <xdr:col>55</xdr:col>
      <xdr:colOff>0</xdr:colOff>
      <xdr:row>36</xdr:row>
      <xdr:rowOff>147744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221358"/>
          <a:ext cx="838200" cy="109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77858</xdr:rowOff>
    </xdr:from>
    <xdr:to>
      <xdr:col>50</xdr:col>
      <xdr:colOff>114300</xdr:colOff>
      <xdr:row>37</xdr:row>
      <xdr:rowOff>63021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221358"/>
          <a:ext cx="889000" cy="118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63021</xdr:rowOff>
    </xdr:from>
    <xdr:to>
      <xdr:col>45</xdr:col>
      <xdr:colOff>177800</xdr:colOff>
      <xdr:row>37</xdr:row>
      <xdr:rowOff>79861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406671"/>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79861</xdr:rowOff>
    </xdr:from>
    <xdr:to>
      <xdr:col>41</xdr:col>
      <xdr:colOff>50800</xdr:colOff>
      <xdr:row>37</xdr:row>
      <xdr:rowOff>81004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2351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96944</xdr:rowOff>
    </xdr:from>
    <xdr:to>
      <xdr:col>55</xdr:col>
      <xdr:colOff>50800</xdr:colOff>
      <xdr:row>37</xdr:row>
      <xdr:rowOff>27094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6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75371</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27058</xdr:rowOff>
    </xdr:from>
    <xdr:to>
      <xdr:col>50</xdr:col>
      <xdr:colOff>165100</xdr:colOff>
      <xdr:row>30</xdr:row>
      <xdr:rowOff>128658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17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119785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26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12221</xdr:rowOff>
    </xdr:from>
    <xdr:to>
      <xdr:col>46</xdr:col>
      <xdr:colOff>38100</xdr:colOff>
      <xdr:row>37</xdr:row>
      <xdr:rowOff>113821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5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104948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4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29061</xdr:rowOff>
    </xdr:from>
    <xdr:to>
      <xdr:col>41</xdr:col>
      <xdr:colOff>101600</xdr:colOff>
      <xdr:row>37</xdr:row>
      <xdr:rowOff>130661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121788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6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30204</xdr:rowOff>
    </xdr:from>
    <xdr:to>
      <xdr:col>36</xdr:col>
      <xdr:colOff>165100</xdr:colOff>
      <xdr:row>37</xdr:row>
      <xdr:rowOff>131804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7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122931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6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122418</xdr:rowOff>
    </xdr:from>
    <xdr:to>
      <xdr:col>55</xdr:col>
      <xdr:colOff>0</xdr:colOff>
      <xdr:row>58</xdr:row>
      <xdr:rowOff>25446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895068"/>
          <a:ext cx="838200" cy="7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122418</xdr:rowOff>
    </xdr:from>
    <xdr:to>
      <xdr:col>50</xdr:col>
      <xdr:colOff>114300</xdr:colOff>
      <xdr:row>58</xdr:row>
      <xdr:rowOff>9366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895068"/>
          <a:ext cx="889000" cy="5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122701</xdr:rowOff>
    </xdr:from>
    <xdr:to>
      <xdr:col>45</xdr:col>
      <xdr:colOff>177800</xdr:colOff>
      <xdr:row>58</xdr:row>
      <xdr:rowOff>9366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895351"/>
          <a:ext cx="889000" cy="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103911</xdr:rowOff>
    </xdr:from>
    <xdr:to>
      <xdr:col>41</xdr:col>
      <xdr:colOff>50800</xdr:colOff>
      <xdr:row>57</xdr:row>
      <xdr:rowOff>122701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876561"/>
          <a:ext cx="889000" cy="1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146096</xdr:rowOff>
    </xdr:from>
    <xdr:to>
      <xdr:col>55</xdr:col>
      <xdr:colOff>50800</xdr:colOff>
      <xdr:row>58</xdr:row>
      <xdr:rowOff>76246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1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61023</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3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71618</xdr:rowOff>
    </xdr:from>
    <xdr:to>
      <xdr:col>50</xdr:col>
      <xdr:colOff>165100</xdr:colOff>
      <xdr:row>58</xdr:row>
      <xdr:rowOff>1768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4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164345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3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130016</xdr:rowOff>
    </xdr:from>
    <xdr:to>
      <xdr:col>46</xdr:col>
      <xdr:colOff>38100</xdr:colOff>
      <xdr:row>58</xdr:row>
      <xdr:rowOff>60166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0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51293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9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71901</xdr:rowOff>
    </xdr:from>
    <xdr:to>
      <xdr:col>41</xdr:col>
      <xdr:colOff>101600</xdr:colOff>
      <xdr:row>58</xdr:row>
      <xdr:rowOff>2051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4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164628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9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53111</xdr:rowOff>
    </xdr:from>
    <xdr:to>
      <xdr:col>36</xdr:col>
      <xdr:colOff>165100</xdr:colOff>
      <xdr:row>57</xdr:row>
      <xdr:rowOff>154711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2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145838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1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81228</xdr:rowOff>
    </xdr:from>
    <xdr:to>
      <xdr:col>55</xdr:col>
      <xdr:colOff>0</xdr:colOff>
      <xdr:row>78</xdr:row>
      <xdr:rowOff>71642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282878"/>
          <a:ext cx="838200" cy="16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9165</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82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81228</xdr:rowOff>
    </xdr:from>
    <xdr:to>
      <xdr:col>50</xdr:col>
      <xdr:colOff>114300</xdr:colOff>
      <xdr:row>79</xdr:row>
      <xdr:rowOff>56327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282878"/>
          <a:ext cx="889000" cy="31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91608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4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56327</xdr:rowOff>
    </xdr:from>
    <xdr:to>
      <xdr:col>45</xdr:col>
      <xdr:colOff>177800</xdr:colOff>
      <xdr:row>79</xdr:row>
      <xdr:rowOff>57617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600877"/>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152877</xdr:rowOff>
    </xdr:from>
    <xdr:to>
      <xdr:col>41</xdr:col>
      <xdr:colOff>50800</xdr:colOff>
      <xdr:row>79</xdr:row>
      <xdr:rowOff>57617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354527"/>
          <a:ext cx="889000" cy="24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59293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20842</xdr:rowOff>
    </xdr:from>
    <xdr:to>
      <xdr:col>55</xdr:col>
      <xdr:colOff>50800</xdr:colOff>
      <xdr:row>78</xdr:row>
      <xdr:rowOff>122442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43719</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24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30428</xdr:rowOff>
    </xdr:from>
    <xdr:to>
      <xdr:col>50</xdr:col>
      <xdr:colOff>165100</xdr:colOff>
      <xdr:row>77</xdr:row>
      <xdr:rowOff>132028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23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148555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0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5527</xdr:rowOff>
    </xdr:from>
    <xdr:to>
      <xdr:col>46</xdr:col>
      <xdr:colOff>38100</xdr:colOff>
      <xdr:row>79</xdr:row>
      <xdr:rowOff>107127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98254</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4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6817</xdr:rowOff>
    </xdr:from>
    <xdr:to>
      <xdr:col>41</xdr:col>
      <xdr:colOff>101600</xdr:colOff>
      <xdr:row>79</xdr:row>
      <xdr:rowOff>108417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5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99544</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64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102077</xdr:rowOff>
    </xdr:from>
    <xdr:to>
      <xdr:col>36</xdr:col>
      <xdr:colOff>165100</xdr:colOff>
      <xdr:row>78</xdr:row>
      <xdr:rowOff>32227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0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48754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0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67704</xdr:rowOff>
    </xdr:from>
    <xdr:to>
      <xdr:col>55</xdr:col>
      <xdr:colOff>0</xdr:colOff>
      <xdr:row>98</xdr:row>
      <xdr:rowOff>92873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869804"/>
          <a:ext cx="838200" cy="2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67704</xdr:rowOff>
    </xdr:from>
    <xdr:to>
      <xdr:col>50</xdr:col>
      <xdr:colOff>114300</xdr:colOff>
      <xdr:row>98</xdr:row>
      <xdr:rowOff>86482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869804"/>
          <a:ext cx="889000" cy="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34544</xdr:rowOff>
    </xdr:from>
    <xdr:to>
      <xdr:col>45</xdr:col>
      <xdr:colOff>177800</xdr:colOff>
      <xdr:row>98</xdr:row>
      <xdr:rowOff>86482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836644"/>
          <a:ext cx="889000" cy="5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34544</xdr:rowOff>
    </xdr:from>
    <xdr:to>
      <xdr:col>41</xdr:col>
      <xdr:colOff>50800</xdr:colOff>
      <xdr:row>98</xdr:row>
      <xdr:rowOff>60463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836644"/>
          <a:ext cx="889000" cy="2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42073</xdr:rowOff>
    </xdr:from>
    <xdr:to>
      <xdr:col>55</xdr:col>
      <xdr:colOff>50800</xdr:colOff>
      <xdr:row>98</xdr:row>
      <xdr:rowOff>143673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4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128450</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5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16904</xdr:rowOff>
    </xdr:from>
    <xdr:to>
      <xdr:col>50</xdr:col>
      <xdr:colOff>165100</xdr:colOff>
      <xdr:row>98</xdr:row>
      <xdr:rowOff>118504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1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109631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91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35682</xdr:rowOff>
    </xdr:from>
    <xdr:to>
      <xdr:col>46</xdr:col>
      <xdr:colOff>38100</xdr:colOff>
      <xdr:row>98</xdr:row>
      <xdr:rowOff>137282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3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128409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9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155194</xdr:rowOff>
    </xdr:from>
    <xdr:to>
      <xdr:col>41</xdr:col>
      <xdr:colOff>101600</xdr:colOff>
      <xdr:row>98</xdr:row>
      <xdr:rowOff>85344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8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76471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8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9663</xdr:rowOff>
    </xdr:from>
    <xdr:to>
      <xdr:col>36</xdr:col>
      <xdr:colOff>165100</xdr:colOff>
      <xdr:row>98</xdr:row>
      <xdr:rowOff>111263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1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102390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90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19024</xdr:rowOff>
    </xdr:from>
    <xdr:to>
      <xdr:col>85</xdr:col>
      <xdr:colOff>127000</xdr:colOff>
      <xdr:row>39</xdr:row>
      <xdr:rowOff>40729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05574"/>
          <a:ext cx="838200" cy="2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14275</xdr:rowOff>
    </xdr:from>
    <xdr:to>
      <xdr:col>81</xdr:col>
      <xdr:colOff>50800</xdr:colOff>
      <xdr:row>39</xdr:row>
      <xdr:rowOff>19024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00825"/>
          <a:ext cx="889000" cy="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65371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75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14275</xdr:rowOff>
    </xdr:from>
    <xdr:to>
      <xdr:col>76</xdr:col>
      <xdr:colOff>114300</xdr:colOff>
      <xdr:row>39</xdr:row>
      <xdr:rowOff>42825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00825"/>
          <a:ext cx="889000" cy="2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60659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7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40374</xdr:rowOff>
    </xdr:from>
    <xdr:to>
      <xdr:col>71</xdr:col>
      <xdr:colOff>177800</xdr:colOff>
      <xdr:row>39</xdr:row>
      <xdr:rowOff>42825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26924"/>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161379</xdr:rowOff>
    </xdr:from>
    <xdr:to>
      <xdr:col>85</xdr:col>
      <xdr:colOff>177800</xdr:colOff>
      <xdr:row>39</xdr:row>
      <xdr:rowOff>91529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7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378565"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0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139674</xdr:rowOff>
    </xdr:from>
    <xdr:to>
      <xdr:col>81</xdr:col>
      <xdr:colOff>101600</xdr:colOff>
      <xdr:row>39</xdr:row>
      <xdr:rowOff>69824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5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86351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43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134925</xdr:rowOff>
    </xdr:from>
    <xdr:to>
      <xdr:col>76</xdr:col>
      <xdr:colOff>165100</xdr:colOff>
      <xdr:row>39</xdr:row>
      <xdr:rowOff>65075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81602</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42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163475</xdr:rowOff>
    </xdr:from>
    <xdr:to>
      <xdr:col>72</xdr:col>
      <xdr:colOff>38100</xdr:colOff>
      <xdr:row>39</xdr:row>
      <xdr:rowOff>93625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84752</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771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161024</xdr:rowOff>
    </xdr:from>
    <xdr:to>
      <xdr:col>67</xdr:col>
      <xdr:colOff>101600</xdr:colOff>
      <xdr:row>39</xdr:row>
      <xdr:rowOff>91174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7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82301</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5017" y="676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158902</xdr:rowOff>
    </xdr:from>
    <xdr:to>
      <xdr:col>85</xdr:col>
      <xdr:colOff>127000</xdr:colOff>
      <xdr:row>76</xdr:row>
      <xdr:rowOff>31262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017652"/>
          <a:ext cx="838200" cy="4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9817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40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168847</xdr:rowOff>
    </xdr:from>
    <xdr:to>
      <xdr:col>81</xdr:col>
      <xdr:colOff>50800</xdr:colOff>
      <xdr:row>76</xdr:row>
      <xdr:rowOff>31262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027597"/>
          <a:ext cx="889000" cy="3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145426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143276</xdr:rowOff>
    </xdr:from>
    <xdr:to>
      <xdr:col>76</xdr:col>
      <xdr:colOff>114300</xdr:colOff>
      <xdr:row>75</xdr:row>
      <xdr:rowOff>168847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002026"/>
          <a:ext cx="889000" cy="2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138030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131470</xdr:rowOff>
    </xdr:from>
    <xdr:to>
      <xdr:col>71</xdr:col>
      <xdr:colOff>177800</xdr:colOff>
      <xdr:row>75</xdr:row>
      <xdr:rowOff>143276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990220"/>
          <a:ext cx="889000" cy="1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130503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134013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108103</xdr:rowOff>
    </xdr:from>
    <xdr:to>
      <xdr:col>85</xdr:col>
      <xdr:colOff>177800</xdr:colOff>
      <xdr:row>76</xdr:row>
      <xdr:rowOff>38252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9668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130980</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81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151912</xdr:rowOff>
    </xdr:from>
    <xdr:to>
      <xdr:col>81</xdr:col>
      <xdr:colOff>101600</xdr:colOff>
      <xdr:row>76</xdr:row>
      <xdr:rowOff>82062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1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98589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78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118046</xdr:rowOff>
    </xdr:from>
    <xdr:to>
      <xdr:col>76</xdr:col>
      <xdr:colOff>165100</xdr:colOff>
      <xdr:row>76</xdr:row>
      <xdr:rowOff>48196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97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64723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7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92476</xdr:rowOff>
    </xdr:from>
    <xdr:to>
      <xdr:col>72</xdr:col>
      <xdr:colOff>38100</xdr:colOff>
      <xdr:row>76</xdr:row>
      <xdr:rowOff>22625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9512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39153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72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80670</xdr:rowOff>
    </xdr:from>
    <xdr:to>
      <xdr:col>67</xdr:col>
      <xdr:colOff>101600</xdr:colOff>
      <xdr:row>76</xdr:row>
      <xdr:rowOff>10821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9394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27347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71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98537</xdr:rowOff>
    </xdr:from>
    <xdr:to>
      <xdr:col>85</xdr:col>
      <xdr:colOff>127000</xdr:colOff>
      <xdr:row>98</xdr:row>
      <xdr:rowOff>52550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729187"/>
          <a:ext cx="838200" cy="12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73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52550</xdr:rowOff>
    </xdr:from>
    <xdr:to>
      <xdr:col>81</xdr:col>
      <xdr:colOff>50800</xdr:colOff>
      <xdr:row>98</xdr:row>
      <xdr:rowOff>71135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54650"/>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50242</xdr:rowOff>
    </xdr:from>
    <xdr:to>
      <xdr:col>76</xdr:col>
      <xdr:colOff>114300</xdr:colOff>
      <xdr:row>98</xdr:row>
      <xdr:rowOff>71135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852342"/>
          <a:ext cx="889000" cy="2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163285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9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24119</xdr:rowOff>
    </xdr:from>
    <xdr:to>
      <xdr:col>71</xdr:col>
      <xdr:colOff>177800</xdr:colOff>
      <xdr:row>98</xdr:row>
      <xdr:rowOff>50242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826219"/>
          <a:ext cx="889000" cy="2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102241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9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134833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9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47737</xdr:rowOff>
    </xdr:from>
    <xdr:to>
      <xdr:col>85</xdr:col>
      <xdr:colOff>177800</xdr:colOff>
      <xdr:row>97</xdr:row>
      <xdr:rowOff>149337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67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70614</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52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1750</xdr:rowOff>
    </xdr:from>
    <xdr:to>
      <xdr:col>81</xdr:col>
      <xdr:colOff>101600</xdr:colOff>
      <xdr:row>98</xdr:row>
      <xdr:rowOff>103350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119877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57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20335</xdr:rowOff>
    </xdr:from>
    <xdr:to>
      <xdr:col>76</xdr:col>
      <xdr:colOff>165100</xdr:colOff>
      <xdr:row>98</xdr:row>
      <xdr:rowOff>121935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2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138462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59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170892</xdr:rowOff>
    </xdr:from>
    <xdr:to>
      <xdr:col>72</xdr:col>
      <xdr:colOff>38100</xdr:colOff>
      <xdr:row>98</xdr:row>
      <xdr:rowOff>101042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0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117569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5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144769</xdr:rowOff>
    </xdr:from>
    <xdr:to>
      <xdr:col>67</xdr:col>
      <xdr:colOff>101600</xdr:colOff>
      <xdr:row>98</xdr:row>
      <xdr:rowOff>74919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77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91446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55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54573</xdr:rowOff>
    </xdr:from>
    <xdr:to>
      <xdr:col>116</xdr:col>
      <xdr:colOff>63500</xdr:colOff>
      <xdr:row>39</xdr:row>
      <xdr:rowOff>89081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41123"/>
          <a:ext cx="838200" cy="3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54573</xdr:rowOff>
    </xdr:from>
    <xdr:to>
      <xdr:col>111</xdr:col>
      <xdr:colOff>177800</xdr:colOff>
      <xdr:row>39</xdr:row>
      <xdr:rowOff>73841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741123"/>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161472</xdr:rowOff>
    </xdr:from>
    <xdr:to>
      <xdr:col>107</xdr:col>
      <xdr:colOff>50800</xdr:colOff>
      <xdr:row>39</xdr:row>
      <xdr:rowOff>73841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676572"/>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161472</xdr:rowOff>
    </xdr:from>
    <xdr:to>
      <xdr:col>102</xdr:col>
      <xdr:colOff>114300</xdr:colOff>
      <xdr:row>39</xdr:row>
      <xdr:rowOff>28122</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676572"/>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38281</xdr:rowOff>
    </xdr:from>
    <xdr:to>
      <xdr:col>116</xdr:col>
      <xdr:colOff>114300</xdr:colOff>
      <xdr:row>39</xdr:row>
      <xdr:rowOff>139881</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124658</xdr:rowOff>
    </xdr:from>
    <xdr:ext cx="313932"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397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3773</xdr:rowOff>
    </xdr:from>
    <xdr:to>
      <xdr:col>112</xdr:col>
      <xdr:colOff>38100</xdr:colOff>
      <xdr:row>39</xdr:row>
      <xdr:rowOff>105373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9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96500</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4017" y="6783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23041</xdr:rowOff>
    </xdr:from>
    <xdr:to>
      <xdr:col>107</xdr:col>
      <xdr:colOff>101600</xdr:colOff>
      <xdr:row>39</xdr:row>
      <xdr:rowOff>124641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0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115768</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802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110672</xdr:rowOff>
    </xdr:from>
    <xdr:to>
      <xdr:col>102</xdr:col>
      <xdr:colOff>165100</xdr:colOff>
      <xdr:row>39</xdr:row>
      <xdr:rowOff>40822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2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31949</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7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148772</xdr:rowOff>
    </xdr:from>
    <xdr:to>
      <xdr:col>98</xdr:col>
      <xdr:colOff>38100</xdr:colOff>
      <xdr:row>39</xdr:row>
      <xdr:rowOff>78922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6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70049</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75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14122</xdr:rowOff>
    </xdr:from>
    <xdr:to>
      <xdr:col>116</xdr:col>
      <xdr:colOff>63500</xdr:colOff>
      <xdr:row>59</xdr:row>
      <xdr:rowOff>14427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129672"/>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14427</xdr:rowOff>
    </xdr:from>
    <xdr:to>
      <xdr:col>111</xdr:col>
      <xdr:colOff>177800</xdr:colOff>
      <xdr:row>59</xdr:row>
      <xdr:rowOff>14732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10129977"/>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14732</xdr:rowOff>
    </xdr:from>
    <xdr:to>
      <xdr:col>107</xdr:col>
      <xdr:colOff>50800</xdr:colOff>
      <xdr:row>59</xdr:row>
      <xdr:rowOff>15113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1013028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15113</xdr:rowOff>
    </xdr:from>
    <xdr:to>
      <xdr:col>102</xdr:col>
      <xdr:colOff>114300</xdr:colOff>
      <xdr:row>59</xdr:row>
      <xdr:rowOff>15494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1013066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134772</xdr:rowOff>
    </xdr:from>
    <xdr:to>
      <xdr:col>116</xdr:col>
      <xdr:colOff>114300</xdr:colOff>
      <xdr:row>59</xdr:row>
      <xdr:rowOff>64922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7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60545</xdr:rowOff>
    </xdr:from>
    <xdr:ext cx="378565"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0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135077</xdr:rowOff>
    </xdr:from>
    <xdr:to>
      <xdr:col>112</xdr:col>
      <xdr:colOff>38100</xdr:colOff>
      <xdr:row>59</xdr:row>
      <xdr:rowOff>65227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56354</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171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135382</xdr:rowOff>
    </xdr:from>
    <xdr:to>
      <xdr:col>107</xdr:col>
      <xdr:colOff>101600</xdr:colOff>
      <xdr:row>59</xdr:row>
      <xdr:rowOff>65532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56659</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5017" y="10172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135763</xdr:rowOff>
    </xdr:from>
    <xdr:to>
      <xdr:col>102</xdr:col>
      <xdr:colOff>165100</xdr:colOff>
      <xdr:row>59</xdr:row>
      <xdr:rowOff>65913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7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57040</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6017" y="1017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136144</xdr:rowOff>
    </xdr:from>
    <xdr:to>
      <xdr:col>98</xdr:col>
      <xdr:colOff>38100</xdr:colOff>
      <xdr:row>59</xdr:row>
      <xdr:rowOff>66294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8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57421</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7017" y="10172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85807</xdr:rowOff>
    </xdr:from>
    <xdr:to>
      <xdr:col>116</xdr:col>
      <xdr:colOff>63500</xdr:colOff>
      <xdr:row>78</xdr:row>
      <xdr:rowOff>105868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458907"/>
          <a:ext cx="838200" cy="2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19304</xdr:rowOff>
    </xdr:from>
    <xdr:to>
      <xdr:col>111</xdr:col>
      <xdr:colOff>177800</xdr:colOff>
      <xdr:row>78</xdr:row>
      <xdr:rowOff>105868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392404"/>
          <a:ext cx="889000" cy="8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11664</xdr:rowOff>
    </xdr:from>
    <xdr:to>
      <xdr:col>107</xdr:col>
      <xdr:colOff>50800</xdr:colOff>
      <xdr:row>78</xdr:row>
      <xdr:rowOff>19304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384764"/>
          <a:ext cx="889000" cy="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11664</xdr:rowOff>
    </xdr:from>
    <xdr:to>
      <xdr:col>102</xdr:col>
      <xdr:colOff>114300</xdr:colOff>
      <xdr:row>78</xdr:row>
      <xdr:rowOff>50185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384764"/>
          <a:ext cx="889000" cy="3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35007</xdr:rowOff>
    </xdr:from>
    <xdr:to>
      <xdr:col>116</xdr:col>
      <xdr:colOff>114300</xdr:colOff>
      <xdr:row>78</xdr:row>
      <xdr:rowOff>136607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4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121384</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32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55068</xdr:rowOff>
    </xdr:from>
    <xdr:to>
      <xdr:col>112</xdr:col>
      <xdr:colOff>38100</xdr:colOff>
      <xdr:row>78</xdr:row>
      <xdr:rowOff>156668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4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147795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52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139954</xdr:rowOff>
    </xdr:from>
    <xdr:to>
      <xdr:col>107</xdr:col>
      <xdr:colOff>101600</xdr:colOff>
      <xdr:row>78</xdr:row>
      <xdr:rowOff>70104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3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61231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4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132314</xdr:rowOff>
    </xdr:from>
    <xdr:to>
      <xdr:col>102</xdr:col>
      <xdr:colOff>165100</xdr:colOff>
      <xdr:row>78</xdr:row>
      <xdr:rowOff>62464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3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53591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42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170835</xdr:rowOff>
    </xdr:from>
    <xdr:to>
      <xdr:col>98</xdr:col>
      <xdr:colOff>38100</xdr:colOff>
      <xdr:row>78</xdr:row>
      <xdr:rowOff>100985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37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92112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46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　人件費は、従来から高い状況であることから、新規職員採用</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抑制を継続しつつ、一部業務の外部委託などを検討し、適切な定員管理を行い人件費の抑制に努めている。物件費は、光熱水費などの維持管理コストが増加しているものの、各種計画策定業務などの委託契約などを職員対応することで抑制に努めている結果、</a:t>
          </a:r>
          <a:r>
            <a:rPr kumimoji="1" lang="ja-JP" altLang="en-US" sz="1100">
              <a:solidFill>
                <a:schemeClr val="tx1"/>
              </a:solidFill>
              <a:effectLst/>
              <a:latin typeface="+mn-lt"/>
              <a:ea typeface="+mn-ea"/>
              <a:cs typeface="+mn-cs"/>
            </a:rPr>
            <a:t>類似団体</a:t>
          </a:r>
          <a:r>
            <a:rPr kumimoji="1" lang="ja-JP" altLang="ja-JP" sz="1100">
              <a:solidFill>
                <a:schemeClr val="tx1"/>
              </a:solidFill>
              <a:effectLst/>
              <a:latin typeface="+mn-lt"/>
              <a:ea typeface="+mn-ea"/>
              <a:cs typeface="+mn-cs"/>
            </a:rPr>
            <a:t>よりも低い状況で推移しているが、今後、人件費抑制のため、窓口を含めた業務の民間委託などの検討により上昇することが見込まれる。維持補修費は、早期に対応することで経費の節減を図っている。</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扶助費は、</a:t>
          </a:r>
          <a:r>
            <a:rPr kumimoji="1" lang="en-US" altLang="ja-JP" sz="1100">
              <a:solidFill>
                <a:schemeClr val="tx1"/>
              </a:solidFill>
              <a:effectLst/>
              <a:latin typeface="+mn-lt"/>
              <a:ea typeface="+mn-ea"/>
              <a:cs typeface="+mn-cs"/>
            </a:rPr>
            <a:t>R</a:t>
          </a:r>
          <a:r>
            <a:rPr kumimoji="1" lang="ja-JP" altLang="en-US" sz="1100">
              <a:solidFill>
                <a:schemeClr val="tx1"/>
              </a:solidFill>
              <a:effectLst/>
              <a:latin typeface="+mn-lt"/>
              <a:ea typeface="+mn-ea"/>
              <a:cs typeface="+mn-cs"/>
            </a:rPr>
            <a:t>３年度は住民税非課税世帯給付金事業に伴い急激に増加しているところだが、それを含めても類似団体と比較すると、低い水準で推移している。</a:t>
          </a:r>
          <a:r>
            <a:rPr kumimoji="1" lang="ja-JP" altLang="ja-JP" sz="1100">
              <a:solidFill>
                <a:schemeClr val="tx1"/>
              </a:solidFill>
              <a:effectLst/>
              <a:latin typeface="+mn-lt"/>
              <a:ea typeface="+mn-ea"/>
              <a:cs typeface="+mn-cs"/>
            </a:rPr>
            <a:t>全体的な傾向や情勢を注視し、的確な情報の把握に努め、社会保障施策等の充実を図っていく。</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補助費等は、</a:t>
          </a:r>
          <a:r>
            <a:rPr kumimoji="1" lang="ja-JP" altLang="en-US" sz="1100">
              <a:solidFill>
                <a:schemeClr val="tx1"/>
              </a:solidFill>
              <a:effectLst/>
              <a:latin typeface="+mn-lt"/>
              <a:ea typeface="+mn-ea"/>
              <a:cs typeface="+mn-cs"/>
            </a:rPr>
            <a:t>類似団体より低い状況で推移しているが、</a:t>
          </a:r>
          <a:r>
            <a:rPr kumimoji="1" lang="ja-JP" altLang="ja-JP" sz="1100">
              <a:solidFill>
                <a:schemeClr val="tx1"/>
              </a:solidFill>
              <a:effectLst/>
              <a:latin typeface="+mn-lt"/>
              <a:ea typeface="+mn-ea"/>
              <a:cs typeface="+mn-cs"/>
            </a:rPr>
            <a:t>今後</a:t>
          </a:r>
          <a:r>
            <a:rPr kumimoji="1" lang="ja-JP" altLang="en-US" sz="1100">
              <a:solidFill>
                <a:schemeClr val="tx1"/>
              </a:solidFill>
              <a:effectLst/>
              <a:latin typeface="+mn-lt"/>
              <a:ea typeface="+mn-ea"/>
              <a:cs typeface="+mn-cs"/>
            </a:rPr>
            <a:t>は</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一部事務組合の施設整備や</a:t>
          </a:r>
          <a:r>
            <a:rPr kumimoji="1" lang="ja-JP" altLang="ja-JP" sz="1100">
              <a:solidFill>
                <a:schemeClr val="tx1"/>
              </a:solidFill>
              <a:effectLst/>
              <a:latin typeface="+mn-lt"/>
              <a:ea typeface="+mn-ea"/>
              <a:cs typeface="+mn-cs"/>
            </a:rPr>
            <a:t>更新に伴う負担金の増加が見込まれる。普通建設事業費は、通学路整備工事、</a:t>
          </a:r>
          <a:r>
            <a:rPr kumimoji="1" lang="ja-JP" altLang="en-US" sz="1100">
              <a:solidFill>
                <a:schemeClr val="tx1"/>
              </a:solidFill>
              <a:effectLst/>
              <a:latin typeface="+mn-lt"/>
              <a:ea typeface="+mn-ea"/>
              <a:cs typeface="+mn-cs"/>
            </a:rPr>
            <a:t>道路長寿命化修繕工事</a:t>
          </a:r>
          <a:r>
            <a:rPr kumimoji="1" lang="ja-JP" altLang="ja-JP" sz="1100">
              <a:solidFill>
                <a:schemeClr val="tx1"/>
              </a:solidFill>
              <a:effectLst/>
              <a:latin typeface="+mn-lt"/>
              <a:ea typeface="+mn-ea"/>
              <a:cs typeface="+mn-cs"/>
            </a:rPr>
            <a:t>などの安全対策等に伴うものが大きい。公債費は大規模な償還は終了するものの、人口急増時に整備したインフラの更新などが見込まれるが、今後も償還額以上の新規借入抑制の方針を継続しつつ、新規事業の平準化を図り、後年度負担軽減のため地方債残高の減少に努める。積立金は、第５次総合計画の目標の達成に向け、計画的に財政調整基金残高を確保に努める。</a:t>
          </a:r>
          <a:endParaRPr lang="ja-JP" altLang="ja-JP" sz="1400">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20,086
19,806
32.51
8,505,825
8,102,090
389,386
4,965,380
7,138,771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21209</xdr:rowOff>
    </xdr:from>
    <xdr:to>
      <xdr:col>24</xdr:col>
      <xdr:colOff>63500</xdr:colOff>
      <xdr:row>32</xdr:row>
      <xdr:rowOff>29210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507609"/>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7493</xdr:rowOff>
    </xdr:from>
    <xdr:to>
      <xdr:col>19</xdr:col>
      <xdr:colOff>177800</xdr:colOff>
      <xdr:row>32</xdr:row>
      <xdr:rowOff>29210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49389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7493</xdr:rowOff>
    </xdr:from>
    <xdr:to>
      <xdr:col>15</xdr:col>
      <xdr:colOff>50800</xdr:colOff>
      <xdr:row>32</xdr:row>
      <xdr:rowOff>28067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49389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28067</xdr:rowOff>
    </xdr:from>
    <xdr:to>
      <xdr:col>10</xdr:col>
      <xdr:colOff>114300</xdr:colOff>
      <xdr:row>32</xdr:row>
      <xdr:rowOff>43307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14467"/>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141859</xdr:rowOff>
    </xdr:from>
    <xdr:to>
      <xdr:col>24</xdr:col>
      <xdr:colOff>114300</xdr:colOff>
      <xdr:row>32</xdr:row>
      <xdr:rowOff>72009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45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164736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0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149860</xdr:rowOff>
    </xdr:from>
    <xdr:to>
      <xdr:col>20</xdr:col>
      <xdr:colOff>38100</xdr:colOff>
      <xdr:row>32</xdr:row>
      <xdr:rowOff>80010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46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96537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2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128143</xdr:rowOff>
    </xdr:from>
    <xdr:to>
      <xdr:col>15</xdr:col>
      <xdr:colOff>101600</xdr:colOff>
      <xdr:row>32</xdr:row>
      <xdr:rowOff>58293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44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74820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1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148717</xdr:rowOff>
    </xdr:from>
    <xdr:to>
      <xdr:col>10</xdr:col>
      <xdr:colOff>165100</xdr:colOff>
      <xdr:row>32</xdr:row>
      <xdr:rowOff>78867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6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95394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23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163957</xdr:rowOff>
    </xdr:from>
    <xdr:to>
      <xdr:col>6</xdr:col>
      <xdr:colOff>38100</xdr:colOff>
      <xdr:row>32</xdr:row>
      <xdr:rowOff>94107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110634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25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46359</xdr:rowOff>
    </xdr:from>
    <xdr:to>
      <xdr:col>24</xdr:col>
      <xdr:colOff>63500</xdr:colOff>
      <xdr:row>57</xdr:row>
      <xdr:rowOff>71109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476109"/>
          <a:ext cx="838200" cy="36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39319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11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46359</xdr:rowOff>
    </xdr:from>
    <xdr:to>
      <xdr:col>19</xdr:col>
      <xdr:colOff>177800</xdr:colOff>
      <xdr:row>57</xdr:row>
      <xdr:rowOff>106225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476109"/>
          <a:ext cx="889000" cy="40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160363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106225</xdr:rowOff>
    </xdr:from>
    <xdr:to>
      <xdr:col>15</xdr:col>
      <xdr:colOff>50800</xdr:colOff>
      <xdr:row>57</xdr:row>
      <xdr:rowOff>113918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78875"/>
          <a:ext cx="889000" cy="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51786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113918</xdr:rowOff>
    </xdr:from>
    <xdr:to>
      <xdr:col>10</xdr:col>
      <xdr:colOff>114300</xdr:colOff>
      <xdr:row>57</xdr:row>
      <xdr:rowOff>115549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86568"/>
          <a:ext cx="889000" cy="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40051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20309</xdr:rowOff>
    </xdr:from>
    <xdr:to>
      <xdr:col>24</xdr:col>
      <xdr:colOff>114300</xdr:colOff>
      <xdr:row>57</xdr:row>
      <xdr:rowOff>121909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9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43186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4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167009</xdr:rowOff>
    </xdr:from>
    <xdr:to>
      <xdr:col>20</xdr:col>
      <xdr:colOff>38100</xdr:colOff>
      <xdr:row>55</xdr:row>
      <xdr:rowOff>97159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113686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20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55425</xdr:rowOff>
    </xdr:from>
    <xdr:to>
      <xdr:col>15</xdr:col>
      <xdr:colOff>101600</xdr:colOff>
      <xdr:row>57</xdr:row>
      <xdr:rowOff>157025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2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2102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60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63118</xdr:rowOff>
    </xdr:from>
    <xdr:to>
      <xdr:col>10</xdr:col>
      <xdr:colOff>165100</xdr:colOff>
      <xdr:row>57</xdr:row>
      <xdr:rowOff>164718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3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9795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61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64749</xdr:rowOff>
    </xdr:from>
    <xdr:to>
      <xdr:col>6</xdr:col>
      <xdr:colOff>38100</xdr:colOff>
      <xdr:row>57</xdr:row>
      <xdr:rowOff>166349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3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11426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6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89568</xdr:rowOff>
    </xdr:from>
    <xdr:to>
      <xdr:col>24</xdr:col>
      <xdr:colOff>63500</xdr:colOff>
      <xdr:row>78</xdr:row>
      <xdr:rowOff>151870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91218"/>
          <a:ext cx="838200" cy="23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151870</xdr:rowOff>
    </xdr:from>
    <xdr:to>
      <xdr:col>19</xdr:col>
      <xdr:colOff>177800</xdr:colOff>
      <xdr:row>79</xdr:row>
      <xdr:rowOff>10885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524970"/>
          <a:ext cx="889000" cy="3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10885</xdr:rowOff>
    </xdr:from>
    <xdr:to>
      <xdr:col>15</xdr:col>
      <xdr:colOff>50800</xdr:colOff>
      <xdr:row>79</xdr:row>
      <xdr:rowOff>25797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555435"/>
          <a:ext cx="889000" cy="1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153133</xdr:rowOff>
    </xdr:from>
    <xdr:to>
      <xdr:col>10</xdr:col>
      <xdr:colOff>114300</xdr:colOff>
      <xdr:row>79</xdr:row>
      <xdr:rowOff>25797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526233"/>
          <a:ext cx="889000" cy="4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38768</xdr:rowOff>
    </xdr:from>
    <xdr:to>
      <xdr:col>24</xdr:col>
      <xdr:colOff>114300</xdr:colOff>
      <xdr:row>77</xdr:row>
      <xdr:rowOff>140368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17195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1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101070</xdr:rowOff>
    </xdr:from>
    <xdr:to>
      <xdr:col>20</xdr:col>
      <xdr:colOff>38100</xdr:colOff>
      <xdr:row>79</xdr:row>
      <xdr:rowOff>31220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7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22347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56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131535</xdr:rowOff>
    </xdr:from>
    <xdr:to>
      <xdr:col>15</xdr:col>
      <xdr:colOff>101600</xdr:colOff>
      <xdr:row>79</xdr:row>
      <xdr:rowOff>61685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5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52812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9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146447</xdr:rowOff>
    </xdr:from>
    <xdr:to>
      <xdr:col>10</xdr:col>
      <xdr:colOff>165100</xdr:colOff>
      <xdr:row>79</xdr:row>
      <xdr:rowOff>76597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1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67724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61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102333</xdr:rowOff>
    </xdr:from>
    <xdr:to>
      <xdr:col>6</xdr:col>
      <xdr:colOff>38100</xdr:colOff>
      <xdr:row>79</xdr:row>
      <xdr:rowOff>32483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7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23610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6753</xdr:rowOff>
    </xdr:from>
    <xdr:to>
      <xdr:col>24</xdr:col>
      <xdr:colOff>63500</xdr:colOff>
      <xdr:row>99</xdr:row>
      <xdr:rowOff>5969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08853"/>
          <a:ext cx="838200" cy="17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5969</xdr:rowOff>
    </xdr:from>
    <xdr:to>
      <xdr:col>19</xdr:col>
      <xdr:colOff>177800</xdr:colOff>
      <xdr:row>99</xdr:row>
      <xdr:rowOff>48146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79519"/>
          <a:ext cx="889000" cy="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48146</xdr:rowOff>
    </xdr:from>
    <xdr:to>
      <xdr:col>15</xdr:col>
      <xdr:colOff>50800</xdr:colOff>
      <xdr:row>99</xdr:row>
      <xdr:rowOff>53713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7021696"/>
          <a:ext cx="889000" cy="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19848</xdr:rowOff>
    </xdr:from>
    <xdr:to>
      <xdr:col>10</xdr:col>
      <xdr:colOff>114300</xdr:colOff>
      <xdr:row>99</xdr:row>
      <xdr:rowOff>53713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93398"/>
          <a:ext cx="889000" cy="3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127403</xdr:rowOff>
    </xdr:from>
    <xdr:to>
      <xdr:col>24</xdr:col>
      <xdr:colOff>114300</xdr:colOff>
      <xdr:row>98</xdr:row>
      <xdr:rowOff>57553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5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105830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3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126619</xdr:rowOff>
    </xdr:from>
    <xdr:to>
      <xdr:col>20</xdr:col>
      <xdr:colOff>38100</xdr:colOff>
      <xdr:row>99</xdr:row>
      <xdr:rowOff>56769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2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47896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2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168796</xdr:rowOff>
    </xdr:from>
    <xdr:to>
      <xdr:col>15</xdr:col>
      <xdr:colOff>101600</xdr:colOff>
      <xdr:row>99</xdr:row>
      <xdr:rowOff>98946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7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90073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6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2913</xdr:rowOff>
    </xdr:from>
    <xdr:to>
      <xdr:col>10</xdr:col>
      <xdr:colOff>165100</xdr:colOff>
      <xdr:row>99</xdr:row>
      <xdr:rowOff>104513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7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95640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6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140498</xdr:rowOff>
    </xdr:from>
    <xdr:to>
      <xdr:col>6</xdr:col>
      <xdr:colOff>38100</xdr:colOff>
      <xdr:row>99</xdr:row>
      <xdr:rowOff>70648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4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61775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3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111354</xdr:rowOff>
    </xdr:from>
    <xdr:to>
      <xdr:col>55</xdr:col>
      <xdr:colOff>0</xdr:colOff>
      <xdr:row>58</xdr:row>
      <xdr:rowOff>130768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055454"/>
          <a:ext cx="838200" cy="1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111354</xdr:rowOff>
    </xdr:from>
    <xdr:to>
      <xdr:col>50</xdr:col>
      <xdr:colOff>114300</xdr:colOff>
      <xdr:row>58</xdr:row>
      <xdr:rowOff>142182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055454"/>
          <a:ext cx="889000" cy="3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103973</xdr:rowOff>
    </xdr:from>
    <xdr:to>
      <xdr:col>45</xdr:col>
      <xdr:colOff>177800</xdr:colOff>
      <xdr:row>58</xdr:row>
      <xdr:rowOff>142182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048073"/>
          <a:ext cx="8890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103973</xdr:rowOff>
    </xdr:from>
    <xdr:to>
      <xdr:col>41</xdr:col>
      <xdr:colOff>50800</xdr:colOff>
      <xdr:row>58</xdr:row>
      <xdr:rowOff>121967</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048073"/>
          <a:ext cx="8890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79968</xdr:rowOff>
    </xdr:from>
    <xdr:to>
      <xdr:col>55</xdr:col>
      <xdr:colOff>50800</xdr:colOff>
      <xdr:row>59</xdr:row>
      <xdr:rowOff>10118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2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58395</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0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60554</xdr:rowOff>
    </xdr:from>
    <xdr:to>
      <xdr:col>50</xdr:col>
      <xdr:colOff>165100</xdr:colOff>
      <xdr:row>58</xdr:row>
      <xdr:rowOff>162154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153281</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09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91382</xdr:rowOff>
    </xdr:from>
    <xdr:to>
      <xdr:col>46</xdr:col>
      <xdr:colOff>38100</xdr:colOff>
      <xdr:row>59</xdr:row>
      <xdr:rowOff>21532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3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12659</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2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53173</xdr:rowOff>
    </xdr:from>
    <xdr:to>
      <xdr:col>41</xdr:col>
      <xdr:colOff>101600</xdr:colOff>
      <xdr:row>58</xdr:row>
      <xdr:rowOff>154773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99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145900</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1009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71167</xdr:rowOff>
    </xdr:from>
    <xdr:to>
      <xdr:col>36</xdr:col>
      <xdr:colOff>165100</xdr:colOff>
      <xdr:row>59</xdr:row>
      <xdr:rowOff>1317</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1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163894</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0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26315</xdr:rowOff>
    </xdr:from>
    <xdr:to>
      <xdr:col>55</xdr:col>
      <xdr:colOff>0</xdr:colOff>
      <xdr:row>77</xdr:row>
      <xdr:rowOff>42225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227965"/>
          <a:ext cx="838200" cy="1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168504</xdr:rowOff>
    </xdr:from>
    <xdr:to>
      <xdr:col>50</xdr:col>
      <xdr:colOff>114300</xdr:colOff>
      <xdr:row>77</xdr:row>
      <xdr:rowOff>26315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2855804"/>
          <a:ext cx="889000" cy="3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56444</xdr:rowOff>
    </xdr:from>
    <xdr:to>
      <xdr:col>45</xdr:col>
      <xdr:colOff>177800</xdr:colOff>
      <xdr:row>74</xdr:row>
      <xdr:rowOff>168504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2743744"/>
          <a:ext cx="889000" cy="11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39254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324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56444</xdr:rowOff>
    </xdr:from>
    <xdr:to>
      <xdr:col>41</xdr:col>
      <xdr:colOff>50800</xdr:colOff>
      <xdr:row>75</xdr:row>
      <xdr:rowOff>118257</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2743744"/>
          <a:ext cx="889000" cy="23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44466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24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74139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327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162875</xdr:rowOff>
    </xdr:from>
    <xdr:to>
      <xdr:col>55</xdr:col>
      <xdr:colOff>50800</xdr:colOff>
      <xdr:row>77</xdr:row>
      <xdr:rowOff>93025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19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141302</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17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146965</xdr:rowOff>
    </xdr:from>
    <xdr:to>
      <xdr:col>50</xdr:col>
      <xdr:colOff>165100</xdr:colOff>
      <xdr:row>77</xdr:row>
      <xdr:rowOff>77115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17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68242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26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117704</xdr:rowOff>
    </xdr:from>
    <xdr:to>
      <xdr:col>46</xdr:col>
      <xdr:colOff>38100</xdr:colOff>
      <xdr:row>75</xdr:row>
      <xdr:rowOff>47854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280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64381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58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5644</xdr:rowOff>
    </xdr:from>
    <xdr:to>
      <xdr:col>41</xdr:col>
      <xdr:colOff>101600</xdr:colOff>
      <xdr:row>74</xdr:row>
      <xdr:rowOff>107244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269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123771</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46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67457</xdr:rowOff>
    </xdr:from>
    <xdr:to>
      <xdr:col>36</xdr:col>
      <xdr:colOff>165100</xdr:colOff>
      <xdr:row>75</xdr:row>
      <xdr:rowOff>169056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29262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14134</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70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33544</xdr:rowOff>
    </xdr:from>
    <xdr:to>
      <xdr:col>55</xdr:col>
      <xdr:colOff>0</xdr:colOff>
      <xdr:row>97</xdr:row>
      <xdr:rowOff>109054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664194"/>
          <a:ext cx="838200" cy="7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33544</xdr:rowOff>
    </xdr:from>
    <xdr:to>
      <xdr:col>50</xdr:col>
      <xdr:colOff>114300</xdr:colOff>
      <xdr:row>97</xdr:row>
      <xdr:rowOff>109082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664194"/>
          <a:ext cx="889000" cy="7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150920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109082</xdr:rowOff>
    </xdr:from>
    <xdr:to>
      <xdr:col>45</xdr:col>
      <xdr:colOff>177800</xdr:colOff>
      <xdr:row>97</xdr:row>
      <xdr:rowOff>116998</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739732"/>
          <a:ext cx="889000" cy="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141643</xdr:rowOff>
    </xdr:from>
    <xdr:to>
      <xdr:col>41</xdr:col>
      <xdr:colOff>50800</xdr:colOff>
      <xdr:row>97</xdr:row>
      <xdr:rowOff>116998</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600843"/>
          <a:ext cx="889000" cy="14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58254</xdr:rowOff>
    </xdr:from>
    <xdr:to>
      <xdr:col>55</xdr:col>
      <xdr:colOff>50800</xdr:colOff>
      <xdr:row>97</xdr:row>
      <xdr:rowOff>159854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8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36681</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6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154194</xdr:rowOff>
    </xdr:from>
    <xdr:to>
      <xdr:col>50</xdr:col>
      <xdr:colOff>165100</xdr:colOff>
      <xdr:row>97</xdr:row>
      <xdr:rowOff>84344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1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75471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58282</xdr:rowOff>
    </xdr:from>
    <xdr:to>
      <xdr:col>46</xdr:col>
      <xdr:colOff>38100</xdr:colOff>
      <xdr:row>97</xdr:row>
      <xdr:rowOff>159882</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8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151009</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8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66198</xdr:rowOff>
    </xdr:from>
    <xdr:to>
      <xdr:col>41</xdr:col>
      <xdr:colOff>101600</xdr:colOff>
      <xdr:row>97</xdr:row>
      <xdr:rowOff>167798</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9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158925</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90843</xdr:rowOff>
    </xdr:from>
    <xdr:to>
      <xdr:col>36</xdr:col>
      <xdr:colOff>165100</xdr:colOff>
      <xdr:row>97</xdr:row>
      <xdr:rowOff>20993</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5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12120</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64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115430</xdr:rowOff>
    </xdr:from>
    <xdr:to>
      <xdr:col>85</xdr:col>
      <xdr:colOff>127000</xdr:colOff>
      <xdr:row>36</xdr:row>
      <xdr:rowOff>97485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116180"/>
          <a:ext cx="838200" cy="15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33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115430</xdr:rowOff>
    </xdr:from>
    <xdr:to>
      <xdr:col>81</xdr:col>
      <xdr:colOff>50800</xdr:colOff>
      <xdr:row>36</xdr:row>
      <xdr:rowOff>115583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116180"/>
          <a:ext cx="889000" cy="17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89025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43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115583</xdr:rowOff>
    </xdr:from>
    <xdr:to>
      <xdr:col>76</xdr:col>
      <xdr:colOff>114300</xdr:colOff>
      <xdr:row>36</xdr:row>
      <xdr:rowOff>130156</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287783"/>
          <a:ext cx="889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130156</xdr:rowOff>
    </xdr:from>
    <xdr:to>
      <xdr:col>71</xdr:col>
      <xdr:colOff>177800</xdr:colOff>
      <xdr:row>36</xdr:row>
      <xdr:rowOff>145739</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302356"/>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124553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46685</xdr:rowOff>
    </xdr:from>
    <xdr:to>
      <xdr:col>85</xdr:col>
      <xdr:colOff>177800</xdr:colOff>
      <xdr:row>36</xdr:row>
      <xdr:rowOff>148285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2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69562</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07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64630</xdr:rowOff>
    </xdr:from>
    <xdr:to>
      <xdr:col>81</xdr:col>
      <xdr:colOff>101600</xdr:colOff>
      <xdr:row>35</xdr:row>
      <xdr:rowOff>166230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0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11307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584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64783</xdr:rowOff>
    </xdr:from>
    <xdr:to>
      <xdr:col>76</xdr:col>
      <xdr:colOff>165100</xdr:colOff>
      <xdr:row>36</xdr:row>
      <xdr:rowOff>166383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2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11460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01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79356</xdr:rowOff>
    </xdr:from>
    <xdr:to>
      <xdr:col>72</xdr:col>
      <xdr:colOff>38100</xdr:colOff>
      <xdr:row>37</xdr:row>
      <xdr:rowOff>9506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25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26033</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02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94939</xdr:rowOff>
    </xdr:from>
    <xdr:to>
      <xdr:col>67</xdr:col>
      <xdr:colOff>101600</xdr:colOff>
      <xdr:row>37</xdr:row>
      <xdr:rowOff>25089</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26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41616</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04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110343</xdr:rowOff>
    </xdr:from>
    <xdr:to>
      <xdr:col>85</xdr:col>
      <xdr:colOff>127000</xdr:colOff>
      <xdr:row>57</xdr:row>
      <xdr:rowOff>146599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882993"/>
          <a:ext cx="838200" cy="3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110343</xdr:rowOff>
    </xdr:from>
    <xdr:to>
      <xdr:col>81</xdr:col>
      <xdr:colOff>50800</xdr:colOff>
      <xdr:row>58</xdr:row>
      <xdr:rowOff>5114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882993"/>
          <a:ext cx="889000" cy="6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140889</xdr:rowOff>
    </xdr:from>
    <xdr:to>
      <xdr:col>76</xdr:col>
      <xdr:colOff>114300</xdr:colOff>
      <xdr:row>58</xdr:row>
      <xdr:rowOff>5114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913539"/>
          <a:ext cx="889000" cy="3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140889</xdr:rowOff>
    </xdr:from>
    <xdr:to>
      <xdr:col>71</xdr:col>
      <xdr:colOff>177800</xdr:colOff>
      <xdr:row>57</xdr:row>
      <xdr:rowOff>159168</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913539"/>
          <a:ext cx="889000" cy="1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95799</xdr:rowOff>
    </xdr:from>
    <xdr:to>
      <xdr:col>85</xdr:col>
      <xdr:colOff>177800</xdr:colOff>
      <xdr:row>58</xdr:row>
      <xdr:rowOff>25949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11804</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8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59543</xdr:rowOff>
    </xdr:from>
    <xdr:to>
      <xdr:col>81</xdr:col>
      <xdr:colOff>101600</xdr:colOff>
      <xdr:row>57</xdr:row>
      <xdr:rowOff>161143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152270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2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125764</xdr:rowOff>
    </xdr:from>
    <xdr:to>
      <xdr:col>76</xdr:col>
      <xdr:colOff>165100</xdr:colOff>
      <xdr:row>58</xdr:row>
      <xdr:rowOff>55914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9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47041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9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90089</xdr:rowOff>
    </xdr:from>
    <xdr:to>
      <xdr:col>72</xdr:col>
      <xdr:colOff>38100</xdr:colOff>
      <xdr:row>58</xdr:row>
      <xdr:rowOff>20239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6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11366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5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108368</xdr:rowOff>
    </xdr:from>
    <xdr:to>
      <xdr:col>67</xdr:col>
      <xdr:colOff>101600</xdr:colOff>
      <xdr:row>58</xdr:row>
      <xdr:rowOff>38518</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8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29645</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7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19025</xdr:rowOff>
    </xdr:from>
    <xdr:to>
      <xdr:col>85</xdr:col>
      <xdr:colOff>127000</xdr:colOff>
      <xdr:row>79</xdr:row>
      <xdr:rowOff>40729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63575"/>
          <a:ext cx="838200" cy="2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14275</xdr:rowOff>
    </xdr:from>
    <xdr:to>
      <xdr:col>81</xdr:col>
      <xdr:colOff>50800</xdr:colOff>
      <xdr:row>79</xdr:row>
      <xdr:rowOff>19025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58825"/>
          <a:ext cx="8890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65371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60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14275</xdr:rowOff>
    </xdr:from>
    <xdr:to>
      <xdr:col>76</xdr:col>
      <xdr:colOff>114300</xdr:colOff>
      <xdr:row>79</xdr:row>
      <xdr:rowOff>42824</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58825"/>
          <a:ext cx="889000" cy="2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60659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60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40373</xdr:rowOff>
    </xdr:from>
    <xdr:to>
      <xdr:col>71</xdr:col>
      <xdr:colOff>177800</xdr:colOff>
      <xdr:row>79</xdr:row>
      <xdr:rowOff>42824</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4923"/>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161379</xdr:rowOff>
    </xdr:from>
    <xdr:to>
      <xdr:col>85</xdr:col>
      <xdr:colOff>177800</xdr:colOff>
      <xdr:row>79</xdr:row>
      <xdr:rowOff>91529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378565"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139675</xdr:rowOff>
    </xdr:from>
    <xdr:to>
      <xdr:col>81</xdr:col>
      <xdr:colOff>101600</xdr:colOff>
      <xdr:row>79</xdr:row>
      <xdr:rowOff>69825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86352</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28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134925</xdr:rowOff>
    </xdr:from>
    <xdr:to>
      <xdr:col>76</xdr:col>
      <xdr:colOff>165100</xdr:colOff>
      <xdr:row>79</xdr:row>
      <xdr:rowOff>65075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81602</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8" y="132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163474</xdr:rowOff>
    </xdr:from>
    <xdr:to>
      <xdr:col>72</xdr:col>
      <xdr:colOff>38100</xdr:colOff>
      <xdr:row>79</xdr:row>
      <xdr:rowOff>93624</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84751</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4017" y="13629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161023</xdr:rowOff>
    </xdr:from>
    <xdr:to>
      <xdr:col>67</xdr:col>
      <xdr:colOff>101600</xdr:colOff>
      <xdr:row>79</xdr:row>
      <xdr:rowOff>91173</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82300</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5017" y="13626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158902</xdr:rowOff>
    </xdr:from>
    <xdr:to>
      <xdr:col>85</xdr:col>
      <xdr:colOff>127000</xdr:colOff>
      <xdr:row>96</xdr:row>
      <xdr:rowOff>31262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446652"/>
          <a:ext cx="838200" cy="4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9802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46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168847</xdr:rowOff>
    </xdr:from>
    <xdr:to>
      <xdr:col>81</xdr:col>
      <xdr:colOff>50800</xdr:colOff>
      <xdr:row>96</xdr:row>
      <xdr:rowOff>31262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456597"/>
          <a:ext cx="889000" cy="3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145426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143277</xdr:rowOff>
    </xdr:from>
    <xdr:to>
      <xdr:col>76</xdr:col>
      <xdr:colOff>114300</xdr:colOff>
      <xdr:row>95</xdr:row>
      <xdr:rowOff>168847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431027"/>
          <a:ext cx="889000" cy="2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138014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131471</xdr:rowOff>
    </xdr:from>
    <xdr:to>
      <xdr:col>71</xdr:col>
      <xdr:colOff>177800</xdr:colOff>
      <xdr:row>95</xdr:row>
      <xdr:rowOff>143277</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419221"/>
          <a:ext cx="889000" cy="1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130486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134013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108102</xdr:rowOff>
    </xdr:from>
    <xdr:to>
      <xdr:col>85</xdr:col>
      <xdr:colOff>177800</xdr:colOff>
      <xdr:row>96</xdr:row>
      <xdr:rowOff>38252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39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130979</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24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151912</xdr:rowOff>
    </xdr:from>
    <xdr:to>
      <xdr:col>81</xdr:col>
      <xdr:colOff>101600</xdr:colOff>
      <xdr:row>96</xdr:row>
      <xdr:rowOff>82062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43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98589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21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118047</xdr:rowOff>
    </xdr:from>
    <xdr:to>
      <xdr:col>76</xdr:col>
      <xdr:colOff>165100</xdr:colOff>
      <xdr:row>96</xdr:row>
      <xdr:rowOff>48197</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40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64724</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18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92477</xdr:rowOff>
    </xdr:from>
    <xdr:to>
      <xdr:col>72</xdr:col>
      <xdr:colOff>38100</xdr:colOff>
      <xdr:row>96</xdr:row>
      <xdr:rowOff>22627</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3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39154</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15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80671</xdr:rowOff>
    </xdr:from>
    <xdr:to>
      <xdr:col>67</xdr:col>
      <xdr:colOff>101600</xdr:colOff>
      <xdr:row>96</xdr:row>
      <xdr:rowOff>10821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3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27348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1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112840</xdr:rowOff>
    </xdr:from>
    <xdr:to>
      <xdr:col>116</xdr:col>
      <xdr:colOff>62864</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427790"/>
          <a:ext cx="1269" cy="1112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46880</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561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59517</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20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112840</xdr:rowOff>
    </xdr:from>
    <xdr:to>
      <xdr:col>116</xdr:col>
      <xdr:colOff>152400</xdr:colOff>
      <xdr:row>31</xdr:row>
      <xdr:rowOff>112840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42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60261</xdr:rowOff>
    </xdr:from>
    <xdr:to>
      <xdr:col>116</xdr:col>
      <xdr:colOff>63500</xdr:colOff>
      <xdr:row>38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1323300" y="6232461"/>
          <a:ext cx="838200" cy="30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91330</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349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112903</xdr:rowOff>
    </xdr:from>
    <xdr:to>
      <xdr:col>116</xdr:col>
      <xdr:colOff>114300</xdr:colOff>
      <xdr:row>38</xdr:row>
      <xdr:rowOff>43053</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102553</xdr:rowOff>
    </xdr:from>
    <xdr:to>
      <xdr:col>111</xdr:col>
      <xdr:colOff>177800</xdr:colOff>
      <xdr:row>38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5246053"/>
          <a:ext cx="889000" cy="129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124904</xdr:rowOff>
    </xdr:from>
    <xdr:to>
      <xdr:col>112</xdr:col>
      <xdr:colOff>38100</xdr:colOff>
      <xdr:row>38</xdr:row>
      <xdr:rowOff>55054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4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71581</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66333" y="6243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102553</xdr:rowOff>
    </xdr:from>
    <xdr:to>
      <xdr:col>107</xdr:col>
      <xdr:colOff>50800</xdr:colOff>
      <xdr:row>38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19545300" y="5246053"/>
          <a:ext cx="889000" cy="129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99759</xdr:rowOff>
    </xdr:from>
    <xdr:to>
      <xdr:col>107</xdr:col>
      <xdr:colOff>101600</xdr:colOff>
      <xdr:row>38</xdr:row>
      <xdr:rowOff>29908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4434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21035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77333" y="653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131191</xdr:rowOff>
    </xdr:from>
    <xdr:to>
      <xdr:col>102</xdr:col>
      <xdr:colOff>165100</xdr:colOff>
      <xdr:row>38</xdr:row>
      <xdr:rowOff>61340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77868</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250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116332</xdr:rowOff>
    </xdr:from>
    <xdr:to>
      <xdr:col>98</xdr:col>
      <xdr:colOff>38100</xdr:colOff>
      <xdr:row>38</xdr:row>
      <xdr:rowOff>46482</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63009</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9461</xdr:rowOff>
    </xdr:from>
    <xdr:to>
      <xdr:col>116</xdr:col>
      <xdr:colOff>114300</xdr:colOff>
      <xdr:row>36</xdr:row>
      <xdr:rowOff>111061</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1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32338</xdr:rowOff>
    </xdr:from>
    <xdr:ext cx="378565"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033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51753</xdr:rowOff>
    </xdr:from>
    <xdr:to>
      <xdr:col>107</xdr:col>
      <xdr:colOff>101600</xdr:colOff>
      <xdr:row>30</xdr:row>
      <xdr:rowOff>153353</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519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28</xdr:row>
      <xdr:rowOff>169880</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199428" y="497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議会費は、平成２４年度において議員定数を</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名削減しているものの、依然として高い状況にある。総務費は、特別定額給付金</a:t>
          </a:r>
          <a:r>
            <a:rPr kumimoji="1" lang="ja-JP" altLang="en-US" sz="1100">
              <a:solidFill>
                <a:schemeClr val="tx1"/>
              </a:solidFill>
              <a:effectLst/>
              <a:latin typeface="+mn-lt"/>
              <a:ea typeface="+mn-ea"/>
              <a:cs typeface="+mn-cs"/>
            </a:rPr>
            <a:t>事業の完了に伴い減少しているものの、財政調整基金をはじめとした基金の増額に</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高い状況にある</a:t>
          </a:r>
          <a:r>
            <a:rPr kumimoji="1" lang="ja-JP" altLang="ja-JP" sz="1100">
              <a:solidFill>
                <a:schemeClr val="tx1"/>
              </a:solidFill>
              <a:effectLst/>
              <a:latin typeface="+mn-lt"/>
              <a:ea typeface="+mn-ea"/>
              <a:cs typeface="+mn-cs"/>
            </a:rPr>
            <a:t>。民生費は、</a:t>
          </a:r>
          <a:r>
            <a:rPr kumimoji="1" lang="ja-JP" altLang="en-US" sz="1100">
              <a:solidFill>
                <a:schemeClr val="tx1"/>
              </a:solidFill>
              <a:effectLst/>
              <a:latin typeface="+mn-lt"/>
              <a:ea typeface="+mn-ea"/>
              <a:cs typeface="+mn-cs"/>
            </a:rPr>
            <a:t>住民税非課税世帯等臨時特別給付金の皆増や、</a:t>
          </a:r>
          <a:r>
            <a:rPr kumimoji="1" lang="ja-JP" altLang="ja-JP" sz="1100">
              <a:solidFill>
                <a:schemeClr val="tx1"/>
              </a:solidFill>
              <a:effectLst/>
              <a:latin typeface="+mn-lt"/>
              <a:ea typeface="+mn-ea"/>
              <a:cs typeface="+mn-cs"/>
            </a:rPr>
            <a:t>障害者福祉費などの増加の影響により</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している。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衛生費は、新型コロナウイルス感染症予防対策や</a:t>
          </a:r>
          <a:r>
            <a:rPr kumimoji="1" lang="ja-JP" altLang="en-US" sz="1100">
              <a:solidFill>
                <a:schemeClr val="tx1"/>
              </a:solidFill>
              <a:effectLst/>
              <a:latin typeface="+mn-lt"/>
              <a:ea typeface="+mn-ea"/>
              <a:cs typeface="+mn-cs"/>
            </a:rPr>
            <a:t>一部事務組合の負担金の増額</a:t>
          </a:r>
          <a:r>
            <a:rPr kumimoji="1" lang="ja-JP" altLang="ja-JP" sz="1100">
              <a:solidFill>
                <a:schemeClr val="tx1"/>
              </a:solidFill>
              <a:effectLst/>
              <a:latin typeface="+mn-lt"/>
              <a:ea typeface="+mn-ea"/>
              <a:cs typeface="+mn-cs"/>
            </a:rPr>
            <a:t>により増加している。農林水産業費は、令和元年台風被災農業者向け経営体育成支援事業補助金</a:t>
          </a:r>
          <a:r>
            <a:rPr kumimoji="1" lang="ja-JP" altLang="en-US" sz="1100">
              <a:solidFill>
                <a:schemeClr val="tx1"/>
              </a:solidFill>
              <a:effectLst/>
              <a:latin typeface="+mn-lt"/>
              <a:ea typeface="+mn-ea"/>
              <a:cs typeface="+mn-cs"/>
            </a:rPr>
            <a:t>の皆減により減少しているものの、地方創生臨時交付金事業（稲作生産者支援金）の皆増の</a:t>
          </a:r>
          <a:r>
            <a:rPr kumimoji="1" lang="ja-JP" altLang="ja-JP" sz="1100">
              <a:solidFill>
                <a:schemeClr val="tx1"/>
              </a:solidFill>
              <a:effectLst/>
              <a:latin typeface="+mn-lt"/>
              <a:ea typeface="+mn-ea"/>
              <a:cs typeface="+mn-cs"/>
            </a:rPr>
            <a:t>影響により</a:t>
          </a:r>
          <a:r>
            <a:rPr kumimoji="1" lang="ja-JP" altLang="en-US" sz="1100">
              <a:solidFill>
                <a:schemeClr val="tx1"/>
              </a:solidFill>
              <a:effectLst/>
              <a:latin typeface="+mn-lt"/>
              <a:ea typeface="+mn-ea"/>
              <a:cs typeface="+mn-cs"/>
            </a:rPr>
            <a:t>高い状況にある</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ja-JP" sz="1100">
              <a:solidFill>
                <a:schemeClr val="tx1"/>
              </a:solidFill>
              <a:effectLst/>
              <a:latin typeface="+mn-lt"/>
              <a:ea typeface="+mn-ea"/>
              <a:cs typeface="+mn-cs"/>
            </a:rPr>
            <a:t>　商工費は、地方創生臨時交付金事業（中小企業等応援給付金等）</a:t>
          </a:r>
          <a:r>
            <a:rPr kumimoji="1" lang="ja-JP" altLang="en-US" sz="1100">
              <a:solidFill>
                <a:schemeClr val="tx1"/>
              </a:solidFill>
              <a:effectLst/>
              <a:latin typeface="+mn-lt"/>
              <a:ea typeface="+mn-ea"/>
              <a:cs typeface="+mn-cs"/>
            </a:rPr>
            <a:t>の皆減により減少しているものの、同事業（商店等経営支援補助金）の皆増の影響により高い状況にある。</a:t>
          </a:r>
          <a:r>
            <a:rPr kumimoji="1" lang="ja-JP" altLang="ja-JP" sz="1100">
              <a:solidFill>
                <a:schemeClr val="tx1"/>
              </a:solidFill>
              <a:effectLst/>
              <a:latin typeface="+mn-lt"/>
              <a:ea typeface="+mn-ea"/>
              <a:cs typeface="+mn-cs"/>
            </a:rPr>
            <a:t>土木費は、</a:t>
          </a:r>
          <a:r>
            <a:rPr kumimoji="1" lang="ja-JP" altLang="en-US" sz="1100">
              <a:solidFill>
                <a:schemeClr val="tx1"/>
              </a:solidFill>
              <a:effectLst/>
              <a:latin typeface="+mn-lt"/>
              <a:ea typeface="+mn-ea"/>
              <a:cs typeface="+mn-cs"/>
            </a:rPr>
            <a:t>各事業の進捗に伴い減少している</a:t>
          </a:r>
          <a:r>
            <a:rPr kumimoji="1" lang="ja-JP" altLang="ja-JP" sz="1100">
              <a:solidFill>
                <a:schemeClr val="tx1"/>
              </a:solidFill>
              <a:effectLst/>
              <a:latin typeface="+mn-lt"/>
              <a:ea typeface="+mn-ea"/>
              <a:cs typeface="+mn-cs"/>
            </a:rPr>
            <a:t>。消防費は防災行政無線設備増強工事</a:t>
          </a:r>
          <a:r>
            <a:rPr kumimoji="1" lang="ja-JP" altLang="en-US" sz="1100">
              <a:solidFill>
                <a:schemeClr val="tx1"/>
              </a:solidFill>
              <a:effectLst/>
              <a:latin typeface="+mn-lt"/>
              <a:ea typeface="+mn-ea"/>
              <a:cs typeface="+mn-cs"/>
            </a:rPr>
            <a:t>等の事業完了に伴い減少しているものの、人件費等の影響に</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高い状況にある</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ja-JP" sz="1100">
              <a:solidFill>
                <a:schemeClr val="tx1"/>
              </a:solidFill>
              <a:effectLst/>
              <a:latin typeface="+mn-lt"/>
              <a:ea typeface="+mn-ea"/>
              <a:cs typeface="+mn-cs"/>
            </a:rPr>
            <a:t>　教育費は、小中学校の統廃合等により合理化を進めているが、今後、給食センター建替事業などの老朽化による投資事業を予定して</a:t>
          </a:r>
          <a:r>
            <a:rPr kumimoji="1" lang="ja-JP" altLang="en-US" sz="1100">
              <a:solidFill>
                <a:schemeClr val="tx1"/>
              </a:solidFill>
              <a:effectLst/>
              <a:latin typeface="+mn-lt"/>
              <a:ea typeface="+mn-ea"/>
              <a:cs typeface="+mn-cs"/>
            </a:rPr>
            <a:t>いる</a:t>
          </a:r>
          <a:r>
            <a:rPr kumimoji="1" lang="ja-JP" altLang="ja-JP" sz="1100">
              <a:solidFill>
                <a:schemeClr val="tx1"/>
              </a:solidFill>
              <a:effectLst/>
              <a:latin typeface="+mn-lt"/>
              <a:ea typeface="+mn-ea"/>
              <a:cs typeface="+mn-cs"/>
            </a:rPr>
            <a:t>ことから、増加するものと見込んでいる。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公債費は、大規模な償還は終了</a:t>
          </a:r>
          <a:r>
            <a:rPr kumimoji="1" lang="ja-JP" altLang="en-US" sz="1100">
              <a:solidFill>
                <a:schemeClr val="tx1"/>
              </a:solidFill>
              <a:effectLst/>
              <a:latin typeface="+mn-lt"/>
              <a:ea typeface="+mn-ea"/>
              <a:cs typeface="+mn-cs"/>
            </a:rPr>
            <a:t>したが</a:t>
          </a:r>
          <a:r>
            <a:rPr kumimoji="1" lang="ja-JP" altLang="ja-JP" sz="1100">
              <a:solidFill>
                <a:schemeClr val="tx1"/>
              </a:solidFill>
              <a:effectLst/>
              <a:latin typeface="+mn-lt"/>
              <a:ea typeface="+mn-ea"/>
              <a:cs typeface="+mn-cs"/>
            </a:rPr>
            <a:t>、人口急増時に整備したインフラの更新などが見込まれ</a:t>
          </a:r>
          <a:r>
            <a:rPr kumimoji="1" lang="ja-JP" altLang="en-US" sz="1100">
              <a:solidFill>
                <a:schemeClr val="tx1"/>
              </a:solidFill>
              <a:effectLst/>
              <a:latin typeface="+mn-lt"/>
              <a:ea typeface="+mn-ea"/>
              <a:cs typeface="+mn-cs"/>
            </a:rPr>
            <a:t>る。</a:t>
          </a:r>
          <a:r>
            <a:rPr kumimoji="1" lang="ja-JP" altLang="ja-JP" sz="1100">
              <a:solidFill>
                <a:schemeClr val="tx1"/>
              </a:solidFill>
              <a:effectLst/>
              <a:latin typeface="+mn-lt"/>
              <a:ea typeface="+mn-ea"/>
              <a:cs typeface="+mn-cs"/>
            </a:rPr>
            <a:t>今後も償還額以上の新規借入抑制の方針を継続しつつ、新規事業の平準化を図り、後年度負担軽減のため減少に努める。</a:t>
          </a:r>
          <a:endParaRPr lang="ja-JP" altLang="ja-JP" sz="1400">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tx1"/>
              </a:solidFill>
              <a:effectLst/>
              <a:latin typeface="+mn-lt"/>
              <a:ea typeface="+mn-ea"/>
              <a:cs typeface="+mn-cs"/>
            </a:rPr>
            <a:t>　財政調整基金は、増加傾向にあるものの類似団体と比較して低い状況にあるため、第５次総合計画において財政調整基金の残高</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億円を目標としており、事業の優先度や緊急性などから歳出の見直しを図り、計画的な積み立てを行い、財政調整基金残高を確保する。</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実質収支は、</a:t>
          </a:r>
          <a:r>
            <a:rPr kumimoji="1" lang="ja-JP" altLang="en-US" sz="1100">
              <a:solidFill>
                <a:schemeClr val="tx1"/>
              </a:solidFill>
              <a:effectLst/>
              <a:latin typeface="+mn-lt"/>
              <a:ea typeface="+mn-ea"/>
              <a:cs typeface="+mn-cs"/>
            </a:rPr>
            <a:t>地方交付税交付額が大幅に増額となったこと</a:t>
          </a:r>
          <a:r>
            <a:rPr kumimoji="1" lang="ja-JP" altLang="ja-JP" sz="1100">
              <a:solidFill>
                <a:schemeClr val="tx1"/>
              </a:solidFill>
              <a:effectLst/>
              <a:latin typeface="+mn-lt"/>
              <a:ea typeface="+mn-ea"/>
              <a:cs typeface="+mn-cs"/>
            </a:rPr>
            <a:t>などから増加している。このため、単年度収支においても黒字となっている。</a:t>
          </a:r>
          <a:endParaRPr lang="ja-JP" altLang="ja-JP" sz="14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　一般会計及び５特別会計すべてにおいて過去５年間黒字で推移している。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しかしながら、今後も引き続き厳しい財政状況が見込まれることから、自主財源を確保のため、徴収率向上や人口増加対策などを積極的に行い、健全な財政運営に努める。</a:t>
          </a:r>
          <a:endParaRPr lang="ja-JP" altLang="ja-JP" sz="1400">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3293_&#26628;&#30010;_2021(2&#22238;&#30446;).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3293_&#26628;&#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38.6</v>
          </cell>
          <cell r="BX51">
            <v>31.5</v>
          </cell>
          <cell r="CF51">
            <v>19.7</v>
          </cell>
          <cell r="CN51">
            <v>14.9</v>
          </cell>
        </row>
        <row r="53">
          <cell r="BP53">
            <v>60.9</v>
          </cell>
          <cell r="BX53">
            <v>62.1</v>
          </cell>
          <cell r="CF53">
            <v>64</v>
          </cell>
          <cell r="CN53">
            <v>65.5</v>
          </cell>
          <cell r="CV53">
            <v>66.599999999999994</v>
          </cell>
        </row>
        <row r="55">
          <cell r="AN55" t="str">
            <v>類似団体内平均値</v>
          </cell>
          <cell r="BP55">
            <v>20.2</v>
          </cell>
          <cell r="BX55">
            <v>18.2</v>
          </cell>
          <cell r="CF55">
            <v>20.3</v>
          </cell>
          <cell r="CN55">
            <v>15.5</v>
          </cell>
          <cell r="CV55">
            <v>4.5999999999999996</v>
          </cell>
        </row>
        <row r="57">
          <cell r="BP57">
            <v>57.5</v>
          </cell>
          <cell r="BX57">
            <v>59.3</v>
          </cell>
          <cell r="CF57">
            <v>60.3</v>
          </cell>
          <cell r="CN57">
            <v>61.5</v>
          </cell>
          <cell r="CV57">
            <v>61</v>
          </cell>
        </row>
        <row r="72">
          <cell r="BP72" t="str">
            <v>H29</v>
          </cell>
          <cell r="BX72" t="str">
            <v>H30</v>
          </cell>
          <cell r="CF72" t="str">
            <v>R01</v>
          </cell>
          <cell r="CN72" t="str">
            <v>R02</v>
          </cell>
          <cell r="CV72" t="str">
            <v>R03</v>
          </cell>
        </row>
        <row r="73">
          <cell r="AN73" t="str">
            <v>当該団体値</v>
          </cell>
          <cell r="BP73">
            <v>38.6</v>
          </cell>
          <cell r="BX73">
            <v>31.5</v>
          </cell>
          <cell r="CF73">
            <v>19.7</v>
          </cell>
          <cell r="CN73">
            <v>14.9</v>
          </cell>
        </row>
        <row r="75">
          <cell r="BP75">
            <v>8.6</v>
          </cell>
          <cell r="BX75">
            <v>8.1</v>
          </cell>
          <cell r="CF75">
            <v>7.2</v>
          </cell>
          <cell r="CN75">
            <v>5.8</v>
          </cell>
          <cell r="CV75">
            <v>5</v>
          </cell>
        </row>
        <row r="77">
          <cell r="AN77" t="str">
            <v>類似団体内平均値</v>
          </cell>
          <cell r="BP77">
            <v>20.2</v>
          </cell>
          <cell r="BX77">
            <v>18.2</v>
          </cell>
          <cell r="CF77">
            <v>20.3</v>
          </cell>
          <cell r="CN77">
            <v>15.5</v>
          </cell>
          <cell r="CV77">
            <v>4.5999999999999996</v>
          </cell>
        </row>
        <row r="79">
          <cell r="BP79">
            <v>6.8</v>
          </cell>
          <cell r="BX79">
            <v>6.8</v>
          </cell>
          <cell r="CF79">
            <v>6.6</v>
          </cell>
          <cell r="CN79">
            <v>6.4</v>
          </cell>
          <cell r="CV79">
            <v>6.3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63" t="s">
        <v>80</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 thickBot="1" x14ac:dyDescent="0.25">
      <c r="B2" s="173" t="s">
        <v>81</v>
      </c>
      <c r="C2" s="173"/>
      <c r="D2" s="174"/>
    </row>
    <row r="3" spans="1:119" ht="18.75" customHeight="1" thickBot="1" x14ac:dyDescent="0.25">
      <c r="A3" s="172"/>
      <c r="B3" s="364" t="s">
        <v>82</v>
      </c>
      <c r="C3" s="365"/>
      <c r="D3" s="365"/>
      <c r="E3" s="366"/>
      <c r="F3" s="366"/>
      <c r="G3" s="366"/>
      <c r="H3" s="366"/>
      <c r="I3" s="366"/>
      <c r="J3" s="366"/>
      <c r="K3" s="366"/>
      <c r="L3" s="366" t="s">
        <v>83</v>
      </c>
      <c r="M3" s="366"/>
      <c r="N3" s="366"/>
      <c r="O3" s="366"/>
      <c r="P3" s="366"/>
      <c r="Q3" s="366"/>
      <c r="R3" s="373"/>
      <c r="S3" s="373"/>
      <c r="T3" s="373"/>
      <c r="U3" s="373"/>
      <c r="V3" s="374"/>
      <c r="W3" s="348" t="s">
        <v>84</v>
      </c>
      <c r="X3" s="349"/>
      <c r="Y3" s="349"/>
      <c r="Z3" s="349"/>
      <c r="AA3" s="349"/>
      <c r="AB3" s="365"/>
      <c r="AC3" s="373" t="s">
        <v>85</v>
      </c>
      <c r="AD3" s="349"/>
      <c r="AE3" s="349"/>
      <c r="AF3" s="349"/>
      <c r="AG3" s="349"/>
      <c r="AH3" s="349"/>
      <c r="AI3" s="349"/>
      <c r="AJ3" s="349"/>
      <c r="AK3" s="349"/>
      <c r="AL3" s="350"/>
      <c r="AM3" s="348" t="s">
        <v>86</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87</v>
      </c>
      <c r="BO3" s="349"/>
      <c r="BP3" s="349"/>
      <c r="BQ3" s="349"/>
      <c r="BR3" s="349"/>
      <c r="BS3" s="349"/>
      <c r="BT3" s="349"/>
      <c r="BU3" s="350"/>
      <c r="BV3" s="348" t="s">
        <v>88</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89</v>
      </c>
      <c r="CU3" s="349"/>
      <c r="CV3" s="349"/>
      <c r="CW3" s="349"/>
      <c r="CX3" s="349"/>
      <c r="CY3" s="349"/>
      <c r="CZ3" s="349"/>
      <c r="DA3" s="350"/>
      <c r="DB3" s="348" t="s">
        <v>90</v>
      </c>
      <c r="DC3" s="349"/>
      <c r="DD3" s="349"/>
      <c r="DE3" s="349"/>
      <c r="DF3" s="349"/>
      <c r="DG3" s="349"/>
      <c r="DH3" s="349"/>
      <c r="DI3" s="350"/>
    </row>
    <row r="4" spans="1:119" ht="18.75" customHeight="1" x14ac:dyDescent="0.2">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91</v>
      </c>
      <c r="AZ4" s="352"/>
      <c r="BA4" s="352"/>
      <c r="BB4" s="352"/>
      <c r="BC4" s="352"/>
      <c r="BD4" s="352"/>
      <c r="BE4" s="352"/>
      <c r="BF4" s="352"/>
      <c r="BG4" s="352"/>
      <c r="BH4" s="352"/>
      <c r="BI4" s="352"/>
      <c r="BJ4" s="352"/>
      <c r="BK4" s="352"/>
      <c r="BL4" s="352"/>
      <c r="BM4" s="353"/>
      <c r="BN4" s="354">
        <v>8505825</v>
      </c>
      <c r="BO4" s="355"/>
      <c r="BP4" s="355"/>
      <c r="BQ4" s="355"/>
      <c r="BR4" s="355"/>
      <c r="BS4" s="355"/>
      <c r="BT4" s="355"/>
      <c r="BU4" s="356"/>
      <c r="BV4" s="354">
        <v>10099898</v>
      </c>
      <c r="BW4" s="355"/>
      <c r="BX4" s="355"/>
      <c r="BY4" s="355"/>
      <c r="BZ4" s="355"/>
      <c r="CA4" s="355"/>
      <c r="CB4" s="355"/>
      <c r="CC4" s="356"/>
      <c r="CD4" s="357" t="s">
        <v>92</v>
      </c>
      <c r="CE4" s="358"/>
      <c r="CF4" s="358"/>
      <c r="CG4" s="358"/>
      <c r="CH4" s="358"/>
      <c r="CI4" s="358"/>
      <c r="CJ4" s="358"/>
      <c r="CK4" s="358"/>
      <c r="CL4" s="358"/>
      <c r="CM4" s="358"/>
      <c r="CN4" s="358"/>
      <c r="CO4" s="358"/>
      <c r="CP4" s="358"/>
      <c r="CQ4" s="358"/>
      <c r="CR4" s="358"/>
      <c r="CS4" s="359"/>
      <c r="CT4" s="360">
        <v>7.8</v>
      </c>
      <c r="CU4" s="361"/>
      <c r="CV4" s="361"/>
      <c r="CW4" s="361"/>
      <c r="CX4" s="361"/>
      <c r="CY4" s="361"/>
      <c r="CZ4" s="361"/>
      <c r="DA4" s="362"/>
      <c r="DB4" s="360">
        <v>7.2</v>
      </c>
      <c r="DC4" s="361"/>
      <c r="DD4" s="361"/>
      <c r="DE4" s="361"/>
      <c r="DF4" s="361"/>
      <c r="DG4" s="361"/>
      <c r="DH4" s="361"/>
      <c r="DI4" s="362"/>
    </row>
    <row r="5" spans="1:119" ht="18.75" customHeight="1" x14ac:dyDescent="0.2">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93</v>
      </c>
      <c r="AN5" s="421"/>
      <c r="AO5" s="421"/>
      <c r="AP5" s="421"/>
      <c r="AQ5" s="421"/>
      <c r="AR5" s="421"/>
      <c r="AS5" s="421"/>
      <c r="AT5" s="422"/>
      <c r="AU5" s="423" t="s">
        <v>94</v>
      </c>
      <c r="AV5" s="424"/>
      <c r="AW5" s="424"/>
      <c r="AX5" s="424"/>
      <c r="AY5" s="425" t="s">
        <v>95</v>
      </c>
      <c r="AZ5" s="426"/>
      <c r="BA5" s="426"/>
      <c r="BB5" s="426"/>
      <c r="BC5" s="426"/>
      <c r="BD5" s="426"/>
      <c r="BE5" s="426"/>
      <c r="BF5" s="426"/>
      <c r="BG5" s="426"/>
      <c r="BH5" s="426"/>
      <c r="BI5" s="426"/>
      <c r="BJ5" s="426"/>
      <c r="BK5" s="426"/>
      <c r="BL5" s="426"/>
      <c r="BM5" s="427"/>
      <c r="BN5" s="391">
        <v>8102090</v>
      </c>
      <c r="BO5" s="392"/>
      <c r="BP5" s="392"/>
      <c r="BQ5" s="392"/>
      <c r="BR5" s="392"/>
      <c r="BS5" s="392"/>
      <c r="BT5" s="392"/>
      <c r="BU5" s="393"/>
      <c r="BV5" s="391">
        <v>9740989</v>
      </c>
      <c r="BW5" s="392"/>
      <c r="BX5" s="392"/>
      <c r="BY5" s="392"/>
      <c r="BZ5" s="392"/>
      <c r="CA5" s="392"/>
      <c r="CB5" s="392"/>
      <c r="CC5" s="393"/>
      <c r="CD5" s="394" t="s">
        <v>96</v>
      </c>
      <c r="CE5" s="395"/>
      <c r="CF5" s="395"/>
      <c r="CG5" s="395"/>
      <c r="CH5" s="395"/>
      <c r="CI5" s="395"/>
      <c r="CJ5" s="395"/>
      <c r="CK5" s="395"/>
      <c r="CL5" s="395"/>
      <c r="CM5" s="395"/>
      <c r="CN5" s="395"/>
      <c r="CO5" s="395"/>
      <c r="CP5" s="395"/>
      <c r="CQ5" s="395"/>
      <c r="CR5" s="395"/>
      <c r="CS5" s="396"/>
      <c r="CT5" s="388">
        <v>89.1</v>
      </c>
      <c r="CU5" s="389"/>
      <c r="CV5" s="389"/>
      <c r="CW5" s="389"/>
      <c r="CX5" s="389"/>
      <c r="CY5" s="389"/>
      <c r="CZ5" s="389"/>
      <c r="DA5" s="390"/>
      <c r="DB5" s="388">
        <v>94.2</v>
      </c>
      <c r="DC5" s="389"/>
      <c r="DD5" s="389"/>
      <c r="DE5" s="389"/>
      <c r="DF5" s="389"/>
      <c r="DG5" s="389"/>
      <c r="DH5" s="389"/>
      <c r="DI5" s="390"/>
    </row>
    <row r="6" spans="1:119" ht="18.75" customHeight="1" x14ac:dyDescent="0.2">
      <c r="A6" s="172"/>
      <c r="B6" s="397" t="s">
        <v>97</v>
      </c>
      <c r="C6" s="398"/>
      <c r="D6" s="398"/>
      <c r="E6" s="399"/>
      <c r="F6" s="399"/>
      <c r="G6" s="399"/>
      <c r="H6" s="399"/>
      <c r="I6" s="399"/>
      <c r="J6" s="399"/>
      <c r="K6" s="399"/>
      <c r="L6" s="399" t="s">
        <v>98</v>
      </c>
      <c r="M6" s="399"/>
      <c r="N6" s="399"/>
      <c r="O6" s="399"/>
      <c r="P6" s="399"/>
      <c r="Q6" s="399"/>
      <c r="R6" s="403"/>
      <c r="S6" s="403"/>
      <c r="T6" s="403"/>
      <c r="U6" s="403"/>
      <c r="V6" s="404"/>
      <c r="W6" s="407" t="s">
        <v>99</v>
      </c>
      <c r="X6" s="408"/>
      <c r="Y6" s="408"/>
      <c r="Z6" s="408"/>
      <c r="AA6" s="408"/>
      <c r="AB6" s="398"/>
      <c r="AC6" s="411" t="s">
        <v>100</v>
      </c>
      <c r="AD6" s="412"/>
      <c r="AE6" s="412"/>
      <c r="AF6" s="412"/>
      <c r="AG6" s="412"/>
      <c r="AH6" s="412"/>
      <c r="AI6" s="412"/>
      <c r="AJ6" s="412"/>
      <c r="AK6" s="412"/>
      <c r="AL6" s="413"/>
      <c r="AM6" s="420" t="s">
        <v>101</v>
      </c>
      <c r="AN6" s="421"/>
      <c r="AO6" s="421"/>
      <c r="AP6" s="421"/>
      <c r="AQ6" s="421"/>
      <c r="AR6" s="421"/>
      <c r="AS6" s="421"/>
      <c r="AT6" s="422"/>
      <c r="AU6" s="423" t="s">
        <v>102</v>
      </c>
      <c r="AV6" s="424"/>
      <c r="AW6" s="424"/>
      <c r="AX6" s="424"/>
      <c r="AY6" s="425" t="s">
        <v>103</v>
      </c>
      <c r="AZ6" s="426"/>
      <c r="BA6" s="426"/>
      <c r="BB6" s="426"/>
      <c r="BC6" s="426"/>
      <c r="BD6" s="426"/>
      <c r="BE6" s="426"/>
      <c r="BF6" s="426"/>
      <c r="BG6" s="426"/>
      <c r="BH6" s="426"/>
      <c r="BI6" s="426"/>
      <c r="BJ6" s="426"/>
      <c r="BK6" s="426"/>
      <c r="BL6" s="426"/>
      <c r="BM6" s="427"/>
      <c r="BN6" s="391">
        <v>403735</v>
      </c>
      <c r="BO6" s="392"/>
      <c r="BP6" s="392"/>
      <c r="BQ6" s="392"/>
      <c r="BR6" s="392"/>
      <c r="BS6" s="392"/>
      <c r="BT6" s="392"/>
      <c r="BU6" s="393"/>
      <c r="BV6" s="391">
        <v>358909</v>
      </c>
      <c r="BW6" s="392"/>
      <c r="BX6" s="392"/>
      <c r="BY6" s="392"/>
      <c r="BZ6" s="392"/>
      <c r="CA6" s="392"/>
      <c r="CB6" s="392"/>
      <c r="CC6" s="393"/>
      <c r="CD6" s="394" t="s">
        <v>104</v>
      </c>
      <c r="CE6" s="395"/>
      <c r="CF6" s="395"/>
      <c r="CG6" s="395"/>
      <c r="CH6" s="395"/>
      <c r="CI6" s="395"/>
      <c r="CJ6" s="395"/>
      <c r="CK6" s="395"/>
      <c r="CL6" s="395"/>
      <c r="CM6" s="395"/>
      <c r="CN6" s="395"/>
      <c r="CO6" s="395"/>
      <c r="CP6" s="395"/>
      <c r="CQ6" s="395"/>
      <c r="CR6" s="395"/>
      <c r="CS6" s="396"/>
      <c r="CT6" s="428">
        <v>94.9</v>
      </c>
      <c r="CU6" s="429"/>
      <c r="CV6" s="429"/>
      <c r="CW6" s="429"/>
      <c r="CX6" s="429"/>
      <c r="CY6" s="429"/>
      <c r="CZ6" s="429"/>
      <c r="DA6" s="430"/>
      <c r="DB6" s="428">
        <v>99</v>
      </c>
      <c r="DC6" s="429"/>
      <c r="DD6" s="429"/>
      <c r="DE6" s="429"/>
      <c r="DF6" s="429"/>
      <c r="DG6" s="429"/>
      <c r="DH6" s="429"/>
      <c r="DI6" s="430"/>
    </row>
    <row r="7" spans="1:119" ht="18.75" customHeight="1" x14ac:dyDescent="0.2">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105</v>
      </c>
      <c r="AN7" s="421"/>
      <c r="AO7" s="421"/>
      <c r="AP7" s="421"/>
      <c r="AQ7" s="421"/>
      <c r="AR7" s="421"/>
      <c r="AS7" s="421"/>
      <c r="AT7" s="422"/>
      <c r="AU7" s="423" t="s">
        <v>106</v>
      </c>
      <c r="AV7" s="424"/>
      <c r="AW7" s="424"/>
      <c r="AX7" s="424"/>
      <c r="AY7" s="425" t="s">
        <v>107</v>
      </c>
      <c r="AZ7" s="426"/>
      <c r="BA7" s="426"/>
      <c r="BB7" s="426"/>
      <c r="BC7" s="426"/>
      <c r="BD7" s="426"/>
      <c r="BE7" s="426"/>
      <c r="BF7" s="426"/>
      <c r="BG7" s="426"/>
      <c r="BH7" s="426"/>
      <c r="BI7" s="426"/>
      <c r="BJ7" s="426"/>
      <c r="BK7" s="426"/>
      <c r="BL7" s="426"/>
      <c r="BM7" s="427"/>
      <c r="BN7" s="391">
        <v>14349</v>
      </c>
      <c r="BO7" s="392"/>
      <c r="BP7" s="392"/>
      <c r="BQ7" s="392"/>
      <c r="BR7" s="392"/>
      <c r="BS7" s="392"/>
      <c r="BT7" s="392"/>
      <c r="BU7" s="393"/>
      <c r="BV7" s="391">
        <v>23725</v>
      </c>
      <c r="BW7" s="392"/>
      <c r="BX7" s="392"/>
      <c r="BY7" s="392"/>
      <c r="BZ7" s="392"/>
      <c r="CA7" s="392"/>
      <c r="CB7" s="392"/>
      <c r="CC7" s="393"/>
      <c r="CD7" s="394" t="s">
        <v>108</v>
      </c>
      <c r="CE7" s="395"/>
      <c r="CF7" s="395"/>
      <c r="CG7" s="395"/>
      <c r="CH7" s="395"/>
      <c r="CI7" s="395"/>
      <c r="CJ7" s="395"/>
      <c r="CK7" s="395"/>
      <c r="CL7" s="395"/>
      <c r="CM7" s="395"/>
      <c r="CN7" s="395"/>
      <c r="CO7" s="395"/>
      <c r="CP7" s="395"/>
      <c r="CQ7" s="395"/>
      <c r="CR7" s="395"/>
      <c r="CS7" s="396"/>
      <c r="CT7" s="391">
        <v>4965380</v>
      </c>
      <c r="CU7" s="392"/>
      <c r="CV7" s="392"/>
      <c r="CW7" s="392"/>
      <c r="CX7" s="392"/>
      <c r="CY7" s="392"/>
      <c r="CZ7" s="392"/>
      <c r="DA7" s="393"/>
      <c r="DB7" s="391">
        <v>4660886</v>
      </c>
      <c r="DC7" s="392"/>
      <c r="DD7" s="392"/>
      <c r="DE7" s="392"/>
      <c r="DF7" s="392"/>
      <c r="DG7" s="392"/>
      <c r="DH7" s="392"/>
      <c r="DI7" s="393"/>
    </row>
    <row r="8" spans="1:119" ht="18.75" customHeight="1" thickBot="1" x14ac:dyDescent="0.25">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109</v>
      </c>
      <c r="AN8" s="421"/>
      <c r="AO8" s="421"/>
      <c r="AP8" s="421"/>
      <c r="AQ8" s="421"/>
      <c r="AR8" s="421"/>
      <c r="AS8" s="421"/>
      <c r="AT8" s="422"/>
      <c r="AU8" s="423" t="s">
        <v>102</v>
      </c>
      <c r="AV8" s="424"/>
      <c r="AW8" s="424"/>
      <c r="AX8" s="424"/>
      <c r="AY8" s="425" t="s">
        <v>110</v>
      </c>
      <c r="AZ8" s="426"/>
      <c r="BA8" s="426"/>
      <c r="BB8" s="426"/>
      <c r="BC8" s="426"/>
      <c r="BD8" s="426"/>
      <c r="BE8" s="426"/>
      <c r="BF8" s="426"/>
      <c r="BG8" s="426"/>
      <c r="BH8" s="426"/>
      <c r="BI8" s="426"/>
      <c r="BJ8" s="426"/>
      <c r="BK8" s="426"/>
      <c r="BL8" s="426"/>
      <c r="BM8" s="427"/>
      <c r="BN8" s="391">
        <v>389386</v>
      </c>
      <c r="BO8" s="392"/>
      <c r="BP8" s="392"/>
      <c r="BQ8" s="392"/>
      <c r="BR8" s="392"/>
      <c r="BS8" s="392"/>
      <c r="BT8" s="392"/>
      <c r="BU8" s="393"/>
      <c r="BV8" s="391">
        <v>335184</v>
      </c>
      <c r="BW8" s="392"/>
      <c r="BX8" s="392"/>
      <c r="BY8" s="392"/>
      <c r="BZ8" s="392"/>
      <c r="CA8" s="392"/>
      <c r="CB8" s="392"/>
      <c r="CC8" s="393"/>
      <c r="CD8" s="394" t="s">
        <v>111</v>
      </c>
      <c r="CE8" s="395"/>
      <c r="CF8" s="395"/>
      <c r="CG8" s="395"/>
      <c r="CH8" s="395"/>
      <c r="CI8" s="395"/>
      <c r="CJ8" s="395"/>
      <c r="CK8" s="395"/>
      <c r="CL8" s="395"/>
      <c r="CM8" s="395"/>
      <c r="CN8" s="395"/>
      <c r="CO8" s="395"/>
      <c r="CP8" s="395"/>
      <c r="CQ8" s="395"/>
      <c r="CR8" s="395"/>
      <c r="CS8" s="396"/>
      <c r="CT8" s="431">
        <v>0.56000000000000005</v>
      </c>
      <c r="CU8" s="432"/>
      <c r="CV8" s="432"/>
      <c r="CW8" s="432"/>
      <c r="CX8" s="432"/>
      <c r="CY8" s="432"/>
      <c r="CZ8" s="432"/>
      <c r="DA8" s="433"/>
      <c r="DB8" s="431">
        <v>0.57999999999999996</v>
      </c>
      <c r="DC8" s="432"/>
      <c r="DD8" s="432"/>
      <c r="DE8" s="432"/>
      <c r="DF8" s="432"/>
      <c r="DG8" s="432"/>
      <c r="DH8" s="432"/>
      <c r="DI8" s="433"/>
    </row>
    <row r="9" spans="1:119" ht="18.75" customHeight="1" thickBot="1" x14ac:dyDescent="0.25">
      <c r="A9" s="172"/>
      <c r="B9" s="385" t="s">
        <v>112</v>
      </c>
      <c r="C9" s="386"/>
      <c r="D9" s="386"/>
      <c r="E9" s="386"/>
      <c r="F9" s="386"/>
      <c r="G9" s="386"/>
      <c r="H9" s="386"/>
      <c r="I9" s="386"/>
      <c r="J9" s="386"/>
      <c r="K9" s="434"/>
      <c r="L9" s="435" t="s">
        <v>113</v>
      </c>
      <c r="M9" s="436"/>
      <c r="N9" s="436"/>
      <c r="O9" s="436"/>
      <c r="P9" s="436"/>
      <c r="Q9" s="437"/>
      <c r="R9" s="438">
        <v>20127</v>
      </c>
      <c r="S9" s="439"/>
      <c r="T9" s="439"/>
      <c r="U9" s="439"/>
      <c r="V9" s="440"/>
      <c r="W9" s="348" t="s">
        <v>114</v>
      </c>
      <c r="X9" s="349"/>
      <c r="Y9" s="349"/>
      <c r="Z9" s="349"/>
      <c r="AA9" s="349"/>
      <c r="AB9" s="349"/>
      <c r="AC9" s="349"/>
      <c r="AD9" s="349"/>
      <c r="AE9" s="349"/>
      <c r="AF9" s="349"/>
      <c r="AG9" s="349"/>
      <c r="AH9" s="349"/>
      <c r="AI9" s="349"/>
      <c r="AJ9" s="349"/>
      <c r="AK9" s="349"/>
      <c r="AL9" s="350"/>
      <c r="AM9" s="420" t="s">
        <v>115</v>
      </c>
      <c r="AN9" s="421"/>
      <c r="AO9" s="421"/>
      <c r="AP9" s="421"/>
      <c r="AQ9" s="421"/>
      <c r="AR9" s="421"/>
      <c r="AS9" s="421"/>
      <c r="AT9" s="422"/>
      <c r="AU9" s="423" t="s">
        <v>102</v>
      </c>
      <c r="AV9" s="424"/>
      <c r="AW9" s="424"/>
      <c r="AX9" s="424"/>
      <c r="AY9" s="425" t="s">
        <v>116</v>
      </c>
      <c r="AZ9" s="426"/>
      <c r="BA9" s="426"/>
      <c r="BB9" s="426"/>
      <c r="BC9" s="426"/>
      <c r="BD9" s="426"/>
      <c r="BE9" s="426"/>
      <c r="BF9" s="426"/>
      <c r="BG9" s="426"/>
      <c r="BH9" s="426"/>
      <c r="BI9" s="426"/>
      <c r="BJ9" s="426"/>
      <c r="BK9" s="426"/>
      <c r="BL9" s="426"/>
      <c r="BM9" s="427"/>
      <c r="BN9" s="391">
        <v>54202</v>
      </c>
      <c r="BO9" s="392"/>
      <c r="BP9" s="392"/>
      <c r="BQ9" s="392"/>
      <c r="BR9" s="392"/>
      <c r="BS9" s="392"/>
      <c r="BT9" s="392"/>
      <c r="BU9" s="393"/>
      <c r="BV9" s="391">
        <v>138059</v>
      </c>
      <c r="BW9" s="392"/>
      <c r="BX9" s="392"/>
      <c r="BY9" s="392"/>
      <c r="BZ9" s="392"/>
      <c r="CA9" s="392"/>
      <c r="CB9" s="392"/>
      <c r="CC9" s="393"/>
      <c r="CD9" s="394" t="s">
        <v>117</v>
      </c>
      <c r="CE9" s="395"/>
      <c r="CF9" s="395"/>
      <c r="CG9" s="395"/>
      <c r="CH9" s="395"/>
      <c r="CI9" s="395"/>
      <c r="CJ9" s="395"/>
      <c r="CK9" s="395"/>
      <c r="CL9" s="395"/>
      <c r="CM9" s="395"/>
      <c r="CN9" s="395"/>
      <c r="CO9" s="395"/>
      <c r="CP9" s="395"/>
      <c r="CQ9" s="395"/>
      <c r="CR9" s="395"/>
      <c r="CS9" s="396"/>
      <c r="CT9" s="388">
        <v>13</v>
      </c>
      <c r="CU9" s="389"/>
      <c r="CV9" s="389"/>
      <c r="CW9" s="389"/>
      <c r="CX9" s="389"/>
      <c r="CY9" s="389"/>
      <c r="CZ9" s="389"/>
      <c r="DA9" s="390"/>
      <c r="DB9" s="388">
        <v>12.6</v>
      </c>
      <c r="DC9" s="389"/>
      <c r="DD9" s="389"/>
      <c r="DE9" s="389"/>
      <c r="DF9" s="389"/>
      <c r="DG9" s="389"/>
      <c r="DH9" s="389"/>
      <c r="DI9" s="390"/>
    </row>
    <row r="10" spans="1:119" ht="18.75" customHeight="1" thickBot="1" x14ac:dyDescent="0.25">
      <c r="A10" s="172"/>
      <c r="B10" s="385"/>
      <c r="C10" s="386"/>
      <c r="D10" s="386"/>
      <c r="E10" s="386"/>
      <c r="F10" s="386"/>
      <c r="G10" s="386"/>
      <c r="H10" s="386"/>
      <c r="I10" s="386"/>
      <c r="J10" s="386"/>
      <c r="K10" s="434"/>
      <c r="L10" s="441" t="s">
        <v>118</v>
      </c>
      <c r="M10" s="421"/>
      <c r="N10" s="421"/>
      <c r="O10" s="421"/>
      <c r="P10" s="421"/>
      <c r="Q10" s="422"/>
      <c r="R10" s="442">
        <v>21228</v>
      </c>
      <c r="S10" s="443"/>
      <c r="T10" s="443"/>
      <c r="U10" s="443"/>
      <c r="V10" s="444"/>
      <c r="W10" s="379"/>
      <c r="X10" s="380"/>
      <c r="Y10" s="380"/>
      <c r="Z10" s="380"/>
      <c r="AA10" s="380"/>
      <c r="AB10" s="380"/>
      <c r="AC10" s="380"/>
      <c r="AD10" s="380"/>
      <c r="AE10" s="380"/>
      <c r="AF10" s="380"/>
      <c r="AG10" s="380"/>
      <c r="AH10" s="380"/>
      <c r="AI10" s="380"/>
      <c r="AJ10" s="380"/>
      <c r="AK10" s="380"/>
      <c r="AL10" s="383"/>
      <c r="AM10" s="420" t="s">
        <v>119</v>
      </c>
      <c r="AN10" s="421"/>
      <c r="AO10" s="421"/>
      <c r="AP10" s="421"/>
      <c r="AQ10" s="421"/>
      <c r="AR10" s="421"/>
      <c r="AS10" s="421"/>
      <c r="AT10" s="422"/>
      <c r="AU10" s="423" t="s">
        <v>120</v>
      </c>
      <c r="AV10" s="424"/>
      <c r="AW10" s="424"/>
      <c r="AX10" s="424"/>
      <c r="AY10" s="425" t="s">
        <v>121</v>
      </c>
      <c r="AZ10" s="426"/>
      <c r="BA10" s="426"/>
      <c r="BB10" s="426"/>
      <c r="BC10" s="426"/>
      <c r="BD10" s="426"/>
      <c r="BE10" s="426"/>
      <c r="BF10" s="426"/>
      <c r="BG10" s="426"/>
      <c r="BH10" s="426"/>
      <c r="BI10" s="426"/>
      <c r="BJ10" s="426"/>
      <c r="BK10" s="426"/>
      <c r="BL10" s="426"/>
      <c r="BM10" s="427"/>
      <c r="BN10" s="391">
        <v>226739</v>
      </c>
      <c r="BO10" s="392"/>
      <c r="BP10" s="392"/>
      <c r="BQ10" s="392"/>
      <c r="BR10" s="392"/>
      <c r="BS10" s="392"/>
      <c r="BT10" s="392"/>
      <c r="BU10" s="393"/>
      <c r="BV10" s="391">
        <v>241694</v>
      </c>
      <c r="BW10" s="392"/>
      <c r="BX10" s="392"/>
      <c r="BY10" s="392"/>
      <c r="BZ10" s="392"/>
      <c r="CA10" s="392"/>
      <c r="CB10" s="392"/>
      <c r="CC10" s="393"/>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385"/>
      <c r="C11" s="386"/>
      <c r="D11" s="386"/>
      <c r="E11" s="386"/>
      <c r="F11" s="386"/>
      <c r="G11" s="386"/>
      <c r="H11" s="386"/>
      <c r="I11" s="386"/>
      <c r="J11" s="386"/>
      <c r="K11" s="434"/>
      <c r="L11" s="445" t="s">
        <v>123</v>
      </c>
      <c r="M11" s="446"/>
      <c r="N11" s="446"/>
      <c r="O11" s="446"/>
      <c r="P11" s="446"/>
      <c r="Q11" s="447"/>
      <c r="R11" s="448" t="s">
        <v>124</v>
      </c>
      <c r="S11" s="449"/>
      <c r="T11" s="449"/>
      <c r="U11" s="449"/>
      <c r="V11" s="450"/>
      <c r="W11" s="379"/>
      <c r="X11" s="380"/>
      <c r="Y11" s="380"/>
      <c r="Z11" s="380"/>
      <c r="AA11" s="380"/>
      <c r="AB11" s="380"/>
      <c r="AC11" s="380"/>
      <c r="AD11" s="380"/>
      <c r="AE11" s="380"/>
      <c r="AF11" s="380"/>
      <c r="AG11" s="380"/>
      <c r="AH11" s="380"/>
      <c r="AI11" s="380"/>
      <c r="AJ11" s="380"/>
      <c r="AK11" s="380"/>
      <c r="AL11" s="383"/>
      <c r="AM11" s="420" t="s">
        <v>125</v>
      </c>
      <c r="AN11" s="421"/>
      <c r="AO11" s="421"/>
      <c r="AP11" s="421"/>
      <c r="AQ11" s="421"/>
      <c r="AR11" s="421"/>
      <c r="AS11" s="421"/>
      <c r="AT11" s="422"/>
      <c r="AU11" s="423" t="s">
        <v>102</v>
      </c>
      <c r="AV11" s="424"/>
      <c r="AW11" s="424"/>
      <c r="AX11" s="424"/>
      <c r="AY11" s="425" t="s">
        <v>126</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0</v>
      </c>
      <c r="BW11" s="392"/>
      <c r="BX11" s="392"/>
      <c r="BY11" s="392"/>
      <c r="BZ11" s="392"/>
      <c r="CA11" s="392"/>
      <c r="CB11" s="392"/>
      <c r="CC11" s="393"/>
      <c r="CD11" s="394" t="s">
        <v>127</v>
      </c>
      <c r="CE11" s="395"/>
      <c r="CF11" s="395"/>
      <c r="CG11" s="395"/>
      <c r="CH11" s="395"/>
      <c r="CI11" s="395"/>
      <c r="CJ11" s="395"/>
      <c r="CK11" s="395"/>
      <c r="CL11" s="395"/>
      <c r="CM11" s="395"/>
      <c r="CN11" s="395"/>
      <c r="CO11" s="395"/>
      <c r="CP11" s="395"/>
      <c r="CQ11" s="395"/>
      <c r="CR11" s="395"/>
      <c r="CS11" s="396"/>
      <c r="CT11" s="431" t="s">
        <v>128</v>
      </c>
      <c r="CU11" s="432"/>
      <c r="CV11" s="432"/>
      <c r="CW11" s="432"/>
      <c r="CX11" s="432"/>
      <c r="CY11" s="432"/>
      <c r="CZ11" s="432"/>
      <c r="DA11" s="433"/>
      <c r="DB11" s="431" t="s">
        <v>128</v>
      </c>
      <c r="DC11" s="432"/>
      <c r="DD11" s="432"/>
      <c r="DE11" s="432"/>
      <c r="DF11" s="432"/>
      <c r="DG11" s="432"/>
      <c r="DH11" s="432"/>
      <c r="DI11" s="433"/>
    </row>
    <row r="12" spans="1:119" ht="18.75" customHeight="1" x14ac:dyDescent="0.2">
      <c r="A12" s="172"/>
      <c r="B12" s="451" t="s">
        <v>129</v>
      </c>
      <c r="C12" s="452"/>
      <c r="D12" s="452"/>
      <c r="E12" s="452"/>
      <c r="F12" s="452"/>
      <c r="G12" s="452"/>
      <c r="H12" s="452"/>
      <c r="I12" s="452"/>
      <c r="J12" s="452"/>
      <c r="K12" s="453"/>
      <c r="L12" s="460" t="s">
        <v>130</v>
      </c>
      <c r="M12" s="461"/>
      <c r="N12" s="461"/>
      <c r="O12" s="461"/>
      <c r="P12" s="461"/>
      <c r="Q12" s="462"/>
      <c r="R12" s="463">
        <v>20086</v>
      </c>
      <c r="S12" s="464"/>
      <c r="T12" s="464"/>
      <c r="U12" s="464"/>
      <c r="V12" s="465"/>
      <c r="W12" s="466" t="s">
        <v>1</v>
      </c>
      <c r="X12" s="424"/>
      <c r="Y12" s="424"/>
      <c r="Z12" s="424"/>
      <c r="AA12" s="424"/>
      <c r="AB12" s="467"/>
      <c r="AC12" s="468" t="s">
        <v>131</v>
      </c>
      <c r="AD12" s="469"/>
      <c r="AE12" s="469"/>
      <c r="AF12" s="469"/>
      <c r="AG12" s="470"/>
      <c r="AH12" s="468" t="s">
        <v>132</v>
      </c>
      <c r="AI12" s="469"/>
      <c r="AJ12" s="469"/>
      <c r="AK12" s="469"/>
      <c r="AL12" s="471"/>
      <c r="AM12" s="420" t="s">
        <v>133</v>
      </c>
      <c r="AN12" s="421"/>
      <c r="AO12" s="421"/>
      <c r="AP12" s="421"/>
      <c r="AQ12" s="421"/>
      <c r="AR12" s="421"/>
      <c r="AS12" s="421"/>
      <c r="AT12" s="422"/>
      <c r="AU12" s="423" t="s">
        <v>120</v>
      </c>
      <c r="AV12" s="424"/>
      <c r="AW12" s="424"/>
      <c r="AX12" s="424"/>
      <c r="AY12" s="425" t="s">
        <v>134</v>
      </c>
      <c r="AZ12" s="426"/>
      <c r="BA12" s="426"/>
      <c r="BB12" s="426"/>
      <c r="BC12" s="426"/>
      <c r="BD12" s="426"/>
      <c r="BE12" s="426"/>
      <c r="BF12" s="426"/>
      <c r="BG12" s="426"/>
      <c r="BH12" s="426"/>
      <c r="BI12" s="426"/>
      <c r="BJ12" s="426"/>
      <c r="BK12" s="426"/>
      <c r="BL12" s="426"/>
      <c r="BM12" s="427"/>
      <c r="BN12" s="391">
        <v>11746</v>
      </c>
      <c r="BO12" s="392"/>
      <c r="BP12" s="392"/>
      <c r="BQ12" s="392"/>
      <c r="BR12" s="392"/>
      <c r="BS12" s="392"/>
      <c r="BT12" s="392"/>
      <c r="BU12" s="393"/>
      <c r="BV12" s="391">
        <v>266791</v>
      </c>
      <c r="BW12" s="392"/>
      <c r="BX12" s="392"/>
      <c r="BY12" s="392"/>
      <c r="BZ12" s="392"/>
      <c r="CA12" s="392"/>
      <c r="CB12" s="392"/>
      <c r="CC12" s="393"/>
      <c r="CD12" s="394" t="s">
        <v>135</v>
      </c>
      <c r="CE12" s="395"/>
      <c r="CF12" s="395"/>
      <c r="CG12" s="395"/>
      <c r="CH12" s="395"/>
      <c r="CI12" s="395"/>
      <c r="CJ12" s="395"/>
      <c r="CK12" s="395"/>
      <c r="CL12" s="395"/>
      <c r="CM12" s="395"/>
      <c r="CN12" s="395"/>
      <c r="CO12" s="395"/>
      <c r="CP12" s="395"/>
      <c r="CQ12" s="395"/>
      <c r="CR12" s="395"/>
      <c r="CS12" s="396"/>
      <c r="CT12" s="431" t="s">
        <v>136</v>
      </c>
      <c r="CU12" s="432"/>
      <c r="CV12" s="432"/>
      <c r="CW12" s="432"/>
      <c r="CX12" s="432"/>
      <c r="CY12" s="432"/>
      <c r="CZ12" s="432"/>
      <c r="DA12" s="433"/>
      <c r="DB12" s="431" t="s">
        <v>137</v>
      </c>
      <c r="DC12" s="432"/>
      <c r="DD12" s="432"/>
      <c r="DE12" s="432"/>
      <c r="DF12" s="432"/>
      <c r="DG12" s="432"/>
      <c r="DH12" s="432"/>
      <c r="DI12" s="433"/>
    </row>
    <row r="13" spans="1:119" ht="18.75" customHeight="1" x14ac:dyDescent="0.2">
      <c r="A13" s="172"/>
      <c r="B13" s="454"/>
      <c r="C13" s="455"/>
      <c r="D13" s="455"/>
      <c r="E13" s="455"/>
      <c r="F13" s="455"/>
      <c r="G13" s="455"/>
      <c r="H13" s="455"/>
      <c r="I13" s="455"/>
      <c r="J13" s="455"/>
      <c r="K13" s="456"/>
      <c r="L13" s="181"/>
      <c r="M13" s="482" t="s">
        <v>138</v>
      </c>
      <c r="N13" s="483"/>
      <c r="O13" s="483"/>
      <c r="P13" s="483"/>
      <c r="Q13" s="484"/>
      <c r="R13" s="475">
        <v>19806</v>
      </c>
      <c r="S13" s="476"/>
      <c r="T13" s="476"/>
      <c r="U13" s="476"/>
      <c r="V13" s="477"/>
      <c r="W13" s="407" t="s">
        <v>139</v>
      </c>
      <c r="X13" s="408"/>
      <c r="Y13" s="408"/>
      <c r="Z13" s="408"/>
      <c r="AA13" s="408"/>
      <c r="AB13" s="398"/>
      <c r="AC13" s="442">
        <v>385</v>
      </c>
      <c r="AD13" s="443"/>
      <c r="AE13" s="443"/>
      <c r="AF13" s="443"/>
      <c r="AG13" s="485"/>
      <c r="AH13" s="442">
        <v>428</v>
      </c>
      <c r="AI13" s="443"/>
      <c r="AJ13" s="443"/>
      <c r="AK13" s="443"/>
      <c r="AL13" s="444"/>
      <c r="AM13" s="420" t="s">
        <v>140</v>
      </c>
      <c r="AN13" s="421"/>
      <c r="AO13" s="421"/>
      <c r="AP13" s="421"/>
      <c r="AQ13" s="421"/>
      <c r="AR13" s="421"/>
      <c r="AS13" s="421"/>
      <c r="AT13" s="422"/>
      <c r="AU13" s="423" t="s">
        <v>141</v>
      </c>
      <c r="AV13" s="424"/>
      <c r="AW13" s="424"/>
      <c r="AX13" s="424"/>
      <c r="AY13" s="425" t="s">
        <v>142</v>
      </c>
      <c r="AZ13" s="426"/>
      <c r="BA13" s="426"/>
      <c r="BB13" s="426"/>
      <c r="BC13" s="426"/>
      <c r="BD13" s="426"/>
      <c r="BE13" s="426"/>
      <c r="BF13" s="426"/>
      <c r="BG13" s="426"/>
      <c r="BH13" s="426"/>
      <c r="BI13" s="426"/>
      <c r="BJ13" s="426"/>
      <c r="BK13" s="426"/>
      <c r="BL13" s="426"/>
      <c r="BM13" s="427"/>
      <c r="BN13" s="391">
        <v>269195</v>
      </c>
      <c r="BO13" s="392"/>
      <c r="BP13" s="392"/>
      <c r="BQ13" s="392"/>
      <c r="BR13" s="392"/>
      <c r="BS13" s="392"/>
      <c r="BT13" s="392"/>
      <c r="BU13" s="393"/>
      <c r="BV13" s="391">
        <v>112962</v>
      </c>
      <c r="BW13" s="392"/>
      <c r="BX13" s="392"/>
      <c r="BY13" s="392"/>
      <c r="BZ13" s="392"/>
      <c r="CA13" s="392"/>
      <c r="CB13" s="392"/>
      <c r="CC13" s="393"/>
      <c r="CD13" s="394" t="s">
        <v>143</v>
      </c>
      <c r="CE13" s="395"/>
      <c r="CF13" s="395"/>
      <c r="CG13" s="395"/>
      <c r="CH13" s="395"/>
      <c r="CI13" s="395"/>
      <c r="CJ13" s="395"/>
      <c r="CK13" s="395"/>
      <c r="CL13" s="395"/>
      <c r="CM13" s="395"/>
      <c r="CN13" s="395"/>
      <c r="CO13" s="395"/>
      <c r="CP13" s="395"/>
      <c r="CQ13" s="395"/>
      <c r="CR13" s="395"/>
      <c r="CS13" s="396"/>
      <c r="CT13" s="388">
        <v>5</v>
      </c>
      <c r="CU13" s="389"/>
      <c r="CV13" s="389"/>
      <c r="CW13" s="389"/>
      <c r="CX13" s="389"/>
      <c r="CY13" s="389"/>
      <c r="CZ13" s="389"/>
      <c r="DA13" s="390"/>
      <c r="DB13" s="388">
        <v>5.8</v>
      </c>
      <c r="DC13" s="389"/>
      <c r="DD13" s="389"/>
      <c r="DE13" s="389"/>
      <c r="DF13" s="389"/>
      <c r="DG13" s="389"/>
      <c r="DH13" s="389"/>
      <c r="DI13" s="390"/>
    </row>
    <row r="14" spans="1:119" ht="18.75" customHeight="1" thickBot="1" x14ac:dyDescent="0.25">
      <c r="A14" s="172"/>
      <c r="B14" s="454"/>
      <c r="C14" s="455"/>
      <c r="D14" s="455"/>
      <c r="E14" s="455"/>
      <c r="F14" s="455"/>
      <c r="G14" s="455"/>
      <c r="H14" s="455"/>
      <c r="I14" s="455"/>
      <c r="J14" s="455"/>
      <c r="K14" s="456"/>
      <c r="L14" s="472" t="s">
        <v>144</v>
      </c>
      <c r="M14" s="473"/>
      <c r="N14" s="473"/>
      <c r="O14" s="473"/>
      <c r="P14" s="473"/>
      <c r="Q14" s="474"/>
      <c r="R14" s="475">
        <v>20293</v>
      </c>
      <c r="S14" s="476"/>
      <c r="T14" s="476"/>
      <c r="U14" s="476"/>
      <c r="V14" s="477"/>
      <c r="W14" s="381"/>
      <c r="X14" s="382"/>
      <c r="Y14" s="382"/>
      <c r="Z14" s="382"/>
      <c r="AA14" s="382"/>
      <c r="AB14" s="371"/>
      <c r="AC14" s="478">
        <v>4.2</v>
      </c>
      <c r="AD14" s="479"/>
      <c r="AE14" s="479"/>
      <c r="AF14" s="479"/>
      <c r="AG14" s="480"/>
      <c r="AH14" s="478">
        <v>4.2</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145</v>
      </c>
      <c r="CE14" s="487"/>
      <c r="CF14" s="487"/>
      <c r="CG14" s="487"/>
      <c r="CH14" s="487"/>
      <c r="CI14" s="487"/>
      <c r="CJ14" s="487"/>
      <c r="CK14" s="487"/>
      <c r="CL14" s="487"/>
      <c r="CM14" s="487"/>
      <c r="CN14" s="487"/>
      <c r="CO14" s="487"/>
      <c r="CP14" s="487"/>
      <c r="CQ14" s="487"/>
      <c r="CR14" s="487"/>
      <c r="CS14" s="488"/>
      <c r="CT14" s="489" t="s">
        <v>146</v>
      </c>
      <c r="CU14" s="490"/>
      <c r="CV14" s="490"/>
      <c r="CW14" s="490"/>
      <c r="CX14" s="490"/>
      <c r="CY14" s="490"/>
      <c r="CZ14" s="490"/>
      <c r="DA14" s="491"/>
      <c r="DB14" s="489">
        <v>14.9</v>
      </c>
      <c r="DC14" s="490"/>
      <c r="DD14" s="490"/>
      <c r="DE14" s="490"/>
      <c r="DF14" s="490"/>
      <c r="DG14" s="490"/>
      <c r="DH14" s="490"/>
      <c r="DI14" s="491"/>
    </row>
    <row r="15" spans="1:119" ht="18.75" customHeight="1" x14ac:dyDescent="0.2">
      <c r="A15" s="172"/>
      <c r="B15" s="454"/>
      <c r="C15" s="455"/>
      <c r="D15" s="455"/>
      <c r="E15" s="455"/>
      <c r="F15" s="455"/>
      <c r="G15" s="455"/>
      <c r="H15" s="455"/>
      <c r="I15" s="455"/>
      <c r="J15" s="455"/>
      <c r="K15" s="456"/>
      <c r="L15" s="181"/>
      <c r="M15" s="482" t="s">
        <v>138</v>
      </c>
      <c r="N15" s="483"/>
      <c r="O15" s="483"/>
      <c r="P15" s="483"/>
      <c r="Q15" s="484"/>
      <c r="R15" s="475">
        <v>20020</v>
      </c>
      <c r="S15" s="476"/>
      <c r="T15" s="476"/>
      <c r="U15" s="476"/>
      <c r="V15" s="477"/>
      <c r="W15" s="407" t="s">
        <v>147</v>
      </c>
      <c r="X15" s="408"/>
      <c r="Y15" s="408"/>
      <c r="Z15" s="408"/>
      <c r="AA15" s="408"/>
      <c r="AB15" s="398"/>
      <c r="AC15" s="442">
        <v>1640</v>
      </c>
      <c r="AD15" s="443"/>
      <c r="AE15" s="443"/>
      <c r="AF15" s="443"/>
      <c r="AG15" s="485"/>
      <c r="AH15" s="442">
        <v>1876</v>
      </c>
      <c r="AI15" s="443"/>
      <c r="AJ15" s="443"/>
      <c r="AK15" s="443"/>
      <c r="AL15" s="444"/>
      <c r="AM15" s="420"/>
      <c r="AN15" s="421"/>
      <c r="AO15" s="421"/>
      <c r="AP15" s="421"/>
      <c r="AQ15" s="421"/>
      <c r="AR15" s="421"/>
      <c r="AS15" s="421"/>
      <c r="AT15" s="422"/>
      <c r="AU15" s="423"/>
      <c r="AV15" s="424"/>
      <c r="AW15" s="424"/>
      <c r="AX15" s="424"/>
      <c r="AY15" s="351" t="s">
        <v>148</v>
      </c>
      <c r="AZ15" s="352"/>
      <c r="BA15" s="352"/>
      <c r="BB15" s="352"/>
      <c r="BC15" s="352"/>
      <c r="BD15" s="352"/>
      <c r="BE15" s="352"/>
      <c r="BF15" s="352"/>
      <c r="BG15" s="352"/>
      <c r="BH15" s="352"/>
      <c r="BI15" s="352"/>
      <c r="BJ15" s="352"/>
      <c r="BK15" s="352"/>
      <c r="BL15" s="352"/>
      <c r="BM15" s="353"/>
      <c r="BN15" s="354">
        <v>2135313</v>
      </c>
      <c r="BO15" s="355"/>
      <c r="BP15" s="355"/>
      <c r="BQ15" s="355"/>
      <c r="BR15" s="355"/>
      <c r="BS15" s="355"/>
      <c r="BT15" s="355"/>
      <c r="BU15" s="356"/>
      <c r="BV15" s="354">
        <v>2224200</v>
      </c>
      <c r="BW15" s="355"/>
      <c r="BX15" s="355"/>
      <c r="BY15" s="355"/>
      <c r="BZ15" s="355"/>
      <c r="CA15" s="355"/>
      <c r="CB15" s="355"/>
      <c r="CC15" s="356"/>
      <c r="CD15" s="492" t="s">
        <v>149</v>
      </c>
      <c r="CE15" s="493"/>
      <c r="CF15" s="493"/>
      <c r="CG15" s="493"/>
      <c r="CH15" s="493"/>
      <c r="CI15" s="493"/>
      <c r="CJ15" s="493"/>
      <c r="CK15" s="493"/>
      <c r="CL15" s="493"/>
      <c r="CM15" s="493"/>
      <c r="CN15" s="493"/>
      <c r="CO15" s="493"/>
      <c r="CP15" s="493"/>
      <c r="CQ15" s="493"/>
      <c r="CR15" s="493"/>
      <c r="CS15" s="494"/>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54"/>
      <c r="C16" s="455"/>
      <c r="D16" s="455"/>
      <c r="E16" s="455"/>
      <c r="F16" s="455"/>
      <c r="G16" s="455"/>
      <c r="H16" s="455"/>
      <c r="I16" s="455"/>
      <c r="J16" s="455"/>
      <c r="K16" s="456"/>
      <c r="L16" s="472" t="s">
        <v>150</v>
      </c>
      <c r="M16" s="495"/>
      <c r="N16" s="495"/>
      <c r="O16" s="495"/>
      <c r="P16" s="495"/>
      <c r="Q16" s="496"/>
      <c r="R16" s="497" t="s">
        <v>151</v>
      </c>
      <c r="S16" s="498"/>
      <c r="T16" s="498"/>
      <c r="U16" s="498"/>
      <c r="V16" s="499"/>
      <c r="W16" s="381"/>
      <c r="X16" s="382"/>
      <c r="Y16" s="382"/>
      <c r="Z16" s="382"/>
      <c r="AA16" s="382"/>
      <c r="AB16" s="371"/>
      <c r="AC16" s="478">
        <v>17.8</v>
      </c>
      <c r="AD16" s="479"/>
      <c r="AE16" s="479"/>
      <c r="AF16" s="479"/>
      <c r="AG16" s="480"/>
      <c r="AH16" s="478">
        <v>18.399999999999999</v>
      </c>
      <c r="AI16" s="479"/>
      <c r="AJ16" s="479"/>
      <c r="AK16" s="479"/>
      <c r="AL16" s="481"/>
      <c r="AM16" s="420"/>
      <c r="AN16" s="421"/>
      <c r="AO16" s="421"/>
      <c r="AP16" s="421"/>
      <c r="AQ16" s="421"/>
      <c r="AR16" s="421"/>
      <c r="AS16" s="421"/>
      <c r="AT16" s="422"/>
      <c r="AU16" s="423"/>
      <c r="AV16" s="424"/>
      <c r="AW16" s="424"/>
      <c r="AX16" s="424"/>
      <c r="AY16" s="425" t="s">
        <v>152</v>
      </c>
      <c r="AZ16" s="426"/>
      <c r="BA16" s="426"/>
      <c r="BB16" s="426"/>
      <c r="BC16" s="426"/>
      <c r="BD16" s="426"/>
      <c r="BE16" s="426"/>
      <c r="BF16" s="426"/>
      <c r="BG16" s="426"/>
      <c r="BH16" s="426"/>
      <c r="BI16" s="426"/>
      <c r="BJ16" s="426"/>
      <c r="BK16" s="426"/>
      <c r="BL16" s="426"/>
      <c r="BM16" s="427"/>
      <c r="BN16" s="391">
        <v>4130853</v>
      </c>
      <c r="BO16" s="392"/>
      <c r="BP16" s="392"/>
      <c r="BQ16" s="392"/>
      <c r="BR16" s="392"/>
      <c r="BS16" s="392"/>
      <c r="BT16" s="392"/>
      <c r="BU16" s="393"/>
      <c r="BV16" s="391">
        <v>3890369</v>
      </c>
      <c r="BW16" s="392"/>
      <c r="BX16" s="392"/>
      <c r="BY16" s="392"/>
      <c r="BZ16" s="392"/>
      <c r="CA16" s="392"/>
      <c r="CB16" s="392"/>
      <c r="CC16" s="393"/>
      <c r="CD16" s="185"/>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5">
      <c r="A17" s="172"/>
      <c r="B17" s="457"/>
      <c r="C17" s="458"/>
      <c r="D17" s="458"/>
      <c r="E17" s="458"/>
      <c r="F17" s="458"/>
      <c r="G17" s="458"/>
      <c r="H17" s="458"/>
      <c r="I17" s="458"/>
      <c r="J17" s="458"/>
      <c r="K17" s="459"/>
      <c r="L17" s="186"/>
      <c r="M17" s="502" t="s">
        <v>153</v>
      </c>
      <c r="N17" s="503"/>
      <c r="O17" s="503"/>
      <c r="P17" s="503"/>
      <c r="Q17" s="504"/>
      <c r="R17" s="497" t="s">
        <v>154</v>
      </c>
      <c r="S17" s="498"/>
      <c r="T17" s="498"/>
      <c r="U17" s="498"/>
      <c r="V17" s="499"/>
      <c r="W17" s="407" t="s">
        <v>155</v>
      </c>
      <c r="X17" s="408"/>
      <c r="Y17" s="408"/>
      <c r="Z17" s="408"/>
      <c r="AA17" s="408"/>
      <c r="AB17" s="398"/>
      <c r="AC17" s="442">
        <v>7182</v>
      </c>
      <c r="AD17" s="443"/>
      <c r="AE17" s="443"/>
      <c r="AF17" s="443"/>
      <c r="AG17" s="485"/>
      <c r="AH17" s="442">
        <v>7868</v>
      </c>
      <c r="AI17" s="443"/>
      <c r="AJ17" s="443"/>
      <c r="AK17" s="443"/>
      <c r="AL17" s="444"/>
      <c r="AM17" s="420"/>
      <c r="AN17" s="421"/>
      <c r="AO17" s="421"/>
      <c r="AP17" s="421"/>
      <c r="AQ17" s="421"/>
      <c r="AR17" s="421"/>
      <c r="AS17" s="421"/>
      <c r="AT17" s="422"/>
      <c r="AU17" s="423"/>
      <c r="AV17" s="424"/>
      <c r="AW17" s="424"/>
      <c r="AX17" s="424"/>
      <c r="AY17" s="425" t="s">
        <v>156</v>
      </c>
      <c r="AZ17" s="426"/>
      <c r="BA17" s="426"/>
      <c r="BB17" s="426"/>
      <c r="BC17" s="426"/>
      <c r="BD17" s="426"/>
      <c r="BE17" s="426"/>
      <c r="BF17" s="426"/>
      <c r="BG17" s="426"/>
      <c r="BH17" s="426"/>
      <c r="BI17" s="426"/>
      <c r="BJ17" s="426"/>
      <c r="BK17" s="426"/>
      <c r="BL17" s="426"/>
      <c r="BM17" s="427"/>
      <c r="BN17" s="391">
        <v>2657601</v>
      </c>
      <c r="BO17" s="392"/>
      <c r="BP17" s="392"/>
      <c r="BQ17" s="392"/>
      <c r="BR17" s="392"/>
      <c r="BS17" s="392"/>
      <c r="BT17" s="392"/>
      <c r="BU17" s="393"/>
      <c r="BV17" s="391">
        <v>2765758</v>
      </c>
      <c r="BW17" s="392"/>
      <c r="BX17" s="392"/>
      <c r="BY17" s="392"/>
      <c r="BZ17" s="392"/>
      <c r="CA17" s="392"/>
      <c r="CB17" s="392"/>
      <c r="CC17" s="393"/>
      <c r="CD17" s="185"/>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5">
      <c r="A18" s="172"/>
      <c r="B18" s="513" t="s">
        <v>157</v>
      </c>
      <c r="C18" s="434"/>
      <c r="D18" s="434"/>
      <c r="E18" s="514"/>
      <c r="F18" s="514"/>
      <c r="G18" s="514"/>
      <c r="H18" s="514"/>
      <c r="I18" s="514"/>
      <c r="J18" s="514"/>
      <c r="K18" s="514"/>
      <c r="L18" s="515">
        <v>32.51</v>
      </c>
      <c r="M18" s="515"/>
      <c r="N18" s="515"/>
      <c r="O18" s="515"/>
      <c r="P18" s="515"/>
      <c r="Q18" s="515"/>
      <c r="R18" s="516"/>
      <c r="S18" s="516"/>
      <c r="T18" s="516"/>
      <c r="U18" s="516"/>
      <c r="V18" s="517"/>
      <c r="W18" s="409"/>
      <c r="X18" s="410"/>
      <c r="Y18" s="410"/>
      <c r="Z18" s="410"/>
      <c r="AA18" s="410"/>
      <c r="AB18" s="401"/>
      <c r="AC18" s="518">
        <v>78</v>
      </c>
      <c r="AD18" s="519"/>
      <c r="AE18" s="519"/>
      <c r="AF18" s="519"/>
      <c r="AG18" s="520"/>
      <c r="AH18" s="518">
        <v>77.3</v>
      </c>
      <c r="AI18" s="519"/>
      <c r="AJ18" s="519"/>
      <c r="AK18" s="519"/>
      <c r="AL18" s="521"/>
      <c r="AM18" s="420"/>
      <c r="AN18" s="421"/>
      <c r="AO18" s="421"/>
      <c r="AP18" s="421"/>
      <c r="AQ18" s="421"/>
      <c r="AR18" s="421"/>
      <c r="AS18" s="421"/>
      <c r="AT18" s="422"/>
      <c r="AU18" s="423"/>
      <c r="AV18" s="424"/>
      <c r="AW18" s="424"/>
      <c r="AX18" s="424"/>
      <c r="AY18" s="425" t="s">
        <v>158</v>
      </c>
      <c r="AZ18" s="426"/>
      <c r="BA18" s="426"/>
      <c r="BB18" s="426"/>
      <c r="BC18" s="426"/>
      <c r="BD18" s="426"/>
      <c r="BE18" s="426"/>
      <c r="BF18" s="426"/>
      <c r="BG18" s="426"/>
      <c r="BH18" s="426"/>
      <c r="BI18" s="426"/>
      <c r="BJ18" s="426"/>
      <c r="BK18" s="426"/>
      <c r="BL18" s="426"/>
      <c r="BM18" s="427"/>
      <c r="BN18" s="391">
        <v>4528703</v>
      </c>
      <c r="BO18" s="392"/>
      <c r="BP18" s="392"/>
      <c r="BQ18" s="392"/>
      <c r="BR18" s="392"/>
      <c r="BS18" s="392"/>
      <c r="BT18" s="392"/>
      <c r="BU18" s="393"/>
      <c r="BV18" s="391">
        <v>4418029</v>
      </c>
      <c r="BW18" s="392"/>
      <c r="BX18" s="392"/>
      <c r="BY18" s="392"/>
      <c r="BZ18" s="392"/>
      <c r="CA18" s="392"/>
      <c r="CB18" s="392"/>
      <c r="CC18" s="393"/>
      <c r="CD18" s="185"/>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5">
      <c r="A19" s="172"/>
      <c r="B19" s="513" t="s">
        <v>159</v>
      </c>
      <c r="C19" s="434"/>
      <c r="D19" s="434"/>
      <c r="E19" s="514"/>
      <c r="F19" s="514"/>
      <c r="G19" s="514"/>
      <c r="H19" s="514"/>
      <c r="I19" s="514"/>
      <c r="J19" s="514"/>
      <c r="K19" s="514"/>
      <c r="L19" s="522">
        <v>619</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160</v>
      </c>
      <c r="AZ19" s="426"/>
      <c r="BA19" s="426"/>
      <c r="BB19" s="426"/>
      <c r="BC19" s="426"/>
      <c r="BD19" s="426"/>
      <c r="BE19" s="426"/>
      <c r="BF19" s="426"/>
      <c r="BG19" s="426"/>
      <c r="BH19" s="426"/>
      <c r="BI19" s="426"/>
      <c r="BJ19" s="426"/>
      <c r="BK19" s="426"/>
      <c r="BL19" s="426"/>
      <c r="BM19" s="427"/>
      <c r="BN19" s="391">
        <v>5936138</v>
      </c>
      <c r="BO19" s="392"/>
      <c r="BP19" s="392"/>
      <c r="BQ19" s="392"/>
      <c r="BR19" s="392"/>
      <c r="BS19" s="392"/>
      <c r="BT19" s="392"/>
      <c r="BU19" s="393"/>
      <c r="BV19" s="391">
        <v>5743630</v>
      </c>
      <c r="BW19" s="392"/>
      <c r="BX19" s="392"/>
      <c r="BY19" s="392"/>
      <c r="BZ19" s="392"/>
      <c r="CA19" s="392"/>
      <c r="CB19" s="392"/>
      <c r="CC19" s="393"/>
      <c r="CD19" s="185"/>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5">
      <c r="A20" s="172"/>
      <c r="B20" s="513" t="s">
        <v>161</v>
      </c>
      <c r="C20" s="434"/>
      <c r="D20" s="434"/>
      <c r="E20" s="514"/>
      <c r="F20" s="514"/>
      <c r="G20" s="514"/>
      <c r="H20" s="514"/>
      <c r="I20" s="514"/>
      <c r="J20" s="514"/>
      <c r="K20" s="514"/>
      <c r="L20" s="522">
        <v>8276</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5"/>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5">
      <c r="A21" s="172"/>
      <c r="B21" s="531" t="s">
        <v>162</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5"/>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2">
      <c r="A22" s="172"/>
      <c r="B22" s="561" t="s">
        <v>163</v>
      </c>
      <c r="C22" s="535"/>
      <c r="D22" s="536"/>
      <c r="E22" s="403" t="s">
        <v>1</v>
      </c>
      <c r="F22" s="408"/>
      <c r="G22" s="408"/>
      <c r="H22" s="408"/>
      <c r="I22" s="408"/>
      <c r="J22" s="408"/>
      <c r="K22" s="398"/>
      <c r="L22" s="403" t="s">
        <v>164</v>
      </c>
      <c r="M22" s="408"/>
      <c r="N22" s="408"/>
      <c r="O22" s="408"/>
      <c r="P22" s="398"/>
      <c r="Q22" s="566" t="s">
        <v>165</v>
      </c>
      <c r="R22" s="567"/>
      <c r="S22" s="567"/>
      <c r="T22" s="567"/>
      <c r="U22" s="567"/>
      <c r="V22" s="568"/>
      <c r="W22" s="534" t="s">
        <v>166</v>
      </c>
      <c r="X22" s="535"/>
      <c r="Y22" s="536"/>
      <c r="Z22" s="403" t="s">
        <v>1</v>
      </c>
      <c r="AA22" s="408"/>
      <c r="AB22" s="408"/>
      <c r="AC22" s="408"/>
      <c r="AD22" s="408"/>
      <c r="AE22" s="408"/>
      <c r="AF22" s="408"/>
      <c r="AG22" s="398"/>
      <c r="AH22" s="572" t="s">
        <v>167</v>
      </c>
      <c r="AI22" s="408"/>
      <c r="AJ22" s="408"/>
      <c r="AK22" s="408"/>
      <c r="AL22" s="398"/>
      <c r="AM22" s="572" t="s">
        <v>168</v>
      </c>
      <c r="AN22" s="573"/>
      <c r="AO22" s="573"/>
      <c r="AP22" s="573"/>
      <c r="AQ22" s="573"/>
      <c r="AR22" s="574"/>
      <c r="AS22" s="566" t="s">
        <v>165</v>
      </c>
      <c r="AT22" s="567"/>
      <c r="AU22" s="567"/>
      <c r="AV22" s="567"/>
      <c r="AW22" s="567"/>
      <c r="AX22" s="578"/>
      <c r="AY22" s="351" t="s">
        <v>169</v>
      </c>
      <c r="AZ22" s="352"/>
      <c r="BA22" s="352"/>
      <c r="BB22" s="352"/>
      <c r="BC22" s="352"/>
      <c r="BD22" s="352"/>
      <c r="BE22" s="352"/>
      <c r="BF22" s="352"/>
      <c r="BG22" s="352"/>
      <c r="BH22" s="352"/>
      <c r="BI22" s="352"/>
      <c r="BJ22" s="352"/>
      <c r="BK22" s="352"/>
      <c r="BL22" s="352"/>
      <c r="BM22" s="353"/>
      <c r="BN22" s="354">
        <v>7138771</v>
      </c>
      <c r="BO22" s="355"/>
      <c r="BP22" s="355"/>
      <c r="BQ22" s="355"/>
      <c r="BR22" s="355"/>
      <c r="BS22" s="355"/>
      <c r="BT22" s="355"/>
      <c r="BU22" s="356"/>
      <c r="BV22" s="354">
        <v>7381930</v>
      </c>
      <c r="BW22" s="355"/>
      <c r="BX22" s="355"/>
      <c r="BY22" s="355"/>
      <c r="BZ22" s="355"/>
      <c r="CA22" s="355"/>
      <c r="CB22" s="355"/>
      <c r="CC22" s="356"/>
      <c r="CD22" s="185"/>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2">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170</v>
      </c>
      <c r="AZ23" s="426"/>
      <c r="BA23" s="426"/>
      <c r="BB23" s="426"/>
      <c r="BC23" s="426"/>
      <c r="BD23" s="426"/>
      <c r="BE23" s="426"/>
      <c r="BF23" s="426"/>
      <c r="BG23" s="426"/>
      <c r="BH23" s="426"/>
      <c r="BI23" s="426"/>
      <c r="BJ23" s="426"/>
      <c r="BK23" s="426"/>
      <c r="BL23" s="426"/>
      <c r="BM23" s="427"/>
      <c r="BN23" s="391">
        <v>6380521</v>
      </c>
      <c r="BO23" s="392"/>
      <c r="BP23" s="392"/>
      <c r="BQ23" s="392"/>
      <c r="BR23" s="392"/>
      <c r="BS23" s="392"/>
      <c r="BT23" s="392"/>
      <c r="BU23" s="393"/>
      <c r="BV23" s="391">
        <v>6590215</v>
      </c>
      <c r="BW23" s="392"/>
      <c r="BX23" s="392"/>
      <c r="BY23" s="392"/>
      <c r="BZ23" s="392"/>
      <c r="CA23" s="392"/>
      <c r="CB23" s="392"/>
      <c r="CC23" s="393"/>
      <c r="CD23" s="185"/>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5">
      <c r="A24" s="172"/>
      <c r="B24" s="562"/>
      <c r="C24" s="538"/>
      <c r="D24" s="539"/>
      <c r="E24" s="441" t="s">
        <v>171</v>
      </c>
      <c r="F24" s="421"/>
      <c r="G24" s="421"/>
      <c r="H24" s="421"/>
      <c r="I24" s="421"/>
      <c r="J24" s="421"/>
      <c r="K24" s="422"/>
      <c r="L24" s="442">
        <v>1</v>
      </c>
      <c r="M24" s="443"/>
      <c r="N24" s="443"/>
      <c r="O24" s="443"/>
      <c r="P24" s="485"/>
      <c r="Q24" s="442">
        <v>7200</v>
      </c>
      <c r="R24" s="443"/>
      <c r="S24" s="443"/>
      <c r="T24" s="443"/>
      <c r="U24" s="443"/>
      <c r="V24" s="485"/>
      <c r="W24" s="537"/>
      <c r="X24" s="538"/>
      <c r="Y24" s="539"/>
      <c r="Z24" s="441" t="s">
        <v>172</v>
      </c>
      <c r="AA24" s="421"/>
      <c r="AB24" s="421"/>
      <c r="AC24" s="421"/>
      <c r="AD24" s="421"/>
      <c r="AE24" s="421"/>
      <c r="AF24" s="421"/>
      <c r="AG24" s="422"/>
      <c r="AH24" s="442">
        <v>199</v>
      </c>
      <c r="AI24" s="443"/>
      <c r="AJ24" s="443"/>
      <c r="AK24" s="443"/>
      <c r="AL24" s="485"/>
      <c r="AM24" s="442">
        <v>656302</v>
      </c>
      <c r="AN24" s="443"/>
      <c r="AO24" s="443"/>
      <c r="AP24" s="443"/>
      <c r="AQ24" s="443"/>
      <c r="AR24" s="485"/>
      <c r="AS24" s="442">
        <v>3298</v>
      </c>
      <c r="AT24" s="443"/>
      <c r="AU24" s="443"/>
      <c r="AV24" s="443"/>
      <c r="AW24" s="443"/>
      <c r="AX24" s="444"/>
      <c r="AY24" s="507" t="s">
        <v>173</v>
      </c>
      <c r="AZ24" s="508"/>
      <c r="BA24" s="508"/>
      <c r="BB24" s="508"/>
      <c r="BC24" s="508"/>
      <c r="BD24" s="508"/>
      <c r="BE24" s="508"/>
      <c r="BF24" s="508"/>
      <c r="BG24" s="508"/>
      <c r="BH24" s="508"/>
      <c r="BI24" s="508"/>
      <c r="BJ24" s="508"/>
      <c r="BK24" s="508"/>
      <c r="BL24" s="508"/>
      <c r="BM24" s="509"/>
      <c r="BN24" s="391">
        <v>3047483</v>
      </c>
      <c r="BO24" s="392"/>
      <c r="BP24" s="392"/>
      <c r="BQ24" s="392"/>
      <c r="BR24" s="392"/>
      <c r="BS24" s="392"/>
      <c r="BT24" s="392"/>
      <c r="BU24" s="393"/>
      <c r="BV24" s="391">
        <v>3240999</v>
      </c>
      <c r="BW24" s="392"/>
      <c r="BX24" s="392"/>
      <c r="BY24" s="392"/>
      <c r="BZ24" s="392"/>
      <c r="CA24" s="392"/>
      <c r="CB24" s="392"/>
      <c r="CC24" s="393"/>
      <c r="CD24" s="185"/>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2">
      <c r="A25" s="172"/>
      <c r="B25" s="562"/>
      <c r="C25" s="538"/>
      <c r="D25" s="539"/>
      <c r="E25" s="441" t="s">
        <v>174</v>
      </c>
      <c r="F25" s="421"/>
      <c r="G25" s="421"/>
      <c r="H25" s="421"/>
      <c r="I25" s="421"/>
      <c r="J25" s="421"/>
      <c r="K25" s="422"/>
      <c r="L25" s="442">
        <v>1</v>
      </c>
      <c r="M25" s="443"/>
      <c r="N25" s="443"/>
      <c r="O25" s="443"/>
      <c r="P25" s="485"/>
      <c r="Q25" s="442">
        <v>6000</v>
      </c>
      <c r="R25" s="443"/>
      <c r="S25" s="443"/>
      <c r="T25" s="443"/>
      <c r="U25" s="443"/>
      <c r="V25" s="485"/>
      <c r="W25" s="537"/>
      <c r="X25" s="538"/>
      <c r="Y25" s="539"/>
      <c r="Z25" s="441" t="s">
        <v>175</v>
      </c>
      <c r="AA25" s="421"/>
      <c r="AB25" s="421"/>
      <c r="AC25" s="421"/>
      <c r="AD25" s="421"/>
      <c r="AE25" s="421"/>
      <c r="AF25" s="421"/>
      <c r="AG25" s="422"/>
      <c r="AH25" s="442">
        <v>46</v>
      </c>
      <c r="AI25" s="443"/>
      <c r="AJ25" s="443"/>
      <c r="AK25" s="443"/>
      <c r="AL25" s="485"/>
      <c r="AM25" s="442">
        <v>144348</v>
      </c>
      <c r="AN25" s="443"/>
      <c r="AO25" s="443"/>
      <c r="AP25" s="443"/>
      <c r="AQ25" s="443"/>
      <c r="AR25" s="485"/>
      <c r="AS25" s="442">
        <v>3138</v>
      </c>
      <c r="AT25" s="443"/>
      <c r="AU25" s="443"/>
      <c r="AV25" s="443"/>
      <c r="AW25" s="443"/>
      <c r="AX25" s="444"/>
      <c r="AY25" s="351" t="s">
        <v>176</v>
      </c>
      <c r="AZ25" s="352"/>
      <c r="BA25" s="352"/>
      <c r="BB25" s="352"/>
      <c r="BC25" s="352"/>
      <c r="BD25" s="352"/>
      <c r="BE25" s="352"/>
      <c r="BF25" s="352"/>
      <c r="BG25" s="352"/>
      <c r="BH25" s="352"/>
      <c r="BI25" s="352"/>
      <c r="BJ25" s="352"/>
      <c r="BK25" s="352"/>
      <c r="BL25" s="352"/>
      <c r="BM25" s="353"/>
      <c r="BN25" s="354">
        <v>302983</v>
      </c>
      <c r="BO25" s="355"/>
      <c r="BP25" s="355"/>
      <c r="BQ25" s="355"/>
      <c r="BR25" s="355"/>
      <c r="BS25" s="355"/>
      <c r="BT25" s="355"/>
      <c r="BU25" s="356"/>
      <c r="BV25" s="354">
        <v>243028</v>
      </c>
      <c r="BW25" s="355"/>
      <c r="BX25" s="355"/>
      <c r="BY25" s="355"/>
      <c r="BZ25" s="355"/>
      <c r="CA25" s="355"/>
      <c r="CB25" s="355"/>
      <c r="CC25" s="356"/>
      <c r="CD25" s="185"/>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2">
      <c r="A26" s="172"/>
      <c r="B26" s="562"/>
      <c r="C26" s="538"/>
      <c r="D26" s="539"/>
      <c r="E26" s="441" t="s">
        <v>177</v>
      </c>
      <c r="F26" s="421"/>
      <c r="G26" s="421"/>
      <c r="H26" s="421"/>
      <c r="I26" s="421"/>
      <c r="J26" s="421"/>
      <c r="K26" s="422"/>
      <c r="L26" s="442">
        <v>1</v>
      </c>
      <c r="M26" s="443"/>
      <c r="N26" s="443"/>
      <c r="O26" s="443"/>
      <c r="P26" s="485"/>
      <c r="Q26" s="442">
        <v>5900</v>
      </c>
      <c r="R26" s="443"/>
      <c r="S26" s="443"/>
      <c r="T26" s="443"/>
      <c r="U26" s="443"/>
      <c r="V26" s="485"/>
      <c r="W26" s="537"/>
      <c r="X26" s="538"/>
      <c r="Y26" s="539"/>
      <c r="Z26" s="441" t="s">
        <v>178</v>
      </c>
      <c r="AA26" s="543"/>
      <c r="AB26" s="543"/>
      <c r="AC26" s="543"/>
      <c r="AD26" s="543"/>
      <c r="AE26" s="543"/>
      <c r="AF26" s="543"/>
      <c r="AG26" s="544"/>
      <c r="AH26" s="442" t="s">
        <v>136</v>
      </c>
      <c r="AI26" s="443"/>
      <c r="AJ26" s="443"/>
      <c r="AK26" s="443"/>
      <c r="AL26" s="485"/>
      <c r="AM26" s="442" t="s">
        <v>136</v>
      </c>
      <c r="AN26" s="443"/>
      <c r="AO26" s="443"/>
      <c r="AP26" s="443"/>
      <c r="AQ26" s="443"/>
      <c r="AR26" s="485"/>
      <c r="AS26" s="442" t="s">
        <v>136</v>
      </c>
      <c r="AT26" s="443"/>
      <c r="AU26" s="443"/>
      <c r="AV26" s="443"/>
      <c r="AW26" s="443"/>
      <c r="AX26" s="444"/>
      <c r="AY26" s="394" t="s">
        <v>179</v>
      </c>
      <c r="AZ26" s="395"/>
      <c r="BA26" s="395"/>
      <c r="BB26" s="395"/>
      <c r="BC26" s="395"/>
      <c r="BD26" s="395"/>
      <c r="BE26" s="395"/>
      <c r="BF26" s="395"/>
      <c r="BG26" s="395"/>
      <c r="BH26" s="395"/>
      <c r="BI26" s="395"/>
      <c r="BJ26" s="395"/>
      <c r="BK26" s="395"/>
      <c r="BL26" s="395"/>
      <c r="BM26" s="396"/>
      <c r="BN26" s="391" t="s">
        <v>136</v>
      </c>
      <c r="BO26" s="392"/>
      <c r="BP26" s="392"/>
      <c r="BQ26" s="392"/>
      <c r="BR26" s="392"/>
      <c r="BS26" s="392"/>
      <c r="BT26" s="392"/>
      <c r="BU26" s="393"/>
      <c r="BV26" s="391" t="s">
        <v>136</v>
      </c>
      <c r="BW26" s="392"/>
      <c r="BX26" s="392"/>
      <c r="BY26" s="392"/>
      <c r="BZ26" s="392"/>
      <c r="CA26" s="392"/>
      <c r="CB26" s="392"/>
      <c r="CC26" s="393"/>
      <c r="CD26" s="185"/>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5">
      <c r="A27" s="172"/>
      <c r="B27" s="562"/>
      <c r="C27" s="538"/>
      <c r="D27" s="539"/>
      <c r="E27" s="441" t="s">
        <v>180</v>
      </c>
      <c r="F27" s="421"/>
      <c r="G27" s="421"/>
      <c r="H27" s="421"/>
      <c r="I27" s="421"/>
      <c r="J27" s="421"/>
      <c r="K27" s="422"/>
      <c r="L27" s="442">
        <v>1</v>
      </c>
      <c r="M27" s="443"/>
      <c r="N27" s="443"/>
      <c r="O27" s="443"/>
      <c r="P27" s="485"/>
      <c r="Q27" s="442">
        <v>3500</v>
      </c>
      <c r="R27" s="443"/>
      <c r="S27" s="443"/>
      <c r="T27" s="443"/>
      <c r="U27" s="443"/>
      <c r="V27" s="485"/>
      <c r="W27" s="537"/>
      <c r="X27" s="538"/>
      <c r="Y27" s="539"/>
      <c r="Z27" s="441" t="s">
        <v>181</v>
      </c>
      <c r="AA27" s="421"/>
      <c r="AB27" s="421"/>
      <c r="AC27" s="421"/>
      <c r="AD27" s="421"/>
      <c r="AE27" s="421"/>
      <c r="AF27" s="421"/>
      <c r="AG27" s="422"/>
      <c r="AH27" s="442" t="s">
        <v>136</v>
      </c>
      <c r="AI27" s="443"/>
      <c r="AJ27" s="443"/>
      <c r="AK27" s="443"/>
      <c r="AL27" s="485"/>
      <c r="AM27" s="442" t="s">
        <v>136</v>
      </c>
      <c r="AN27" s="443"/>
      <c r="AO27" s="443"/>
      <c r="AP27" s="443"/>
      <c r="AQ27" s="443"/>
      <c r="AR27" s="485"/>
      <c r="AS27" s="442" t="s">
        <v>136</v>
      </c>
      <c r="AT27" s="443"/>
      <c r="AU27" s="443"/>
      <c r="AV27" s="443"/>
      <c r="AW27" s="443"/>
      <c r="AX27" s="444"/>
      <c r="AY27" s="486" t="s">
        <v>182</v>
      </c>
      <c r="AZ27" s="487"/>
      <c r="BA27" s="487"/>
      <c r="BB27" s="487"/>
      <c r="BC27" s="487"/>
      <c r="BD27" s="487"/>
      <c r="BE27" s="487"/>
      <c r="BF27" s="487"/>
      <c r="BG27" s="487"/>
      <c r="BH27" s="487"/>
      <c r="BI27" s="487"/>
      <c r="BJ27" s="487"/>
      <c r="BK27" s="487"/>
      <c r="BL27" s="487"/>
      <c r="BM27" s="488"/>
      <c r="BN27" s="510">
        <v>97138</v>
      </c>
      <c r="BO27" s="511"/>
      <c r="BP27" s="511"/>
      <c r="BQ27" s="511"/>
      <c r="BR27" s="511"/>
      <c r="BS27" s="511"/>
      <c r="BT27" s="511"/>
      <c r="BU27" s="512"/>
      <c r="BV27" s="510">
        <v>97138</v>
      </c>
      <c r="BW27" s="511"/>
      <c r="BX27" s="511"/>
      <c r="BY27" s="511"/>
      <c r="BZ27" s="511"/>
      <c r="CA27" s="511"/>
      <c r="CB27" s="511"/>
      <c r="CC27" s="512"/>
      <c r="CD27" s="187"/>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2">
      <c r="A28" s="172"/>
      <c r="B28" s="562"/>
      <c r="C28" s="538"/>
      <c r="D28" s="539"/>
      <c r="E28" s="441" t="s">
        <v>183</v>
      </c>
      <c r="F28" s="421"/>
      <c r="G28" s="421"/>
      <c r="H28" s="421"/>
      <c r="I28" s="421"/>
      <c r="J28" s="421"/>
      <c r="K28" s="422"/>
      <c r="L28" s="442">
        <v>1</v>
      </c>
      <c r="M28" s="443"/>
      <c r="N28" s="443"/>
      <c r="O28" s="443"/>
      <c r="P28" s="485"/>
      <c r="Q28" s="442">
        <v>2850</v>
      </c>
      <c r="R28" s="443"/>
      <c r="S28" s="443"/>
      <c r="T28" s="443"/>
      <c r="U28" s="443"/>
      <c r="V28" s="485"/>
      <c r="W28" s="537"/>
      <c r="X28" s="538"/>
      <c r="Y28" s="539"/>
      <c r="Z28" s="441" t="s">
        <v>184</v>
      </c>
      <c r="AA28" s="421"/>
      <c r="AB28" s="421"/>
      <c r="AC28" s="421"/>
      <c r="AD28" s="421"/>
      <c r="AE28" s="421"/>
      <c r="AF28" s="421"/>
      <c r="AG28" s="422"/>
      <c r="AH28" s="442" t="s">
        <v>136</v>
      </c>
      <c r="AI28" s="443"/>
      <c r="AJ28" s="443"/>
      <c r="AK28" s="443"/>
      <c r="AL28" s="485"/>
      <c r="AM28" s="442" t="s">
        <v>136</v>
      </c>
      <c r="AN28" s="443"/>
      <c r="AO28" s="443"/>
      <c r="AP28" s="443"/>
      <c r="AQ28" s="443"/>
      <c r="AR28" s="485"/>
      <c r="AS28" s="442" t="s">
        <v>136</v>
      </c>
      <c r="AT28" s="443"/>
      <c r="AU28" s="443"/>
      <c r="AV28" s="443"/>
      <c r="AW28" s="443"/>
      <c r="AX28" s="444"/>
      <c r="AY28" s="545" t="s">
        <v>185</v>
      </c>
      <c r="AZ28" s="546"/>
      <c r="BA28" s="546"/>
      <c r="BB28" s="547"/>
      <c r="BC28" s="351" t="s">
        <v>48</v>
      </c>
      <c r="BD28" s="352"/>
      <c r="BE28" s="352"/>
      <c r="BF28" s="352"/>
      <c r="BG28" s="352"/>
      <c r="BH28" s="352"/>
      <c r="BI28" s="352"/>
      <c r="BJ28" s="352"/>
      <c r="BK28" s="352"/>
      <c r="BL28" s="352"/>
      <c r="BM28" s="353"/>
      <c r="BN28" s="354">
        <v>950491</v>
      </c>
      <c r="BO28" s="355"/>
      <c r="BP28" s="355"/>
      <c r="BQ28" s="355"/>
      <c r="BR28" s="355"/>
      <c r="BS28" s="355"/>
      <c r="BT28" s="355"/>
      <c r="BU28" s="356"/>
      <c r="BV28" s="354">
        <v>735498</v>
      </c>
      <c r="BW28" s="355"/>
      <c r="BX28" s="355"/>
      <c r="BY28" s="355"/>
      <c r="BZ28" s="355"/>
      <c r="CA28" s="355"/>
      <c r="CB28" s="355"/>
      <c r="CC28" s="356"/>
      <c r="CD28" s="185"/>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2">
      <c r="A29" s="172"/>
      <c r="B29" s="562"/>
      <c r="C29" s="538"/>
      <c r="D29" s="539"/>
      <c r="E29" s="441" t="s">
        <v>186</v>
      </c>
      <c r="F29" s="421"/>
      <c r="G29" s="421"/>
      <c r="H29" s="421"/>
      <c r="I29" s="421"/>
      <c r="J29" s="421"/>
      <c r="K29" s="422"/>
      <c r="L29" s="442">
        <v>12</v>
      </c>
      <c r="M29" s="443"/>
      <c r="N29" s="443"/>
      <c r="O29" s="443"/>
      <c r="P29" s="485"/>
      <c r="Q29" s="442">
        <v>2650</v>
      </c>
      <c r="R29" s="443"/>
      <c r="S29" s="443"/>
      <c r="T29" s="443"/>
      <c r="U29" s="443"/>
      <c r="V29" s="485"/>
      <c r="W29" s="540"/>
      <c r="X29" s="541"/>
      <c r="Y29" s="542"/>
      <c r="Z29" s="441" t="s">
        <v>187</v>
      </c>
      <c r="AA29" s="421"/>
      <c r="AB29" s="421"/>
      <c r="AC29" s="421"/>
      <c r="AD29" s="421"/>
      <c r="AE29" s="421"/>
      <c r="AF29" s="421"/>
      <c r="AG29" s="422"/>
      <c r="AH29" s="442">
        <v>199</v>
      </c>
      <c r="AI29" s="443"/>
      <c r="AJ29" s="443"/>
      <c r="AK29" s="443"/>
      <c r="AL29" s="485"/>
      <c r="AM29" s="442">
        <v>656302</v>
      </c>
      <c r="AN29" s="443"/>
      <c r="AO29" s="443"/>
      <c r="AP29" s="443"/>
      <c r="AQ29" s="443"/>
      <c r="AR29" s="485"/>
      <c r="AS29" s="442">
        <v>3298</v>
      </c>
      <c r="AT29" s="443"/>
      <c r="AU29" s="443"/>
      <c r="AV29" s="443"/>
      <c r="AW29" s="443"/>
      <c r="AX29" s="444"/>
      <c r="AY29" s="548"/>
      <c r="AZ29" s="549"/>
      <c r="BA29" s="549"/>
      <c r="BB29" s="550"/>
      <c r="BC29" s="425" t="s">
        <v>188</v>
      </c>
      <c r="BD29" s="426"/>
      <c r="BE29" s="426"/>
      <c r="BF29" s="426"/>
      <c r="BG29" s="426"/>
      <c r="BH29" s="426"/>
      <c r="BI29" s="426"/>
      <c r="BJ29" s="426"/>
      <c r="BK29" s="426"/>
      <c r="BL29" s="426"/>
      <c r="BM29" s="427"/>
      <c r="BN29" s="391">
        <v>85745</v>
      </c>
      <c r="BO29" s="392"/>
      <c r="BP29" s="392"/>
      <c r="BQ29" s="392"/>
      <c r="BR29" s="392"/>
      <c r="BS29" s="392"/>
      <c r="BT29" s="392"/>
      <c r="BU29" s="393"/>
      <c r="BV29" s="391">
        <v>192</v>
      </c>
      <c r="BW29" s="392"/>
      <c r="BX29" s="392"/>
      <c r="BY29" s="392"/>
      <c r="BZ29" s="392"/>
      <c r="CA29" s="392"/>
      <c r="CB29" s="392"/>
      <c r="CC29" s="393"/>
      <c r="CD29" s="187"/>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5">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189</v>
      </c>
      <c r="X30" s="559"/>
      <c r="Y30" s="559"/>
      <c r="Z30" s="559"/>
      <c r="AA30" s="559"/>
      <c r="AB30" s="559"/>
      <c r="AC30" s="559"/>
      <c r="AD30" s="559"/>
      <c r="AE30" s="559"/>
      <c r="AF30" s="559"/>
      <c r="AG30" s="560"/>
      <c r="AH30" s="518">
        <v>97.6</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50</v>
      </c>
      <c r="BD30" s="508"/>
      <c r="BE30" s="508"/>
      <c r="BF30" s="508"/>
      <c r="BG30" s="508"/>
      <c r="BH30" s="508"/>
      <c r="BI30" s="508"/>
      <c r="BJ30" s="508"/>
      <c r="BK30" s="508"/>
      <c r="BL30" s="508"/>
      <c r="BM30" s="509"/>
      <c r="BN30" s="510">
        <v>1440788</v>
      </c>
      <c r="BO30" s="511"/>
      <c r="BP30" s="511"/>
      <c r="BQ30" s="511"/>
      <c r="BR30" s="511"/>
      <c r="BS30" s="511"/>
      <c r="BT30" s="511"/>
      <c r="BU30" s="512"/>
      <c r="BV30" s="510">
        <v>1093798</v>
      </c>
      <c r="BW30" s="511"/>
      <c r="BX30" s="511"/>
      <c r="BY30" s="511"/>
      <c r="BZ30" s="511"/>
      <c r="CA30" s="511"/>
      <c r="CB30" s="511"/>
      <c r="CC30" s="51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54" t="s">
        <v>190</v>
      </c>
      <c r="D32" s="554"/>
      <c r="E32" s="554"/>
      <c r="F32" s="554"/>
      <c r="G32" s="554"/>
      <c r="H32" s="554"/>
      <c r="I32" s="554"/>
      <c r="J32" s="554"/>
      <c r="K32" s="554"/>
      <c r="L32" s="554"/>
      <c r="M32" s="554"/>
      <c r="N32" s="554"/>
      <c r="O32" s="554"/>
      <c r="P32" s="554"/>
      <c r="Q32" s="554"/>
      <c r="R32" s="554"/>
      <c r="S32" s="554"/>
      <c r="U32" s="395" t="s">
        <v>191</v>
      </c>
      <c r="V32" s="395"/>
      <c r="W32" s="395"/>
      <c r="X32" s="395"/>
      <c r="Y32" s="395"/>
      <c r="Z32" s="395"/>
      <c r="AA32" s="395"/>
      <c r="AB32" s="395"/>
      <c r="AC32" s="395"/>
      <c r="AD32" s="395"/>
      <c r="AE32" s="395"/>
      <c r="AF32" s="395"/>
      <c r="AG32" s="395"/>
      <c r="AH32" s="395"/>
      <c r="AI32" s="395"/>
      <c r="AJ32" s="395"/>
      <c r="AK32" s="395"/>
      <c r="AM32" s="395" t="s">
        <v>192</v>
      </c>
      <c r="AN32" s="395"/>
      <c r="AO32" s="395"/>
      <c r="AP32" s="395"/>
      <c r="AQ32" s="395"/>
      <c r="AR32" s="395"/>
      <c r="AS32" s="395"/>
      <c r="AT32" s="395"/>
      <c r="AU32" s="395"/>
      <c r="AV32" s="395"/>
      <c r="AW32" s="395"/>
      <c r="AX32" s="395"/>
      <c r="AY32" s="395"/>
      <c r="AZ32" s="395"/>
      <c r="BA32" s="395"/>
      <c r="BB32" s="395"/>
      <c r="BC32" s="395"/>
      <c r="BE32" s="395" t="s">
        <v>193</v>
      </c>
      <c r="BF32" s="395"/>
      <c r="BG32" s="395"/>
      <c r="BH32" s="395"/>
      <c r="BI32" s="395"/>
      <c r="BJ32" s="395"/>
      <c r="BK32" s="395"/>
      <c r="BL32" s="395"/>
      <c r="BM32" s="395"/>
      <c r="BN32" s="395"/>
      <c r="BO32" s="395"/>
      <c r="BP32" s="395"/>
      <c r="BQ32" s="395"/>
      <c r="BR32" s="395"/>
      <c r="BS32" s="395"/>
      <c r="BT32" s="395"/>
      <c r="BU32" s="395"/>
      <c r="BW32" s="395" t="s">
        <v>194</v>
      </c>
      <c r="BX32" s="395"/>
      <c r="BY32" s="395"/>
      <c r="BZ32" s="395"/>
      <c r="CA32" s="395"/>
      <c r="CB32" s="395"/>
      <c r="CC32" s="395"/>
      <c r="CD32" s="395"/>
      <c r="CE32" s="395"/>
      <c r="CF32" s="395"/>
      <c r="CG32" s="395"/>
      <c r="CH32" s="395"/>
      <c r="CI32" s="395"/>
      <c r="CJ32" s="395"/>
      <c r="CK32" s="395"/>
      <c r="CL32" s="395"/>
      <c r="CM32" s="395"/>
      <c r="CO32" s="395" t="s">
        <v>195</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2">
      <c r="A33" s="172"/>
      <c r="B33" s="196"/>
      <c r="C33" s="415" t="s">
        <v>196</v>
      </c>
      <c r="D33" s="415"/>
      <c r="E33" s="380" t="s">
        <v>197</v>
      </c>
      <c r="F33" s="380"/>
      <c r="G33" s="380"/>
      <c r="H33" s="380"/>
      <c r="I33" s="380"/>
      <c r="J33" s="380"/>
      <c r="K33" s="380"/>
      <c r="L33" s="380"/>
      <c r="M33" s="380"/>
      <c r="N33" s="380"/>
      <c r="O33" s="380"/>
      <c r="P33" s="380"/>
      <c r="Q33" s="380"/>
      <c r="R33" s="380"/>
      <c r="S33" s="380"/>
      <c r="T33" s="197"/>
      <c r="U33" s="415" t="s">
        <v>196</v>
      </c>
      <c r="V33" s="415"/>
      <c r="W33" s="380" t="s">
        <v>197</v>
      </c>
      <c r="X33" s="380"/>
      <c r="Y33" s="380"/>
      <c r="Z33" s="380"/>
      <c r="AA33" s="380"/>
      <c r="AB33" s="380"/>
      <c r="AC33" s="380"/>
      <c r="AD33" s="380"/>
      <c r="AE33" s="380"/>
      <c r="AF33" s="380"/>
      <c r="AG33" s="380"/>
      <c r="AH33" s="380"/>
      <c r="AI33" s="380"/>
      <c r="AJ33" s="380"/>
      <c r="AK33" s="380"/>
      <c r="AL33" s="197"/>
      <c r="AM33" s="415" t="s">
        <v>196</v>
      </c>
      <c r="AN33" s="415"/>
      <c r="AO33" s="380" t="s">
        <v>197</v>
      </c>
      <c r="AP33" s="380"/>
      <c r="AQ33" s="380"/>
      <c r="AR33" s="380"/>
      <c r="AS33" s="380"/>
      <c r="AT33" s="380"/>
      <c r="AU33" s="380"/>
      <c r="AV33" s="380"/>
      <c r="AW33" s="380"/>
      <c r="AX33" s="380"/>
      <c r="AY33" s="380"/>
      <c r="AZ33" s="380"/>
      <c r="BA33" s="380"/>
      <c r="BB33" s="380"/>
      <c r="BC33" s="380"/>
      <c r="BD33" s="198"/>
      <c r="BE33" s="380" t="s">
        <v>198</v>
      </c>
      <c r="BF33" s="380"/>
      <c r="BG33" s="380" t="s">
        <v>199</v>
      </c>
      <c r="BH33" s="380"/>
      <c r="BI33" s="380"/>
      <c r="BJ33" s="380"/>
      <c r="BK33" s="380"/>
      <c r="BL33" s="380"/>
      <c r="BM33" s="380"/>
      <c r="BN33" s="380"/>
      <c r="BO33" s="380"/>
      <c r="BP33" s="380"/>
      <c r="BQ33" s="380"/>
      <c r="BR33" s="380"/>
      <c r="BS33" s="380"/>
      <c r="BT33" s="380"/>
      <c r="BU33" s="380"/>
      <c r="BV33" s="198"/>
      <c r="BW33" s="415" t="s">
        <v>198</v>
      </c>
      <c r="BX33" s="415"/>
      <c r="BY33" s="380" t="s">
        <v>200</v>
      </c>
      <c r="BZ33" s="380"/>
      <c r="CA33" s="380"/>
      <c r="CB33" s="380"/>
      <c r="CC33" s="380"/>
      <c r="CD33" s="380"/>
      <c r="CE33" s="380"/>
      <c r="CF33" s="380"/>
      <c r="CG33" s="380"/>
      <c r="CH33" s="380"/>
      <c r="CI33" s="380"/>
      <c r="CJ33" s="380"/>
      <c r="CK33" s="380"/>
      <c r="CL33" s="380"/>
      <c r="CM33" s="380"/>
      <c r="CN33" s="197"/>
      <c r="CO33" s="415" t="s">
        <v>201</v>
      </c>
      <c r="CP33" s="415"/>
      <c r="CQ33" s="380" t="s">
        <v>202</v>
      </c>
      <c r="CR33" s="380"/>
      <c r="CS33" s="380"/>
      <c r="CT33" s="380"/>
      <c r="CU33" s="380"/>
      <c r="CV33" s="380"/>
      <c r="CW33" s="380"/>
      <c r="CX33" s="380"/>
      <c r="CY33" s="380"/>
      <c r="CZ33" s="380"/>
      <c r="DA33" s="380"/>
      <c r="DB33" s="380"/>
      <c r="DC33" s="380"/>
      <c r="DD33" s="380"/>
      <c r="DE33" s="380"/>
      <c r="DF33" s="197"/>
      <c r="DG33" s="580" t="s">
        <v>203</v>
      </c>
      <c r="DH33" s="580"/>
      <c r="DI33" s="199"/>
    </row>
    <row r="34" spans="1:113" ht="32.25" customHeight="1" x14ac:dyDescent="0.2">
      <c r="A34" s="172"/>
      <c r="B34" s="196"/>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3</v>
      </c>
      <c r="V34" s="581"/>
      <c r="W34" s="582" t="str">
        <f>IF('各会計、関係団体の財政状況及び健全化判断比率'!B28="","",'各会計、関係団体の財政状況及び健全化判断比率'!B28)</f>
        <v>国民健康保険特別会計</v>
      </c>
      <c r="X34" s="582"/>
      <c r="Y34" s="582"/>
      <c r="Z34" s="582"/>
      <c r="AA34" s="582"/>
      <c r="AB34" s="582"/>
      <c r="AC34" s="582"/>
      <c r="AD34" s="582"/>
      <c r="AE34" s="582"/>
      <c r="AF34" s="582"/>
      <c r="AG34" s="582"/>
      <c r="AH34" s="582"/>
      <c r="AI34" s="582"/>
      <c r="AJ34" s="582"/>
      <c r="AK34" s="582"/>
      <c r="AL34" s="172"/>
      <c r="AM34" s="581">
        <f>IF(AO34="","",MAX(C34:D43,U34:V43)+1)</f>
        <v>6</v>
      </c>
      <c r="AN34" s="581"/>
      <c r="AO34" s="582" t="str">
        <f>IF('各会計、関係団体の財政状況及び健全化判断比率'!B31="","",'各会計、関係団体の財政状況及び健全化判断比率'!B31)</f>
        <v>下水道事業会計（公共下水道）</v>
      </c>
      <c r="AP34" s="582"/>
      <c r="AQ34" s="582"/>
      <c r="AR34" s="582"/>
      <c r="AS34" s="582"/>
      <c r="AT34" s="582"/>
      <c r="AU34" s="582"/>
      <c r="AV34" s="582"/>
      <c r="AW34" s="582"/>
      <c r="AX34" s="582"/>
      <c r="AY34" s="582"/>
      <c r="AZ34" s="582"/>
      <c r="BA34" s="582"/>
      <c r="BB34" s="582"/>
      <c r="BC34" s="582"/>
      <c r="BD34" s="172"/>
      <c r="BE34" s="581" t="str">
        <f>IF(BG34="","",MAX(C34:D43,U34:V43,AM34:AN43)+1)</f>
        <v/>
      </c>
      <c r="BF34" s="581"/>
      <c r="BG34" s="582"/>
      <c r="BH34" s="582"/>
      <c r="BI34" s="582"/>
      <c r="BJ34" s="582"/>
      <c r="BK34" s="582"/>
      <c r="BL34" s="582"/>
      <c r="BM34" s="582"/>
      <c r="BN34" s="582"/>
      <c r="BO34" s="582"/>
      <c r="BP34" s="582"/>
      <c r="BQ34" s="582"/>
      <c r="BR34" s="582"/>
      <c r="BS34" s="582"/>
      <c r="BT34" s="582"/>
      <c r="BU34" s="582"/>
      <c r="BV34" s="172"/>
      <c r="BW34" s="581">
        <f>IF(BY34="","",MAX(C34:D43,U34:V43,AM34:AN43,BE34:BF43)+1)</f>
        <v>7</v>
      </c>
      <c r="BX34" s="581"/>
      <c r="BY34" s="582" t="str">
        <f>IF('各会計、関係団体の財政状況及び健全化判断比率'!B68="","",'各会計、関係団体の財政状況及び健全化判断比率'!B68)</f>
        <v>千葉県市町村総合事務組合（一般会計）</v>
      </c>
      <c r="BZ34" s="582"/>
      <c r="CA34" s="582"/>
      <c r="CB34" s="582"/>
      <c r="CC34" s="582"/>
      <c r="CD34" s="582"/>
      <c r="CE34" s="582"/>
      <c r="CF34" s="582"/>
      <c r="CG34" s="582"/>
      <c r="CH34" s="582"/>
      <c r="CI34" s="582"/>
      <c r="CJ34" s="582"/>
      <c r="CK34" s="582"/>
      <c r="CL34" s="582"/>
      <c r="CM34" s="582"/>
      <c r="CN34" s="172"/>
      <c r="CO34" s="581" t="str">
        <f>IF(CQ34="","",MAX(C34:D43,U34:V43,AM34:AN43,BE34:BF43,BW34:BX43)+1)</f>
        <v/>
      </c>
      <c r="CP34" s="581"/>
      <c r="CQ34" s="582" t="str">
        <f>IF('各会計、関係団体の財政状況及び健全化判断比率'!BS7="","",'各会計、関係団体の財政状況及び健全化判断比率'!BS7)</f>
        <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99"/>
    </row>
    <row r="35" spans="1:113" ht="32.25" customHeight="1" x14ac:dyDescent="0.2">
      <c r="A35" s="172"/>
      <c r="B35" s="196"/>
      <c r="C35" s="581">
        <f>IF(E35="","",C34+1)</f>
        <v>2</v>
      </c>
      <c r="D35" s="581"/>
      <c r="E35" s="582" t="str">
        <f>IF('各会計、関係団体の財政状況及び健全化判断比率'!B8="","",'各会計、関係団体の財政状況及び健全化判断比率'!B8)</f>
        <v>矢口工業団地拡張事業特別会計</v>
      </c>
      <c r="F35" s="582"/>
      <c r="G35" s="582"/>
      <c r="H35" s="582"/>
      <c r="I35" s="582"/>
      <c r="J35" s="582"/>
      <c r="K35" s="582"/>
      <c r="L35" s="582"/>
      <c r="M35" s="582"/>
      <c r="N35" s="582"/>
      <c r="O35" s="582"/>
      <c r="P35" s="582"/>
      <c r="Q35" s="582"/>
      <c r="R35" s="582"/>
      <c r="S35" s="582"/>
      <c r="T35" s="172"/>
      <c r="U35" s="581">
        <f>IF(W35="","",U34+1)</f>
        <v>4</v>
      </c>
      <c r="V35" s="581"/>
      <c r="W35" s="582" t="str">
        <f>IF('各会計、関係団体の財政状況及び健全化判断比率'!B29="","",'各会計、関係団体の財政状況及び健全化判断比率'!B29)</f>
        <v>介護保険特別会計</v>
      </c>
      <c r="X35" s="582"/>
      <c r="Y35" s="582"/>
      <c r="Z35" s="582"/>
      <c r="AA35" s="582"/>
      <c r="AB35" s="582"/>
      <c r="AC35" s="582"/>
      <c r="AD35" s="582"/>
      <c r="AE35" s="582"/>
      <c r="AF35" s="582"/>
      <c r="AG35" s="582"/>
      <c r="AH35" s="582"/>
      <c r="AI35" s="582"/>
      <c r="AJ35" s="582"/>
      <c r="AK35" s="582"/>
      <c r="AL35" s="172"/>
      <c r="AM35" s="581" t="str">
        <f t="shared" ref="AM35:AM43" si="0">IF(AO35="","",AM34+1)</f>
        <v/>
      </c>
      <c r="AN35" s="581"/>
      <c r="AO35" s="582"/>
      <c r="AP35" s="582"/>
      <c r="AQ35" s="582"/>
      <c r="AR35" s="582"/>
      <c r="AS35" s="582"/>
      <c r="AT35" s="582"/>
      <c r="AU35" s="582"/>
      <c r="AV35" s="582"/>
      <c r="AW35" s="582"/>
      <c r="AX35" s="582"/>
      <c r="AY35" s="582"/>
      <c r="AZ35" s="582"/>
      <c r="BA35" s="582"/>
      <c r="BB35" s="582"/>
      <c r="BC35" s="582"/>
      <c r="BD35" s="172"/>
      <c r="BE35" s="581" t="str">
        <f t="shared" ref="BE35:BE43" si="1">IF(BG35="","",BE34+1)</f>
        <v/>
      </c>
      <c r="BF35" s="581"/>
      <c r="BG35" s="582"/>
      <c r="BH35" s="582"/>
      <c r="BI35" s="582"/>
      <c r="BJ35" s="582"/>
      <c r="BK35" s="582"/>
      <c r="BL35" s="582"/>
      <c r="BM35" s="582"/>
      <c r="BN35" s="582"/>
      <c r="BO35" s="582"/>
      <c r="BP35" s="582"/>
      <c r="BQ35" s="582"/>
      <c r="BR35" s="582"/>
      <c r="BS35" s="582"/>
      <c r="BT35" s="582"/>
      <c r="BU35" s="582"/>
      <c r="BV35" s="172"/>
      <c r="BW35" s="581">
        <f t="shared" ref="BW35:BW43" si="2">IF(BY35="","",BW34+1)</f>
        <v>8</v>
      </c>
      <c r="BX35" s="581"/>
      <c r="BY35" s="582" t="str">
        <f>IF('各会計、関係団体の財政状況及び健全化判断比率'!B69="","",'各会計、関係団体の財政状況及び健全化判断比率'!B69)</f>
        <v>千葉県市町村総合事務組合（千葉県自治会館管理運営特別会計）</v>
      </c>
      <c r="BZ35" s="582"/>
      <c r="CA35" s="582"/>
      <c r="CB35" s="582"/>
      <c r="CC35" s="582"/>
      <c r="CD35" s="582"/>
      <c r="CE35" s="582"/>
      <c r="CF35" s="582"/>
      <c r="CG35" s="582"/>
      <c r="CH35" s="582"/>
      <c r="CI35" s="582"/>
      <c r="CJ35" s="582"/>
      <c r="CK35" s="582"/>
      <c r="CL35" s="582"/>
      <c r="CM35" s="582"/>
      <c r="CN35" s="172"/>
      <c r="CO35" s="581" t="str">
        <f t="shared" ref="CO35:CO43" si="3">IF(CQ35="","",CO34+1)</f>
        <v/>
      </c>
      <c r="CP35" s="581"/>
      <c r="CQ35" s="582" t="str">
        <f>IF('各会計、関係団体の財政状況及び健全化判断比率'!BS8="","",'各会計、関係団体の財政状況及び健全化判断比率'!BS8)</f>
        <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99"/>
    </row>
    <row r="36" spans="1:113" ht="32.25" customHeight="1" x14ac:dyDescent="0.2">
      <c r="A36" s="172"/>
      <c r="B36" s="196"/>
      <c r="C36" s="581" t="str">
        <f>IF(E36="","",C35+1)</f>
        <v/>
      </c>
      <c r="D36" s="581"/>
      <c r="E36" s="582" t="str">
        <f>IF('各会計、関係団体の財政状況及び健全化判断比率'!B9="","",'各会計、関係団体の財政状況及び健全化判断比率'!B9)</f>
        <v/>
      </c>
      <c r="F36" s="582"/>
      <c r="G36" s="582"/>
      <c r="H36" s="582"/>
      <c r="I36" s="582"/>
      <c r="J36" s="582"/>
      <c r="K36" s="582"/>
      <c r="L36" s="582"/>
      <c r="M36" s="582"/>
      <c r="N36" s="582"/>
      <c r="O36" s="582"/>
      <c r="P36" s="582"/>
      <c r="Q36" s="582"/>
      <c r="R36" s="582"/>
      <c r="S36" s="582"/>
      <c r="T36" s="172"/>
      <c r="U36" s="581">
        <f t="shared" ref="U36:U43" si="4">IF(W36="","",U35+1)</f>
        <v>5</v>
      </c>
      <c r="V36" s="581"/>
      <c r="W36" s="582" t="str">
        <f>IF('各会計、関係団体の財政状況及び健全化判断比率'!B30="","",'各会計、関係団体の財政状況及び健全化判断比率'!B30)</f>
        <v>後期高齢者医療特別会計</v>
      </c>
      <c r="X36" s="582"/>
      <c r="Y36" s="582"/>
      <c r="Z36" s="582"/>
      <c r="AA36" s="582"/>
      <c r="AB36" s="582"/>
      <c r="AC36" s="582"/>
      <c r="AD36" s="582"/>
      <c r="AE36" s="582"/>
      <c r="AF36" s="582"/>
      <c r="AG36" s="582"/>
      <c r="AH36" s="582"/>
      <c r="AI36" s="582"/>
      <c r="AJ36" s="582"/>
      <c r="AK36" s="582"/>
      <c r="AL36" s="172"/>
      <c r="AM36" s="581" t="str">
        <f t="shared" si="0"/>
        <v/>
      </c>
      <c r="AN36" s="581"/>
      <c r="AO36" s="582"/>
      <c r="AP36" s="582"/>
      <c r="AQ36" s="582"/>
      <c r="AR36" s="582"/>
      <c r="AS36" s="582"/>
      <c r="AT36" s="582"/>
      <c r="AU36" s="582"/>
      <c r="AV36" s="582"/>
      <c r="AW36" s="582"/>
      <c r="AX36" s="582"/>
      <c r="AY36" s="582"/>
      <c r="AZ36" s="582"/>
      <c r="BA36" s="582"/>
      <c r="BB36" s="582"/>
      <c r="BC36" s="582"/>
      <c r="BD36" s="172"/>
      <c r="BE36" s="581" t="str">
        <f t="shared" si="1"/>
        <v/>
      </c>
      <c r="BF36" s="581"/>
      <c r="BG36" s="582"/>
      <c r="BH36" s="582"/>
      <c r="BI36" s="582"/>
      <c r="BJ36" s="582"/>
      <c r="BK36" s="582"/>
      <c r="BL36" s="582"/>
      <c r="BM36" s="582"/>
      <c r="BN36" s="582"/>
      <c r="BO36" s="582"/>
      <c r="BP36" s="582"/>
      <c r="BQ36" s="582"/>
      <c r="BR36" s="582"/>
      <c r="BS36" s="582"/>
      <c r="BT36" s="582"/>
      <c r="BU36" s="582"/>
      <c r="BV36" s="172"/>
      <c r="BW36" s="581">
        <f t="shared" si="2"/>
        <v>9</v>
      </c>
      <c r="BX36" s="581"/>
      <c r="BY36" s="582" t="str">
        <f>IF('各会計、関係団体の財政状況及び健全化判断比率'!B70="","",'各会計、関係団体の財政状況及び健全化判断比率'!B70)</f>
        <v>千葉県市町村総合事務組合（千葉県自治研修センター特別会計）</v>
      </c>
      <c r="BZ36" s="582"/>
      <c r="CA36" s="582"/>
      <c r="CB36" s="582"/>
      <c r="CC36" s="582"/>
      <c r="CD36" s="582"/>
      <c r="CE36" s="582"/>
      <c r="CF36" s="582"/>
      <c r="CG36" s="582"/>
      <c r="CH36" s="582"/>
      <c r="CI36" s="582"/>
      <c r="CJ36" s="582"/>
      <c r="CK36" s="582"/>
      <c r="CL36" s="582"/>
      <c r="CM36" s="582"/>
      <c r="CN36" s="172"/>
      <c r="CO36" s="581" t="str">
        <f t="shared" si="3"/>
        <v/>
      </c>
      <c r="CP36" s="581"/>
      <c r="CQ36" s="582" t="str">
        <f>IF('各会計、関係団体の財政状況及び健全化判断比率'!BS9="","",'各会計、関係団体の財政状況及び健全化判断比率'!BS9)</f>
        <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99"/>
    </row>
    <row r="37" spans="1:113" ht="32.25" customHeight="1" x14ac:dyDescent="0.2">
      <c r="A37" s="172"/>
      <c r="B37" s="196"/>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t="str">
        <f t="shared" si="4"/>
        <v/>
      </c>
      <c r="V37" s="581"/>
      <c r="W37" s="582"/>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10</v>
      </c>
      <c r="BX37" s="581"/>
      <c r="BY37" s="582" t="str">
        <f>IF('各会計、関係団体の財政状況及び健全化判断比率'!B71="","",'各会計、関係団体の財政状況及び健全化判断比率'!B71)</f>
        <v>千葉県市町村総合事務組合（千葉県市町村交通災害共済特別会計）</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99"/>
    </row>
    <row r="38" spans="1:113" ht="32.25" customHeight="1" x14ac:dyDescent="0.2">
      <c r="A38" s="172"/>
      <c r="B38" s="196"/>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11</v>
      </c>
      <c r="BX38" s="581"/>
      <c r="BY38" s="582" t="str">
        <f>IF('各会計、関係団体の財政状況及び健全化判断比率'!B72="","",'各会計、関係団体の財政状況及び健全化判断比率'!B72)</f>
        <v>千葉県後期高齢者医療広域連合（一般会計）</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99"/>
    </row>
    <row r="39" spans="1:113" ht="32.25" customHeight="1" x14ac:dyDescent="0.2">
      <c r="A39" s="172"/>
      <c r="B39" s="196"/>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12</v>
      </c>
      <c r="BX39" s="581"/>
      <c r="BY39" s="582" t="str">
        <f>IF('各会計、関係団体の財政状況及び健全化判断比率'!B73="","",'各会計、関係団体の財政状況及び健全化判断比率'!B73)</f>
        <v>千葉県後期高齢者医療広域連合（後期高齢者医療特別会計）</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99"/>
    </row>
    <row r="40" spans="1:113" ht="32.25" customHeight="1" x14ac:dyDescent="0.2">
      <c r="A40" s="172"/>
      <c r="B40" s="196"/>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13</v>
      </c>
      <c r="BX40" s="581"/>
      <c r="BY40" s="582" t="str">
        <f>IF('各会計、関係団体の財政状況及び健全化判断比率'!B74="","",'各会計、関係団体の財政状況及び健全化判断比率'!B74)</f>
        <v>印旛広域市町村圏事務組合（一般会計）</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99"/>
    </row>
    <row r="41" spans="1:113" ht="32.25" customHeight="1" x14ac:dyDescent="0.2">
      <c r="A41" s="172"/>
      <c r="B41" s="196"/>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f t="shared" si="2"/>
        <v>14</v>
      </c>
      <c r="BX41" s="581"/>
      <c r="BY41" s="582" t="str">
        <f>IF('各会計、関係団体の財政状況及び健全化判断比率'!B75="","",'各会計、関係団体の財政状況及び健全化判断比率'!B75)</f>
        <v>印旛広域市町村圏事務組合（水道用水供給事業）</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99"/>
    </row>
    <row r="42" spans="1:113" ht="32.25" customHeight="1" x14ac:dyDescent="0.2">
      <c r="B42" s="196"/>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f t="shared" si="2"/>
        <v>15</v>
      </c>
      <c r="BX42" s="581"/>
      <c r="BY42" s="582" t="str">
        <f>IF('各会計、関係団体の財政状況及び健全化判断比率'!B76="","",'各会計、関係団体の財政状況及び健全化判断比率'!B76)</f>
        <v>印西地区環境整備事業組合（ごみ処理）次期分除く</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99"/>
    </row>
    <row r="43" spans="1:113" ht="32.25" customHeight="1" x14ac:dyDescent="0.2">
      <c r="B43" s="196"/>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f t="shared" si="2"/>
        <v>16</v>
      </c>
      <c r="BX43" s="581"/>
      <c r="BY43" s="582" t="str">
        <f>IF('各会計、関係団体の財政状況及び健全化判断比率'!B77="","",'各会計、関係団体の財政状況及び健全化判断比率'!B77)</f>
        <v>印西地区環境整備事業組合（ごみ処理）次期分</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204</v>
      </c>
      <c r="E46" s="584" t="s">
        <v>205</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2">
      <c r="E47" s="584" t="s">
        <v>206</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2">
      <c r="E48" s="584" t="s">
        <v>207</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2">
      <c r="E49" s="585" t="s">
        <v>208</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2">
      <c r="E50" s="584" t="s">
        <v>209</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2">
      <c r="E51" s="584" t="s">
        <v>210</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2">
      <c r="E52" s="584" t="s">
        <v>211</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2">
      <c r="E53" s="171" t="s">
        <v>603</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C000"/>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132" t="s">
        <v>564</v>
      </c>
      <c r="D34" s="1132"/>
      <c r="E34" s="1133"/>
      <c r="F34" s="32">
        <v>3.57</v>
      </c>
      <c r="G34" s="33">
        <v>4.5999999999999996</v>
      </c>
      <c r="H34" s="33">
        <v>3.95</v>
      </c>
      <c r="I34" s="33">
        <v>7.19</v>
      </c>
      <c r="J34" s="34">
        <v>7.84</v>
      </c>
      <c r="K34" s="22"/>
      <c r="L34" s="22"/>
      <c r="M34" s="22"/>
      <c r="N34" s="22"/>
      <c r="O34" s="22"/>
      <c r="P34" s="22"/>
    </row>
    <row r="35" spans="1:16" ht="39" customHeight="1" x14ac:dyDescent="0.2">
      <c r="A35" s="22"/>
      <c r="B35" s="35"/>
      <c r="C35" s="1128" t="s">
        <v>565</v>
      </c>
      <c r="D35" s="1128"/>
      <c r="E35" s="1129"/>
      <c r="F35" s="36">
        <v>2.33</v>
      </c>
      <c r="G35" s="37">
        <v>2.11</v>
      </c>
      <c r="H35" s="37">
        <v>1.91</v>
      </c>
      <c r="I35" s="37">
        <v>2.97</v>
      </c>
      <c r="J35" s="38">
        <v>2.1800000000000002</v>
      </c>
      <c r="K35" s="22"/>
      <c r="L35" s="22"/>
      <c r="M35" s="22"/>
      <c r="N35" s="22"/>
      <c r="O35" s="22"/>
      <c r="P35" s="22"/>
    </row>
    <row r="36" spans="1:16" ht="39" customHeight="1" x14ac:dyDescent="0.2">
      <c r="A36" s="22"/>
      <c r="B36" s="35"/>
      <c r="C36" s="1128" t="s">
        <v>566</v>
      </c>
      <c r="D36" s="1128"/>
      <c r="E36" s="1129"/>
      <c r="F36" s="36">
        <v>0.28999999999999998</v>
      </c>
      <c r="G36" s="37">
        <v>0.35</v>
      </c>
      <c r="H36" s="37">
        <v>0.47</v>
      </c>
      <c r="I36" s="37">
        <v>1.0900000000000001</v>
      </c>
      <c r="J36" s="38">
        <v>1.18</v>
      </c>
      <c r="K36" s="22"/>
      <c r="L36" s="22"/>
      <c r="M36" s="22"/>
      <c r="N36" s="22"/>
      <c r="O36" s="22"/>
      <c r="P36" s="22"/>
    </row>
    <row r="37" spans="1:16" ht="39" customHeight="1" x14ac:dyDescent="0.2">
      <c r="A37" s="22"/>
      <c r="B37" s="35"/>
      <c r="C37" s="1128" t="s">
        <v>567</v>
      </c>
      <c r="D37" s="1128"/>
      <c r="E37" s="1129"/>
      <c r="F37" s="36">
        <v>3.23</v>
      </c>
      <c r="G37" s="37">
        <v>0.68</v>
      </c>
      <c r="H37" s="37">
        <v>0.96</v>
      </c>
      <c r="I37" s="37">
        <v>0.88</v>
      </c>
      <c r="J37" s="38">
        <v>0.5</v>
      </c>
      <c r="K37" s="22"/>
      <c r="L37" s="22"/>
      <c r="M37" s="22"/>
      <c r="N37" s="22"/>
      <c r="O37" s="22"/>
      <c r="P37" s="22"/>
    </row>
    <row r="38" spans="1:16" ht="39" customHeight="1" x14ac:dyDescent="0.2">
      <c r="A38" s="22"/>
      <c r="B38" s="35"/>
      <c r="C38" s="1128" t="s">
        <v>568</v>
      </c>
      <c r="D38" s="1128"/>
      <c r="E38" s="1129"/>
      <c r="F38" s="36">
        <v>0.02</v>
      </c>
      <c r="G38" s="37">
        <v>0</v>
      </c>
      <c r="H38" s="37">
        <v>0.01</v>
      </c>
      <c r="I38" s="37">
        <v>0</v>
      </c>
      <c r="J38" s="38">
        <v>0</v>
      </c>
      <c r="K38" s="22"/>
      <c r="L38" s="22"/>
      <c r="M38" s="22"/>
      <c r="N38" s="22"/>
      <c r="O38" s="22"/>
      <c r="P38" s="22"/>
    </row>
    <row r="39" spans="1:16" ht="39" customHeight="1" x14ac:dyDescent="0.2">
      <c r="A39" s="22"/>
      <c r="B39" s="35"/>
      <c r="C39" s="1128" t="s">
        <v>569</v>
      </c>
      <c r="D39" s="1128"/>
      <c r="E39" s="1129"/>
      <c r="F39" s="36">
        <v>0.09</v>
      </c>
      <c r="G39" s="37">
        <v>0.4</v>
      </c>
      <c r="H39" s="37">
        <v>0.43</v>
      </c>
      <c r="I39" s="37">
        <v>0</v>
      </c>
      <c r="J39" s="38">
        <v>0</v>
      </c>
      <c r="K39" s="22"/>
      <c r="L39" s="22"/>
      <c r="M39" s="22"/>
      <c r="N39" s="22"/>
      <c r="O39" s="22"/>
      <c r="P39" s="22"/>
    </row>
    <row r="40" spans="1:16" ht="39" customHeight="1" x14ac:dyDescent="0.2">
      <c r="A40" s="22"/>
      <c r="B40" s="35"/>
      <c r="C40" s="1128"/>
      <c r="D40" s="1128"/>
      <c r="E40" s="1129"/>
      <c r="F40" s="36"/>
      <c r="G40" s="37"/>
      <c r="H40" s="37"/>
      <c r="I40" s="37"/>
      <c r="J40" s="38"/>
      <c r="K40" s="22"/>
      <c r="L40" s="22"/>
      <c r="M40" s="22"/>
      <c r="N40" s="22"/>
      <c r="O40" s="22"/>
      <c r="P40" s="22"/>
    </row>
    <row r="41" spans="1:16" ht="39" customHeight="1" x14ac:dyDescent="0.2">
      <c r="A41" s="22"/>
      <c r="B41" s="35"/>
      <c r="C41" s="1128"/>
      <c r="D41" s="1128"/>
      <c r="E41" s="1129"/>
      <c r="F41" s="36"/>
      <c r="G41" s="37"/>
      <c r="H41" s="37"/>
      <c r="I41" s="37"/>
      <c r="J41" s="38"/>
      <c r="K41" s="22"/>
      <c r="L41" s="22"/>
      <c r="M41" s="22"/>
      <c r="N41" s="22"/>
      <c r="O41" s="22"/>
      <c r="P41" s="22"/>
    </row>
    <row r="42" spans="1:16" ht="39" customHeight="1" x14ac:dyDescent="0.2">
      <c r="A42" s="22"/>
      <c r="B42" s="39"/>
      <c r="C42" s="1128" t="s">
        <v>570</v>
      </c>
      <c r="D42" s="1128"/>
      <c r="E42" s="1129"/>
      <c r="F42" s="36" t="s">
        <v>518</v>
      </c>
      <c r="G42" s="37" t="s">
        <v>518</v>
      </c>
      <c r="H42" s="37" t="s">
        <v>518</v>
      </c>
      <c r="I42" s="37" t="s">
        <v>518</v>
      </c>
      <c r="J42" s="38" t="s">
        <v>518</v>
      </c>
      <c r="K42" s="22"/>
      <c r="L42" s="22"/>
      <c r="M42" s="22"/>
      <c r="N42" s="22"/>
      <c r="O42" s="22"/>
      <c r="P42" s="22"/>
    </row>
    <row r="43" spans="1:16" ht="39" customHeight="1" thickBot="1" x14ac:dyDescent="0.25">
      <c r="A43" s="22"/>
      <c r="B43" s="40"/>
      <c r="C43" s="1130" t="s">
        <v>571</v>
      </c>
      <c r="D43" s="1130"/>
      <c r="E43" s="1131"/>
      <c r="F43" s="41" t="s">
        <v>518</v>
      </c>
      <c r="G43" s="42" t="s">
        <v>518</v>
      </c>
      <c r="H43" s="42" t="s">
        <v>518</v>
      </c>
      <c r="I43" s="42" t="s">
        <v>518</v>
      </c>
      <c r="J43" s="43" t="s">
        <v>518</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rq0Q81OrEMOu7+zMRzxg1oY0LWrT601H3/n4vUZ00rPnooZF7tHIV/k5A0QKcRxc7mrxJcLY1fNvORQuK1xqfQ==" saltValue="czSEBpvJASQ1BNOegRFO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C000"/>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559</v>
      </c>
      <c r="L44" s="54" t="s">
        <v>560</v>
      </c>
      <c r="M44" s="54" t="s">
        <v>561</v>
      </c>
      <c r="N44" s="54" t="s">
        <v>562</v>
      </c>
      <c r="O44" s="55" t="s">
        <v>563</v>
      </c>
      <c r="P44" s="46"/>
      <c r="Q44" s="46"/>
      <c r="R44" s="46"/>
      <c r="S44" s="46"/>
      <c r="T44" s="46"/>
      <c r="U44" s="46"/>
    </row>
    <row r="45" spans="1:21" ht="30.75" customHeight="1" x14ac:dyDescent="0.2">
      <c r="A45" s="46"/>
      <c r="B45" s="1134" t="s">
        <v>11</v>
      </c>
      <c r="C45" s="1135"/>
      <c r="D45" s="56"/>
      <c r="E45" s="1140" t="s">
        <v>12</v>
      </c>
      <c r="F45" s="1140"/>
      <c r="G45" s="1140"/>
      <c r="H45" s="1140"/>
      <c r="I45" s="1140"/>
      <c r="J45" s="1141"/>
      <c r="K45" s="57">
        <v>836</v>
      </c>
      <c r="L45" s="58">
        <v>816</v>
      </c>
      <c r="M45" s="58">
        <v>773</v>
      </c>
      <c r="N45" s="58">
        <v>723</v>
      </c>
      <c r="O45" s="59">
        <v>770</v>
      </c>
      <c r="P45" s="46"/>
      <c r="Q45" s="46"/>
      <c r="R45" s="46"/>
      <c r="S45" s="46"/>
      <c r="T45" s="46"/>
      <c r="U45" s="46"/>
    </row>
    <row r="46" spans="1:21" ht="30.75" customHeight="1" x14ac:dyDescent="0.2">
      <c r="A46" s="46"/>
      <c r="B46" s="1136"/>
      <c r="C46" s="1137"/>
      <c r="D46" s="60"/>
      <c r="E46" s="1142" t="s">
        <v>13</v>
      </c>
      <c r="F46" s="1142"/>
      <c r="G46" s="1142"/>
      <c r="H46" s="1142"/>
      <c r="I46" s="1142"/>
      <c r="J46" s="1143"/>
      <c r="K46" s="61" t="s">
        <v>518</v>
      </c>
      <c r="L46" s="62" t="s">
        <v>518</v>
      </c>
      <c r="M46" s="62" t="s">
        <v>518</v>
      </c>
      <c r="N46" s="62" t="s">
        <v>518</v>
      </c>
      <c r="O46" s="63" t="s">
        <v>518</v>
      </c>
      <c r="P46" s="46"/>
      <c r="Q46" s="46"/>
      <c r="R46" s="46"/>
      <c r="S46" s="46"/>
      <c r="T46" s="46"/>
      <c r="U46" s="46"/>
    </row>
    <row r="47" spans="1:21" ht="30.75" customHeight="1" x14ac:dyDescent="0.2">
      <c r="A47" s="46"/>
      <c r="B47" s="1136"/>
      <c r="C47" s="1137"/>
      <c r="D47" s="60"/>
      <c r="E47" s="1142" t="s">
        <v>14</v>
      </c>
      <c r="F47" s="1142"/>
      <c r="G47" s="1142"/>
      <c r="H47" s="1142"/>
      <c r="I47" s="1142"/>
      <c r="J47" s="1143"/>
      <c r="K47" s="61" t="s">
        <v>518</v>
      </c>
      <c r="L47" s="62" t="s">
        <v>518</v>
      </c>
      <c r="M47" s="62" t="s">
        <v>518</v>
      </c>
      <c r="N47" s="62" t="s">
        <v>518</v>
      </c>
      <c r="O47" s="63" t="s">
        <v>518</v>
      </c>
      <c r="P47" s="46"/>
      <c r="Q47" s="46"/>
      <c r="R47" s="46"/>
      <c r="S47" s="46"/>
      <c r="T47" s="46"/>
      <c r="U47" s="46"/>
    </row>
    <row r="48" spans="1:21" ht="30.75" customHeight="1" x14ac:dyDescent="0.2">
      <c r="A48" s="46"/>
      <c r="B48" s="1136"/>
      <c r="C48" s="1137"/>
      <c r="D48" s="60"/>
      <c r="E48" s="1142" t="s">
        <v>15</v>
      </c>
      <c r="F48" s="1142"/>
      <c r="G48" s="1142"/>
      <c r="H48" s="1142"/>
      <c r="I48" s="1142"/>
      <c r="J48" s="1143"/>
      <c r="K48" s="61">
        <v>99</v>
      </c>
      <c r="L48" s="62">
        <v>85</v>
      </c>
      <c r="M48" s="62">
        <v>81</v>
      </c>
      <c r="N48" s="62">
        <v>93</v>
      </c>
      <c r="O48" s="63">
        <v>92</v>
      </c>
      <c r="P48" s="46"/>
      <c r="Q48" s="46"/>
      <c r="R48" s="46"/>
      <c r="S48" s="46"/>
      <c r="T48" s="46"/>
      <c r="U48" s="46"/>
    </row>
    <row r="49" spans="1:21" ht="30.75" customHeight="1" x14ac:dyDescent="0.2">
      <c r="A49" s="46"/>
      <c r="B49" s="1136"/>
      <c r="C49" s="1137"/>
      <c r="D49" s="60"/>
      <c r="E49" s="1142" t="s">
        <v>16</v>
      </c>
      <c r="F49" s="1142"/>
      <c r="G49" s="1142"/>
      <c r="H49" s="1142"/>
      <c r="I49" s="1142"/>
      <c r="J49" s="1143"/>
      <c r="K49" s="61">
        <v>22</v>
      </c>
      <c r="L49" s="62">
        <v>9</v>
      </c>
      <c r="M49" s="62">
        <v>20</v>
      </c>
      <c r="N49" s="62">
        <v>22</v>
      </c>
      <c r="O49" s="63">
        <v>20</v>
      </c>
      <c r="P49" s="46"/>
      <c r="Q49" s="46"/>
      <c r="R49" s="46"/>
      <c r="S49" s="46"/>
      <c r="T49" s="46"/>
      <c r="U49" s="46"/>
    </row>
    <row r="50" spans="1:21" ht="30.75" customHeight="1" x14ac:dyDescent="0.2">
      <c r="A50" s="46"/>
      <c r="B50" s="1136"/>
      <c r="C50" s="1137"/>
      <c r="D50" s="60"/>
      <c r="E50" s="1142" t="s">
        <v>17</v>
      </c>
      <c r="F50" s="1142"/>
      <c r="G50" s="1142"/>
      <c r="H50" s="1142"/>
      <c r="I50" s="1142"/>
      <c r="J50" s="1143"/>
      <c r="K50" s="61">
        <v>7</v>
      </c>
      <c r="L50" s="62">
        <v>7</v>
      </c>
      <c r="M50" s="62">
        <v>7</v>
      </c>
      <c r="N50" s="62">
        <v>7</v>
      </c>
      <c r="O50" s="63">
        <v>7</v>
      </c>
      <c r="P50" s="46"/>
      <c r="Q50" s="46"/>
      <c r="R50" s="46"/>
      <c r="S50" s="46"/>
      <c r="T50" s="46"/>
      <c r="U50" s="46"/>
    </row>
    <row r="51" spans="1:21" ht="30.75" customHeight="1" x14ac:dyDescent="0.2">
      <c r="A51" s="46"/>
      <c r="B51" s="1138"/>
      <c r="C51" s="1139"/>
      <c r="D51" s="64"/>
      <c r="E51" s="1142" t="s">
        <v>18</v>
      </c>
      <c r="F51" s="1142"/>
      <c r="G51" s="1142"/>
      <c r="H51" s="1142"/>
      <c r="I51" s="1142"/>
      <c r="J51" s="1143"/>
      <c r="K51" s="61" t="s">
        <v>518</v>
      </c>
      <c r="L51" s="62" t="s">
        <v>518</v>
      </c>
      <c r="M51" s="62" t="s">
        <v>518</v>
      </c>
      <c r="N51" s="62" t="s">
        <v>518</v>
      </c>
      <c r="O51" s="63" t="s">
        <v>518</v>
      </c>
      <c r="P51" s="46"/>
      <c r="Q51" s="46"/>
      <c r="R51" s="46"/>
      <c r="S51" s="46"/>
      <c r="T51" s="46"/>
      <c r="U51" s="46"/>
    </row>
    <row r="52" spans="1:21" ht="30.75" customHeight="1" x14ac:dyDescent="0.2">
      <c r="A52" s="46"/>
      <c r="B52" s="1144" t="s">
        <v>19</v>
      </c>
      <c r="C52" s="1145"/>
      <c r="D52" s="64"/>
      <c r="E52" s="1142" t="s">
        <v>20</v>
      </c>
      <c r="F52" s="1142"/>
      <c r="G52" s="1142"/>
      <c r="H52" s="1142"/>
      <c r="I52" s="1142"/>
      <c r="J52" s="1143"/>
      <c r="K52" s="61">
        <v>632</v>
      </c>
      <c r="L52" s="62">
        <v>633</v>
      </c>
      <c r="M52" s="62">
        <v>639</v>
      </c>
      <c r="N52" s="62">
        <v>667</v>
      </c>
      <c r="O52" s="63">
        <v>688</v>
      </c>
      <c r="P52" s="46"/>
      <c r="Q52" s="46"/>
      <c r="R52" s="46"/>
      <c r="S52" s="46"/>
      <c r="T52" s="46"/>
      <c r="U52" s="46"/>
    </row>
    <row r="53" spans="1:21" ht="30.75" customHeight="1" thickBot="1" x14ac:dyDescent="0.25">
      <c r="A53" s="46"/>
      <c r="B53" s="1146" t="s">
        <v>21</v>
      </c>
      <c r="C53" s="1147"/>
      <c r="D53" s="65"/>
      <c r="E53" s="1148" t="s">
        <v>22</v>
      </c>
      <c r="F53" s="1148"/>
      <c r="G53" s="1148"/>
      <c r="H53" s="1148"/>
      <c r="I53" s="1148"/>
      <c r="J53" s="1149"/>
      <c r="K53" s="66">
        <v>332</v>
      </c>
      <c r="L53" s="67">
        <v>284</v>
      </c>
      <c r="M53" s="67">
        <v>242</v>
      </c>
      <c r="N53" s="67">
        <v>178</v>
      </c>
      <c r="O53" s="68">
        <v>201</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572</v>
      </c>
      <c r="P55" s="46"/>
      <c r="Q55" s="46"/>
      <c r="R55" s="46"/>
      <c r="S55" s="46"/>
      <c r="T55" s="46"/>
      <c r="U55" s="46"/>
    </row>
    <row r="56" spans="1:21" ht="31.5" customHeight="1" thickBot="1" x14ac:dyDescent="0.25">
      <c r="A56" s="46"/>
      <c r="B56" s="74"/>
      <c r="C56" s="75"/>
      <c r="D56" s="75"/>
      <c r="E56" s="76"/>
      <c r="F56" s="76"/>
      <c r="G56" s="76"/>
      <c r="H56" s="76"/>
      <c r="I56" s="76"/>
      <c r="J56" s="77" t="s">
        <v>2</v>
      </c>
      <c r="K56" s="78" t="s">
        <v>573</v>
      </c>
      <c r="L56" s="79" t="s">
        <v>574</v>
      </c>
      <c r="M56" s="79" t="s">
        <v>575</v>
      </c>
      <c r="N56" s="79" t="s">
        <v>576</v>
      </c>
      <c r="O56" s="80" t="s">
        <v>577</v>
      </c>
      <c r="P56" s="46"/>
      <c r="Q56" s="46"/>
      <c r="R56" s="46"/>
      <c r="S56" s="46"/>
      <c r="T56" s="46"/>
      <c r="U56" s="46"/>
    </row>
    <row r="57" spans="1:21" ht="31.5" customHeight="1" x14ac:dyDescent="0.2">
      <c r="B57" s="1150" t="s">
        <v>25</v>
      </c>
      <c r="C57" s="1151"/>
      <c r="D57" s="1154" t="s">
        <v>26</v>
      </c>
      <c r="E57" s="1155"/>
      <c r="F57" s="1155"/>
      <c r="G57" s="1155"/>
      <c r="H57" s="1155"/>
      <c r="I57" s="1155"/>
      <c r="J57" s="1156"/>
      <c r="K57" s="81" t="s">
        <v>602</v>
      </c>
      <c r="L57" s="82" t="s">
        <v>602</v>
      </c>
      <c r="M57" s="82" t="s">
        <v>602</v>
      </c>
      <c r="N57" s="82" t="s">
        <v>602</v>
      </c>
      <c r="O57" s="83" t="s">
        <v>602</v>
      </c>
    </row>
    <row r="58" spans="1:21" ht="31.5" customHeight="1" thickBot="1" x14ac:dyDescent="0.25">
      <c r="B58" s="1152"/>
      <c r="C58" s="1153"/>
      <c r="D58" s="1157" t="s">
        <v>27</v>
      </c>
      <c r="E58" s="1158"/>
      <c r="F58" s="1158"/>
      <c r="G58" s="1158"/>
      <c r="H58" s="1158"/>
      <c r="I58" s="1158"/>
      <c r="J58" s="1159"/>
      <c r="K58" s="84" t="s">
        <v>602</v>
      </c>
      <c r="L58" s="85" t="s">
        <v>602</v>
      </c>
      <c r="M58" s="85" t="s">
        <v>602</v>
      </c>
      <c r="N58" s="85" t="s">
        <v>602</v>
      </c>
      <c r="O58" s="86" t="s">
        <v>602</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zQgnX722nQrkvanoVpynYUzO4sFVYBve2/5PM20ANnazp7TLp+v1GTZTDVz2xQkmIGKVFmerjJqGQJsls0kdcA==" saltValue="A8XYGRUfNuxbtKJuGDZdR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C000"/>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559</v>
      </c>
      <c r="J40" s="98" t="s">
        <v>560</v>
      </c>
      <c r="K40" s="98" t="s">
        <v>561</v>
      </c>
      <c r="L40" s="98" t="s">
        <v>562</v>
      </c>
      <c r="M40" s="99" t="s">
        <v>563</v>
      </c>
    </row>
    <row r="41" spans="2:13" ht="27.75" customHeight="1" x14ac:dyDescent="0.2">
      <c r="B41" s="1160" t="s">
        <v>30</v>
      </c>
      <c r="C41" s="1161"/>
      <c r="D41" s="100"/>
      <c r="E41" s="1166" t="s">
        <v>31</v>
      </c>
      <c r="F41" s="1166"/>
      <c r="G41" s="1166"/>
      <c r="H41" s="1167"/>
      <c r="I41" s="333">
        <v>7790</v>
      </c>
      <c r="J41" s="334">
        <v>7653</v>
      </c>
      <c r="K41" s="334">
        <v>7376</v>
      </c>
      <c r="L41" s="334">
        <v>7382</v>
      </c>
      <c r="M41" s="335">
        <v>7139</v>
      </c>
    </row>
    <row r="42" spans="2:13" ht="27.75" customHeight="1" x14ac:dyDescent="0.2">
      <c r="B42" s="1162"/>
      <c r="C42" s="1163"/>
      <c r="D42" s="101"/>
      <c r="E42" s="1168" t="s">
        <v>32</v>
      </c>
      <c r="F42" s="1168"/>
      <c r="G42" s="1168"/>
      <c r="H42" s="1169"/>
      <c r="I42" s="336">
        <v>300</v>
      </c>
      <c r="J42" s="337">
        <v>313</v>
      </c>
      <c r="K42" s="337">
        <v>276</v>
      </c>
      <c r="L42" s="337">
        <v>243</v>
      </c>
      <c r="M42" s="338">
        <v>212</v>
      </c>
    </row>
    <row r="43" spans="2:13" ht="27.75" customHeight="1" x14ac:dyDescent="0.2">
      <c r="B43" s="1162"/>
      <c r="C43" s="1163"/>
      <c r="D43" s="101"/>
      <c r="E43" s="1168" t="s">
        <v>33</v>
      </c>
      <c r="F43" s="1168"/>
      <c r="G43" s="1168"/>
      <c r="H43" s="1169"/>
      <c r="I43" s="336">
        <v>1225</v>
      </c>
      <c r="J43" s="337">
        <v>1108</v>
      </c>
      <c r="K43" s="337">
        <v>977</v>
      </c>
      <c r="L43" s="337">
        <v>1022</v>
      </c>
      <c r="M43" s="338">
        <v>1028</v>
      </c>
    </row>
    <row r="44" spans="2:13" ht="27.75" customHeight="1" x14ac:dyDescent="0.2">
      <c r="B44" s="1162"/>
      <c r="C44" s="1163"/>
      <c r="D44" s="101"/>
      <c r="E44" s="1168" t="s">
        <v>34</v>
      </c>
      <c r="F44" s="1168"/>
      <c r="G44" s="1168"/>
      <c r="H44" s="1169"/>
      <c r="I44" s="336">
        <v>165</v>
      </c>
      <c r="J44" s="337">
        <v>164</v>
      </c>
      <c r="K44" s="337">
        <v>148</v>
      </c>
      <c r="L44" s="337">
        <v>125</v>
      </c>
      <c r="M44" s="338">
        <v>103</v>
      </c>
    </row>
    <row r="45" spans="2:13" ht="27.75" customHeight="1" x14ac:dyDescent="0.2">
      <c r="B45" s="1162"/>
      <c r="C45" s="1163"/>
      <c r="D45" s="101"/>
      <c r="E45" s="1168" t="s">
        <v>35</v>
      </c>
      <c r="F45" s="1168"/>
      <c r="G45" s="1168"/>
      <c r="H45" s="1169"/>
      <c r="I45" s="336">
        <v>1892</v>
      </c>
      <c r="J45" s="337">
        <v>2024</v>
      </c>
      <c r="K45" s="337">
        <v>1991</v>
      </c>
      <c r="L45" s="337">
        <v>1920</v>
      </c>
      <c r="M45" s="338">
        <v>1839</v>
      </c>
    </row>
    <row r="46" spans="2:13" ht="27.75" customHeight="1" x14ac:dyDescent="0.2">
      <c r="B46" s="1162"/>
      <c r="C46" s="1163"/>
      <c r="D46" s="102"/>
      <c r="E46" s="1168" t="s">
        <v>36</v>
      </c>
      <c r="F46" s="1168"/>
      <c r="G46" s="1168"/>
      <c r="H46" s="1169"/>
      <c r="I46" s="336" t="s">
        <v>518</v>
      </c>
      <c r="J46" s="337" t="s">
        <v>518</v>
      </c>
      <c r="K46" s="337" t="s">
        <v>518</v>
      </c>
      <c r="L46" s="337" t="s">
        <v>518</v>
      </c>
      <c r="M46" s="338" t="s">
        <v>518</v>
      </c>
    </row>
    <row r="47" spans="2:13" ht="27.75" customHeight="1" x14ac:dyDescent="0.2">
      <c r="B47" s="1162"/>
      <c r="C47" s="1163"/>
      <c r="D47" s="103"/>
      <c r="E47" s="1170" t="s">
        <v>37</v>
      </c>
      <c r="F47" s="1171"/>
      <c r="G47" s="1171"/>
      <c r="H47" s="1172"/>
      <c r="I47" s="336" t="s">
        <v>518</v>
      </c>
      <c r="J47" s="337" t="s">
        <v>518</v>
      </c>
      <c r="K47" s="337" t="s">
        <v>518</v>
      </c>
      <c r="L47" s="337" t="s">
        <v>518</v>
      </c>
      <c r="M47" s="338" t="s">
        <v>518</v>
      </c>
    </row>
    <row r="48" spans="2:13" ht="27.75" customHeight="1" x14ac:dyDescent="0.2">
      <c r="B48" s="1162"/>
      <c r="C48" s="1163"/>
      <c r="D48" s="101"/>
      <c r="E48" s="1168" t="s">
        <v>38</v>
      </c>
      <c r="F48" s="1168"/>
      <c r="G48" s="1168"/>
      <c r="H48" s="1169"/>
      <c r="I48" s="336" t="s">
        <v>518</v>
      </c>
      <c r="J48" s="337" t="s">
        <v>518</v>
      </c>
      <c r="K48" s="337" t="s">
        <v>518</v>
      </c>
      <c r="L48" s="337" t="s">
        <v>518</v>
      </c>
      <c r="M48" s="338" t="s">
        <v>518</v>
      </c>
    </row>
    <row r="49" spans="2:13" ht="27.75" customHeight="1" x14ac:dyDescent="0.2">
      <c r="B49" s="1164"/>
      <c r="C49" s="1165"/>
      <c r="D49" s="101"/>
      <c r="E49" s="1168" t="s">
        <v>39</v>
      </c>
      <c r="F49" s="1168"/>
      <c r="G49" s="1168"/>
      <c r="H49" s="1169"/>
      <c r="I49" s="336" t="s">
        <v>518</v>
      </c>
      <c r="J49" s="337" t="s">
        <v>518</v>
      </c>
      <c r="K49" s="337" t="s">
        <v>518</v>
      </c>
      <c r="L49" s="337" t="s">
        <v>518</v>
      </c>
      <c r="M49" s="338" t="s">
        <v>518</v>
      </c>
    </row>
    <row r="50" spans="2:13" ht="27.75" customHeight="1" x14ac:dyDescent="0.2">
      <c r="B50" s="1173" t="s">
        <v>40</v>
      </c>
      <c r="C50" s="1174"/>
      <c r="D50" s="104"/>
      <c r="E50" s="1168" t="s">
        <v>41</v>
      </c>
      <c r="F50" s="1168"/>
      <c r="G50" s="1168"/>
      <c r="H50" s="1169"/>
      <c r="I50" s="336">
        <v>2049</v>
      </c>
      <c r="J50" s="337">
        <v>2380</v>
      </c>
      <c r="K50" s="337">
        <v>2525</v>
      </c>
      <c r="L50" s="337">
        <v>2664</v>
      </c>
      <c r="M50" s="338">
        <v>3362</v>
      </c>
    </row>
    <row r="51" spans="2:13" ht="27.75" customHeight="1" x14ac:dyDescent="0.2">
      <c r="B51" s="1162"/>
      <c r="C51" s="1163"/>
      <c r="D51" s="101"/>
      <c r="E51" s="1168" t="s">
        <v>42</v>
      </c>
      <c r="F51" s="1168"/>
      <c r="G51" s="1168"/>
      <c r="H51" s="1169"/>
      <c r="I51" s="336">
        <v>895</v>
      </c>
      <c r="J51" s="337">
        <v>814</v>
      </c>
      <c r="K51" s="337">
        <v>757</v>
      </c>
      <c r="L51" s="337">
        <v>819</v>
      </c>
      <c r="M51" s="338">
        <v>683</v>
      </c>
    </row>
    <row r="52" spans="2:13" ht="27.75" customHeight="1" x14ac:dyDescent="0.2">
      <c r="B52" s="1164"/>
      <c r="C52" s="1165"/>
      <c r="D52" s="101"/>
      <c r="E52" s="1168" t="s">
        <v>43</v>
      </c>
      <c r="F52" s="1168"/>
      <c r="G52" s="1168"/>
      <c r="H52" s="1169"/>
      <c r="I52" s="336">
        <v>6897</v>
      </c>
      <c r="J52" s="337">
        <v>6813</v>
      </c>
      <c r="K52" s="337">
        <v>6706</v>
      </c>
      <c r="L52" s="337">
        <v>6596</v>
      </c>
      <c r="M52" s="338">
        <v>6405</v>
      </c>
    </row>
    <row r="53" spans="2:13" ht="27.75" customHeight="1" thickBot="1" x14ac:dyDescent="0.25">
      <c r="B53" s="1175" t="s">
        <v>44</v>
      </c>
      <c r="C53" s="1176"/>
      <c r="D53" s="105"/>
      <c r="E53" s="1177" t="s">
        <v>45</v>
      </c>
      <c r="F53" s="1177"/>
      <c r="G53" s="1177"/>
      <c r="H53" s="1178"/>
      <c r="I53" s="339">
        <v>1531</v>
      </c>
      <c r="J53" s="340">
        <v>1254</v>
      </c>
      <c r="K53" s="340">
        <v>780</v>
      </c>
      <c r="L53" s="340">
        <v>613</v>
      </c>
      <c r="M53" s="341">
        <v>-130</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f+15Z0D01NfULHzJWMukQxCCLrulFidWom6YgnVW1eM7lcRw/sc9pd6drpAwQb9ZZrp29jLInnC0aeahPuQ/Hg==" saltValue="CdiPpLcwPlINn7tzKL2O7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B1:W64"/>
  <sheetViews>
    <sheetView showGridLines="0" topLeftCell="A53"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561</v>
      </c>
      <c r="G54" s="114" t="s">
        <v>562</v>
      </c>
      <c r="H54" s="115" t="s">
        <v>563</v>
      </c>
    </row>
    <row r="55" spans="2:8" ht="52.5" customHeight="1" x14ac:dyDescent="0.2">
      <c r="B55" s="116"/>
      <c r="C55" s="1187" t="s">
        <v>48</v>
      </c>
      <c r="D55" s="1187"/>
      <c r="E55" s="1188"/>
      <c r="F55" s="117">
        <v>761</v>
      </c>
      <c r="G55" s="117">
        <v>735</v>
      </c>
      <c r="H55" s="118">
        <v>950</v>
      </c>
    </row>
    <row r="56" spans="2:8" ht="52.5" customHeight="1" x14ac:dyDescent="0.2">
      <c r="B56" s="119"/>
      <c r="C56" s="1189" t="s">
        <v>49</v>
      </c>
      <c r="D56" s="1189"/>
      <c r="E56" s="1190"/>
      <c r="F56" s="120">
        <v>0</v>
      </c>
      <c r="G56" s="120">
        <v>0</v>
      </c>
      <c r="H56" s="121">
        <v>86</v>
      </c>
    </row>
    <row r="57" spans="2:8" ht="53.25" customHeight="1" x14ac:dyDescent="0.2">
      <c r="B57" s="119"/>
      <c r="C57" s="1191" t="s">
        <v>50</v>
      </c>
      <c r="D57" s="1191"/>
      <c r="E57" s="1192"/>
      <c r="F57" s="122">
        <v>982</v>
      </c>
      <c r="G57" s="122">
        <v>1094</v>
      </c>
      <c r="H57" s="123">
        <v>1441</v>
      </c>
    </row>
    <row r="58" spans="2:8" ht="45.75" customHeight="1" x14ac:dyDescent="0.2">
      <c r="B58" s="124"/>
      <c r="C58" s="1179" t="s">
        <v>596</v>
      </c>
      <c r="D58" s="1180"/>
      <c r="E58" s="1181"/>
      <c r="F58" s="125">
        <v>570</v>
      </c>
      <c r="G58" s="125">
        <v>570</v>
      </c>
      <c r="H58" s="126">
        <v>571</v>
      </c>
    </row>
    <row r="59" spans="2:8" ht="45.75" customHeight="1" x14ac:dyDescent="0.2">
      <c r="B59" s="124"/>
      <c r="C59" s="1179" t="s">
        <v>597</v>
      </c>
      <c r="D59" s="1180"/>
      <c r="E59" s="1181"/>
      <c r="F59" s="125">
        <v>109</v>
      </c>
      <c r="G59" s="125">
        <v>154</v>
      </c>
      <c r="H59" s="126">
        <v>303</v>
      </c>
    </row>
    <row r="60" spans="2:8" ht="45.75" customHeight="1" x14ac:dyDescent="0.2">
      <c r="B60" s="124"/>
      <c r="C60" s="1179" t="s">
        <v>598</v>
      </c>
      <c r="D60" s="1180"/>
      <c r="E60" s="1181"/>
      <c r="F60" s="125">
        <v>2</v>
      </c>
      <c r="G60" s="125">
        <v>52</v>
      </c>
      <c r="H60" s="126">
        <v>253</v>
      </c>
    </row>
    <row r="61" spans="2:8" ht="45.75" customHeight="1" x14ac:dyDescent="0.2">
      <c r="B61" s="124"/>
      <c r="C61" s="1179" t="s">
        <v>599</v>
      </c>
      <c r="D61" s="1180"/>
      <c r="E61" s="1181"/>
      <c r="F61" s="125">
        <v>138</v>
      </c>
      <c r="G61" s="125">
        <v>138</v>
      </c>
      <c r="H61" s="126">
        <v>138</v>
      </c>
    </row>
    <row r="62" spans="2:8" ht="45.75" customHeight="1" thickBot="1" x14ac:dyDescent="0.25">
      <c r="B62" s="127"/>
      <c r="C62" s="1182" t="s">
        <v>600</v>
      </c>
      <c r="D62" s="1183"/>
      <c r="E62" s="1184"/>
      <c r="F62" s="128">
        <v>97</v>
      </c>
      <c r="G62" s="128">
        <v>89</v>
      </c>
      <c r="H62" s="129">
        <v>90</v>
      </c>
    </row>
    <row r="63" spans="2:8" ht="52.5" customHeight="1" thickBot="1" x14ac:dyDescent="0.25">
      <c r="B63" s="130"/>
      <c r="C63" s="1185" t="s">
        <v>51</v>
      </c>
      <c r="D63" s="1185"/>
      <c r="E63" s="1186"/>
      <c r="F63" s="131">
        <v>1743</v>
      </c>
      <c r="G63" s="131">
        <v>1829</v>
      </c>
      <c r="H63" s="132">
        <v>2477</v>
      </c>
    </row>
    <row r="64" spans="2:8" ht="13.2" x14ac:dyDescent="0.2"/>
  </sheetData>
  <sheetProtection algorithmName="SHA-512" hashValue="wqA9g9SlEY9ztm/BtHfmvKsOpzd7oHt1CLVMuavCqj6eOdQPuCeajJV91XB3utxgBr2+YOl50XmYTz1DbrKl8w==" saltValue="frdRS6J3SzHrFJlX/Yg7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AA5EC-A332-43C7-B092-5C4426FCA294}">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246" customWidth="1"/>
    <col min="2" max="107" width="2.44140625" style="246" customWidth="1"/>
    <col min="108" max="108" width="6.109375" style="252" customWidth="1"/>
    <col min="109" max="109" width="5.88671875" style="250" customWidth="1"/>
    <col min="110" max="16384" width="8.6640625" style="246" hidden="1"/>
  </cols>
  <sheetData>
    <row r="1" spans="1:109" ht="42.75" customHeight="1" x14ac:dyDescent="0.2">
      <c r="A1" s="1193"/>
      <c r="B1" s="1194"/>
      <c r="DD1" s="246"/>
      <c r="DE1" s="246"/>
    </row>
    <row r="2" spans="1:109" ht="25.5" customHeight="1" x14ac:dyDescent="0.2">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46"/>
      <c r="DE2" s="246"/>
    </row>
    <row r="3" spans="1:109" ht="25.5" customHeight="1" x14ac:dyDescent="0.2">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46"/>
      <c r="DE3" s="246"/>
    </row>
    <row r="4" spans="1:109" s="244" customFormat="1" ht="13.2" x14ac:dyDescent="0.2">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44" customFormat="1" ht="13.2" x14ac:dyDescent="0.2">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44" customFormat="1" ht="13.2" x14ac:dyDescent="0.2">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44" customFormat="1" ht="13.2" x14ac:dyDescent="0.2">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44" customFormat="1" ht="13.2" x14ac:dyDescent="0.2">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44" customFormat="1" ht="13.2" x14ac:dyDescent="0.2">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44" customFormat="1" ht="13.2" x14ac:dyDescent="0.2">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44" customFormat="1" ht="13.2" x14ac:dyDescent="0.2">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44" customFormat="1" ht="13.2" x14ac:dyDescent="0.2">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44" customFormat="1" ht="13.2" x14ac:dyDescent="0.2">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44" customFormat="1" ht="13.2" x14ac:dyDescent="0.2">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44" customFormat="1" ht="13.2" x14ac:dyDescent="0.2">
      <c r="A15" s="246"/>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44" customFormat="1" ht="13.2" x14ac:dyDescent="0.2">
      <c r="A16" s="246"/>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44" customFormat="1" ht="13.2" x14ac:dyDescent="0.2">
      <c r="A17" s="246"/>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44" customFormat="1" ht="13.2" x14ac:dyDescent="0.2">
      <c r="A18" s="246"/>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ht="13.2" x14ac:dyDescent="0.2">
      <c r="DD19" s="246"/>
      <c r="DE19" s="246"/>
    </row>
    <row r="20" spans="1:109" ht="13.2" x14ac:dyDescent="0.2">
      <c r="DD20" s="246"/>
      <c r="DE20" s="246"/>
    </row>
    <row r="21" spans="1:109" ht="17.25" customHeight="1" x14ac:dyDescent="0.2">
      <c r="B21" s="1196"/>
      <c r="C21" s="248"/>
      <c r="D21" s="248"/>
      <c r="E21" s="248"/>
      <c r="F21" s="248"/>
      <c r="G21" s="248"/>
      <c r="H21" s="248"/>
      <c r="I21" s="248"/>
      <c r="J21" s="248"/>
      <c r="K21" s="248"/>
      <c r="L21" s="248"/>
      <c r="M21" s="248"/>
      <c r="N21" s="1197"/>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1197"/>
      <c r="AU21" s="248"/>
      <c r="AV21" s="248"/>
      <c r="AW21" s="248"/>
      <c r="AX21" s="248"/>
      <c r="AY21" s="248"/>
      <c r="AZ21" s="248"/>
      <c r="BA21" s="248"/>
      <c r="BB21" s="248"/>
      <c r="BC21" s="248"/>
      <c r="BD21" s="248"/>
      <c r="BE21" s="248"/>
      <c r="BF21" s="1197"/>
      <c r="BG21" s="248"/>
      <c r="BH21" s="248"/>
      <c r="BI21" s="248"/>
      <c r="BJ21" s="248"/>
      <c r="BK21" s="248"/>
      <c r="BL21" s="248"/>
      <c r="BM21" s="248"/>
      <c r="BN21" s="248"/>
      <c r="BO21" s="248"/>
      <c r="BP21" s="248"/>
      <c r="BQ21" s="248"/>
      <c r="BR21" s="1197"/>
      <c r="BS21" s="248"/>
      <c r="BT21" s="248"/>
      <c r="BU21" s="248"/>
      <c r="BV21" s="248"/>
      <c r="BW21" s="248"/>
      <c r="BX21" s="248"/>
      <c r="BY21" s="248"/>
      <c r="BZ21" s="248"/>
      <c r="CA21" s="248"/>
      <c r="CB21" s="248"/>
      <c r="CC21" s="248"/>
      <c r="CD21" s="1197"/>
      <c r="CE21" s="248"/>
      <c r="CF21" s="248"/>
      <c r="CG21" s="248"/>
      <c r="CH21" s="248"/>
      <c r="CI21" s="248"/>
      <c r="CJ21" s="248"/>
      <c r="CK21" s="248"/>
      <c r="CL21" s="248"/>
      <c r="CM21" s="248"/>
      <c r="CN21" s="248"/>
      <c r="CO21" s="248"/>
      <c r="CP21" s="1197"/>
      <c r="CQ21" s="248"/>
      <c r="CR21" s="248"/>
      <c r="CS21" s="248"/>
      <c r="CT21" s="248"/>
      <c r="CU21" s="248"/>
      <c r="CV21" s="248"/>
      <c r="CW21" s="248"/>
      <c r="CX21" s="248"/>
      <c r="CY21" s="248"/>
      <c r="CZ21" s="248"/>
      <c r="DA21" s="248"/>
      <c r="DB21" s="1197"/>
      <c r="DC21" s="248"/>
      <c r="DD21" s="249"/>
      <c r="DE21" s="246"/>
    </row>
    <row r="22" spans="1:109" ht="17.25" customHeight="1" x14ac:dyDescent="0.2">
      <c r="B22" s="250"/>
    </row>
    <row r="23" spans="1:109" ht="13.2" x14ac:dyDescent="0.2">
      <c r="B23" s="250"/>
    </row>
    <row r="24" spans="1:109" ht="13.2" x14ac:dyDescent="0.2">
      <c r="B24" s="250"/>
    </row>
    <row r="25" spans="1:109" ht="13.2" x14ac:dyDescent="0.2">
      <c r="B25" s="250"/>
    </row>
    <row r="26" spans="1:109" ht="13.2" x14ac:dyDescent="0.2">
      <c r="B26" s="250"/>
    </row>
    <row r="27" spans="1:109" ht="13.2" x14ac:dyDescent="0.2">
      <c r="B27" s="250"/>
    </row>
    <row r="28" spans="1:109" ht="13.2" x14ac:dyDescent="0.2">
      <c r="B28" s="250"/>
    </row>
    <row r="29" spans="1:109" ht="13.2" x14ac:dyDescent="0.2">
      <c r="B29" s="250"/>
    </row>
    <row r="30" spans="1:109" ht="13.2" x14ac:dyDescent="0.2">
      <c r="B30" s="250"/>
    </row>
    <row r="31" spans="1:109" ht="13.2" x14ac:dyDescent="0.2">
      <c r="B31" s="250"/>
    </row>
    <row r="32" spans="1:109" ht="13.2" x14ac:dyDescent="0.2">
      <c r="B32" s="250"/>
    </row>
    <row r="33" spans="2:109" ht="13.2" x14ac:dyDescent="0.2">
      <c r="B33" s="250"/>
    </row>
    <row r="34" spans="2:109" ht="13.2" x14ac:dyDescent="0.2">
      <c r="B34" s="250"/>
    </row>
    <row r="35" spans="2:109" ht="13.2" x14ac:dyDescent="0.2">
      <c r="B35" s="250"/>
    </row>
    <row r="36" spans="2:109" ht="13.2" x14ac:dyDescent="0.2">
      <c r="B36" s="250"/>
    </row>
    <row r="37" spans="2:109" ht="13.2" x14ac:dyDescent="0.2">
      <c r="B37" s="250"/>
    </row>
    <row r="38" spans="2:109" ht="13.2" x14ac:dyDescent="0.2">
      <c r="B38" s="250"/>
    </row>
    <row r="39" spans="2:109" ht="13.2" x14ac:dyDescent="0.2">
      <c r="B39" s="331"/>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302"/>
      <c r="CO39" s="302"/>
      <c r="CP39" s="302"/>
      <c r="CQ39" s="302"/>
      <c r="CR39" s="302"/>
      <c r="CS39" s="302"/>
      <c r="CT39" s="302"/>
      <c r="CU39" s="302"/>
      <c r="CV39" s="302"/>
      <c r="CW39" s="302"/>
      <c r="CX39" s="302"/>
      <c r="CY39" s="302"/>
      <c r="CZ39" s="302"/>
      <c r="DA39" s="302"/>
      <c r="DB39" s="302"/>
      <c r="DC39" s="302"/>
      <c r="DD39" s="332"/>
    </row>
    <row r="40" spans="2:109" ht="13.2" x14ac:dyDescent="0.2">
      <c r="B40" s="1198"/>
      <c r="DD40" s="1198"/>
      <c r="DE40" s="246"/>
    </row>
    <row r="41" spans="2:109" ht="16.2" x14ac:dyDescent="0.2">
      <c r="B41" s="247" t="s">
        <v>604</v>
      </c>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c r="CG41" s="248"/>
      <c r="CH41" s="248"/>
      <c r="CI41" s="248"/>
      <c r="CJ41" s="248"/>
      <c r="CK41" s="248"/>
      <c r="CL41" s="248"/>
      <c r="CM41" s="248"/>
      <c r="CN41" s="248"/>
      <c r="CO41" s="248"/>
      <c r="CP41" s="248"/>
      <c r="CQ41" s="248"/>
      <c r="CR41" s="248"/>
      <c r="CS41" s="248"/>
      <c r="CT41" s="248"/>
      <c r="CU41" s="248"/>
      <c r="CV41" s="248"/>
      <c r="CW41" s="248"/>
      <c r="CX41" s="248"/>
      <c r="CY41" s="248"/>
      <c r="CZ41" s="248"/>
      <c r="DA41" s="248"/>
      <c r="DB41" s="248"/>
      <c r="DC41" s="248"/>
      <c r="DD41" s="249"/>
    </row>
    <row r="42" spans="2:109" ht="13.2" x14ac:dyDescent="0.2">
      <c r="B42" s="250"/>
      <c r="G42" s="1199"/>
      <c r="I42" s="1200"/>
      <c r="J42" s="1200"/>
      <c r="K42" s="1200"/>
      <c r="AM42" s="1199"/>
      <c r="AN42" s="1199" t="s">
        <v>605</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2">
      <c r="B43" s="250"/>
      <c r="AN43" s="1201" t="s">
        <v>606</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ht="13.2" x14ac:dyDescent="0.2">
      <c r="B44" s="250"/>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ht="13.2" x14ac:dyDescent="0.2">
      <c r="B45" s="250"/>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ht="13.2" x14ac:dyDescent="0.2">
      <c r="B46" s="250"/>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ht="13.2" x14ac:dyDescent="0.2">
      <c r="B47" s="250"/>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ht="13.2" x14ac:dyDescent="0.2">
      <c r="B48" s="250"/>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2" x14ac:dyDescent="0.2">
      <c r="B49" s="250"/>
      <c r="AN49" s="246" t="s">
        <v>607</v>
      </c>
    </row>
    <row r="50" spans="1:109" ht="13.2" x14ac:dyDescent="0.2">
      <c r="B50" s="250"/>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559</v>
      </c>
      <c r="BQ50" s="1217"/>
      <c r="BR50" s="1217"/>
      <c r="BS50" s="1217"/>
      <c r="BT50" s="1217"/>
      <c r="BU50" s="1217"/>
      <c r="BV50" s="1217"/>
      <c r="BW50" s="1217"/>
      <c r="BX50" s="1217" t="s">
        <v>560</v>
      </c>
      <c r="BY50" s="1217"/>
      <c r="BZ50" s="1217"/>
      <c r="CA50" s="1217"/>
      <c r="CB50" s="1217"/>
      <c r="CC50" s="1217"/>
      <c r="CD50" s="1217"/>
      <c r="CE50" s="1217"/>
      <c r="CF50" s="1217" t="s">
        <v>561</v>
      </c>
      <c r="CG50" s="1217"/>
      <c r="CH50" s="1217"/>
      <c r="CI50" s="1217"/>
      <c r="CJ50" s="1217"/>
      <c r="CK50" s="1217"/>
      <c r="CL50" s="1217"/>
      <c r="CM50" s="1217"/>
      <c r="CN50" s="1217" t="s">
        <v>562</v>
      </c>
      <c r="CO50" s="1217"/>
      <c r="CP50" s="1217"/>
      <c r="CQ50" s="1217"/>
      <c r="CR50" s="1217"/>
      <c r="CS50" s="1217"/>
      <c r="CT50" s="1217"/>
      <c r="CU50" s="1217"/>
      <c r="CV50" s="1217" t="s">
        <v>563</v>
      </c>
      <c r="CW50" s="1217"/>
      <c r="CX50" s="1217"/>
      <c r="CY50" s="1217"/>
      <c r="CZ50" s="1217"/>
      <c r="DA50" s="1217"/>
      <c r="DB50" s="1217"/>
      <c r="DC50" s="1217"/>
    </row>
    <row r="51" spans="1:109" ht="13.5" customHeight="1" x14ac:dyDescent="0.2">
      <c r="B51" s="250"/>
      <c r="G51" s="1218"/>
      <c r="H51" s="1218"/>
      <c r="I51" s="1219"/>
      <c r="J51" s="1219"/>
      <c r="K51" s="1220"/>
      <c r="L51" s="1220"/>
      <c r="M51" s="1220"/>
      <c r="N51" s="1220"/>
      <c r="AM51" s="1210"/>
      <c r="AN51" s="1221" t="s">
        <v>608</v>
      </c>
      <c r="AO51" s="1221"/>
      <c r="AP51" s="1221"/>
      <c r="AQ51" s="1221"/>
      <c r="AR51" s="1221"/>
      <c r="AS51" s="1221"/>
      <c r="AT51" s="1221"/>
      <c r="AU51" s="1221"/>
      <c r="AV51" s="1221"/>
      <c r="AW51" s="1221"/>
      <c r="AX51" s="1221"/>
      <c r="AY51" s="1221"/>
      <c r="AZ51" s="1221"/>
      <c r="BA51" s="1221"/>
      <c r="BB51" s="1221" t="s">
        <v>609</v>
      </c>
      <c r="BC51" s="1221"/>
      <c r="BD51" s="1221"/>
      <c r="BE51" s="1221"/>
      <c r="BF51" s="1221"/>
      <c r="BG51" s="1221"/>
      <c r="BH51" s="1221"/>
      <c r="BI51" s="1221"/>
      <c r="BJ51" s="1221"/>
      <c r="BK51" s="1221"/>
      <c r="BL51" s="1221"/>
      <c r="BM51" s="1221"/>
      <c r="BN51" s="1221"/>
      <c r="BO51" s="1221"/>
      <c r="BP51" s="1222">
        <v>38.6</v>
      </c>
      <c r="BQ51" s="1222"/>
      <c r="BR51" s="1222"/>
      <c r="BS51" s="1222"/>
      <c r="BT51" s="1222"/>
      <c r="BU51" s="1222"/>
      <c r="BV51" s="1222"/>
      <c r="BW51" s="1222"/>
      <c r="BX51" s="1222">
        <v>31.5</v>
      </c>
      <c r="BY51" s="1222"/>
      <c r="BZ51" s="1222"/>
      <c r="CA51" s="1222"/>
      <c r="CB51" s="1222"/>
      <c r="CC51" s="1222"/>
      <c r="CD51" s="1222"/>
      <c r="CE51" s="1222"/>
      <c r="CF51" s="1222">
        <v>19.7</v>
      </c>
      <c r="CG51" s="1222"/>
      <c r="CH51" s="1222"/>
      <c r="CI51" s="1222"/>
      <c r="CJ51" s="1222"/>
      <c r="CK51" s="1222"/>
      <c r="CL51" s="1222"/>
      <c r="CM51" s="1222"/>
      <c r="CN51" s="1222">
        <v>14.9</v>
      </c>
      <c r="CO51" s="1222"/>
      <c r="CP51" s="1222"/>
      <c r="CQ51" s="1222"/>
      <c r="CR51" s="1222"/>
      <c r="CS51" s="1222"/>
      <c r="CT51" s="1222"/>
      <c r="CU51" s="1222"/>
      <c r="CV51" s="1222"/>
      <c r="CW51" s="1222"/>
      <c r="CX51" s="1222"/>
      <c r="CY51" s="1222"/>
      <c r="CZ51" s="1222"/>
      <c r="DA51" s="1222"/>
      <c r="DB51" s="1222"/>
      <c r="DC51" s="1222"/>
    </row>
    <row r="52" spans="1:109" ht="13.2" x14ac:dyDescent="0.2">
      <c r="B52" s="250"/>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ht="13.2" x14ac:dyDescent="0.2">
      <c r="A53" s="1200"/>
      <c r="B53" s="250"/>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610</v>
      </c>
      <c r="BC53" s="1221"/>
      <c r="BD53" s="1221"/>
      <c r="BE53" s="1221"/>
      <c r="BF53" s="1221"/>
      <c r="BG53" s="1221"/>
      <c r="BH53" s="1221"/>
      <c r="BI53" s="1221"/>
      <c r="BJ53" s="1221"/>
      <c r="BK53" s="1221"/>
      <c r="BL53" s="1221"/>
      <c r="BM53" s="1221"/>
      <c r="BN53" s="1221"/>
      <c r="BO53" s="1221"/>
      <c r="BP53" s="1222">
        <v>60.9</v>
      </c>
      <c r="BQ53" s="1222"/>
      <c r="BR53" s="1222"/>
      <c r="BS53" s="1222"/>
      <c r="BT53" s="1222"/>
      <c r="BU53" s="1222"/>
      <c r="BV53" s="1222"/>
      <c r="BW53" s="1222"/>
      <c r="BX53" s="1222">
        <v>62.1</v>
      </c>
      <c r="BY53" s="1222"/>
      <c r="BZ53" s="1222"/>
      <c r="CA53" s="1222"/>
      <c r="CB53" s="1222"/>
      <c r="CC53" s="1222"/>
      <c r="CD53" s="1222"/>
      <c r="CE53" s="1222"/>
      <c r="CF53" s="1222">
        <v>64</v>
      </c>
      <c r="CG53" s="1222"/>
      <c r="CH53" s="1222"/>
      <c r="CI53" s="1222"/>
      <c r="CJ53" s="1222"/>
      <c r="CK53" s="1222"/>
      <c r="CL53" s="1222"/>
      <c r="CM53" s="1222"/>
      <c r="CN53" s="1222">
        <v>65.5</v>
      </c>
      <c r="CO53" s="1222"/>
      <c r="CP53" s="1222"/>
      <c r="CQ53" s="1222"/>
      <c r="CR53" s="1222"/>
      <c r="CS53" s="1222"/>
      <c r="CT53" s="1222"/>
      <c r="CU53" s="1222"/>
      <c r="CV53" s="1222">
        <v>66.599999999999994</v>
      </c>
      <c r="CW53" s="1222"/>
      <c r="CX53" s="1222"/>
      <c r="CY53" s="1222"/>
      <c r="CZ53" s="1222"/>
      <c r="DA53" s="1222"/>
      <c r="DB53" s="1222"/>
      <c r="DC53" s="1222"/>
    </row>
    <row r="54" spans="1:109" ht="13.2" x14ac:dyDescent="0.2">
      <c r="A54" s="1200"/>
      <c r="B54" s="250"/>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ht="13.2" x14ac:dyDescent="0.2">
      <c r="A55" s="1200"/>
      <c r="B55" s="250"/>
      <c r="G55" s="1211"/>
      <c r="H55" s="1211"/>
      <c r="I55" s="1211"/>
      <c r="J55" s="1211"/>
      <c r="K55" s="1220"/>
      <c r="L55" s="1220"/>
      <c r="M55" s="1220"/>
      <c r="N55" s="1220"/>
      <c r="AN55" s="1217" t="s">
        <v>611</v>
      </c>
      <c r="AO55" s="1217"/>
      <c r="AP55" s="1217"/>
      <c r="AQ55" s="1217"/>
      <c r="AR55" s="1217"/>
      <c r="AS55" s="1217"/>
      <c r="AT55" s="1217"/>
      <c r="AU55" s="1217"/>
      <c r="AV55" s="1217"/>
      <c r="AW55" s="1217"/>
      <c r="AX55" s="1217"/>
      <c r="AY55" s="1217"/>
      <c r="AZ55" s="1217"/>
      <c r="BA55" s="1217"/>
      <c r="BB55" s="1221" t="s">
        <v>609</v>
      </c>
      <c r="BC55" s="1221"/>
      <c r="BD55" s="1221"/>
      <c r="BE55" s="1221"/>
      <c r="BF55" s="1221"/>
      <c r="BG55" s="1221"/>
      <c r="BH55" s="1221"/>
      <c r="BI55" s="1221"/>
      <c r="BJ55" s="1221"/>
      <c r="BK55" s="1221"/>
      <c r="BL55" s="1221"/>
      <c r="BM55" s="1221"/>
      <c r="BN55" s="1221"/>
      <c r="BO55" s="1221"/>
      <c r="BP55" s="1222">
        <v>20.2</v>
      </c>
      <c r="BQ55" s="1222"/>
      <c r="BR55" s="1222"/>
      <c r="BS55" s="1222"/>
      <c r="BT55" s="1222"/>
      <c r="BU55" s="1222"/>
      <c r="BV55" s="1222"/>
      <c r="BW55" s="1222"/>
      <c r="BX55" s="1222">
        <v>18.2</v>
      </c>
      <c r="BY55" s="1222"/>
      <c r="BZ55" s="1222"/>
      <c r="CA55" s="1222"/>
      <c r="CB55" s="1222"/>
      <c r="CC55" s="1222"/>
      <c r="CD55" s="1222"/>
      <c r="CE55" s="1222"/>
      <c r="CF55" s="1222">
        <v>20.3</v>
      </c>
      <c r="CG55" s="1222"/>
      <c r="CH55" s="1222"/>
      <c r="CI55" s="1222"/>
      <c r="CJ55" s="1222"/>
      <c r="CK55" s="1222"/>
      <c r="CL55" s="1222"/>
      <c r="CM55" s="1222"/>
      <c r="CN55" s="1222">
        <v>15.5</v>
      </c>
      <c r="CO55" s="1222"/>
      <c r="CP55" s="1222"/>
      <c r="CQ55" s="1222"/>
      <c r="CR55" s="1222"/>
      <c r="CS55" s="1222"/>
      <c r="CT55" s="1222"/>
      <c r="CU55" s="1222"/>
      <c r="CV55" s="1222">
        <v>4.5999999999999996</v>
      </c>
      <c r="CW55" s="1222"/>
      <c r="CX55" s="1222"/>
      <c r="CY55" s="1222"/>
      <c r="CZ55" s="1222"/>
      <c r="DA55" s="1222"/>
      <c r="DB55" s="1222"/>
      <c r="DC55" s="1222"/>
    </row>
    <row r="56" spans="1:109" ht="13.2" x14ac:dyDescent="0.2">
      <c r="A56" s="1200"/>
      <c r="B56" s="250"/>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ht="13.2" x14ac:dyDescent="0.2">
      <c r="B57" s="1223"/>
      <c r="G57" s="1211"/>
      <c r="H57" s="1211"/>
      <c r="I57" s="1224"/>
      <c r="J57" s="1224"/>
      <c r="K57" s="1220"/>
      <c r="L57" s="1220"/>
      <c r="M57" s="1220"/>
      <c r="N57" s="1220"/>
      <c r="AM57" s="246"/>
      <c r="AN57" s="1217"/>
      <c r="AO57" s="1217"/>
      <c r="AP57" s="1217"/>
      <c r="AQ57" s="1217"/>
      <c r="AR57" s="1217"/>
      <c r="AS57" s="1217"/>
      <c r="AT57" s="1217"/>
      <c r="AU57" s="1217"/>
      <c r="AV57" s="1217"/>
      <c r="AW57" s="1217"/>
      <c r="AX57" s="1217"/>
      <c r="AY57" s="1217"/>
      <c r="AZ57" s="1217"/>
      <c r="BA57" s="1217"/>
      <c r="BB57" s="1221" t="s">
        <v>610</v>
      </c>
      <c r="BC57" s="1221"/>
      <c r="BD57" s="1221"/>
      <c r="BE57" s="1221"/>
      <c r="BF57" s="1221"/>
      <c r="BG57" s="1221"/>
      <c r="BH57" s="1221"/>
      <c r="BI57" s="1221"/>
      <c r="BJ57" s="1221"/>
      <c r="BK57" s="1221"/>
      <c r="BL57" s="1221"/>
      <c r="BM57" s="1221"/>
      <c r="BN57" s="1221"/>
      <c r="BO57" s="1221"/>
      <c r="BP57" s="1222">
        <v>57.5</v>
      </c>
      <c r="BQ57" s="1222"/>
      <c r="BR57" s="1222"/>
      <c r="BS57" s="1222"/>
      <c r="BT57" s="1222"/>
      <c r="BU57" s="1222"/>
      <c r="BV57" s="1222"/>
      <c r="BW57" s="1222"/>
      <c r="BX57" s="1222">
        <v>59.3</v>
      </c>
      <c r="BY57" s="1222"/>
      <c r="BZ57" s="1222"/>
      <c r="CA57" s="1222"/>
      <c r="CB57" s="1222"/>
      <c r="CC57" s="1222"/>
      <c r="CD57" s="1222"/>
      <c r="CE57" s="1222"/>
      <c r="CF57" s="1222">
        <v>60.3</v>
      </c>
      <c r="CG57" s="1222"/>
      <c r="CH57" s="1222"/>
      <c r="CI57" s="1222"/>
      <c r="CJ57" s="1222"/>
      <c r="CK57" s="1222"/>
      <c r="CL57" s="1222"/>
      <c r="CM57" s="1222"/>
      <c r="CN57" s="1222">
        <v>61.5</v>
      </c>
      <c r="CO57" s="1222"/>
      <c r="CP57" s="1222"/>
      <c r="CQ57" s="1222"/>
      <c r="CR57" s="1222"/>
      <c r="CS57" s="1222"/>
      <c r="CT57" s="1222"/>
      <c r="CU57" s="1222"/>
      <c r="CV57" s="1222">
        <v>61</v>
      </c>
      <c r="CW57" s="1222"/>
      <c r="CX57" s="1222"/>
      <c r="CY57" s="1222"/>
      <c r="CZ57" s="1222"/>
      <c r="DA57" s="1222"/>
      <c r="DB57" s="1222"/>
      <c r="DC57" s="1222"/>
      <c r="DD57" s="1225"/>
      <c r="DE57" s="1223"/>
    </row>
    <row r="58" spans="1:109" s="1200" customFormat="1" ht="13.2" x14ac:dyDescent="0.2">
      <c r="A58" s="246"/>
      <c r="B58" s="1223"/>
      <c r="G58" s="1211"/>
      <c r="H58" s="1211"/>
      <c r="I58" s="1224"/>
      <c r="J58" s="1224"/>
      <c r="K58" s="1220"/>
      <c r="L58" s="1220"/>
      <c r="M58" s="1220"/>
      <c r="N58" s="1220"/>
      <c r="AM58" s="246"/>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ht="13.2" x14ac:dyDescent="0.2">
      <c r="A59" s="246"/>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ht="13.2" x14ac:dyDescent="0.2">
      <c r="A60" s="246"/>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ht="13.2" x14ac:dyDescent="0.2">
      <c r="A61" s="246"/>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ht="13.2" x14ac:dyDescent="0.2">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46"/>
    </row>
    <row r="63" spans="1:109" ht="16.2" x14ac:dyDescent="0.2">
      <c r="B63" s="303" t="s">
        <v>612</v>
      </c>
    </row>
    <row r="64" spans="1:109" ht="13.2" x14ac:dyDescent="0.2">
      <c r="B64" s="250"/>
      <c r="G64" s="1199"/>
      <c r="I64" s="1231"/>
      <c r="J64" s="1231"/>
      <c r="K64" s="1231"/>
      <c r="L64" s="1231"/>
      <c r="M64" s="1231"/>
      <c r="N64" s="1232"/>
      <c r="AM64" s="1199"/>
      <c r="AN64" s="1199" t="s">
        <v>605</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ht="13.2" x14ac:dyDescent="0.2">
      <c r="B65" s="250"/>
      <c r="AN65" s="1233" t="s">
        <v>613</v>
      </c>
      <c r="AO65" s="1234"/>
      <c r="AP65" s="1234"/>
      <c r="AQ65" s="1234"/>
      <c r="AR65" s="1234"/>
      <c r="AS65" s="1234"/>
      <c r="AT65" s="1234"/>
      <c r="AU65" s="1234"/>
      <c r="AV65" s="1234"/>
      <c r="AW65" s="1234"/>
      <c r="AX65" s="1234"/>
      <c r="AY65" s="1234"/>
      <c r="AZ65" s="1234"/>
      <c r="BA65" s="1234"/>
      <c r="BB65" s="1234"/>
      <c r="BC65" s="1234"/>
      <c r="BD65" s="1234"/>
      <c r="BE65" s="1234"/>
      <c r="BF65" s="1234"/>
      <c r="BG65" s="1234"/>
      <c r="BH65" s="1234"/>
      <c r="BI65" s="1234"/>
      <c r="BJ65" s="1234"/>
      <c r="BK65" s="1234"/>
      <c r="BL65" s="1234"/>
      <c r="BM65" s="1234"/>
      <c r="BN65" s="1234"/>
      <c r="BO65" s="1234"/>
      <c r="BP65" s="1234"/>
      <c r="BQ65" s="1234"/>
      <c r="BR65" s="1234"/>
      <c r="BS65" s="1234"/>
      <c r="BT65" s="1234"/>
      <c r="BU65" s="1234"/>
      <c r="BV65" s="1234"/>
      <c r="BW65" s="1234"/>
      <c r="BX65" s="1234"/>
      <c r="BY65" s="1234"/>
      <c r="BZ65" s="1234"/>
      <c r="CA65" s="1234"/>
      <c r="CB65" s="1234"/>
      <c r="CC65" s="1234"/>
      <c r="CD65" s="1234"/>
      <c r="CE65" s="1234"/>
      <c r="CF65" s="1234"/>
      <c r="CG65" s="1234"/>
      <c r="CH65" s="1234"/>
      <c r="CI65" s="1234"/>
      <c r="CJ65" s="1234"/>
      <c r="CK65" s="1234"/>
      <c r="CL65" s="1234"/>
      <c r="CM65" s="1234"/>
      <c r="CN65" s="1234"/>
      <c r="CO65" s="1234"/>
      <c r="CP65" s="1234"/>
      <c r="CQ65" s="1234"/>
      <c r="CR65" s="1234"/>
      <c r="CS65" s="1234"/>
      <c r="CT65" s="1234"/>
      <c r="CU65" s="1234"/>
      <c r="CV65" s="1234"/>
      <c r="CW65" s="1234"/>
      <c r="CX65" s="1234"/>
      <c r="CY65" s="1234"/>
      <c r="CZ65" s="1234"/>
      <c r="DA65" s="1234"/>
      <c r="DB65" s="1234"/>
      <c r="DC65" s="1235"/>
    </row>
    <row r="66" spans="2:107" ht="13.2" x14ac:dyDescent="0.2">
      <c r="B66" s="250"/>
      <c r="AN66" s="1236"/>
      <c r="AO66" s="1237"/>
      <c r="AP66" s="1237"/>
      <c r="AQ66" s="1237"/>
      <c r="AR66" s="1237"/>
      <c r="AS66" s="1237"/>
      <c r="AT66" s="1237"/>
      <c r="AU66" s="1237"/>
      <c r="AV66" s="1237"/>
      <c r="AW66" s="1237"/>
      <c r="AX66" s="1237"/>
      <c r="AY66" s="1237"/>
      <c r="AZ66" s="1237"/>
      <c r="BA66" s="1237"/>
      <c r="BB66" s="1237"/>
      <c r="BC66" s="1237"/>
      <c r="BD66" s="1237"/>
      <c r="BE66" s="1237"/>
      <c r="BF66" s="1237"/>
      <c r="BG66" s="1237"/>
      <c r="BH66" s="1237"/>
      <c r="BI66" s="1237"/>
      <c r="BJ66" s="1237"/>
      <c r="BK66" s="1237"/>
      <c r="BL66" s="1237"/>
      <c r="BM66" s="1237"/>
      <c r="BN66" s="1237"/>
      <c r="BO66" s="1237"/>
      <c r="BP66" s="1237"/>
      <c r="BQ66" s="1237"/>
      <c r="BR66" s="1237"/>
      <c r="BS66" s="1237"/>
      <c r="BT66" s="1237"/>
      <c r="BU66" s="1237"/>
      <c r="BV66" s="1237"/>
      <c r="BW66" s="1237"/>
      <c r="BX66" s="1237"/>
      <c r="BY66" s="1237"/>
      <c r="BZ66" s="1237"/>
      <c r="CA66" s="1237"/>
      <c r="CB66" s="1237"/>
      <c r="CC66" s="1237"/>
      <c r="CD66" s="1237"/>
      <c r="CE66" s="1237"/>
      <c r="CF66" s="1237"/>
      <c r="CG66" s="1237"/>
      <c r="CH66" s="1237"/>
      <c r="CI66" s="1237"/>
      <c r="CJ66" s="1237"/>
      <c r="CK66" s="1237"/>
      <c r="CL66" s="1237"/>
      <c r="CM66" s="1237"/>
      <c r="CN66" s="1237"/>
      <c r="CO66" s="1237"/>
      <c r="CP66" s="1237"/>
      <c r="CQ66" s="1237"/>
      <c r="CR66" s="1237"/>
      <c r="CS66" s="1237"/>
      <c r="CT66" s="1237"/>
      <c r="CU66" s="1237"/>
      <c r="CV66" s="1237"/>
      <c r="CW66" s="1237"/>
      <c r="CX66" s="1237"/>
      <c r="CY66" s="1237"/>
      <c r="CZ66" s="1237"/>
      <c r="DA66" s="1237"/>
      <c r="DB66" s="1237"/>
      <c r="DC66" s="1238"/>
    </row>
    <row r="67" spans="2:107" ht="13.2" x14ac:dyDescent="0.2">
      <c r="B67" s="250"/>
      <c r="AN67" s="1236"/>
      <c r="AO67" s="1237"/>
      <c r="AP67" s="1237"/>
      <c r="AQ67" s="1237"/>
      <c r="AR67" s="1237"/>
      <c r="AS67" s="1237"/>
      <c r="AT67" s="1237"/>
      <c r="AU67" s="1237"/>
      <c r="AV67" s="1237"/>
      <c r="AW67" s="1237"/>
      <c r="AX67" s="1237"/>
      <c r="AY67" s="1237"/>
      <c r="AZ67" s="1237"/>
      <c r="BA67" s="1237"/>
      <c r="BB67" s="1237"/>
      <c r="BC67" s="1237"/>
      <c r="BD67" s="1237"/>
      <c r="BE67" s="1237"/>
      <c r="BF67" s="1237"/>
      <c r="BG67" s="1237"/>
      <c r="BH67" s="1237"/>
      <c r="BI67" s="1237"/>
      <c r="BJ67" s="1237"/>
      <c r="BK67" s="1237"/>
      <c r="BL67" s="1237"/>
      <c r="BM67" s="1237"/>
      <c r="BN67" s="1237"/>
      <c r="BO67" s="1237"/>
      <c r="BP67" s="1237"/>
      <c r="BQ67" s="1237"/>
      <c r="BR67" s="1237"/>
      <c r="BS67" s="1237"/>
      <c r="BT67" s="1237"/>
      <c r="BU67" s="1237"/>
      <c r="BV67" s="1237"/>
      <c r="BW67" s="1237"/>
      <c r="BX67" s="1237"/>
      <c r="BY67" s="1237"/>
      <c r="BZ67" s="1237"/>
      <c r="CA67" s="1237"/>
      <c r="CB67" s="1237"/>
      <c r="CC67" s="1237"/>
      <c r="CD67" s="1237"/>
      <c r="CE67" s="1237"/>
      <c r="CF67" s="1237"/>
      <c r="CG67" s="1237"/>
      <c r="CH67" s="1237"/>
      <c r="CI67" s="1237"/>
      <c r="CJ67" s="1237"/>
      <c r="CK67" s="1237"/>
      <c r="CL67" s="1237"/>
      <c r="CM67" s="1237"/>
      <c r="CN67" s="1237"/>
      <c r="CO67" s="1237"/>
      <c r="CP67" s="1237"/>
      <c r="CQ67" s="1237"/>
      <c r="CR67" s="1237"/>
      <c r="CS67" s="1237"/>
      <c r="CT67" s="1237"/>
      <c r="CU67" s="1237"/>
      <c r="CV67" s="1237"/>
      <c r="CW67" s="1237"/>
      <c r="CX67" s="1237"/>
      <c r="CY67" s="1237"/>
      <c r="CZ67" s="1237"/>
      <c r="DA67" s="1237"/>
      <c r="DB67" s="1237"/>
      <c r="DC67" s="1238"/>
    </row>
    <row r="68" spans="2:107" ht="13.2" x14ac:dyDescent="0.2">
      <c r="B68" s="250"/>
      <c r="AN68" s="1236"/>
      <c r="AO68" s="1237"/>
      <c r="AP68" s="1237"/>
      <c r="AQ68" s="1237"/>
      <c r="AR68" s="1237"/>
      <c r="AS68" s="1237"/>
      <c r="AT68" s="1237"/>
      <c r="AU68" s="1237"/>
      <c r="AV68" s="1237"/>
      <c r="AW68" s="1237"/>
      <c r="AX68" s="1237"/>
      <c r="AY68" s="1237"/>
      <c r="AZ68" s="1237"/>
      <c r="BA68" s="1237"/>
      <c r="BB68" s="1237"/>
      <c r="BC68" s="1237"/>
      <c r="BD68" s="1237"/>
      <c r="BE68" s="1237"/>
      <c r="BF68" s="1237"/>
      <c r="BG68" s="1237"/>
      <c r="BH68" s="1237"/>
      <c r="BI68" s="1237"/>
      <c r="BJ68" s="1237"/>
      <c r="BK68" s="1237"/>
      <c r="BL68" s="1237"/>
      <c r="BM68" s="1237"/>
      <c r="BN68" s="1237"/>
      <c r="BO68" s="1237"/>
      <c r="BP68" s="1237"/>
      <c r="BQ68" s="1237"/>
      <c r="BR68" s="1237"/>
      <c r="BS68" s="1237"/>
      <c r="BT68" s="1237"/>
      <c r="BU68" s="1237"/>
      <c r="BV68" s="1237"/>
      <c r="BW68" s="1237"/>
      <c r="BX68" s="1237"/>
      <c r="BY68" s="1237"/>
      <c r="BZ68" s="1237"/>
      <c r="CA68" s="1237"/>
      <c r="CB68" s="1237"/>
      <c r="CC68" s="1237"/>
      <c r="CD68" s="1237"/>
      <c r="CE68" s="1237"/>
      <c r="CF68" s="1237"/>
      <c r="CG68" s="1237"/>
      <c r="CH68" s="1237"/>
      <c r="CI68" s="1237"/>
      <c r="CJ68" s="1237"/>
      <c r="CK68" s="1237"/>
      <c r="CL68" s="1237"/>
      <c r="CM68" s="1237"/>
      <c r="CN68" s="1237"/>
      <c r="CO68" s="1237"/>
      <c r="CP68" s="1237"/>
      <c r="CQ68" s="1237"/>
      <c r="CR68" s="1237"/>
      <c r="CS68" s="1237"/>
      <c r="CT68" s="1237"/>
      <c r="CU68" s="1237"/>
      <c r="CV68" s="1237"/>
      <c r="CW68" s="1237"/>
      <c r="CX68" s="1237"/>
      <c r="CY68" s="1237"/>
      <c r="CZ68" s="1237"/>
      <c r="DA68" s="1237"/>
      <c r="DB68" s="1237"/>
      <c r="DC68" s="1238"/>
    </row>
    <row r="69" spans="2:107" ht="13.2" x14ac:dyDescent="0.2">
      <c r="B69" s="250"/>
      <c r="AN69" s="1239"/>
      <c r="AO69" s="1240"/>
      <c r="AP69" s="1240"/>
      <c r="AQ69" s="1240"/>
      <c r="AR69" s="1240"/>
      <c r="AS69" s="1240"/>
      <c r="AT69" s="1240"/>
      <c r="AU69" s="1240"/>
      <c r="AV69" s="1240"/>
      <c r="AW69" s="1240"/>
      <c r="AX69" s="1240"/>
      <c r="AY69" s="1240"/>
      <c r="AZ69" s="1240"/>
      <c r="BA69" s="1240"/>
      <c r="BB69" s="1240"/>
      <c r="BC69" s="1240"/>
      <c r="BD69" s="1240"/>
      <c r="BE69" s="1240"/>
      <c r="BF69" s="1240"/>
      <c r="BG69" s="1240"/>
      <c r="BH69" s="1240"/>
      <c r="BI69" s="1240"/>
      <c r="BJ69" s="1240"/>
      <c r="BK69" s="1240"/>
      <c r="BL69" s="1240"/>
      <c r="BM69" s="1240"/>
      <c r="BN69" s="1240"/>
      <c r="BO69" s="1240"/>
      <c r="BP69" s="1240"/>
      <c r="BQ69" s="1240"/>
      <c r="BR69" s="1240"/>
      <c r="BS69" s="1240"/>
      <c r="BT69" s="1240"/>
      <c r="BU69" s="1240"/>
      <c r="BV69" s="1240"/>
      <c r="BW69" s="1240"/>
      <c r="BX69" s="1240"/>
      <c r="BY69" s="1240"/>
      <c r="BZ69" s="1240"/>
      <c r="CA69" s="1240"/>
      <c r="CB69" s="1240"/>
      <c r="CC69" s="1240"/>
      <c r="CD69" s="1240"/>
      <c r="CE69" s="1240"/>
      <c r="CF69" s="1240"/>
      <c r="CG69" s="1240"/>
      <c r="CH69" s="1240"/>
      <c r="CI69" s="1240"/>
      <c r="CJ69" s="1240"/>
      <c r="CK69" s="1240"/>
      <c r="CL69" s="1240"/>
      <c r="CM69" s="1240"/>
      <c r="CN69" s="1240"/>
      <c r="CO69" s="1240"/>
      <c r="CP69" s="1240"/>
      <c r="CQ69" s="1240"/>
      <c r="CR69" s="1240"/>
      <c r="CS69" s="1240"/>
      <c r="CT69" s="1240"/>
      <c r="CU69" s="1240"/>
      <c r="CV69" s="1240"/>
      <c r="CW69" s="1240"/>
      <c r="CX69" s="1240"/>
      <c r="CY69" s="1240"/>
      <c r="CZ69" s="1240"/>
      <c r="DA69" s="1240"/>
      <c r="DB69" s="1240"/>
      <c r="DC69" s="1241"/>
    </row>
    <row r="70" spans="2:107" ht="13.2" x14ac:dyDescent="0.2">
      <c r="B70" s="250"/>
      <c r="H70" s="1242"/>
      <c r="I70" s="1242"/>
      <c r="J70" s="1243"/>
      <c r="K70" s="1243"/>
      <c r="L70" s="1244"/>
      <c r="M70" s="1243"/>
      <c r="N70" s="1244"/>
      <c r="AN70" s="1210"/>
      <c r="AO70" s="1210"/>
      <c r="AP70" s="1210"/>
      <c r="AZ70" s="1210"/>
      <c r="BA70" s="1210"/>
      <c r="BB70" s="1210"/>
      <c r="BL70" s="1210"/>
      <c r="BM70" s="1210"/>
      <c r="BN70" s="1210"/>
      <c r="BX70" s="1210"/>
      <c r="BY70" s="1210"/>
      <c r="BZ70" s="1210"/>
      <c r="CJ70" s="1210"/>
      <c r="CK70" s="1210"/>
      <c r="CL70" s="1210"/>
      <c r="CV70" s="1210"/>
      <c r="CW70" s="1210"/>
      <c r="CX70" s="1210"/>
    </row>
    <row r="71" spans="2:107" ht="13.2" x14ac:dyDescent="0.2">
      <c r="B71" s="250"/>
      <c r="G71" s="1245"/>
      <c r="I71" s="1246"/>
      <c r="J71" s="1243"/>
      <c r="K71" s="1243"/>
      <c r="L71" s="1244"/>
      <c r="M71" s="1243"/>
      <c r="N71" s="1244"/>
      <c r="AM71" s="1245"/>
      <c r="AN71" s="246" t="s">
        <v>607</v>
      </c>
    </row>
    <row r="72" spans="2:107" ht="13.2" x14ac:dyDescent="0.2">
      <c r="B72" s="250"/>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559</v>
      </c>
      <c r="BQ72" s="1217"/>
      <c r="BR72" s="1217"/>
      <c r="BS72" s="1217"/>
      <c r="BT72" s="1217"/>
      <c r="BU72" s="1217"/>
      <c r="BV72" s="1217"/>
      <c r="BW72" s="1217"/>
      <c r="BX72" s="1217" t="s">
        <v>560</v>
      </c>
      <c r="BY72" s="1217"/>
      <c r="BZ72" s="1217"/>
      <c r="CA72" s="1217"/>
      <c r="CB72" s="1217"/>
      <c r="CC72" s="1217"/>
      <c r="CD72" s="1217"/>
      <c r="CE72" s="1217"/>
      <c r="CF72" s="1217" t="s">
        <v>561</v>
      </c>
      <c r="CG72" s="1217"/>
      <c r="CH72" s="1217"/>
      <c r="CI72" s="1217"/>
      <c r="CJ72" s="1217"/>
      <c r="CK72" s="1217"/>
      <c r="CL72" s="1217"/>
      <c r="CM72" s="1217"/>
      <c r="CN72" s="1217" t="s">
        <v>562</v>
      </c>
      <c r="CO72" s="1217"/>
      <c r="CP72" s="1217"/>
      <c r="CQ72" s="1217"/>
      <c r="CR72" s="1217"/>
      <c r="CS72" s="1217"/>
      <c r="CT72" s="1217"/>
      <c r="CU72" s="1217"/>
      <c r="CV72" s="1217" t="s">
        <v>563</v>
      </c>
      <c r="CW72" s="1217"/>
      <c r="CX72" s="1217"/>
      <c r="CY72" s="1217"/>
      <c r="CZ72" s="1217"/>
      <c r="DA72" s="1217"/>
      <c r="DB72" s="1217"/>
      <c r="DC72" s="1217"/>
    </row>
    <row r="73" spans="2:107" ht="13.2" x14ac:dyDescent="0.2">
      <c r="B73" s="250"/>
      <c r="G73" s="1218"/>
      <c r="H73" s="1218"/>
      <c r="I73" s="1218"/>
      <c r="J73" s="1218"/>
      <c r="K73" s="1247"/>
      <c r="L73" s="1247"/>
      <c r="M73" s="1247"/>
      <c r="N73" s="1247"/>
      <c r="AM73" s="1210"/>
      <c r="AN73" s="1221" t="s">
        <v>608</v>
      </c>
      <c r="AO73" s="1221"/>
      <c r="AP73" s="1221"/>
      <c r="AQ73" s="1221"/>
      <c r="AR73" s="1221"/>
      <c r="AS73" s="1221"/>
      <c r="AT73" s="1221"/>
      <c r="AU73" s="1221"/>
      <c r="AV73" s="1221"/>
      <c r="AW73" s="1221"/>
      <c r="AX73" s="1221"/>
      <c r="AY73" s="1221"/>
      <c r="AZ73" s="1221"/>
      <c r="BA73" s="1221"/>
      <c r="BB73" s="1221" t="s">
        <v>609</v>
      </c>
      <c r="BC73" s="1221"/>
      <c r="BD73" s="1221"/>
      <c r="BE73" s="1221"/>
      <c r="BF73" s="1221"/>
      <c r="BG73" s="1221"/>
      <c r="BH73" s="1221"/>
      <c r="BI73" s="1221"/>
      <c r="BJ73" s="1221"/>
      <c r="BK73" s="1221"/>
      <c r="BL73" s="1221"/>
      <c r="BM73" s="1221"/>
      <c r="BN73" s="1221"/>
      <c r="BO73" s="1221"/>
      <c r="BP73" s="1222">
        <v>38.6</v>
      </c>
      <c r="BQ73" s="1222"/>
      <c r="BR73" s="1222"/>
      <c r="BS73" s="1222"/>
      <c r="BT73" s="1222"/>
      <c r="BU73" s="1222"/>
      <c r="BV73" s="1222"/>
      <c r="BW73" s="1222"/>
      <c r="BX73" s="1222">
        <v>31.5</v>
      </c>
      <c r="BY73" s="1222"/>
      <c r="BZ73" s="1222"/>
      <c r="CA73" s="1222"/>
      <c r="CB73" s="1222"/>
      <c r="CC73" s="1222"/>
      <c r="CD73" s="1222"/>
      <c r="CE73" s="1222"/>
      <c r="CF73" s="1222">
        <v>19.7</v>
      </c>
      <c r="CG73" s="1222"/>
      <c r="CH73" s="1222"/>
      <c r="CI73" s="1222"/>
      <c r="CJ73" s="1222"/>
      <c r="CK73" s="1222"/>
      <c r="CL73" s="1222"/>
      <c r="CM73" s="1222"/>
      <c r="CN73" s="1222">
        <v>14.9</v>
      </c>
      <c r="CO73" s="1222"/>
      <c r="CP73" s="1222"/>
      <c r="CQ73" s="1222"/>
      <c r="CR73" s="1222"/>
      <c r="CS73" s="1222"/>
      <c r="CT73" s="1222"/>
      <c r="CU73" s="1222"/>
      <c r="CV73" s="1222"/>
      <c r="CW73" s="1222"/>
      <c r="CX73" s="1222"/>
      <c r="CY73" s="1222"/>
      <c r="CZ73" s="1222"/>
      <c r="DA73" s="1222"/>
      <c r="DB73" s="1222"/>
      <c r="DC73" s="1222"/>
    </row>
    <row r="74" spans="2:107" ht="13.2" x14ac:dyDescent="0.2">
      <c r="B74" s="250"/>
      <c r="G74" s="1218"/>
      <c r="H74" s="1218"/>
      <c r="I74" s="1218"/>
      <c r="J74" s="1218"/>
      <c r="K74" s="1247"/>
      <c r="L74" s="1247"/>
      <c r="M74" s="1247"/>
      <c r="N74" s="1247"/>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ht="13.2" x14ac:dyDescent="0.2">
      <c r="B75" s="250"/>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614</v>
      </c>
      <c r="BC75" s="1221"/>
      <c r="BD75" s="1221"/>
      <c r="BE75" s="1221"/>
      <c r="BF75" s="1221"/>
      <c r="BG75" s="1221"/>
      <c r="BH75" s="1221"/>
      <c r="BI75" s="1221"/>
      <c r="BJ75" s="1221"/>
      <c r="BK75" s="1221"/>
      <c r="BL75" s="1221"/>
      <c r="BM75" s="1221"/>
      <c r="BN75" s="1221"/>
      <c r="BO75" s="1221"/>
      <c r="BP75" s="1222">
        <v>8.6</v>
      </c>
      <c r="BQ75" s="1222"/>
      <c r="BR75" s="1222"/>
      <c r="BS75" s="1222"/>
      <c r="BT75" s="1222"/>
      <c r="BU75" s="1222"/>
      <c r="BV75" s="1222"/>
      <c r="BW75" s="1222"/>
      <c r="BX75" s="1222">
        <v>8.1</v>
      </c>
      <c r="BY75" s="1222"/>
      <c r="BZ75" s="1222"/>
      <c r="CA75" s="1222"/>
      <c r="CB75" s="1222"/>
      <c r="CC75" s="1222"/>
      <c r="CD75" s="1222"/>
      <c r="CE75" s="1222"/>
      <c r="CF75" s="1222">
        <v>7.2</v>
      </c>
      <c r="CG75" s="1222"/>
      <c r="CH75" s="1222"/>
      <c r="CI75" s="1222"/>
      <c r="CJ75" s="1222"/>
      <c r="CK75" s="1222"/>
      <c r="CL75" s="1222"/>
      <c r="CM75" s="1222"/>
      <c r="CN75" s="1222">
        <v>5.8</v>
      </c>
      <c r="CO75" s="1222"/>
      <c r="CP75" s="1222"/>
      <c r="CQ75" s="1222"/>
      <c r="CR75" s="1222"/>
      <c r="CS75" s="1222"/>
      <c r="CT75" s="1222"/>
      <c r="CU75" s="1222"/>
      <c r="CV75" s="1222">
        <v>5</v>
      </c>
      <c r="CW75" s="1222"/>
      <c r="CX75" s="1222"/>
      <c r="CY75" s="1222"/>
      <c r="CZ75" s="1222"/>
      <c r="DA75" s="1222"/>
      <c r="DB75" s="1222"/>
      <c r="DC75" s="1222"/>
    </row>
    <row r="76" spans="2:107" ht="13.2" x14ac:dyDescent="0.2">
      <c r="B76" s="250"/>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ht="13.2" x14ac:dyDescent="0.2">
      <c r="B77" s="250"/>
      <c r="G77" s="1211"/>
      <c r="H77" s="1211"/>
      <c r="I77" s="1211"/>
      <c r="J77" s="1211"/>
      <c r="K77" s="1247"/>
      <c r="L77" s="1247"/>
      <c r="M77" s="1247"/>
      <c r="N77" s="1247"/>
      <c r="AN77" s="1217" t="s">
        <v>611</v>
      </c>
      <c r="AO77" s="1217"/>
      <c r="AP77" s="1217"/>
      <c r="AQ77" s="1217"/>
      <c r="AR77" s="1217"/>
      <c r="AS77" s="1217"/>
      <c r="AT77" s="1217"/>
      <c r="AU77" s="1217"/>
      <c r="AV77" s="1217"/>
      <c r="AW77" s="1217"/>
      <c r="AX77" s="1217"/>
      <c r="AY77" s="1217"/>
      <c r="AZ77" s="1217"/>
      <c r="BA77" s="1217"/>
      <c r="BB77" s="1221" t="s">
        <v>609</v>
      </c>
      <c r="BC77" s="1221"/>
      <c r="BD77" s="1221"/>
      <c r="BE77" s="1221"/>
      <c r="BF77" s="1221"/>
      <c r="BG77" s="1221"/>
      <c r="BH77" s="1221"/>
      <c r="BI77" s="1221"/>
      <c r="BJ77" s="1221"/>
      <c r="BK77" s="1221"/>
      <c r="BL77" s="1221"/>
      <c r="BM77" s="1221"/>
      <c r="BN77" s="1221"/>
      <c r="BO77" s="1221"/>
      <c r="BP77" s="1222">
        <v>20.2</v>
      </c>
      <c r="BQ77" s="1222"/>
      <c r="BR77" s="1222"/>
      <c r="BS77" s="1222"/>
      <c r="BT77" s="1222"/>
      <c r="BU77" s="1222"/>
      <c r="BV77" s="1222"/>
      <c r="BW77" s="1222"/>
      <c r="BX77" s="1222">
        <v>18.2</v>
      </c>
      <c r="BY77" s="1222"/>
      <c r="BZ77" s="1222"/>
      <c r="CA77" s="1222"/>
      <c r="CB77" s="1222"/>
      <c r="CC77" s="1222"/>
      <c r="CD77" s="1222"/>
      <c r="CE77" s="1222"/>
      <c r="CF77" s="1222">
        <v>20.3</v>
      </c>
      <c r="CG77" s="1222"/>
      <c r="CH77" s="1222"/>
      <c r="CI77" s="1222"/>
      <c r="CJ77" s="1222"/>
      <c r="CK77" s="1222"/>
      <c r="CL77" s="1222"/>
      <c r="CM77" s="1222"/>
      <c r="CN77" s="1222">
        <v>15.5</v>
      </c>
      <c r="CO77" s="1222"/>
      <c r="CP77" s="1222"/>
      <c r="CQ77" s="1222"/>
      <c r="CR77" s="1222"/>
      <c r="CS77" s="1222"/>
      <c r="CT77" s="1222"/>
      <c r="CU77" s="1222"/>
      <c r="CV77" s="1222">
        <v>4.5999999999999996</v>
      </c>
      <c r="CW77" s="1222"/>
      <c r="CX77" s="1222"/>
      <c r="CY77" s="1222"/>
      <c r="CZ77" s="1222"/>
      <c r="DA77" s="1222"/>
      <c r="DB77" s="1222"/>
      <c r="DC77" s="1222"/>
    </row>
    <row r="78" spans="2:107" ht="13.2" x14ac:dyDescent="0.2">
      <c r="B78" s="250"/>
      <c r="G78" s="1211"/>
      <c r="H78" s="1211"/>
      <c r="I78" s="1211"/>
      <c r="J78" s="1211"/>
      <c r="K78" s="1247"/>
      <c r="L78" s="1247"/>
      <c r="M78" s="1247"/>
      <c r="N78" s="1247"/>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ht="13.2" x14ac:dyDescent="0.2">
      <c r="B79" s="250"/>
      <c r="G79" s="1211"/>
      <c r="H79" s="1211"/>
      <c r="I79" s="1224"/>
      <c r="J79" s="1224"/>
      <c r="K79" s="1248"/>
      <c r="L79" s="1248"/>
      <c r="M79" s="1248"/>
      <c r="N79" s="1248"/>
      <c r="AN79" s="1217"/>
      <c r="AO79" s="1217"/>
      <c r="AP79" s="1217"/>
      <c r="AQ79" s="1217"/>
      <c r="AR79" s="1217"/>
      <c r="AS79" s="1217"/>
      <c r="AT79" s="1217"/>
      <c r="AU79" s="1217"/>
      <c r="AV79" s="1217"/>
      <c r="AW79" s="1217"/>
      <c r="AX79" s="1217"/>
      <c r="AY79" s="1217"/>
      <c r="AZ79" s="1217"/>
      <c r="BA79" s="1217"/>
      <c r="BB79" s="1221" t="s">
        <v>614</v>
      </c>
      <c r="BC79" s="1221"/>
      <c r="BD79" s="1221"/>
      <c r="BE79" s="1221"/>
      <c r="BF79" s="1221"/>
      <c r="BG79" s="1221"/>
      <c r="BH79" s="1221"/>
      <c r="BI79" s="1221"/>
      <c r="BJ79" s="1221"/>
      <c r="BK79" s="1221"/>
      <c r="BL79" s="1221"/>
      <c r="BM79" s="1221"/>
      <c r="BN79" s="1221"/>
      <c r="BO79" s="1221"/>
      <c r="BP79" s="1222">
        <v>6.8</v>
      </c>
      <c r="BQ79" s="1222"/>
      <c r="BR79" s="1222"/>
      <c r="BS79" s="1222"/>
      <c r="BT79" s="1222"/>
      <c r="BU79" s="1222"/>
      <c r="BV79" s="1222"/>
      <c r="BW79" s="1222"/>
      <c r="BX79" s="1222">
        <v>6.8</v>
      </c>
      <c r="BY79" s="1222"/>
      <c r="BZ79" s="1222"/>
      <c r="CA79" s="1222"/>
      <c r="CB79" s="1222"/>
      <c r="CC79" s="1222"/>
      <c r="CD79" s="1222"/>
      <c r="CE79" s="1222"/>
      <c r="CF79" s="1222">
        <v>6.6</v>
      </c>
      <c r="CG79" s="1222"/>
      <c r="CH79" s="1222"/>
      <c r="CI79" s="1222"/>
      <c r="CJ79" s="1222"/>
      <c r="CK79" s="1222"/>
      <c r="CL79" s="1222"/>
      <c r="CM79" s="1222"/>
      <c r="CN79" s="1222">
        <v>6.4</v>
      </c>
      <c r="CO79" s="1222"/>
      <c r="CP79" s="1222"/>
      <c r="CQ79" s="1222"/>
      <c r="CR79" s="1222"/>
      <c r="CS79" s="1222"/>
      <c r="CT79" s="1222"/>
      <c r="CU79" s="1222"/>
      <c r="CV79" s="1222">
        <v>6.3</v>
      </c>
      <c r="CW79" s="1222"/>
      <c r="CX79" s="1222"/>
      <c r="CY79" s="1222"/>
      <c r="CZ79" s="1222"/>
      <c r="DA79" s="1222"/>
      <c r="DB79" s="1222"/>
      <c r="DC79" s="1222"/>
    </row>
    <row r="80" spans="2:107" ht="13.2" x14ac:dyDescent="0.2">
      <c r="B80" s="250"/>
      <c r="G80" s="1211"/>
      <c r="H80" s="1211"/>
      <c r="I80" s="1224"/>
      <c r="J80" s="1224"/>
      <c r="K80" s="1248"/>
      <c r="L80" s="1248"/>
      <c r="M80" s="1248"/>
      <c r="N80" s="1248"/>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ht="13.2" x14ac:dyDescent="0.2">
      <c r="B81" s="250"/>
    </row>
    <row r="82" spans="2:109" ht="16.2" x14ac:dyDescent="0.2">
      <c r="B82" s="250"/>
      <c r="K82" s="1249"/>
      <c r="L82" s="1249"/>
      <c r="M82" s="1249"/>
      <c r="N82" s="1249"/>
      <c r="AQ82" s="1249"/>
      <c r="AR82" s="1249"/>
      <c r="AS82" s="1249"/>
      <c r="AT82" s="1249"/>
      <c r="BC82" s="1249"/>
      <c r="BD82" s="1249"/>
      <c r="BE82" s="1249"/>
      <c r="BF82" s="1249"/>
      <c r="BO82" s="1249"/>
      <c r="BP82" s="1249"/>
      <c r="BQ82" s="1249"/>
      <c r="BR82" s="1249"/>
      <c r="CA82" s="1249"/>
      <c r="CB82" s="1249"/>
      <c r="CC82" s="1249"/>
      <c r="CD82" s="1249"/>
      <c r="CM82" s="1249"/>
      <c r="CN82" s="1249"/>
      <c r="CO82" s="1249"/>
      <c r="CP82" s="1249"/>
      <c r="CY82" s="1249"/>
      <c r="CZ82" s="1249"/>
      <c r="DA82" s="1249"/>
      <c r="DB82" s="1249"/>
      <c r="DC82" s="1249"/>
    </row>
    <row r="83" spans="2:109" ht="13.2" x14ac:dyDescent="0.2">
      <c r="B83" s="331"/>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02"/>
      <c r="CA83" s="302"/>
      <c r="CB83" s="302"/>
      <c r="CC83" s="302"/>
      <c r="CD83" s="302"/>
      <c r="CE83" s="302"/>
      <c r="CF83" s="302"/>
      <c r="CG83" s="302"/>
      <c r="CH83" s="302"/>
      <c r="CI83" s="302"/>
      <c r="CJ83" s="302"/>
      <c r="CK83" s="302"/>
      <c r="CL83" s="302"/>
      <c r="CM83" s="302"/>
      <c r="CN83" s="302"/>
      <c r="CO83" s="302"/>
      <c r="CP83" s="302"/>
      <c r="CQ83" s="302"/>
      <c r="CR83" s="302"/>
      <c r="CS83" s="302"/>
      <c r="CT83" s="302"/>
      <c r="CU83" s="302"/>
      <c r="CV83" s="302"/>
      <c r="CW83" s="302"/>
      <c r="CX83" s="302"/>
      <c r="CY83" s="302"/>
      <c r="CZ83" s="302"/>
      <c r="DA83" s="302"/>
      <c r="DB83" s="302"/>
      <c r="DC83" s="302"/>
      <c r="DD83" s="332"/>
    </row>
    <row r="84" spans="2:109" ht="13.2" x14ac:dyDescent="0.2">
      <c r="DD84" s="246"/>
      <c r="DE84" s="246"/>
    </row>
    <row r="85" spans="2:109" ht="13.2" x14ac:dyDescent="0.2">
      <c r="DD85" s="246"/>
      <c r="DE85" s="246"/>
    </row>
  </sheetData>
  <sheetProtection algorithmName="SHA-512" hashValue="KuzYt7KuR1XamiS08P5FgHEQy+guQGAen1VnLJ3mrKuhz2SDDcQ0lMyvDKgEDpt5wAnjUTdrBqXatmls7up/jA==" saltValue="uKJiete4+XxDXMR4Y6Xsl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2453D-5D8B-48A3-83F2-B6DCD7B83FE2}">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45" customWidth="1"/>
    <col min="35" max="122" width="2.44140625" style="244" customWidth="1"/>
    <col min="123" max="16384" width="2.44140625" style="244" hidden="1"/>
  </cols>
  <sheetData>
    <row r="1" spans="1:34" ht="13.5" customHeight="1" x14ac:dyDescent="0.2">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1:34" ht="13.2" x14ac:dyDescent="0.2">
      <c r="S2" s="244"/>
      <c r="AH2" s="244"/>
    </row>
    <row r="3" spans="1:34" ht="13.2" x14ac:dyDescent="0.2">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1:34" ht="13.2" x14ac:dyDescent="0.2"/>
    <row r="5" spans="1:34" ht="13.2" x14ac:dyDescent="0.2"/>
    <row r="6" spans="1:34" ht="13.2" x14ac:dyDescent="0.2"/>
    <row r="7" spans="1:34" ht="13.2" x14ac:dyDescent="0.2"/>
    <row r="8" spans="1:34" ht="13.2" x14ac:dyDescent="0.2"/>
    <row r="9" spans="1:34" ht="13.2" x14ac:dyDescent="0.2">
      <c r="AH9" s="244"/>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4"/>
    </row>
    <row r="18" spans="12:34" ht="13.2" x14ac:dyDescent="0.2"/>
    <row r="19" spans="12:34" ht="13.2" x14ac:dyDescent="0.2"/>
    <row r="20" spans="12:34" ht="13.2" x14ac:dyDescent="0.2">
      <c r="AH20" s="244"/>
    </row>
    <row r="21" spans="12:34" ht="13.2" x14ac:dyDescent="0.2">
      <c r="AH21" s="244"/>
    </row>
    <row r="22" spans="12:34" ht="13.2" x14ac:dyDescent="0.2"/>
    <row r="23" spans="12:34" ht="13.2" x14ac:dyDescent="0.2"/>
    <row r="24" spans="12:34" ht="13.2" x14ac:dyDescent="0.2">
      <c r="Q24" s="244"/>
    </row>
    <row r="25" spans="12:34" ht="13.2" x14ac:dyDescent="0.2"/>
    <row r="26" spans="12:34" ht="13.2" x14ac:dyDescent="0.2"/>
    <row r="27" spans="12:34" ht="13.2" x14ac:dyDescent="0.2"/>
    <row r="28" spans="12:34" ht="13.2" x14ac:dyDescent="0.2">
      <c r="O28" s="244"/>
      <c r="T28" s="244"/>
      <c r="AH28" s="244"/>
    </row>
    <row r="29" spans="12:34" ht="13.2" x14ac:dyDescent="0.2"/>
    <row r="30" spans="12:34" ht="13.2" x14ac:dyDescent="0.2"/>
    <row r="31" spans="12:34" ht="13.2" x14ac:dyDescent="0.2">
      <c r="Q31" s="244"/>
    </row>
    <row r="32" spans="12:34" ht="13.2" x14ac:dyDescent="0.2">
      <c r="L32" s="244"/>
    </row>
    <row r="33" spans="2:34" ht="13.2" x14ac:dyDescent="0.2">
      <c r="C33" s="244"/>
      <c r="E33" s="244"/>
      <c r="G33" s="244"/>
      <c r="I33" s="244"/>
      <c r="X33" s="244"/>
    </row>
    <row r="34" spans="2:34" ht="13.2" x14ac:dyDescent="0.2">
      <c r="B34" s="244"/>
      <c r="P34" s="244"/>
      <c r="R34" s="244"/>
      <c r="T34" s="244"/>
    </row>
    <row r="35" spans="2:34" ht="13.2" x14ac:dyDescent="0.2">
      <c r="D35" s="244"/>
      <c r="W35" s="244"/>
      <c r="AC35" s="244"/>
      <c r="AD35" s="244"/>
      <c r="AE35" s="244"/>
      <c r="AF35" s="244"/>
      <c r="AG35" s="244"/>
      <c r="AH35" s="244"/>
    </row>
    <row r="36" spans="2:34" ht="13.2" x14ac:dyDescent="0.2">
      <c r="H36" s="244"/>
      <c r="J36" s="244"/>
      <c r="K36" s="244"/>
      <c r="M36" s="244"/>
      <c r="Y36" s="244"/>
      <c r="Z36" s="244"/>
      <c r="AA36" s="244"/>
      <c r="AB36" s="244"/>
      <c r="AC36" s="244"/>
      <c r="AD36" s="244"/>
      <c r="AE36" s="244"/>
      <c r="AF36" s="244"/>
      <c r="AG36" s="244"/>
      <c r="AH36" s="244"/>
    </row>
    <row r="37" spans="2:34" ht="13.2" x14ac:dyDescent="0.2">
      <c r="AH37" s="244"/>
    </row>
    <row r="38" spans="2:34" ht="13.2" x14ac:dyDescent="0.2">
      <c r="AG38" s="244"/>
      <c r="AH38" s="244"/>
    </row>
    <row r="39" spans="2:34" ht="13.2" x14ac:dyDescent="0.2"/>
    <row r="40" spans="2:34" ht="13.2" x14ac:dyDescent="0.2">
      <c r="X40" s="244"/>
    </row>
    <row r="41" spans="2:34" ht="13.2" x14ac:dyDescent="0.2">
      <c r="R41" s="244"/>
    </row>
    <row r="42" spans="2:34" ht="13.2" x14ac:dyDescent="0.2">
      <c r="W42" s="244"/>
    </row>
    <row r="43" spans="2:34" ht="13.2" x14ac:dyDescent="0.2">
      <c r="Y43" s="244"/>
      <c r="Z43" s="244"/>
      <c r="AA43" s="244"/>
      <c r="AB43" s="244"/>
      <c r="AC43" s="244"/>
      <c r="AD43" s="244"/>
      <c r="AE43" s="244"/>
      <c r="AF43" s="244"/>
      <c r="AG43" s="244"/>
      <c r="AH43" s="244"/>
    </row>
    <row r="44" spans="2:34" ht="13.2" x14ac:dyDescent="0.2">
      <c r="AH44" s="244"/>
    </row>
    <row r="45" spans="2:34" ht="13.2" x14ac:dyDescent="0.2">
      <c r="X45" s="244"/>
    </row>
    <row r="46" spans="2:34" ht="13.2" x14ac:dyDescent="0.2"/>
    <row r="47" spans="2:34" ht="13.2" x14ac:dyDescent="0.2"/>
    <row r="48" spans="2:34" ht="13.2" x14ac:dyDescent="0.2">
      <c r="W48" s="244"/>
      <c r="Y48" s="244"/>
      <c r="Z48" s="244"/>
      <c r="AA48" s="244"/>
      <c r="AB48" s="244"/>
      <c r="AC48" s="244"/>
      <c r="AD48" s="244"/>
      <c r="AE48" s="244"/>
      <c r="AF48" s="244"/>
      <c r="AG48" s="244"/>
      <c r="AH48" s="244"/>
    </row>
    <row r="49" spans="28:34" ht="13.2" x14ac:dyDescent="0.2"/>
    <row r="50" spans="28:34" ht="13.2" x14ac:dyDescent="0.2">
      <c r="AE50" s="244"/>
      <c r="AF50" s="244"/>
      <c r="AG50" s="244"/>
      <c r="AH50" s="244"/>
    </row>
    <row r="51" spans="28:34" ht="13.2" x14ac:dyDescent="0.2">
      <c r="AC51" s="244"/>
      <c r="AD51" s="244"/>
      <c r="AE51" s="244"/>
      <c r="AF51" s="244"/>
      <c r="AG51" s="244"/>
      <c r="AH51" s="244"/>
    </row>
    <row r="52" spans="28:34" ht="13.2" x14ac:dyDescent="0.2"/>
    <row r="53" spans="28:34" ht="13.2" x14ac:dyDescent="0.2">
      <c r="AF53" s="244"/>
      <c r="AG53" s="244"/>
      <c r="AH53" s="244"/>
    </row>
    <row r="54" spans="28:34" ht="13.2" x14ac:dyDescent="0.2">
      <c r="AH54" s="244"/>
    </row>
    <row r="55" spans="28:34" ht="13.2" x14ac:dyDescent="0.2"/>
    <row r="56" spans="28:34" ht="13.2" x14ac:dyDescent="0.2">
      <c r="AB56" s="244"/>
      <c r="AC56" s="244"/>
      <c r="AD56" s="244"/>
      <c r="AE56" s="244"/>
      <c r="AF56" s="244"/>
      <c r="AG56" s="244"/>
      <c r="AH56" s="244"/>
    </row>
    <row r="57" spans="28:34" ht="13.2" x14ac:dyDescent="0.2">
      <c r="AH57" s="244"/>
    </row>
    <row r="58" spans="28:34" ht="13.2" x14ac:dyDescent="0.2">
      <c r="AH58" s="244"/>
    </row>
    <row r="59" spans="28:34" ht="13.2" x14ac:dyDescent="0.2"/>
    <row r="60" spans="28:34" ht="13.2" x14ac:dyDescent="0.2"/>
    <row r="61" spans="28:34" ht="13.2" x14ac:dyDescent="0.2"/>
    <row r="62" spans="28:34" ht="13.2" x14ac:dyDescent="0.2"/>
    <row r="63" spans="28:34" ht="13.2" x14ac:dyDescent="0.2">
      <c r="AH63" s="244"/>
    </row>
    <row r="64" spans="28:34" ht="13.2" x14ac:dyDescent="0.2">
      <c r="AG64" s="244"/>
      <c r="AH64" s="244"/>
    </row>
    <row r="65" spans="28:34" ht="13.2" x14ac:dyDescent="0.2"/>
    <row r="66" spans="28:34" ht="13.2" x14ac:dyDescent="0.2"/>
    <row r="67" spans="28:34" ht="13.2" x14ac:dyDescent="0.2"/>
    <row r="68" spans="28:34" ht="13.2" x14ac:dyDescent="0.2">
      <c r="AB68" s="244"/>
      <c r="AC68" s="244"/>
      <c r="AD68" s="244"/>
      <c r="AE68" s="244"/>
      <c r="AF68" s="244"/>
      <c r="AG68" s="244"/>
      <c r="AH68" s="244"/>
    </row>
    <row r="69" spans="28:34" ht="13.2" x14ac:dyDescent="0.2">
      <c r="AF69" s="244"/>
      <c r="AG69" s="244"/>
      <c r="AH69" s="244"/>
    </row>
    <row r="70" spans="28:34" ht="13.2" x14ac:dyDescent="0.2"/>
    <row r="71" spans="28:34" ht="13.2" x14ac:dyDescent="0.2"/>
    <row r="72" spans="28:34" ht="13.2" x14ac:dyDescent="0.2"/>
    <row r="73" spans="28:34" ht="13.2" x14ac:dyDescent="0.2"/>
    <row r="74" spans="28:34" ht="13.2" x14ac:dyDescent="0.2"/>
    <row r="75" spans="28:34" ht="13.2" x14ac:dyDescent="0.2">
      <c r="AH75" s="244"/>
    </row>
    <row r="76" spans="28:34" ht="13.2" x14ac:dyDescent="0.2">
      <c r="AF76" s="244"/>
      <c r="AG76" s="244"/>
      <c r="AH76" s="244"/>
    </row>
    <row r="77" spans="28:34" ht="13.2" x14ac:dyDescent="0.2">
      <c r="AG77" s="244"/>
      <c r="AH77" s="244"/>
    </row>
    <row r="78" spans="28:34" ht="13.2" x14ac:dyDescent="0.2"/>
    <row r="79" spans="28:34" ht="13.2" x14ac:dyDescent="0.2"/>
    <row r="80" spans="28:34" ht="13.2" x14ac:dyDescent="0.2"/>
    <row r="81" spans="25:34" ht="13.2" x14ac:dyDescent="0.2"/>
    <row r="82" spans="25:34" ht="13.2" x14ac:dyDescent="0.2">
      <c r="Y82" s="244"/>
    </row>
    <row r="83" spans="25:34" ht="13.2" x14ac:dyDescent="0.2">
      <c r="Y83" s="244"/>
      <c r="Z83" s="244"/>
      <c r="AA83" s="244"/>
      <c r="AB83" s="244"/>
      <c r="AC83" s="244"/>
      <c r="AD83" s="244"/>
      <c r="AE83" s="244"/>
      <c r="AF83" s="244"/>
      <c r="AG83" s="244"/>
      <c r="AH83" s="244"/>
    </row>
    <row r="84" spans="25:34" ht="13.2" x14ac:dyDescent="0.2"/>
    <row r="85" spans="25:34" ht="13.2" x14ac:dyDescent="0.2"/>
    <row r="86" spans="25:34" ht="13.2" x14ac:dyDescent="0.2"/>
    <row r="87" spans="25:34" ht="13.2" x14ac:dyDescent="0.2"/>
    <row r="88" spans="25:34" ht="13.2" x14ac:dyDescent="0.2">
      <c r="AH88" s="244"/>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4"/>
      <c r="AG94" s="244"/>
      <c r="AH94" s="244"/>
    </row>
    <row r="95" spans="25:34" ht="13.5" customHeight="1" x14ac:dyDescent="0.2">
      <c r="AH95" s="24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4"/>
    </row>
    <row r="102" spans="33:34" ht="13.5" customHeight="1" x14ac:dyDescent="0.2"/>
    <row r="103" spans="33:34" ht="13.5" customHeight="1" x14ac:dyDescent="0.2"/>
    <row r="104" spans="33:34" ht="13.5" customHeight="1" x14ac:dyDescent="0.2">
      <c r="AG104" s="244"/>
      <c r="AH104" s="24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4"/>
    </row>
    <row r="117" spans="34:122" ht="13.5" customHeight="1" x14ac:dyDescent="0.2"/>
    <row r="118" spans="34:122" ht="13.5" customHeight="1" x14ac:dyDescent="0.2"/>
    <row r="119" spans="34:122" ht="13.5" customHeight="1" x14ac:dyDescent="0.2"/>
    <row r="120" spans="34:122" ht="13.5" customHeight="1" x14ac:dyDescent="0.2">
      <c r="AH120" s="244"/>
    </row>
    <row r="121" spans="34:122" ht="13.5" customHeight="1" x14ac:dyDescent="0.2">
      <c r="AH121" s="244"/>
    </row>
    <row r="122" spans="34:122" ht="13.5" customHeight="1" x14ac:dyDescent="0.2"/>
    <row r="123" spans="34:122" ht="13.5" customHeight="1" x14ac:dyDescent="0.2"/>
    <row r="124" spans="34:122" ht="13.5" customHeight="1" x14ac:dyDescent="0.2"/>
    <row r="125" spans="34:122" ht="13.5" customHeight="1" x14ac:dyDescent="0.2">
      <c r="DR125" s="244" t="s">
        <v>506</v>
      </c>
    </row>
  </sheetData>
  <sheetProtection algorithmName="SHA-512" hashValue="TkblQrW9BChO98UWgOvoP7gTR2YKilXgK104FdO3DuL16ZL3CKC6M9BYWrs39wSDQMRlJKdG3dtqheZyTOxbKQ==" saltValue="J4i75bZcvEnP9ai9cmjB9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54AC0-694E-4066-B6D4-E084BD390A03}">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45" customWidth="1"/>
    <col min="35" max="122" width="2.44140625" style="244" customWidth="1"/>
    <col min="123" max="16384" width="2.44140625" style="244" hidden="1"/>
  </cols>
  <sheetData>
    <row r="1" spans="2:34" ht="13.5" customHeight="1" x14ac:dyDescent="0.2">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2:34" ht="13.2" x14ac:dyDescent="0.2">
      <c r="S2" s="244"/>
      <c r="AH2" s="244"/>
    </row>
    <row r="3" spans="2:34" ht="13.2" x14ac:dyDescent="0.2">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2:34" ht="13.2" x14ac:dyDescent="0.2"/>
    <row r="5" spans="2:34" ht="13.2" x14ac:dyDescent="0.2"/>
    <row r="6" spans="2:34" ht="13.2" x14ac:dyDescent="0.2"/>
    <row r="7" spans="2:34" ht="13.2" x14ac:dyDescent="0.2"/>
    <row r="8" spans="2:34" ht="13.2" x14ac:dyDescent="0.2"/>
    <row r="9" spans="2:34" ht="13.2" x14ac:dyDescent="0.2">
      <c r="AH9" s="244"/>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4"/>
    </row>
    <row r="18" spans="12:34" ht="13.2" x14ac:dyDescent="0.2"/>
    <row r="19" spans="12:34" ht="13.2" x14ac:dyDescent="0.2"/>
    <row r="20" spans="12:34" ht="13.2" x14ac:dyDescent="0.2">
      <c r="AH20" s="244"/>
    </row>
    <row r="21" spans="12:34" ht="13.2" x14ac:dyDescent="0.2">
      <c r="AH21" s="244"/>
    </row>
    <row r="22" spans="12:34" ht="13.2" x14ac:dyDescent="0.2"/>
    <row r="23" spans="12:34" ht="13.2" x14ac:dyDescent="0.2"/>
    <row r="24" spans="12:34" ht="13.2" x14ac:dyDescent="0.2">
      <c r="Q24" s="244"/>
    </row>
    <row r="25" spans="12:34" ht="13.2" x14ac:dyDescent="0.2"/>
    <row r="26" spans="12:34" ht="13.2" x14ac:dyDescent="0.2"/>
    <row r="27" spans="12:34" ht="13.2" x14ac:dyDescent="0.2"/>
    <row r="28" spans="12:34" ht="13.2" x14ac:dyDescent="0.2">
      <c r="O28" s="244"/>
      <c r="T28" s="244"/>
      <c r="AH28" s="244"/>
    </row>
    <row r="29" spans="12:34" ht="13.2" x14ac:dyDescent="0.2"/>
    <row r="30" spans="12:34" ht="13.2" x14ac:dyDescent="0.2"/>
    <row r="31" spans="12:34" ht="13.2" x14ac:dyDescent="0.2">
      <c r="Q31" s="244"/>
    </row>
    <row r="32" spans="12:34" ht="13.2" x14ac:dyDescent="0.2">
      <c r="L32" s="244"/>
    </row>
    <row r="33" spans="2:34" ht="13.2" x14ac:dyDescent="0.2">
      <c r="C33" s="244"/>
      <c r="E33" s="244"/>
      <c r="G33" s="244"/>
      <c r="I33" s="244"/>
      <c r="X33" s="244"/>
    </row>
    <row r="34" spans="2:34" ht="13.2" x14ac:dyDescent="0.2">
      <c r="B34" s="244"/>
      <c r="P34" s="244"/>
      <c r="R34" s="244"/>
      <c r="T34" s="244"/>
    </row>
    <row r="35" spans="2:34" ht="13.2" x14ac:dyDescent="0.2">
      <c r="D35" s="244"/>
      <c r="W35" s="244"/>
      <c r="AC35" s="244"/>
      <c r="AD35" s="244"/>
      <c r="AE35" s="244"/>
      <c r="AF35" s="244"/>
      <c r="AG35" s="244"/>
      <c r="AH35" s="244"/>
    </row>
    <row r="36" spans="2:34" ht="13.2" x14ac:dyDescent="0.2">
      <c r="H36" s="244"/>
      <c r="J36" s="244"/>
      <c r="K36" s="244"/>
      <c r="M36" s="244"/>
      <c r="Y36" s="244"/>
      <c r="Z36" s="244"/>
      <c r="AA36" s="244"/>
      <c r="AB36" s="244"/>
      <c r="AC36" s="244"/>
      <c r="AD36" s="244"/>
      <c r="AE36" s="244"/>
      <c r="AF36" s="244"/>
      <c r="AG36" s="244"/>
      <c r="AH36" s="244"/>
    </row>
    <row r="37" spans="2:34" ht="13.2" x14ac:dyDescent="0.2">
      <c r="AH37" s="244"/>
    </row>
    <row r="38" spans="2:34" ht="13.2" x14ac:dyDescent="0.2">
      <c r="AG38" s="244"/>
      <c r="AH38" s="244"/>
    </row>
    <row r="39" spans="2:34" ht="13.2" x14ac:dyDescent="0.2"/>
    <row r="40" spans="2:34" ht="13.2" x14ac:dyDescent="0.2">
      <c r="X40" s="244"/>
    </row>
    <row r="41" spans="2:34" ht="13.2" x14ac:dyDescent="0.2">
      <c r="R41" s="244"/>
    </row>
    <row r="42" spans="2:34" ht="13.2" x14ac:dyDescent="0.2">
      <c r="W42" s="244"/>
    </row>
    <row r="43" spans="2:34" ht="13.2" x14ac:dyDescent="0.2">
      <c r="Y43" s="244"/>
      <c r="Z43" s="244"/>
      <c r="AA43" s="244"/>
      <c r="AB43" s="244"/>
      <c r="AC43" s="244"/>
      <c r="AD43" s="244"/>
      <c r="AE43" s="244"/>
      <c r="AF43" s="244"/>
      <c r="AG43" s="244"/>
      <c r="AH43" s="244"/>
    </row>
    <row r="44" spans="2:34" ht="13.2" x14ac:dyDescent="0.2">
      <c r="AH44" s="244"/>
    </row>
    <row r="45" spans="2:34" ht="13.2" x14ac:dyDescent="0.2">
      <c r="X45" s="244"/>
    </row>
    <row r="46" spans="2:34" ht="13.2" x14ac:dyDescent="0.2"/>
    <row r="47" spans="2:34" ht="13.2" x14ac:dyDescent="0.2"/>
    <row r="48" spans="2:34" ht="13.2" x14ac:dyDescent="0.2">
      <c r="W48" s="244"/>
      <c r="Y48" s="244"/>
      <c r="Z48" s="244"/>
      <c r="AA48" s="244"/>
      <c r="AB48" s="244"/>
      <c r="AC48" s="244"/>
      <c r="AD48" s="244"/>
      <c r="AE48" s="244"/>
      <c r="AF48" s="244"/>
      <c r="AG48" s="244"/>
      <c r="AH48" s="244"/>
    </row>
    <row r="49" spans="28:34" ht="13.2" x14ac:dyDescent="0.2"/>
    <row r="50" spans="28:34" ht="13.2" x14ac:dyDescent="0.2">
      <c r="AE50" s="244"/>
      <c r="AF50" s="244"/>
      <c r="AG50" s="244"/>
      <c r="AH50" s="244"/>
    </row>
    <row r="51" spans="28:34" ht="13.2" x14ac:dyDescent="0.2">
      <c r="AC51" s="244"/>
      <c r="AD51" s="244"/>
      <c r="AE51" s="244"/>
      <c r="AF51" s="244"/>
      <c r="AG51" s="244"/>
      <c r="AH51" s="244"/>
    </row>
    <row r="52" spans="28:34" ht="13.2" x14ac:dyDescent="0.2"/>
    <row r="53" spans="28:34" ht="13.2" x14ac:dyDescent="0.2">
      <c r="AF53" s="244"/>
      <c r="AG53" s="244"/>
      <c r="AH53" s="244"/>
    </row>
    <row r="54" spans="28:34" ht="13.2" x14ac:dyDescent="0.2">
      <c r="AH54" s="244"/>
    </row>
    <row r="55" spans="28:34" ht="13.2" x14ac:dyDescent="0.2"/>
    <row r="56" spans="28:34" ht="13.2" x14ac:dyDescent="0.2">
      <c r="AB56" s="244"/>
      <c r="AC56" s="244"/>
      <c r="AD56" s="244"/>
      <c r="AE56" s="244"/>
      <c r="AF56" s="244"/>
      <c r="AG56" s="244"/>
      <c r="AH56" s="244"/>
    </row>
    <row r="57" spans="28:34" ht="13.2" x14ac:dyDescent="0.2">
      <c r="AH57" s="244"/>
    </row>
    <row r="58" spans="28:34" ht="13.2" x14ac:dyDescent="0.2">
      <c r="AH58" s="244"/>
    </row>
    <row r="59" spans="28:34" ht="13.2" x14ac:dyDescent="0.2">
      <c r="AG59" s="244"/>
      <c r="AH59" s="244"/>
    </row>
    <row r="60" spans="28:34" ht="13.2" x14ac:dyDescent="0.2"/>
    <row r="61" spans="28:34" ht="13.2" x14ac:dyDescent="0.2"/>
    <row r="62" spans="28:34" ht="13.2" x14ac:dyDescent="0.2"/>
    <row r="63" spans="28:34" ht="13.2" x14ac:dyDescent="0.2">
      <c r="AH63" s="244"/>
    </row>
    <row r="64" spans="28:34" ht="13.2" x14ac:dyDescent="0.2">
      <c r="AG64" s="244"/>
      <c r="AH64" s="244"/>
    </row>
    <row r="65" spans="28:34" ht="13.2" x14ac:dyDescent="0.2"/>
    <row r="66" spans="28:34" ht="13.2" x14ac:dyDescent="0.2"/>
    <row r="67" spans="28:34" ht="13.2" x14ac:dyDescent="0.2"/>
    <row r="68" spans="28:34" ht="13.2" x14ac:dyDescent="0.2">
      <c r="AB68" s="244"/>
      <c r="AC68" s="244"/>
      <c r="AD68" s="244"/>
      <c r="AE68" s="244"/>
      <c r="AF68" s="244"/>
      <c r="AG68" s="244"/>
      <c r="AH68" s="244"/>
    </row>
    <row r="69" spans="28:34" ht="13.2" x14ac:dyDescent="0.2">
      <c r="AF69" s="244"/>
      <c r="AG69" s="244"/>
      <c r="AH69" s="244"/>
    </row>
    <row r="70" spans="28:34" ht="13.2" x14ac:dyDescent="0.2"/>
    <row r="71" spans="28:34" ht="13.2" x14ac:dyDescent="0.2"/>
    <row r="72" spans="28:34" ht="13.2" x14ac:dyDescent="0.2"/>
    <row r="73" spans="28:34" ht="13.2" x14ac:dyDescent="0.2"/>
    <row r="74" spans="28:34" ht="13.2" x14ac:dyDescent="0.2"/>
    <row r="75" spans="28:34" ht="13.2" x14ac:dyDescent="0.2">
      <c r="AH75" s="244"/>
    </row>
    <row r="76" spans="28:34" ht="13.2" x14ac:dyDescent="0.2">
      <c r="AF76" s="244"/>
      <c r="AG76" s="244"/>
      <c r="AH76" s="244"/>
    </row>
    <row r="77" spans="28:34" ht="13.2" x14ac:dyDescent="0.2">
      <c r="AG77" s="244"/>
      <c r="AH77" s="244"/>
    </row>
    <row r="78" spans="28:34" ht="13.2" x14ac:dyDescent="0.2"/>
    <row r="79" spans="28:34" ht="13.2" x14ac:dyDescent="0.2"/>
    <row r="80" spans="28:34" ht="13.2" x14ac:dyDescent="0.2"/>
    <row r="81" spans="25:34" ht="13.2" x14ac:dyDescent="0.2"/>
    <row r="82" spans="25:34" ht="13.2" x14ac:dyDescent="0.2">
      <c r="Y82" s="244"/>
    </row>
    <row r="83" spans="25:34" ht="13.2" x14ac:dyDescent="0.2">
      <c r="Y83" s="244"/>
      <c r="Z83" s="244"/>
      <c r="AA83" s="244"/>
      <c r="AB83" s="244"/>
      <c r="AC83" s="244"/>
      <c r="AD83" s="244"/>
      <c r="AE83" s="244"/>
      <c r="AF83" s="244"/>
      <c r="AG83" s="244"/>
      <c r="AH83" s="244"/>
    </row>
    <row r="84" spans="25:34" ht="13.2" x14ac:dyDescent="0.2"/>
    <row r="85" spans="25:34" ht="13.2" x14ac:dyDescent="0.2"/>
    <row r="86" spans="25:34" ht="13.2" x14ac:dyDescent="0.2"/>
    <row r="87" spans="25:34" ht="13.2" x14ac:dyDescent="0.2"/>
    <row r="88" spans="25:34" ht="13.2" x14ac:dyDescent="0.2">
      <c r="AH88" s="244"/>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4"/>
      <c r="AG94" s="244"/>
      <c r="AH94" s="244"/>
    </row>
    <row r="95" spans="25:34" ht="13.5" customHeight="1" x14ac:dyDescent="0.2">
      <c r="AH95" s="24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4"/>
    </row>
    <row r="102" spans="33:34" ht="13.5" customHeight="1" x14ac:dyDescent="0.2"/>
    <row r="103" spans="33:34" ht="13.5" customHeight="1" x14ac:dyDescent="0.2"/>
    <row r="104" spans="33:34" ht="13.5" customHeight="1" x14ac:dyDescent="0.2">
      <c r="AG104" s="244"/>
      <c r="AH104" s="24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4"/>
    </row>
    <row r="117" spans="34:122" ht="13.5" customHeight="1" x14ac:dyDescent="0.2"/>
    <row r="118" spans="34:122" ht="13.5" customHeight="1" x14ac:dyDescent="0.2"/>
    <row r="119" spans="34:122" ht="13.5" customHeight="1" x14ac:dyDescent="0.2"/>
    <row r="120" spans="34:122" ht="13.5" customHeight="1" x14ac:dyDescent="0.2">
      <c r="AH120" s="244"/>
    </row>
    <row r="121" spans="34:122" ht="13.5" customHeight="1" x14ac:dyDescent="0.2">
      <c r="AH121" s="244"/>
    </row>
    <row r="122" spans="34:122" ht="13.5" customHeight="1" x14ac:dyDescent="0.2"/>
    <row r="123" spans="34:122" ht="13.5" customHeight="1" x14ac:dyDescent="0.2"/>
    <row r="124" spans="34:122" ht="13.5" customHeight="1" x14ac:dyDescent="0.2"/>
    <row r="125" spans="34:122" ht="13.5" customHeight="1" x14ac:dyDescent="0.2">
      <c r="DR125" s="244" t="s">
        <v>506</v>
      </c>
    </row>
  </sheetData>
  <sheetProtection algorithmName="SHA-512" hashValue="F71nkXmkJspvkMCLCk/0lKSgXADxApAqSdmn24jiBAjCP0+tGfM6uz/yr8HJHkgXseHD26MNseZwEFz+8+U6/w==" saltValue="iy1DzSzfG1mLZpvDPK+pa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556</v>
      </c>
      <c r="G2" s="146"/>
      <c r="H2" s="147"/>
    </row>
    <row r="3" spans="1:8" x14ac:dyDescent="0.2">
      <c r="A3" s="143" t="s">
        <v>549</v>
      </c>
      <c r="B3" s="148"/>
      <c r="C3" s="149"/>
      <c r="D3" s="150">
        <v>45328</v>
      </c>
      <c r="E3" s="151"/>
      <c r="F3" s="152">
        <v>52191</v>
      </c>
      <c r="G3" s="153"/>
      <c r="H3" s="154"/>
    </row>
    <row r="4" spans="1:8" x14ac:dyDescent="0.2">
      <c r="A4" s="155"/>
      <c r="B4" s="156"/>
      <c r="C4" s="157"/>
      <c r="D4" s="158">
        <v>9731</v>
      </c>
      <c r="E4" s="159"/>
      <c r="F4" s="160">
        <v>24843</v>
      </c>
      <c r="G4" s="161"/>
      <c r="H4" s="162"/>
    </row>
    <row r="5" spans="1:8" x14ac:dyDescent="0.2">
      <c r="A5" s="143" t="s">
        <v>551</v>
      </c>
      <c r="B5" s="148"/>
      <c r="C5" s="149"/>
      <c r="D5" s="150">
        <v>41218</v>
      </c>
      <c r="E5" s="151"/>
      <c r="F5" s="152">
        <v>47387</v>
      </c>
      <c r="G5" s="153"/>
      <c r="H5" s="154"/>
    </row>
    <row r="6" spans="1:8" x14ac:dyDescent="0.2">
      <c r="A6" s="155"/>
      <c r="B6" s="156"/>
      <c r="C6" s="157"/>
      <c r="D6" s="158">
        <v>30083</v>
      </c>
      <c r="E6" s="159"/>
      <c r="F6" s="160">
        <v>24928</v>
      </c>
      <c r="G6" s="161"/>
      <c r="H6" s="162"/>
    </row>
    <row r="7" spans="1:8" x14ac:dyDescent="0.2">
      <c r="A7" s="143" t="s">
        <v>552</v>
      </c>
      <c r="B7" s="148"/>
      <c r="C7" s="149"/>
      <c r="D7" s="150">
        <v>28507</v>
      </c>
      <c r="E7" s="151"/>
      <c r="F7" s="152">
        <v>51264</v>
      </c>
      <c r="G7" s="153"/>
      <c r="H7" s="154"/>
    </row>
    <row r="8" spans="1:8" x14ac:dyDescent="0.2">
      <c r="A8" s="155"/>
      <c r="B8" s="156"/>
      <c r="C8" s="157"/>
      <c r="D8" s="158">
        <v>19598</v>
      </c>
      <c r="E8" s="159"/>
      <c r="F8" s="160">
        <v>26040</v>
      </c>
      <c r="G8" s="161"/>
      <c r="H8" s="162"/>
    </row>
    <row r="9" spans="1:8" x14ac:dyDescent="0.2">
      <c r="A9" s="143" t="s">
        <v>553</v>
      </c>
      <c r="B9" s="148"/>
      <c r="C9" s="149"/>
      <c r="D9" s="150">
        <v>41280</v>
      </c>
      <c r="E9" s="151"/>
      <c r="F9" s="152">
        <v>52068</v>
      </c>
      <c r="G9" s="153"/>
      <c r="H9" s="154"/>
    </row>
    <row r="10" spans="1:8" x14ac:dyDescent="0.2">
      <c r="A10" s="155"/>
      <c r="B10" s="156"/>
      <c r="C10" s="157"/>
      <c r="D10" s="158">
        <v>16668</v>
      </c>
      <c r="E10" s="159"/>
      <c r="F10" s="160">
        <v>26936</v>
      </c>
      <c r="G10" s="161"/>
      <c r="H10" s="162"/>
    </row>
    <row r="11" spans="1:8" x14ac:dyDescent="0.2">
      <c r="A11" s="143" t="s">
        <v>554</v>
      </c>
      <c r="B11" s="148"/>
      <c r="C11" s="149"/>
      <c r="D11" s="150">
        <v>24990</v>
      </c>
      <c r="E11" s="151"/>
      <c r="F11" s="152">
        <v>47161</v>
      </c>
      <c r="G11" s="153"/>
      <c r="H11" s="154"/>
    </row>
    <row r="12" spans="1:8" x14ac:dyDescent="0.2">
      <c r="A12" s="155"/>
      <c r="B12" s="156"/>
      <c r="C12" s="163"/>
      <c r="D12" s="158">
        <v>14894</v>
      </c>
      <c r="E12" s="159"/>
      <c r="F12" s="160">
        <v>24595</v>
      </c>
      <c r="G12" s="161"/>
      <c r="H12" s="162"/>
    </row>
    <row r="13" spans="1:8" x14ac:dyDescent="0.2">
      <c r="A13" s="143"/>
      <c r="B13" s="148"/>
      <c r="C13" s="149"/>
      <c r="D13" s="150">
        <v>36265</v>
      </c>
      <c r="E13" s="151"/>
      <c r="F13" s="152">
        <v>50014</v>
      </c>
      <c r="G13" s="164"/>
      <c r="H13" s="154"/>
    </row>
    <row r="14" spans="1:8" x14ac:dyDescent="0.2">
      <c r="A14" s="155"/>
      <c r="B14" s="156"/>
      <c r="C14" s="157"/>
      <c r="D14" s="158">
        <v>18195</v>
      </c>
      <c r="E14" s="159"/>
      <c r="F14" s="160">
        <v>25468</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3.67</v>
      </c>
      <c r="C19" s="165">
        <f>ROUND(VALUE(SUBSTITUTE(実質収支比率等に係る経年分析!G$48,"▲","-")),2)</f>
        <v>5.01</v>
      </c>
      <c r="D19" s="165">
        <f>ROUND(VALUE(SUBSTITUTE(実質収支比率等に係る経年分析!H$48,"▲","-")),2)</f>
        <v>4.38</v>
      </c>
      <c r="E19" s="165">
        <f>ROUND(VALUE(SUBSTITUTE(実質収支比率等に係る経年分析!I$48,"▲","-")),2)</f>
        <v>7.19</v>
      </c>
      <c r="F19" s="165">
        <f>ROUND(VALUE(SUBSTITUTE(実質収支比率等に係る経年分析!J$48,"▲","-")),2)</f>
        <v>7.84</v>
      </c>
    </row>
    <row r="20" spans="1:11" x14ac:dyDescent="0.2">
      <c r="A20" s="165" t="s">
        <v>55</v>
      </c>
      <c r="B20" s="165">
        <f>ROUND(VALUE(SUBSTITUTE(実質収支比率等に係る経年分析!F$47,"▲","-")),2)</f>
        <v>15.68</v>
      </c>
      <c r="C20" s="165">
        <f>ROUND(VALUE(SUBSTITUTE(実質収支比率等に係る経年分析!G$47,"▲","-")),2)</f>
        <v>15.73</v>
      </c>
      <c r="D20" s="165">
        <f>ROUND(VALUE(SUBSTITUTE(実質収支比率等に係る経年分析!H$47,"▲","-")),2)</f>
        <v>16.91</v>
      </c>
      <c r="E20" s="165">
        <f>ROUND(VALUE(SUBSTITUTE(実質収支比率等に係る経年分析!I$47,"▲","-")),2)</f>
        <v>15.78</v>
      </c>
      <c r="F20" s="165">
        <f>ROUND(VALUE(SUBSTITUTE(実質収支比率等に係る経年分析!J$47,"▲","-")),2)</f>
        <v>19.14</v>
      </c>
    </row>
    <row r="21" spans="1:11" x14ac:dyDescent="0.2">
      <c r="A21" s="165" t="s">
        <v>56</v>
      </c>
      <c r="B21" s="165">
        <f>IF(ISNUMBER(VALUE(SUBSTITUTE(実質収支比率等に係る経年分析!F$49,"▲","-"))),ROUND(VALUE(SUBSTITUTE(実質収支比率等に係る経年分析!F$49,"▲","-")),2),NA())</f>
        <v>0.52</v>
      </c>
      <c r="C21" s="165">
        <f>IF(ISNUMBER(VALUE(SUBSTITUTE(実質収支比率等に係る経年分析!G$49,"▲","-"))),ROUND(VALUE(SUBSTITUTE(実質収支比率等に係る経年分析!G$49,"▲","-")),2),NA())</f>
        <v>1.43</v>
      </c>
      <c r="D21" s="165">
        <f>IF(ISNUMBER(VALUE(SUBSTITUTE(実質収支比率等に係る経年分析!H$49,"▲","-"))),ROUND(VALUE(SUBSTITUTE(実質収支比率等に係る経年分析!H$49,"▲","-")),2),NA())</f>
        <v>0.4</v>
      </c>
      <c r="E21" s="165">
        <f>IF(ISNUMBER(VALUE(SUBSTITUTE(実質収支比率等に係る経年分析!I$49,"▲","-"))),ROUND(VALUE(SUBSTITUTE(実質収支比率等に係る経年分析!I$49,"▲","-")),2),NA())</f>
        <v>2.42</v>
      </c>
      <c r="F21" s="165">
        <f>IF(ISNUMBER(VALUE(SUBSTITUTE(実質収支比率等に係る経年分析!J$49,"▲","-"))),ROUND(VALUE(SUBSTITUTE(実質収支比率等に係る経年分析!J$49,"▲","-")),2),NA())</f>
        <v>5.42</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2">
      <c r="A31" s="166" t="str">
        <f>IF(連結実質赤字比率に係る赤字・黒字の構成分析!C$39="",NA(),連結実質赤字比率に係る赤字・黒字の構成分析!C$39)</f>
        <v>矢口工業団地拡張事業特別会計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0.09</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0.4</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0.43</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v>
      </c>
    </row>
    <row r="32" spans="1:11" x14ac:dyDescent="0.2">
      <c r="A32" s="166" t="str">
        <f>IF(連結実質赤字比率に係る赤字・黒字の構成分析!C$38="",NA(),連結実質赤字比率に係る赤字・黒字の構成分析!C$38)</f>
        <v>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0.02</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v>
      </c>
    </row>
    <row r="33" spans="1:16" x14ac:dyDescent="0.2">
      <c r="A33" s="166" t="str">
        <f>IF(連結実質赤字比率に係る赤字・黒字の構成分析!C$37="",NA(),連結実質赤字比率に係る赤字・黒字の構成分析!C$37)</f>
        <v>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3.23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0.68</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0.96</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0.88</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0.5</v>
      </c>
    </row>
    <row r="34" spans="1:16" x14ac:dyDescent="0.2">
      <c r="A34" s="166" t="str">
        <f>IF(連結実質赤字比率に係る赤字・黒字の構成分析!C$36="",NA(),連結実質赤字比率に係る赤字・黒字の構成分析!C$36)</f>
        <v>栄町下水道事業会計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0.28999999999999998</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0.35</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0.47</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1.0900000000000001</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1.18</v>
      </c>
    </row>
    <row r="35" spans="1:16" x14ac:dyDescent="0.2">
      <c r="A35" s="166" t="str">
        <f>IF(連結実質赤字比率に係る赤字・黒字の構成分析!C$35="",NA(),連結実質赤字比率に係る赤字・黒字の構成分析!C$35)</f>
        <v>介護保険特別会計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2.33</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2.11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1.91</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2.97</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2.1800000000000002</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3.57</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4.5999999999999996</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3.95</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7.19</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7.84</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632</v>
      </c>
      <c r="E42" s="167"/>
      <c r="F42" s="167"/>
      <c r="G42" s="167">
        <f>'実質公債費比率（分子）の構造'!L$52</f>
        <v>633</v>
      </c>
      <c r="H42" s="167"/>
      <c r="I42" s="167"/>
      <c r="J42" s="167">
        <f>'実質公債費比率（分子）の構造'!M$52</f>
        <v>639</v>
      </c>
      <c r="K42" s="167"/>
      <c r="L42" s="167"/>
      <c r="M42" s="167">
        <f>'実質公債費比率（分子）の構造'!N$52</f>
        <v>667</v>
      </c>
      <c r="N42" s="167"/>
      <c r="O42" s="167"/>
      <c r="P42" s="167">
        <f>'実質公債費比率（分子）の構造'!O$52</f>
        <v>688</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f>'実質公債費比率（分子）の構造'!K$50</f>
        <v>7</v>
      </c>
      <c r="C44" s="167"/>
      <c r="D44" s="167"/>
      <c r="E44" s="167">
        <f>'実質公債費比率（分子）の構造'!L$50</f>
        <v>7</v>
      </c>
      <c r="F44" s="167"/>
      <c r="G44" s="167"/>
      <c r="H44" s="167">
        <f>'実質公債費比率（分子）の構造'!M$50</f>
        <v>7</v>
      </c>
      <c r="I44" s="167"/>
      <c r="J44" s="167"/>
      <c r="K44" s="167">
        <f>'実質公債費比率（分子）の構造'!N$50</f>
        <v>7</v>
      </c>
      <c r="L44" s="167"/>
      <c r="M44" s="167"/>
      <c r="N44" s="167">
        <f>'実質公債費比率（分子）の構造'!O$50</f>
        <v>7</v>
      </c>
      <c r="O44" s="167"/>
      <c r="P44" s="167"/>
    </row>
    <row r="45" spans="1:16" x14ac:dyDescent="0.2">
      <c r="A45" s="167" t="s">
        <v>66</v>
      </c>
      <c r="B45" s="167">
        <f>'実質公債費比率（分子）の構造'!K$49</f>
        <v>22</v>
      </c>
      <c r="C45" s="167"/>
      <c r="D45" s="167"/>
      <c r="E45" s="167">
        <f>'実質公債費比率（分子）の構造'!L$49</f>
        <v>9</v>
      </c>
      <c r="F45" s="167"/>
      <c r="G45" s="167"/>
      <c r="H45" s="167">
        <f>'実質公債費比率（分子）の構造'!M$49</f>
        <v>20</v>
      </c>
      <c r="I45" s="167"/>
      <c r="J45" s="167"/>
      <c r="K45" s="167">
        <f>'実質公債費比率（分子）の構造'!N$49</f>
        <v>22</v>
      </c>
      <c r="L45" s="167"/>
      <c r="M45" s="167"/>
      <c r="N45" s="167">
        <f>'実質公債費比率（分子）の構造'!O$49</f>
        <v>20</v>
      </c>
      <c r="O45" s="167"/>
      <c r="P45" s="167"/>
    </row>
    <row r="46" spans="1:16" x14ac:dyDescent="0.2">
      <c r="A46" s="167" t="s">
        <v>67</v>
      </c>
      <c r="B46" s="167">
        <f>'実質公債費比率（分子）の構造'!K$48</f>
        <v>99</v>
      </c>
      <c r="C46" s="167"/>
      <c r="D46" s="167"/>
      <c r="E46" s="167">
        <f>'実質公債費比率（分子）の構造'!L$48</f>
        <v>85</v>
      </c>
      <c r="F46" s="167"/>
      <c r="G46" s="167"/>
      <c r="H46" s="167">
        <f>'実質公債費比率（分子）の構造'!M$48</f>
        <v>81</v>
      </c>
      <c r="I46" s="167"/>
      <c r="J46" s="167"/>
      <c r="K46" s="167">
        <f>'実質公債費比率（分子）の構造'!N$48</f>
        <v>93</v>
      </c>
      <c r="L46" s="167"/>
      <c r="M46" s="167"/>
      <c r="N46" s="167">
        <f>'実質公債費比率（分子）の構造'!O$48</f>
        <v>92</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836</v>
      </c>
      <c r="C49" s="167"/>
      <c r="D49" s="167"/>
      <c r="E49" s="167">
        <f>'実質公債費比率（分子）の構造'!L$45</f>
        <v>816</v>
      </c>
      <c r="F49" s="167"/>
      <c r="G49" s="167"/>
      <c r="H49" s="167">
        <f>'実質公債費比率（分子）の構造'!M$45</f>
        <v>773</v>
      </c>
      <c r="I49" s="167"/>
      <c r="J49" s="167"/>
      <c r="K49" s="167">
        <f>'実質公債費比率（分子）の構造'!N$45</f>
        <v>723</v>
      </c>
      <c r="L49" s="167"/>
      <c r="M49" s="167"/>
      <c r="N49" s="167">
        <f>'実質公債費比率（分子）の構造'!O$45</f>
        <v>770</v>
      </c>
      <c r="O49" s="167"/>
      <c r="P49" s="167"/>
    </row>
    <row r="50" spans="1:16" x14ac:dyDescent="0.2">
      <c r="A50" s="167" t="s">
        <v>71</v>
      </c>
      <c r="B50" s="167" t="e">
        <f>NA()</f>
        <v>#N/A</v>
      </c>
      <c r="C50" s="167">
        <f>IF(ISNUMBER('実質公債費比率（分子）の構造'!K$53),'実質公債費比率（分子）の構造'!K$53,NA())</f>
        <v>332</v>
      </c>
      <c r="D50" s="167" t="e">
        <f>NA()</f>
        <v>#N/A</v>
      </c>
      <c r="E50" s="167" t="e">
        <f>NA()</f>
        <v>#N/A</v>
      </c>
      <c r="F50" s="167">
        <f>IF(ISNUMBER('実質公債費比率（分子）の構造'!L$53),'実質公債費比率（分子）の構造'!L$53,NA())</f>
        <v>284</v>
      </c>
      <c r="G50" s="167" t="e">
        <f>NA()</f>
        <v>#N/A</v>
      </c>
      <c r="H50" s="167" t="e">
        <f>NA()</f>
        <v>#N/A</v>
      </c>
      <c r="I50" s="167">
        <f>IF(ISNUMBER('実質公債費比率（分子）の構造'!M$53),'実質公債費比率（分子）の構造'!M$53,NA())</f>
        <v>242</v>
      </c>
      <c r="J50" s="167" t="e">
        <f>NA()</f>
        <v>#N/A</v>
      </c>
      <c r="K50" s="167" t="e">
        <f>NA()</f>
        <v>#N/A</v>
      </c>
      <c r="L50" s="167">
        <f>IF(ISNUMBER('実質公債費比率（分子）の構造'!N$53),'実質公債費比率（分子）の構造'!N$53,NA())</f>
        <v>178</v>
      </c>
      <c r="M50" s="167" t="e">
        <f>NA()</f>
        <v>#N/A</v>
      </c>
      <c r="N50" s="167" t="e">
        <f>NA()</f>
        <v>#N/A</v>
      </c>
      <c r="O50" s="167">
        <f>IF(ISNUMBER('実質公債費比率（分子）の構造'!O$53),'実質公債費比率（分子）の構造'!O$53,NA())</f>
        <v>201</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6897</v>
      </c>
      <c r="E56" s="166"/>
      <c r="F56" s="166"/>
      <c r="G56" s="166">
        <f>'将来負担比率（分子）の構造'!J$52</f>
        <v>6813</v>
      </c>
      <c r="H56" s="166"/>
      <c r="I56" s="166"/>
      <c r="J56" s="166">
        <f>'将来負担比率（分子）の構造'!K$52</f>
        <v>6706</v>
      </c>
      <c r="K56" s="166"/>
      <c r="L56" s="166"/>
      <c r="M56" s="166">
        <f>'将来負担比率（分子）の構造'!L$52</f>
        <v>6596</v>
      </c>
      <c r="N56" s="166"/>
      <c r="O56" s="166"/>
      <c r="P56" s="166">
        <f>'将来負担比率（分子）の構造'!M$52</f>
        <v>6405</v>
      </c>
    </row>
    <row r="57" spans="1:16" x14ac:dyDescent="0.2">
      <c r="A57" s="166" t="s">
        <v>42</v>
      </c>
      <c r="B57" s="166"/>
      <c r="C57" s="166"/>
      <c r="D57" s="166">
        <f>'将来負担比率（分子）の構造'!I$51</f>
        <v>895</v>
      </c>
      <c r="E57" s="166"/>
      <c r="F57" s="166"/>
      <c r="G57" s="166">
        <f>'将来負担比率（分子）の構造'!J$51</f>
        <v>814</v>
      </c>
      <c r="H57" s="166"/>
      <c r="I57" s="166"/>
      <c r="J57" s="166">
        <f>'将来負担比率（分子）の構造'!K$51</f>
        <v>757</v>
      </c>
      <c r="K57" s="166"/>
      <c r="L57" s="166"/>
      <c r="M57" s="166">
        <f>'将来負担比率（分子）の構造'!L$51</f>
        <v>819</v>
      </c>
      <c r="N57" s="166"/>
      <c r="O57" s="166"/>
      <c r="P57" s="166">
        <f>'将来負担比率（分子）の構造'!M$51</f>
        <v>683</v>
      </c>
    </row>
    <row r="58" spans="1:16" x14ac:dyDescent="0.2">
      <c r="A58" s="166" t="s">
        <v>41</v>
      </c>
      <c r="B58" s="166"/>
      <c r="C58" s="166"/>
      <c r="D58" s="166">
        <f>'将来負担比率（分子）の構造'!I$50</f>
        <v>2049</v>
      </c>
      <c r="E58" s="166"/>
      <c r="F58" s="166"/>
      <c r="G58" s="166">
        <f>'将来負担比率（分子）の構造'!J$50</f>
        <v>2380</v>
      </c>
      <c r="H58" s="166"/>
      <c r="I58" s="166"/>
      <c r="J58" s="166">
        <f>'将来負担比率（分子）の構造'!K$50</f>
        <v>2525</v>
      </c>
      <c r="K58" s="166"/>
      <c r="L58" s="166"/>
      <c r="M58" s="166">
        <f>'将来負担比率（分子）の構造'!L$50</f>
        <v>2664</v>
      </c>
      <c r="N58" s="166"/>
      <c r="O58" s="166"/>
      <c r="P58" s="166">
        <f>'将来負担比率（分子）の構造'!M$50</f>
        <v>3362</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1892</v>
      </c>
      <c r="C62" s="166"/>
      <c r="D62" s="166"/>
      <c r="E62" s="166">
        <f>'将来負担比率（分子）の構造'!J$45</f>
        <v>2024</v>
      </c>
      <c r="F62" s="166"/>
      <c r="G62" s="166"/>
      <c r="H62" s="166">
        <f>'将来負担比率（分子）の構造'!K$45</f>
        <v>1991</v>
      </c>
      <c r="I62" s="166"/>
      <c r="J62" s="166"/>
      <c r="K62" s="166">
        <f>'将来負担比率（分子）の構造'!L$45</f>
        <v>1920</v>
      </c>
      <c r="L62" s="166"/>
      <c r="M62" s="166"/>
      <c r="N62" s="166">
        <f>'将来負担比率（分子）の構造'!M$45</f>
        <v>1839</v>
      </c>
      <c r="O62" s="166"/>
      <c r="P62" s="166"/>
    </row>
    <row r="63" spans="1:16" x14ac:dyDescent="0.2">
      <c r="A63" s="166" t="s">
        <v>34</v>
      </c>
      <c r="B63" s="166">
        <f>'将来負担比率（分子）の構造'!I$44</f>
        <v>165</v>
      </c>
      <c r="C63" s="166"/>
      <c r="D63" s="166"/>
      <c r="E63" s="166">
        <f>'将来負担比率（分子）の構造'!J$44</f>
        <v>164</v>
      </c>
      <c r="F63" s="166"/>
      <c r="G63" s="166"/>
      <c r="H63" s="166">
        <f>'将来負担比率（分子）の構造'!K$44</f>
        <v>148</v>
      </c>
      <c r="I63" s="166"/>
      <c r="J63" s="166"/>
      <c r="K63" s="166">
        <f>'将来負担比率（分子）の構造'!L$44</f>
        <v>125</v>
      </c>
      <c r="L63" s="166"/>
      <c r="M63" s="166"/>
      <c r="N63" s="166">
        <f>'将来負担比率（分子）の構造'!M$44</f>
        <v>103</v>
      </c>
      <c r="O63" s="166"/>
      <c r="P63" s="166"/>
    </row>
    <row r="64" spans="1:16" x14ac:dyDescent="0.2">
      <c r="A64" s="166" t="s">
        <v>33</v>
      </c>
      <c r="B64" s="166">
        <f>'将来負担比率（分子）の構造'!I$43</f>
        <v>1225</v>
      </c>
      <c r="C64" s="166"/>
      <c r="D64" s="166"/>
      <c r="E64" s="166">
        <f>'将来負担比率（分子）の構造'!J$43</f>
        <v>1108</v>
      </c>
      <c r="F64" s="166"/>
      <c r="G64" s="166"/>
      <c r="H64" s="166">
        <f>'将来負担比率（分子）の構造'!K$43</f>
        <v>977</v>
      </c>
      <c r="I64" s="166"/>
      <c r="J64" s="166"/>
      <c r="K64" s="166">
        <f>'将来負担比率（分子）の構造'!L$43</f>
        <v>1022</v>
      </c>
      <c r="L64" s="166"/>
      <c r="M64" s="166"/>
      <c r="N64" s="166">
        <f>'将来負担比率（分子）の構造'!M$43</f>
        <v>1028</v>
      </c>
      <c r="O64" s="166"/>
      <c r="P64" s="166"/>
    </row>
    <row r="65" spans="1:16" x14ac:dyDescent="0.2">
      <c r="A65" s="166" t="s">
        <v>32</v>
      </c>
      <c r="B65" s="166">
        <f>'将来負担比率（分子）の構造'!I$42</f>
        <v>300</v>
      </c>
      <c r="C65" s="166"/>
      <c r="D65" s="166"/>
      <c r="E65" s="166">
        <f>'将来負担比率（分子）の構造'!J$42</f>
        <v>313</v>
      </c>
      <c r="F65" s="166"/>
      <c r="G65" s="166"/>
      <c r="H65" s="166">
        <f>'将来負担比率（分子）の構造'!K$42</f>
        <v>276</v>
      </c>
      <c r="I65" s="166"/>
      <c r="J65" s="166"/>
      <c r="K65" s="166">
        <f>'将来負担比率（分子）の構造'!L$42</f>
        <v>243</v>
      </c>
      <c r="L65" s="166"/>
      <c r="M65" s="166"/>
      <c r="N65" s="166">
        <f>'将来負担比率（分子）の構造'!M$42</f>
        <v>212</v>
      </c>
      <c r="O65" s="166"/>
      <c r="P65" s="166"/>
    </row>
    <row r="66" spans="1:16" x14ac:dyDescent="0.2">
      <c r="A66" s="166" t="s">
        <v>31</v>
      </c>
      <c r="B66" s="166">
        <f>'将来負担比率（分子）の構造'!I$41</f>
        <v>7790</v>
      </c>
      <c r="C66" s="166"/>
      <c r="D66" s="166"/>
      <c r="E66" s="166">
        <f>'将来負担比率（分子）の構造'!J$41</f>
        <v>7653</v>
      </c>
      <c r="F66" s="166"/>
      <c r="G66" s="166"/>
      <c r="H66" s="166">
        <f>'将来負担比率（分子）の構造'!K$41</f>
        <v>7376</v>
      </c>
      <c r="I66" s="166"/>
      <c r="J66" s="166"/>
      <c r="K66" s="166">
        <f>'将来負担比率（分子）の構造'!L$41</f>
        <v>7382</v>
      </c>
      <c r="L66" s="166"/>
      <c r="M66" s="166"/>
      <c r="N66" s="166">
        <f>'将来負担比率（分子）の構造'!M$41</f>
        <v>7139</v>
      </c>
      <c r="O66" s="166"/>
      <c r="P66" s="166"/>
    </row>
    <row r="67" spans="1:16" x14ac:dyDescent="0.2">
      <c r="A67" s="166" t="s">
        <v>75</v>
      </c>
      <c r="B67" s="166" t="e">
        <f>NA()</f>
        <v>#N/A</v>
      </c>
      <c r="C67" s="166">
        <f>IF(ISNUMBER('将来負担比率（分子）の構造'!I$53), IF('将来負担比率（分子）の構造'!I$53 &lt; 0, 0, '将来負担比率（分子）の構造'!I$53), NA())</f>
        <v>1531</v>
      </c>
      <c r="D67" s="166" t="e">
        <f>NA()</f>
        <v>#N/A</v>
      </c>
      <c r="E67" s="166" t="e">
        <f>NA()</f>
        <v>#N/A</v>
      </c>
      <c r="F67" s="166">
        <f>IF(ISNUMBER('将来負担比率（分子）の構造'!J$53), IF('将来負担比率（分子）の構造'!J$53 &lt; 0, 0, '将来負担比率（分子）の構造'!J$53), NA())</f>
        <v>1254</v>
      </c>
      <c r="G67" s="166" t="e">
        <f>NA()</f>
        <v>#N/A</v>
      </c>
      <c r="H67" s="166" t="e">
        <f>NA()</f>
        <v>#N/A</v>
      </c>
      <c r="I67" s="166">
        <f>IF(ISNUMBER('将来負担比率（分子）の構造'!K$53), IF('将来負担比率（分子）の構造'!K$53 &lt; 0, 0, '将来負担比率（分子）の構造'!K$53), NA())</f>
        <v>780</v>
      </c>
      <c r="J67" s="166" t="e">
        <f>NA()</f>
        <v>#N/A</v>
      </c>
      <c r="K67" s="166" t="e">
        <f>NA()</f>
        <v>#N/A</v>
      </c>
      <c r="L67" s="166">
        <f>IF(ISNUMBER('将来負担比率（分子）の構造'!L$53), IF('将来負担比率（分子）の構造'!L$53 &lt; 0, 0, '将来負担比率（分子）の構造'!L$53), NA())</f>
        <v>613</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761</v>
      </c>
      <c r="C72" s="170">
        <f>基金残高に係る経年分析!G55</f>
        <v>735</v>
      </c>
      <c r="D72" s="170">
        <f>基金残高に係る経年分析!H55</f>
        <v>950</v>
      </c>
    </row>
    <row r="73" spans="1:16" x14ac:dyDescent="0.2">
      <c r="A73" s="169" t="s">
        <v>78</v>
      </c>
      <c r="B73" s="170">
        <f>基金残高に係る経年分析!F56</f>
        <v>0</v>
      </c>
      <c r="C73" s="170">
        <f>基金残高に係る経年分析!G56</f>
        <v>0</v>
      </c>
      <c r="D73" s="170">
        <f>基金残高に係る経年分析!H56</f>
        <v>86</v>
      </c>
    </row>
    <row r="74" spans="1:16" x14ac:dyDescent="0.2">
      <c r="A74" s="169" t="s">
        <v>79</v>
      </c>
      <c r="B74" s="170">
        <f>基金残高に係る経年分析!F57</f>
        <v>982</v>
      </c>
      <c r="C74" s="170">
        <f>基金残高に係る経年分析!G57</f>
        <v>1094</v>
      </c>
      <c r="D74" s="170">
        <f>基金残高に係る経年分析!H57</f>
        <v>1441</v>
      </c>
    </row>
  </sheetData>
  <sheetProtection algorithmName="SHA-512" hashValue="3hlwH6LKRXd4KBBzyqZuweGjSz9/0CjWI2PS4R7shSIvg19St8EVxbZaGfi395alSRhPIqJauml0ZmVhtts2/w==" saltValue="mHQlNYfU3Z+LSJOeDjwF6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B6939-E26D-4449-A447-496403E5603D}">
  <sheetPr>
    <tabColor rgb="FFFFC000"/>
    <pageSetUpPr fitToPage="1"/>
  </sheetPr>
  <dimension ref="B1:EM50"/>
  <sheetViews>
    <sheetView showGridLines="0" zoomScaleNormal="100" workbookViewId="0"/>
  </sheetViews>
  <sheetFormatPr defaultColWidth="0" defaultRowHeight="0"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1"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212</v>
      </c>
      <c r="DI1" s="701"/>
      <c r="DJ1" s="701"/>
      <c r="DK1" s="701"/>
      <c r="DL1" s="701"/>
      <c r="DM1" s="701"/>
      <c r="DN1" s="702"/>
      <c r="DO1" s="205"/>
      <c r="DP1" s="700" t="s">
        <v>213</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2">
      <c r="B2" s="206" t="s">
        <v>214</v>
      </c>
      <c r="R2" s="207"/>
      <c r="S2" s="207"/>
      <c r="T2" s="207"/>
      <c r="U2" s="207"/>
      <c r="V2" s="207"/>
      <c r="W2" s="207"/>
      <c r="X2" s="207"/>
      <c r="Y2" s="207"/>
      <c r="Z2" s="207"/>
      <c r="AA2" s="207"/>
      <c r="AB2" s="207"/>
      <c r="AC2" s="207"/>
      <c r="AE2" s="347"/>
      <c r="AF2" s="347"/>
      <c r="AG2" s="347"/>
      <c r="AH2" s="347"/>
      <c r="AI2" s="347"/>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217</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2">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703" t="s">
        <v>221</v>
      </c>
      <c r="AQ4" s="703"/>
      <c r="AR4" s="703"/>
      <c r="AS4" s="703"/>
      <c r="AT4" s="703"/>
      <c r="AU4" s="703"/>
      <c r="AV4" s="703"/>
      <c r="AW4" s="703"/>
      <c r="AX4" s="703"/>
      <c r="AY4" s="703"/>
      <c r="AZ4" s="703"/>
      <c r="BA4" s="703"/>
      <c r="BB4" s="703"/>
      <c r="BC4" s="703"/>
      <c r="BD4" s="703"/>
      <c r="BE4" s="703"/>
      <c r="BF4" s="703"/>
      <c r="BG4" s="703" t="s">
        <v>222</v>
      </c>
      <c r="BH4" s="703"/>
      <c r="BI4" s="703"/>
      <c r="BJ4" s="703"/>
      <c r="BK4" s="703"/>
      <c r="BL4" s="703"/>
      <c r="BM4" s="703"/>
      <c r="BN4" s="703"/>
      <c r="BO4" s="703" t="s">
        <v>219</v>
      </c>
      <c r="BP4" s="703"/>
      <c r="BQ4" s="703"/>
      <c r="BR4" s="703"/>
      <c r="BS4" s="703" t="s">
        <v>223</v>
      </c>
      <c r="BT4" s="703"/>
      <c r="BU4" s="703"/>
      <c r="BV4" s="703"/>
      <c r="BW4" s="703"/>
      <c r="BX4" s="703"/>
      <c r="BY4" s="703"/>
      <c r="BZ4" s="703"/>
      <c r="CA4" s="703"/>
      <c r="CB4" s="703"/>
      <c r="CD4" s="662" t="s">
        <v>224</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2">
      <c r="B5" s="659" t="s">
        <v>225</v>
      </c>
      <c r="C5" s="660"/>
      <c r="D5" s="660"/>
      <c r="E5" s="660"/>
      <c r="F5" s="660"/>
      <c r="G5" s="660"/>
      <c r="H5" s="660"/>
      <c r="I5" s="660"/>
      <c r="J5" s="660"/>
      <c r="K5" s="660"/>
      <c r="L5" s="660"/>
      <c r="M5" s="660"/>
      <c r="N5" s="660"/>
      <c r="O5" s="660"/>
      <c r="P5" s="660"/>
      <c r="Q5" s="661"/>
      <c r="R5" s="656">
        <v>2197666</v>
      </c>
      <c r="S5" s="657"/>
      <c r="T5" s="657"/>
      <c r="U5" s="657"/>
      <c r="V5" s="657"/>
      <c r="W5" s="657"/>
      <c r="X5" s="657"/>
      <c r="Y5" s="685"/>
      <c r="Z5" s="698">
        <v>25.8</v>
      </c>
      <c r="AA5" s="698"/>
      <c r="AB5" s="698"/>
      <c r="AC5" s="698"/>
      <c r="AD5" s="699">
        <v>2069332</v>
      </c>
      <c r="AE5" s="699"/>
      <c r="AF5" s="699"/>
      <c r="AG5" s="699"/>
      <c r="AH5" s="699"/>
      <c r="AI5" s="699"/>
      <c r="AJ5" s="699"/>
      <c r="AK5" s="699"/>
      <c r="AL5" s="686">
        <v>43.4</v>
      </c>
      <c r="AM5" s="669"/>
      <c r="AN5" s="669"/>
      <c r="AO5" s="687"/>
      <c r="AP5" s="659" t="s">
        <v>226</v>
      </c>
      <c r="AQ5" s="660"/>
      <c r="AR5" s="660"/>
      <c r="AS5" s="660"/>
      <c r="AT5" s="660"/>
      <c r="AU5" s="660"/>
      <c r="AV5" s="660"/>
      <c r="AW5" s="660"/>
      <c r="AX5" s="660"/>
      <c r="AY5" s="660"/>
      <c r="AZ5" s="660"/>
      <c r="BA5" s="660"/>
      <c r="BB5" s="660"/>
      <c r="BC5" s="660"/>
      <c r="BD5" s="660"/>
      <c r="BE5" s="660"/>
      <c r="BF5" s="661"/>
      <c r="BG5" s="617">
        <v>2069332</v>
      </c>
      <c r="BH5" s="587"/>
      <c r="BI5" s="587"/>
      <c r="BJ5" s="587"/>
      <c r="BK5" s="587"/>
      <c r="BL5" s="587"/>
      <c r="BM5" s="587"/>
      <c r="BN5" s="588"/>
      <c r="BO5" s="635">
        <v>94.2</v>
      </c>
      <c r="BP5" s="635"/>
      <c r="BQ5" s="635"/>
      <c r="BR5" s="635"/>
      <c r="BS5" s="636" t="s">
        <v>128</v>
      </c>
      <c r="BT5" s="636"/>
      <c r="BU5" s="636"/>
      <c r="BV5" s="636"/>
      <c r="BW5" s="636"/>
      <c r="BX5" s="636"/>
      <c r="BY5" s="636"/>
      <c r="BZ5" s="636"/>
      <c r="CA5" s="636"/>
      <c r="CB5" s="674"/>
      <c r="CD5" s="662" t="s">
        <v>221</v>
      </c>
      <c r="CE5" s="663"/>
      <c r="CF5" s="663"/>
      <c r="CG5" s="663"/>
      <c r="CH5" s="663"/>
      <c r="CI5" s="663"/>
      <c r="CJ5" s="663"/>
      <c r="CK5" s="663"/>
      <c r="CL5" s="663"/>
      <c r="CM5" s="663"/>
      <c r="CN5" s="663"/>
      <c r="CO5" s="663"/>
      <c r="CP5" s="663"/>
      <c r="CQ5" s="664"/>
      <c r="CR5" s="662" t="s">
        <v>227</v>
      </c>
      <c r="CS5" s="663"/>
      <c r="CT5" s="663"/>
      <c r="CU5" s="663"/>
      <c r="CV5" s="663"/>
      <c r="CW5" s="663"/>
      <c r="CX5" s="663"/>
      <c r="CY5" s="664"/>
      <c r="CZ5" s="662" t="s">
        <v>219</v>
      </c>
      <c r="DA5" s="663"/>
      <c r="DB5" s="663"/>
      <c r="DC5" s="664"/>
      <c r="DD5" s="662" t="s">
        <v>228</v>
      </c>
      <c r="DE5" s="663"/>
      <c r="DF5" s="663"/>
      <c r="DG5" s="663"/>
      <c r="DH5" s="663"/>
      <c r="DI5" s="663"/>
      <c r="DJ5" s="663"/>
      <c r="DK5" s="663"/>
      <c r="DL5" s="663"/>
      <c r="DM5" s="663"/>
      <c r="DN5" s="663"/>
      <c r="DO5" s="663"/>
      <c r="DP5" s="664"/>
      <c r="DQ5" s="662" t="s">
        <v>229</v>
      </c>
      <c r="DR5" s="663"/>
      <c r="DS5" s="663"/>
      <c r="DT5" s="663"/>
      <c r="DU5" s="663"/>
      <c r="DV5" s="663"/>
      <c r="DW5" s="663"/>
      <c r="DX5" s="663"/>
      <c r="DY5" s="663"/>
      <c r="DZ5" s="663"/>
      <c r="EA5" s="663"/>
      <c r="EB5" s="663"/>
      <c r="EC5" s="664"/>
    </row>
    <row r="6" spans="2:143" ht="11.25" customHeight="1" x14ac:dyDescent="0.2">
      <c r="B6" s="596" t="s">
        <v>230</v>
      </c>
      <c r="C6" s="597"/>
      <c r="D6" s="597"/>
      <c r="E6" s="597"/>
      <c r="F6" s="597"/>
      <c r="G6" s="597"/>
      <c r="H6" s="597"/>
      <c r="I6" s="597"/>
      <c r="J6" s="597"/>
      <c r="K6" s="597"/>
      <c r="L6" s="597"/>
      <c r="M6" s="597"/>
      <c r="N6" s="597"/>
      <c r="O6" s="597"/>
      <c r="P6" s="597"/>
      <c r="Q6" s="598"/>
      <c r="R6" s="617">
        <v>101559</v>
      </c>
      <c r="S6" s="587"/>
      <c r="T6" s="587"/>
      <c r="U6" s="587"/>
      <c r="V6" s="587"/>
      <c r="W6" s="587"/>
      <c r="X6" s="587"/>
      <c r="Y6" s="588"/>
      <c r="Z6" s="635">
        <v>1.2</v>
      </c>
      <c r="AA6" s="635"/>
      <c r="AB6" s="635"/>
      <c r="AC6" s="635"/>
      <c r="AD6" s="636">
        <v>101559</v>
      </c>
      <c r="AE6" s="636"/>
      <c r="AF6" s="636"/>
      <c r="AG6" s="636"/>
      <c r="AH6" s="636"/>
      <c r="AI6" s="636"/>
      <c r="AJ6" s="636"/>
      <c r="AK6" s="636"/>
      <c r="AL6" s="618">
        <v>2.1</v>
      </c>
      <c r="AM6" s="621"/>
      <c r="AN6" s="621"/>
      <c r="AO6" s="637"/>
      <c r="AP6" s="596" t="s">
        <v>231</v>
      </c>
      <c r="AQ6" s="597"/>
      <c r="AR6" s="597"/>
      <c r="AS6" s="597"/>
      <c r="AT6" s="597"/>
      <c r="AU6" s="597"/>
      <c r="AV6" s="597"/>
      <c r="AW6" s="597"/>
      <c r="AX6" s="597"/>
      <c r="AY6" s="597"/>
      <c r="AZ6" s="597"/>
      <c r="BA6" s="597"/>
      <c r="BB6" s="597"/>
      <c r="BC6" s="597"/>
      <c r="BD6" s="597"/>
      <c r="BE6" s="597"/>
      <c r="BF6" s="598"/>
      <c r="BG6" s="617">
        <v>2069332</v>
      </c>
      <c r="BH6" s="587"/>
      <c r="BI6" s="587"/>
      <c r="BJ6" s="587"/>
      <c r="BK6" s="587"/>
      <c r="BL6" s="587"/>
      <c r="BM6" s="587"/>
      <c r="BN6" s="588"/>
      <c r="BO6" s="635">
        <v>94.2</v>
      </c>
      <c r="BP6" s="635"/>
      <c r="BQ6" s="635"/>
      <c r="BR6" s="635"/>
      <c r="BS6" s="636" t="s">
        <v>128</v>
      </c>
      <c r="BT6" s="636"/>
      <c r="BU6" s="636"/>
      <c r="BV6" s="636"/>
      <c r="BW6" s="636"/>
      <c r="BX6" s="636"/>
      <c r="BY6" s="636"/>
      <c r="BZ6" s="636"/>
      <c r="CA6" s="636"/>
      <c r="CB6" s="674"/>
      <c r="CD6" s="659" t="s">
        <v>232</v>
      </c>
      <c r="CE6" s="660"/>
      <c r="CF6" s="660"/>
      <c r="CG6" s="660"/>
      <c r="CH6" s="660"/>
      <c r="CI6" s="660"/>
      <c r="CJ6" s="660"/>
      <c r="CK6" s="660"/>
      <c r="CL6" s="660"/>
      <c r="CM6" s="660"/>
      <c r="CN6" s="660"/>
      <c r="CO6" s="660"/>
      <c r="CP6" s="660"/>
      <c r="CQ6" s="661"/>
      <c r="CR6" s="617">
        <v>104663</v>
      </c>
      <c r="CS6" s="587"/>
      <c r="CT6" s="587"/>
      <c r="CU6" s="587"/>
      <c r="CV6" s="587"/>
      <c r="CW6" s="587"/>
      <c r="CX6" s="587"/>
      <c r="CY6" s="588"/>
      <c r="CZ6" s="686">
        <v>1.3</v>
      </c>
      <c r="DA6" s="669"/>
      <c r="DB6" s="669"/>
      <c r="DC6" s="688"/>
      <c r="DD6" s="586">
        <v>286</v>
      </c>
      <c r="DE6" s="587"/>
      <c r="DF6" s="587"/>
      <c r="DG6" s="587"/>
      <c r="DH6" s="587"/>
      <c r="DI6" s="587"/>
      <c r="DJ6" s="587"/>
      <c r="DK6" s="587"/>
      <c r="DL6" s="587"/>
      <c r="DM6" s="587"/>
      <c r="DN6" s="587"/>
      <c r="DO6" s="587"/>
      <c r="DP6" s="588"/>
      <c r="DQ6" s="586">
        <v>104661</v>
      </c>
      <c r="DR6" s="587"/>
      <c r="DS6" s="587"/>
      <c r="DT6" s="587"/>
      <c r="DU6" s="587"/>
      <c r="DV6" s="587"/>
      <c r="DW6" s="587"/>
      <c r="DX6" s="587"/>
      <c r="DY6" s="587"/>
      <c r="DZ6" s="587"/>
      <c r="EA6" s="587"/>
      <c r="EB6" s="587"/>
      <c r="EC6" s="644"/>
    </row>
    <row r="7" spans="2:143" ht="11.25" customHeight="1" x14ac:dyDescent="0.2">
      <c r="B7" s="596" t="s">
        <v>233</v>
      </c>
      <c r="C7" s="597"/>
      <c r="D7" s="597"/>
      <c r="E7" s="597"/>
      <c r="F7" s="597"/>
      <c r="G7" s="597"/>
      <c r="H7" s="597"/>
      <c r="I7" s="597"/>
      <c r="J7" s="597"/>
      <c r="K7" s="597"/>
      <c r="L7" s="597"/>
      <c r="M7" s="597"/>
      <c r="N7" s="597"/>
      <c r="O7" s="597"/>
      <c r="P7" s="597"/>
      <c r="Q7" s="598"/>
      <c r="R7" s="617">
        <v>1682</v>
      </c>
      <c r="S7" s="587"/>
      <c r="T7" s="587"/>
      <c r="U7" s="587"/>
      <c r="V7" s="587"/>
      <c r="W7" s="587"/>
      <c r="X7" s="587"/>
      <c r="Y7" s="588"/>
      <c r="Z7" s="635">
        <v>0</v>
      </c>
      <c r="AA7" s="635"/>
      <c r="AB7" s="635"/>
      <c r="AC7" s="635"/>
      <c r="AD7" s="636">
        <v>1682</v>
      </c>
      <c r="AE7" s="636"/>
      <c r="AF7" s="636"/>
      <c r="AG7" s="636"/>
      <c r="AH7" s="636"/>
      <c r="AI7" s="636"/>
      <c r="AJ7" s="636"/>
      <c r="AK7" s="636"/>
      <c r="AL7" s="618">
        <v>0</v>
      </c>
      <c r="AM7" s="621"/>
      <c r="AN7" s="621"/>
      <c r="AO7" s="637"/>
      <c r="AP7" s="596" t="s">
        <v>234</v>
      </c>
      <c r="AQ7" s="597"/>
      <c r="AR7" s="597"/>
      <c r="AS7" s="597"/>
      <c r="AT7" s="597"/>
      <c r="AU7" s="597"/>
      <c r="AV7" s="597"/>
      <c r="AW7" s="597"/>
      <c r="AX7" s="597"/>
      <c r="AY7" s="597"/>
      <c r="AZ7" s="597"/>
      <c r="BA7" s="597"/>
      <c r="BB7" s="597"/>
      <c r="BC7" s="597"/>
      <c r="BD7" s="597"/>
      <c r="BE7" s="597"/>
      <c r="BF7" s="598"/>
      <c r="BG7" s="617">
        <v>1036650</v>
      </c>
      <c r="BH7" s="587"/>
      <c r="BI7" s="587"/>
      <c r="BJ7" s="587"/>
      <c r="BK7" s="587"/>
      <c r="BL7" s="587"/>
      <c r="BM7" s="587"/>
      <c r="BN7" s="588"/>
      <c r="BO7" s="635">
        <v>47.2</v>
      </c>
      <c r="BP7" s="635"/>
      <c r="BQ7" s="635"/>
      <c r="BR7" s="635"/>
      <c r="BS7" s="636" t="s">
        <v>128</v>
      </c>
      <c r="BT7" s="636"/>
      <c r="BU7" s="636"/>
      <c r="BV7" s="636"/>
      <c r="BW7" s="636"/>
      <c r="BX7" s="636"/>
      <c r="BY7" s="636"/>
      <c r="BZ7" s="636"/>
      <c r="CA7" s="636"/>
      <c r="CB7" s="674"/>
      <c r="CD7" s="596" t="s">
        <v>235</v>
      </c>
      <c r="CE7" s="597"/>
      <c r="CF7" s="597"/>
      <c r="CG7" s="597"/>
      <c r="CH7" s="597"/>
      <c r="CI7" s="597"/>
      <c r="CJ7" s="597"/>
      <c r="CK7" s="597"/>
      <c r="CL7" s="597"/>
      <c r="CM7" s="597"/>
      <c r="CN7" s="597"/>
      <c r="CO7" s="597"/>
      <c r="CP7" s="597"/>
      <c r="CQ7" s="598"/>
      <c r="CR7" s="617">
        <v>1667200</v>
      </c>
      <c r="CS7" s="587"/>
      <c r="CT7" s="587"/>
      <c r="CU7" s="587"/>
      <c r="CV7" s="587"/>
      <c r="CW7" s="587"/>
      <c r="CX7" s="587"/>
      <c r="CY7" s="588"/>
      <c r="CZ7" s="635">
        <v>20.6</v>
      </c>
      <c r="DA7" s="635"/>
      <c r="DB7" s="635"/>
      <c r="DC7" s="635"/>
      <c r="DD7" s="586">
        <v>17537</v>
      </c>
      <c r="DE7" s="587"/>
      <c r="DF7" s="587"/>
      <c r="DG7" s="587"/>
      <c r="DH7" s="587"/>
      <c r="DI7" s="587"/>
      <c r="DJ7" s="587"/>
      <c r="DK7" s="587"/>
      <c r="DL7" s="587"/>
      <c r="DM7" s="587"/>
      <c r="DN7" s="587"/>
      <c r="DO7" s="587"/>
      <c r="DP7" s="588"/>
      <c r="DQ7" s="586">
        <v>1451249</v>
      </c>
      <c r="DR7" s="587"/>
      <c r="DS7" s="587"/>
      <c r="DT7" s="587"/>
      <c r="DU7" s="587"/>
      <c r="DV7" s="587"/>
      <c r="DW7" s="587"/>
      <c r="DX7" s="587"/>
      <c r="DY7" s="587"/>
      <c r="DZ7" s="587"/>
      <c r="EA7" s="587"/>
      <c r="EB7" s="587"/>
      <c r="EC7" s="644"/>
    </row>
    <row r="8" spans="2:143" ht="11.25" customHeight="1" x14ac:dyDescent="0.2">
      <c r="B8" s="596" t="s">
        <v>236</v>
      </c>
      <c r="C8" s="597"/>
      <c r="D8" s="597"/>
      <c r="E8" s="597"/>
      <c r="F8" s="597"/>
      <c r="G8" s="597"/>
      <c r="H8" s="597"/>
      <c r="I8" s="597"/>
      <c r="J8" s="597"/>
      <c r="K8" s="597"/>
      <c r="L8" s="597"/>
      <c r="M8" s="597"/>
      <c r="N8" s="597"/>
      <c r="O8" s="597"/>
      <c r="P8" s="597"/>
      <c r="Q8" s="598"/>
      <c r="R8" s="617">
        <v>17296</v>
      </c>
      <c r="S8" s="587"/>
      <c r="T8" s="587"/>
      <c r="U8" s="587"/>
      <c r="V8" s="587"/>
      <c r="W8" s="587"/>
      <c r="X8" s="587"/>
      <c r="Y8" s="588"/>
      <c r="Z8" s="635">
        <v>0.2</v>
      </c>
      <c r="AA8" s="635"/>
      <c r="AB8" s="635"/>
      <c r="AC8" s="635"/>
      <c r="AD8" s="636">
        <v>17296</v>
      </c>
      <c r="AE8" s="636"/>
      <c r="AF8" s="636"/>
      <c r="AG8" s="636"/>
      <c r="AH8" s="636"/>
      <c r="AI8" s="636"/>
      <c r="AJ8" s="636"/>
      <c r="AK8" s="636"/>
      <c r="AL8" s="618">
        <v>0.4</v>
      </c>
      <c r="AM8" s="621"/>
      <c r="AN8" s="621"/>
      <c r="AO8" s="637"/>
      <c r="AP8" s="596" t="s">
        <v>237</v>
      </c>
      <c r="AQ8" s="597"/>
      <c r="AR8" s="597"/>
      <c r="AS8" s="597"/>
      <c r="AT8" s="597"/>
      <c r="AU8" s="597"/>
      <c r="AV8" s="597"/>
      <c r="AW8" s="597"/>
      <c r="AX8" s="597"/>
      <c r="AY8" s="597"/>
      <c r="AZ8" s="597"/>
      <c r="BA8" s="597"/>
      <c r="BB8" s="597"/>
      <c r="BC8" s="597"/>
      <c r="BD8" s="597"/>
      <c r="BE8" s="597"/>
      <c r="BF8" s="598"/>
      <c r="BG8" s="617">
        <v>37700</v>
      </c>
      <c r="BH8" s="587"/>
      <c r="BI8" s="587"/>
      <c r="BJ8" s="587"/>
      <c r="BK8" s="587"/>
      <c r="BL8" s="587"/>
      <c r="BM8" s="587"/>
      <c r="BN8" s="588"/>
      <c r="BO8" s="635">
        <v>1.7</v>
      </c>
      <c r="BP8" s="635"/>
      <c r="BQ8" s="635"/>
      <c r="BR8" s="635"/>
      <c r="BS8" s="636" t="s">
        <v>128</v>
      </c>
      <c r="BT8" s="636"/>
      <c r="BU8" s="636"/>
      <c r="BV8" s="636"/>
      <c r="BW8" s="636"/>
      <c r="BX8" s="636"/>
      <c r="BY8" s="636"/>
      <c r="BZ8" s="636"/>
      <c r="CA8" s="636"/>
      <c r="CB8" s="674"/>
      <c r="CD8" s="596" t="s">
        <v>238</v>
      </c>
      <c r="CE8" s="597"/>
      <c r="CF8" s="597"/>
      <c r="CG8" s="597"/>
      <c r="CH8" s="597"/>
      <c r="CI8" s="597"/>
      <c r="CJ8" s="597"/>
      <c r="CK8" s="597"/>
      <c r="CL8" s="597"/>
      <c r="CM8" s="597"/>
      <c r="CN8" s="597"/>
      <c r="CO8" s="597"/>
      <c r="CP8" s="597"/>
      <c r="CQ8" s="598"/>
      <c r="CR8" s="617">
        <v>2793534</v>
      </c>
      <c r="CS8" s="587"/>
      <c r="CT8" s="587"/>
      <c r="CU8" s="587"/>
      <c r="CV8" s="587"/>
      <c r="CW8" s="587"/>
      <c r="CX8" s="587"/>
      <c r="CY8" s="588"/>
      <c r="CZ8" s="635">
        <v>34.5</v>
      </c>
      <c r="DA8" s="635"/>
      <c r="DB8" s="635"/>
      <c r="DC8" s="635"/>
      <c r="DD8" s="586" t="s">
        <v>128</v>
      </c>
      <c r="DE8" s="587"/>
      <c r="DF8" s="587"/>
      <c r="DG8" s="587"/>
      <c r="DH8" s="587"/>
      <c r="DI8" s="587"/>
      <c r="DJ8" s="587"/>
      <c r="DK8" s="587"/>
      <c r="DL8" s="587"/>
      <c r="DM8" s="587"/>
      <c r="DN8" s="587"/>
      <c r="DO8" s="587"/>
      <c r="DP8" s="588"/>
      <c r="DQ8" s="586">
        <v>1267556</v>
      </c>
      <c r="DR8" s="587"/>
      <c r="DS8" s="587"/>
      <c r="DT8" s="587"/>
      <c r="DU8" s="587"/>
      <c r="DV8" s="587"/>
      <c r="DW8" s="587"/>
      <c r="DX8" s="587"/>
      <c r="DY8" s="587"/>
      <c r="DZ8" s="587"/>
      <c r="EA8" s="587"/>
      <c r="EB8" s="587"/>
      <c r="EC8" s="644"/>
    </row>
    <row r="9" spans="2:143" ht="11.25" customHeight="1" x14ac:dyDescent="0.2">
      <c r="B9" s="596" t="s">
        <v>239</v>
      </c>
      <c r="C9" s="597"/>
      <c r="D9" s="597"/>
      <c r="E9" s="597"/>
      <c r="F9" s="597"/>
      <c r="G9" s="597"/>
      <c r="H9" s="597"/>
      <c r="I9" s="597"/>
      <c r="J9" s="597"/>
      <c r="K9" s="597"/>
      <c r="L9" s="597"/>
      <c r="M9" s="597"/>
      <c r="N9" s="597"/>
      <c r="O9" s="597"/>
      <c r="P9" s="597"/>
      <c r="Q9" s="598"/>
      <c r="R9" s="617">
        <v>21738</v>
      </c>
      <c r="S9" s="587"/>
      <c r="T9" s="587"/>
      <c r="U9" s="587"/>
      <c r="V9" s="587"/>
      <c r="W9" s="587"/>
      <c r="X9" s="587"/>
      <c r="Y9" s="588"/>
      <c r="Z9" s="635">
        <v>0.3</v>
      </c>
      <c r="AA9" s="635"/>
      <c r="AB9" s="635"/>
      <c r="AC9" s="635"/>
      <c r="AD9" s="636">
        <v>21738</v>
      </c>
      <c r="AE9" s="636"/>
      <c r="AF9" s="636"/>
      <c r="AG9" s="636"/>
      <c r="AH9" s="636"/>
      <c r="AI9" s="636"/>
      <c r="AJ9" s="636"/>
      <c r="AK9" s="636"/>
      <c r="AL9" s="618">
        <v>0.5</v>
      </c>
      <c r="AM9" s="621"/>
      <c r="AN9" s="621"/>
      <c r="AO9" s="637"/>
      <c r="AP9" s="596" t="s">
        <v>240</v>
      </c>
      <c r="AQ9" s="597"/>
      <c r="AR9" s="597"/>
      <c r="AS9" s="597"/>
      <c r="AT9" s="597"/>
      <c r="AU9" s="597"/>
      <c r="AV9" s="597"/>
      <c r="AW9" s="597"/>
      <c r="AX9" s="597"/>
      <c r="AY9" s="597"/>
      <c r="AZ9" s="597"/>
      <c r="BA9" s="597"/>
      <c r="BB9" s="597"/>
      <c r="BC9" s="597"/>
      <c r="BD9" s="597"/>
      <c r="BE9" s="597"/>
      <c r="BF9" s="598"/>
      <c r="BG9" s="617">
        <v>933943</v>
      </c>
      <c r="BH9" s="587"/>
      <c r="BI9" s="587"/>
      <c r="BJ9" s="587"/>
      <c r="BK9" s="587"/>
      <c r="BL9" s="587"/>
      <c r="BM9" s="587"/>
      <c r="BN9" s="588"/>
      <c r="BO9" s="635">
        <v>42.5</v>
      </c>
      <c r="BP9" s="635"/>
      <c r="BQ9" s="635"/>
      <c r="BR9" s="635"/>
      <c r="BS9" s="636" t="s">
        <v>128</v>
      </c>
      <c r="BT9" s="636"/>
      <c r="BU9" s="636"/>
      <c r="BV9" s="636"/>
      <c r="BW9" s="636"/>
      <c r="BX9" s="636"/>
      <c r="BY9" s="636"/>
      <c r="BZ9" s="636"/>
      <c r="CA9" s="636"/>
      <c r="CB9" s="674"/>
      <c r="CD9" s="596" t="s">
        <v>241</v>
      </c>
      <c r="CE9" s="597"/>
      <c r="CF9" s="597"/>
      <c r="CG9" s="597"/>
      <c r="CH9" s="597"/>
      <c r="CI9" s="597"/>
      <c r="CJ9" s="597"/>
      <c r="CK9" s="597"/>
      <c r="CL9" s="597"/>
      <c r="CM9" s="597"/>
      <c r="CN9" s="597"/>
      <c r="CO9" s="597"/>
      <c r="CP9" s="597"/>
      <c r="CQ9" s="598"/>
      <c r="CR9" s="617">
        <v>725944</v>
      </c>
      <c r="CS9" s="587"/>
      <c r="CT9" s="587"/>
      <c r="CU9" s="587"/>
      <c r="CV9" s="587"/>
      <c r="CW9" s="587"/>
      <c r="CX9" s="587"/>
      <c r="CY9" s="588"/>
      <c r="CZ9" s="635">
        <v>9</v>
      </c>
      <c r="DA9" s="635"/>
      <c r="DB9" s="635"/>
      <c r="DC9" s="635"/>
      <c r="DD9" s="586">
        <v>4371</v>
      </c>
      <c r="DE9" s="587"/>
      <c r="DF9" s="587"/>
      <c r="DG9" s="587"/>
      <c r="DH9" s="587"/>
      <c r="DI9" s="587"/>
      <c r="DJ9" s="587"/>
      <c r="DK9" s="587"/>
      <c r="DL9" s="587"/>
      <c r="DM9" s="587"/>
      <c r="DN9" s="587"/>
      <c r="DO9" s="587"/>
      <c r="DP9" s="588"/>
      <c r="DQ9" s="586">
        <v>474648</v>
      </c>
      <c r="DR9" s="587"/>
      <c r="DS9" s="587"/>
      <c r="DT9" s="587"/>
      <c r="DU9" s="587"/>
      <c r="DV9" s="587"/>
      <c r="DW9" s="587"/>
      <c r="DX9" s="587"/>
      <c r="DY9" s="587"/>
      <c r="DZ9" s="587"/>
      <c r="EA9" s="587"/>
      <c r="EB9" s="587"/>
      <c r="EC9" s="644"/>
    </row>
    <row r="10" spans="2:143" ht="11.25" customHeight="1" x14ac:dyDescent="0.2">
      <c r="B10" s="596" t="s">
        <v>242</v>
      </c>
      <c r="C10" s="597"/>
      <c r="D10" s="597"/>
      <c r="E10" s="597"/>
      <c r="F10" s="597"/>
      <c r="G10" s="597"/>
      <c r="H10" s="597"/>
      <c r="I10" s="597"/>
      <c r="J10" s="597"/>
      <c r="K10" s="597"/>
      <c r="L10" s="597"/>
      <c r="M10" s="597"/>
      <c r="N10" s="597"/>
      <c r="O10" s="597"/>
      <c r="P10" s="597"/>
      <c r="Q10" s="598"/>
      <c r="R10" s="617" t="s">
        <v>128</v>
      </c>
      <c r="S10" s="587"/>
      <c r="T10" s="587"/>
      <c r="U10" s="587"/>
      <c r="V10" s="587"/>
      <c r="W10" s="587"/>
      <c r="X10" s="587"/>
      <c r="Y10" s="588"/>
      <c r="Z10" s="635" t="s">
        <v>128</v>
      </c>
      <c r="AA10" s="635"/>
      <c r="AB10" s="635"/>
      <c r="AC10" s="635"/>
      <c r="AD10" s="636" t="s">
        <v>128</v>
      </c>
      <c r="AE10" s="636"/>
      <c r="AF10" s="636"/>
      <c r="AG10" s="636"/>
      <c r="AH10" s="636"/>
      <c r="AI10" s="636"/>
      <c r="AJ10" s="636"/>
      <c r="AK10" s="636"/>
      <c r="AL10" s="618" t="s">
        <v>128</v>
      </c>
      <c r="AM10" s="621"/>
      <c r="AN10" s="621"/>
      <c r="AO10" s="637"/>
      <c r="AP10" s="596" t="s">
        <v>243</v>
      </c>
      <c r="AQ10" s="597"/>
      <c r="AR10" s="597"/>
      <c r="AS10" s="597"/>
      <c r="AT10" s="597"/>
      <c r="AU10" s="597"/>
      <c r="AV10" s="597"/>
      <c r="AW10" s="597"/>
      <c r="AX10" s="597"/>
      <c r="AY10" s="597"/>
      <c r="AZ10" s="597"/>
      <c r="BA10" s="597"/>
      <c r="BB10" s="597"/>
      <c r="BC10" s="597"/>
      <c r="BD10" s="597"/>
      <c r="BE10" s="597"/>
      <c r="BF10" s="598"/>
      <c r="BG10" s="617">
        <v>39453</v>
      </c>
      <c r="BH10" s="587"/>
      <c r="BI10" s="587"/>
      <c r="BJ10" s="587"/>
      <c r="BK10" s="587"/>
      <c r="BL10" s="587"/>
      <c r="BM10" s="587"/>
      <c r="BN10" s="588"/>
      <c r="BO10" s="635">
        <v>1.8</v>
      </c>
      <c r="BP10" s="635"/>
      <c r="BQ10" s="635"/>
      <c r="BR10" s="635"/>
      <c r="BS10" s="636" t="s">
        <v>128</v>
      </c>
      <c r="BT10" s="636"/>
      <c r="BU10" s="636"/>
      <c r="BV10" s="636"/>
      <c r="BW10" s="636"/>
      <c r="BX10" s="636"/>
      <c r="BY10" s="636"/>
      <c r="BZ10" s="636"/>
      <c r="CA10" s="636"/>
      <c r="CB10" s="674"/>
      <c r="CD10" s="596" t="s">
        <v>244</v>
      </c>
      <c r="CE10" s="597"/>
      <c r="CF10" s="597"/>
      <c r="CG10" s="597"/>
      <c r="CH10" s="597"/>
      <c r="CI10" s="597"/>
      <c r="CJ10" s="597"/>
      <c r="CK10" s="597"/>
      <c r="CL10" s="597"/>
      <c r="CM10" s="597"/>
      <c r="CN10" s="597"/>
      <c r="CO10" s="597"/>
      <c r="CP10" s="597"/>
      <c r="CQ10" s="598"/>
      <c r="CR10" s="617" t="s">
        <v>128</v>
      </c>
      <c r="CS10" s="587"/>
      <c r="CT10" s="587"/>
      <c r="CU10" s="587"/>
      <c r="CV10" s="587"/>
      <c r="CW10" s="587"/>
      <c r="CX10" s="587"/>
      <c r="CY10" s="588"/>
      <c r="CZ10" s="635" t="s">
        <v>128</v>
      </c>
      <c r="DA10" s="635"/>
      <c r="DB10" s="635"/>
      <c r="DC10" s="635"/>
      <c r="DD10" s="586" t="s">
        <v>128</v>
      </c>
      <c r="DE10" s="587"/>
      <c r="DF10" s="587"/>
      <c r="DG10" s="587"/>
      <c r="DH10" s="587"/>
      <c r="DI10" s="587"/>
      <c r="DJ10" s="587"/>
      <c r="DK10" s="587"/>
      <c r="DL10" s="587"/>
      <c r="DM10" s="587"/>
      <c r="DN10" s="587"/>
      <c r="DO10" s="587"/>
      <c r="DP10" s="588"/>
      <c r="DQ10" s="586" t="s">
        <v>128</v>
      </c>
      <c r="DR10" s="587"/>
      <c r="DS10" s="587"/>
      <c r="DT10" s="587"/>
      <c r="DU10" s="587"/>
      <c r="DV10" s="587"/>
      <c r="DW10" s="587"/>
      <c r="DX10" s="587"/>
      <c r="DY10" s="587"/>
      <c r="DZ10" s="587"/>
      <c r="EA10" s="587"/>
      <c r="EB10" s="587"/>
      <c r="EC10" s="644"/>
    </row>
    <row r="11" spans="2:143" ht="11.25" customHeight="1" x14ac:dyDescent="0.2">
      <c r="B11" s="596" t="s">
        <v>245</v>
      </c>
      <c r="C11" s="597"/>
      <c r="D11" s="597"/>
      <c r="E11" s="597"/>
      <c r="F11" s="597"/>
      <c r="G11" s="597"/>
      <c r="H11" s="597"/>
      <c r="I11" s="597"/>
      <c r="J11" s="597"/>
      <c r="K11" s="597"/>
      <c r="L11" s="597"/>
      <c r="M11" s="597"/>
      <c r="N11" s="597"/>
      <c r="O11" s="597"/>
      <c r="P11" s="597"/>
      <c r="Q11" s="598"/>
      <c r="R11" s="617">
        <v>462507</v>
      </c>
      <c r="S11" s="587"/>
      <c r="T11" s="587"/>
      <c r="U11" s="587"/>
      <c r="V11" s="587"/>
      <c r="W11" s="587"/>
      <c r="X11" s="587"/>
      <c r="Y11" s="588"/>
      <c r="Z11" s="618">
        <v>5.4</v>
      </c>
      <c r="AA11" s="621"/>
      <c r="AB11" s="621"/>
      <c r="AC11" s="622"/>
      <c r="AD11" s="586">
        <v>462507</v>
      </c>
      <c r="AE11" s="587"/>
      <c r="AF11" s="587"/>
      <c r="AG11" s="587"/>
      <c r="AH11" s="587"/>
      <c r="AI11" s="587"/>
      <c r="AJ11" s="587"/>
      <c r="AK11" s="588"/>
      <c r="AL11" s="618">
        <v>9.6999999999999993</v>
      </c>
      <c r="AM11" s="621"/>
      <c r="AN11" s="621"/>
      <c r="AO11" s="637"/>
      <c r="AP11" s="596" t="s">
        <v>246</v>
      </c>
      <c r="AQ11" s="597"/>
      <c r="AR11" s="597"/>
      <c r="AS11" s="597"/>
      <c r="AT11" s="597"/>
      <c r="AU11" s="597"/>
      <c r="AV11" s="597"/>
      <c r="AW11" s="597"/>
      <c r="AX11" s="597"/>
      <c r="AY11" s="597"/>
      <c r="AZ11" s="597"/>
      <c r="BA11" s="597"/>
      <c r="BB11" s="597"/>
      <c r="BC11" s="597"/>
      <c r="BD11" s="597"/>
      <c r="BE11" s="597"/>
      <c r="BF11" s="598"/>
      <c r="BG11" s="617">
        <v>25554</v>
      </c>
      <c r="BH11" s="587"/>
      <c r="BI11" s="587"/>
      <c r="BJ11" s="587"/>
      <c r="BK11" s="587"/>
      <c r="BL11" s="587"/>
      <c r="BM11" s="587"/>
      <c r="BN11" s="588"/>
      <c r="BO11" s="635">
        <v>1.2</v>
      </c>
      <c r="BP11" s="635"/>
      <c r="BQ11" s="635"/>
      <c r="BR11" s="635"/>
      <c r="BS11" s="636" t="s">
        <v>128</v>
      </c>
      <c r="BT11" s="636"/>
      <c r="BU11" s="636"/>
      <c r="BV11" s="636"/>
      <c r="BW11" s="636"/>
      <c r="BX11" s="636"/>
      <c r="BY11" s="636"/>
      <c r="BZ11" s="636"/>
      <c r="CA11" s="636"/>
      <c r="CB11" s="674"/>
      <c r="CD11" s="596" t="s">
        <v>247</v>
      </c>
      <c r="CE11" s="597"/>
      <c r="CF11" s="597"/>
      <c r="CG11" s="597"/>
      <c r="CH11" s="597"/>
      <c r="CI11" s="597"/>
      <c r="CJ11" s="597"/>
      <c r="CK11" s="597"/>
      <c r="CL11" s="597"/>
      <c r="CM11" s="597"/>
      <c r="CN11" s="597"/>
      <c r="CO11" s="597"/>
      <c r="CP11" s="597"/>
      <c r="CQ11" s="598"/>
      <c r="CR11" s="617">
        <v>171674</v>
      </c>
      <c r="CS11" s="587"/>
      <c r="CT11" s="587"/>
      <c r="CU11" s="587"/>
      <c r="CV11" s="587"/>
      <c r="CW11" s="587"/>
      <c r="CX11" s="587"/>
      <c r="CY11" s="588"/>
      <c r="CZ11" s="635">
        <v>2.1</v>
      </c>
      <c r="DA11" s="635"/>
      <c r="DB11" s="635"/>
      <c r="DC11" s="635"/>
      <c r="DD11" s="586">
        <v>27288</v>
      </c>
      <c r="DE11" s="587"/>
      <c r="DF11" s="587"/>
      <c r="DG11" s="587"/>
      <c r="DH11" s="587"/>
      <c r="DI11" s="587"/>
      <c r="DJ11" s="587"/>
      <c r="DK11" s="587"/>
      <c r="DL11" s="587"/>
      <c r="DM11" s="587"/>
      <c r="DN11" s="587"/>
      <c r="DO11" s="587"/>
      <c r="DP11" s="588"/>
      <c r="DQ11" s="586">
        <v>112651</v>
      </c>
      <c r="DR11" s="587"/>
      <c r="DS11" s="587"/>
      <c r="DT11" s="587"/>
      <c r="DU11" s="587"/>
      <c r="DV11" s="587"/>
      <c r="DW11" s="587"/>
      <c r="DX11" s="587"/>
      <c r="DY11" s="587"/>
      <c r="DZ11" s="587"/>
      <c r="EA11" s="587"/>
      <c r="EB11" s="587"/>
      <c r="EC11" s="644"/>
    </row>
    <row r="12" spans="2:143" ht="11.25" customHeight="1" x14ac:dyDescent="0.2">
      <c r="B12" s="596" t="s">
        <v>248</v>
      </c>
      <c r="C12" s="597"/>
      <c r="D12" s="597"/>
      <c r="E12" s="597"/>
      <c r="F12" s="597"/>
      <c r="G12" s="597"/>
      <c r="H12" s="597"/>
      <c r="I12" s="597"/>
      <c r="J12" s="597"/>
      <c r="K12" s="597"/>
      <c r="L12" s="597"/>
      <c r="M12" s="597"/>
      <c r="N12" s="597"/>
      <c r="O12" s="597"/>
      <c r="P12" s="597"/>
      <c r="Q12" s="598"/>
      <c r="R12" s="617">
        <v>17379</v>
      </c>
      <c r="S12" s="587"/>
      <c r="T12" s="587"/>
      <c r="U12" s="587"/>
      <c r="V12" s="587"/>
      <c r="W12" s="587"/>
      <c r="X12" s="587"/>
      <c r="Y12" s="588"/>
      <c r="Z12" s="635">
        <v>0.2</v>
      </c>
      <c r="AA12" s="635"/>
      <c r="AB12" s="635"/>
      <c r="AC12" s="635"/>
      <c r="AD12" s="636">
        <v>17379</v>
      </c>
      <c r="AE12" s="636"/>
      <c r="AF12" s="636"/>
      <c r="AG12" s="636"/>
      <c r="AH12" s="636"/>
      <c r="AI12" s="636"/>
      <c r="AJ12" s="636"/>
      <c r="AK12" s="636"/>
      <c r="AL12" s="618">
        <v>0.4</v>
      </c>
      <c r="AM12" s="621"/>
      <c r="AN12" s="621"/>
      <c r="AO12" s="637"/>
      <c r="AP12" s="596" t="s">
        <v>249</v>
      </c>
      <c r="AQ12" s="597"/>
      <c r="AR12" s="597"/>
      <c r="AS12" s="597"/>
      <c r="AT12" s="597"/>
      <c r="AU12" s="597"/>
      <c r="AV12" s="597"/>
      <c r="AW12" s="597"/>
      <c r="AX12" s="597"/>
      <c r="AY12" s="597"/>
      <c r="AZ12" s="597"/>
      <c r="BA12" s="597"/>
      <c r="BB12" s="597"/>
      <c r="BC12" s="597"/>
      <c r="BD12" s="597"/>
      <c r="BE12" s="597"/>
      <c r="BF12" s="598"/>
      <c r="BG12" s="617">
        <v>874101</v>
      </c>
      <c r="BH12" s="587"/>
      <c r="BI12" s="587"/>
      <c r="BJ12" s="587"/>
      <c r="BK12" s="587"/>
      <c r="BL12" s="587"/>
      <c r="BM12" s="587"/>
      <c r="BN12" s="588"/>
      <c r="BO12" s="635">
        <v>39.799999999999997</v>
      </c>
      <c r="BP12" s="635"/>
      <c r="BQ12" s="635"/>
      <c r="BR12" s="635"/>
      <c r="BS12" s="636" t="s">
        <v>128</v>
      </c>
      <c r="BT12" s="636"/>
      <c r="BU12" s="636"/>
      <c r="BV12" s="636"/>
      <c r="BW12" s="636"/>
      <c r="BX12" s="636"/>
      <c r="BY12" s="636"/>
      <c r="BZ12" s="636"/>
      <c r="CA12" s="636"/>
      <c r="CB12" s="674"/>
      <c r="CD12" s="596" t="s">
        <v>250</v>
      </c>
      <c r="CE12" s="597"/>
      <c r="CF12" s="597"/>
      <c r="CG12" s="597"/>
      <c r="CH12" s="597"/>
      <c r="CI12" s="597"/>
      <c r="CJ12" s="597"/>
      <c r="CK12" s="597"/>
      <c r="CL12" s="597"/>
      <c r="CM12" s="597"/>
      <c r="CN12" s="597"/>
      <c r="CO12" s="597"/>
      <c r="CP12" s="597"/>
      <c r="CQ12" s="598"/>
      <c r="CR12" s="617">
        <v>118140</v>
      </c>
      <c r="CS12" s="587"/>
      <c r="CT12" s="587"/>
      <c r="CU12" s="587"/>
      <c r="CV12" s="587"/>
      <c r="CW12" s="587"/>
      <c r="CX12" s="587"/>
      <c r="CY12" s="588"/>
      <c r="CZ12" s="635">
        <v>1.5</v>
      </c>
      <c r="DA12" s="635"/>
      <c r="DB12" s="635"/>
      <c r="DC12" s="635"/>
      <c r="DD12" s="586">
        <v>50481</v>
      </c>
      <c r="DE12" s="587"/>
      <c r="DF12" s="587"/>
      <c r="DG12" s="587"/>
      <c r="DH12" s="587"/>
      <c r="DI12" s="587"/>
      <c r="DJ12" s="587"/>
      <c r="DK12" s="587"/>
      <c r="DL12" s="587"/>
      <c r="DM12" s="587"/>
      <c r="DN12" s="587"/>
      <c r="DO12" s="587"/>
      <c r="DP12" s="588"/>
      <c r="DQ12" s="586">
        <v>55921</v>
      </c>
      <c r="DR12" s="587"/>
      <c r="DS12" s="587"/>
      <c r="DT12" s="587"/>
      <c r="DU12" s="587"/>
      <c r="DV12" s="587"/>
      <c r="DW12" s="587"/>
      <c r="DX12" s="587"/>
      <c r="DY12" s="587"/>
      <c r="DZ12" s="587"/>
      <c r="EA12" s="587"/>
      <c r="EB12" s="587"/>
      <c r="EC12" s="644"/>
    </row>
    <row r="13" spans="2:143" ht="11.25" customHeight="1" x14ac:dyDescent="0.2">
      <c r="B13" s="596" t="s">
        <v>251</v>
      </c>
      <c r="C13" s="597"/>
      <c r="D13" s="597"/>
      <c r="E13" s="597"/>
      <c r="F13" s="597"/>
      <c r="G13" s="597"/>
      <c r="H13" s="597"/>
      <c r="I13" s="597"/>
      <c r="J13" s="597"/>
      <c r="K13" s="597"/>
      <c r="L13" s="597"/>
      <c r="M13" s="597"/>
      <c r="N13" s="597"/>
      <c r="O13" s="597"/>
      <c r="P13" s="597"/>
      <c r="Q13" s="598"/>
      <c r="R13" s="617" t="s">
        <v>128</v>
      </c>
      <c r="S13" s="587"/>
      <c r="T13" s="587"/>
      <c r="U13" s="587"/>
      <c r="V13" s="587"/>
      <c r="W13" s="587"/>
      <c r="X13" s="587"/>
      <c r="Y13" s="588"/>
      <c r="Z13" s="635" t="s">
        <v>128</v>
      </c>
      <c r="AA13" s="635"/>
      <c r="AB13" s="635"/>
      <c r="AC13" s="635"/>
      <c r="AD13" s="636" t="s">
        <v>128</v>
      </c>
      <c r="AE13" s="636"/>
      <c r="AF13" s="636"/>
      <c r="AG13" s="636"/>
      <c r="AH13" s="636"/>
      <c r="AI13" s="636"/>
      <c r="AJ13" s="636"/>
      <c r="AK13" s="636"/>
      <c r="AL13" s="618" t="s">
        <v>128</v>
      </c>
      <c r="AM13" s="621"/>
      <c r="AN13" s="621"/>
      <c r="AO13" s="637"/>
      <c r="AP13" s="596" t="s">
        <v>252</v>
      </c>
      <c r="AQ13" s="597"/>
      <c r="AR13" s="597"/>
      <c r="AS13" s="597"/>
      <c r="AT13" s="597"/>
      <c r="AU13" s="597"/>
      <c r="AV13" s="597"/>
      <c r="AW13" s="597"/>
      <c r="AX13" s="597"/>
      <c r="AY13" s="597"/>
      <c r="AZ13" s="597"/>
      <c r="BA13" s="597"/>
      <c r="BB13" s="597"/>
      <c r="BC13" s="597"/>
      <c r="BD13" s="597"/>
      <c r="BE13" s="597"/>
      <c r="BF13" s="598"/>
      <c r="BG13" s="617">
        <v>874070</v>
      </c>
      <c r="BH13" s="587"/>
      <c r="BI13" s="587"/>
      <c r="BJ13" s="587"/>
      <c r="BK13" s="587"/>
      <c r="BL13" s="587"/>
      <c r="BM13" s="587"/>
      <c r="BN13" s="588"/>
      <c r="BO13" s="635">
        <v>39.799999999999997</v>
      </c>
      <c r="BP13" s="635"/>
      <c r="BQ13" s="635"/>
      <c r="BR13" s="635"/>
      <c r="BS13" s="636" t="s">
        <v>128</v>
      </c>
      <c r="BT13" s="636"/>
      <c r="BU13" s="636"/>
      <c r="BV13" s="636"/>
      <c r="BW13" s="636"/>
      <c r="BX13" s="636"/>
      <c r="BY13" s="636"/>
      <c r="BZ13" s="636"/>
      <c r="CA13" s="636"/>
      <c r="CB13" s="674"/>
      <c r="CD13" s="596" t="s">
        <v>253</v>
      </c>
      <c r="CE13" s="597"/>
      <c r="CF13" s="597"/>
      <c r="CG13" s="597"/>
      <c r="CH13" s="597"/>
      <c r="CI13" s="597"/>
      <c r="CJ13" s="597"/>
      <c r="CK13" s="597"/>
      <c r="CL13" s="597"/>
      <c r="CM13" s="597"/>
      <c r="CN13" s="597"/>
      <c r="CO13" s="597"/>
      <c r="CP13" s="597"/>
      <c r="CQ13" s="598"/>
      <c r="CR13" s="617">
        <v>525140</v>
      </c>
      <c r="CS13" s="587"/>
      <c r="CT13" s="587"/>
      <c r="CU13" s="587"/>
      <c r="CV13" s="587"/>
      <c r="CW13" s="587"/>
      <c r="CX13" s="587"/>
      <c r="CY13" s="588"/>
      <c r="CZ13" s="635">
        <v>6.5</v>
      </c>
      <c r="DA13" s="635"/>
      <c r="DB13" s="635"/>
      <c r="DC13" s="635"/>
      <c r="DD13" s="586">
        <v>234033</v>
      </c>
      <c r="DE13" s="587"/>
      <c r="DF13" s="587"/>
      <c r="DG13" s="587"/>
      <c r="DH13" s="587"/>
      <c r="DI13" s="587"/>
      <c r="DJ13" s="587"/>
      <c r="DK13" s="587"/>
      <c r="DL13" s="587"/>
      <c r="DM13" s="587"/>
      <c r="DN13" s="587"/>
      <c r="DO13" s="587"/>
      <c r="DP13" s="588"/>
      <c r="DQ13" s="586">
        <v>296154</v>
      </c>
      <c r="DR13" s="587"/>
      <c r="DS13" s="587"/>
      <c r="DT13" s="587"/>
      <c r="DU13" s="587"/>
      <c r="DV13" s="587"/>
      <c r="DW13" s="587"/>
      <c r="DX13" s="587"/>
      <c r="DY13" s="587"/>
      <c r="DZ13" s="587"/>
      <c r="EA13" s="587"/>
      <c r="EB13" s="587"/>
      <c r="EC13" s="644"/>
    </row>
    <row r="14" spans="2:143" ht="11.25" customHeight="1" x14ac:dyDescent="0.2">
      <c r="B14" s="596" t="s">
        <v>254</v>
      </c>
      <c r="C14" s="597"/>
      <c r="D14" s="597"/>
      <c r="E14" s="597"/>
      <c r="F14" s="597"/>
      <c r="G14" s="597"/>
      <c r="H14" s="597"/>
      <c r="I14" s="597"/>
      <c r="J14" s="597"/>
      <c r="K14" s="597"/>
      <c r="L14" s="597"/>
      <c r="M14" s="597"/>
      <c r="N14" s="597"/>
      <c r="O14" s="597"/>
      <c r="P14" s="597"/>
      <c r="Q14" s="598"/>
      <c r="R14" s="617" t="s">
        <v>128</v>
      </c>
      <c r="S14" s="587"/>
      <c r="T14" s="587"/>
      <c r="U14" s="587"/>
      <c r="V14" s="587"/>
      <c r="W14" s="587"/>
      <c r="X14" s="587"/>
      <c r="Y14" s="588"/>
      <c r="Z14" s="635" t="s">
        <v>128</v>
      </c>
      <c r="AA14" s="635"/>
      <c r="AB14" s="635"/>
      <c r="AC14" s="635"/>
      <c r="AD14" s="636" t="s">
        <v>128</v>
      </c>
      <c r="AE14" s="636"/>
      <c r="AF14" s="636"/>
      <c r="AG14" s="636"/>
      <c r="AH14" s="636"/>
      <c r="AI14" s="636"/>
      <c r="AJ14" s="636"/>
      <c r="AK14" s="636"/>
      <c r="AL14" s="618" t="s">
        <v>128</v>
      </c>
      <c r="AM14" s="621"/>
      <c r="AN14" s="621"/>
      <c r="AO14" s="637"/>
      <c r="AP14" s="596" t="s">
        <v>255</v>
      </c>
      <c r="AQ14" s="597"/>
      <c r="AR14" s="597"/>
      <c r="AS14" s="597"/>
      <c r="AT14" s="597"/>
      <c r="AU14" s="597"/>
      <c r="AV14" s="597"/>
      <c r="AW14" s="597"/>
      <c r="AX14" s="597"/>
      <c r="AY14" s="597"/>
      <c r="AZ14" s="597"/>
      <c r="BA14" s="597"/>
      <c r="BB14" s="597"/>
      <c r="BC14" s="597"/>
      <c r="BD14" s="597"/>
      <c r="BE14" s="597"/>
      <c r="BF14" s="598"/>
      <c r="BG14" s="617">
        <v>58565</v>
      </c>
      <c r="BH14" s="587"/>
      <c r="BI14" s="587"/>
      <c r="BJ14" s="587"/>
      <c r="BK14" s="587"/>
      <c r="BL14" s="587"/>
      <c r="BM14" s="587"/>
      <c r="BN14" s="588"/>
      <c r="BO14" s="635">
        <v>2.7</v>
      </c>
      <c r="BP14" s="635"/>
      <c r="BQ14" s="635"/>
      <c r="BR14" s="635"/>
      <c r="BS14" s="636" t="s">
        <v>128</v>
      </c>
      <c r="BT14" s="636"/>
      <c r="BU14" s="636"/>
      <c r="BV14" s="636"/>
      <c r="BW14" s="636"/>
      <c r="BX14" s="636"/>
      <c r="BY14" s="636"/>
      <c r="BZ14" s="636"/>
      <c r="CA14" s="636"/>
      <c r="CB14" s="674"/>
      <c r="CD14" s="596" t="s">
        <v>256</v>
      </c>
      <c r="CE14" s="597"/>
      <c r="CF14" s="597"/>
      <c r="CG14" s="597"/>
      <c r="CH14" s="597"/>
      <c r="CI14" s="597"/>
      <c r="CJ14" s="597"/>
      <c r="CK14" s="597"/>
      <c r="CL14" s="597"/>
      <c r="CM14" s="597"/>
      <c r="CN14" s="597"/>
      <c r="CO14" s="597"/>
      <c r="CP14" s="597"/>
      <c r="CQ14" s="598"/>
      <c r="CR14" s="617">
        <v>486395</v>
      </c>
      <c r="CS14" s="587"/>
      <c r="CT14" s="587"/>
      <c r="CU14" s="587"/>
      <c r="CV14" s="587"/>
      <c r="CW14" s="587"/>
      <c r="CX14" s="587"/>
      <c r="CY14" s="588"/>
      <c r="CZ14" s="635">
        <v>6</v>
      </c>
      <c r="DA14" s="635"/>
      <c r="DB14" s="635"/>
      <c r="DC14" s="635"/>
      <c r="DD14" s="586">
        <v>57886</v>
      </c>
      <c r="DE14" s="587"/>
      <c r="DF14" s="587"/>
      <c r="DG14" s="587"/>
      <c r="DH14" s="587"/>
      <c r="DI14" s="587"/>
      <c r="DJ14" s="587"/>
      <c r="DK14" s="587"/>
      <c r="DL14" s="587"/>
      <c r="DM14" s="587"/>
      <c r="DN14" s="587"/>
      <c r="DO14" s="587"/>
      <c r="DP14" s="588"/>
      <c r="DQ14" s="586">
        <v>418958</v>
      </c>
      <c r="DR14" s="587"/>
      <c r="DS14" s="587"/>
      <c r="DT14" s="587"/>
      <c r="DU14" s="587"/>
      <c r="DV14" s="587"/>
      <c r="DW14" s="587"/>
      <c r="DX14" s="587"/>
      <c r="DY14" s="587"/>
      <c r="DZ14" s="587"/>
      <c r="EA14" s="587"/>
      <c r="EB14" s="587"/>
      <c r="EC14" s="644"/>
    </row>
    <row r="15" spans="2:143" ht="11.25" customHeight="1" x14ac:dyDescent="0.2">
      <c r="B15" s="596" t="s">
        <v>257</v>
      </c>
      <c r="C15" s="597"/>
      <c r="D15" s="597"/>
      <c r="E15" s="597"/>
      <c r="F15" s="597"/>
      <c r="G15" s="597"/>
      <c r="H15" s="597"/>
      <c r="I15" s="597"/>
      <c r="J15" s="597"/>
      <c r="K15" s="597"/>
      <c r="L15" s="597"/>
      <c r="M15" s="597"/>
      <c r="N15" s="597"/>
      <c r="O15" s="597"/>
      <c r="P15" s="597"/>
      <c r="Q15" s="598"/>
      <c r="R15" s="617" t="s">
        <v>128</v>
      </c>
      <c r="S15" s="587"/>
      <c r="T15" s="587"/>
      <c r="U15" s="587"/>
      <c r="V15" s="587"/>
      <c r="W15" s="587"/>
      <c r="X15" s="587"/>
      <c r="Y15" s="588"/>
      <c r="Z15" s="635" t="s">
        <v>128</v>
      </c>
      <c r="AA15" s="635"/>
      <c r="AB15" s="635"/>
      <c r="AC15" s="635"/>
      <c r="AD15" s="636" t="s">
        <v>128</v>
      </c>
      <c r="AE15" s="636"/>
      <c r="AF15" s="636"/>
      <c r="AG15" s="636"/>
      <c r="AH15" s="636"/>
      <c r="AI15" s="636"/>
      <c r="AJ15" s="636"/>
      <c r="AK15" s="636"/>
      <c r="AL15" s="618" t="s">
        <v>128</v>
      </c>
      <c r="AM15" s="621"/>
      <c r="AN15" s="621"/>
      <c r="AO15" s="637"/>
      <c r="AP15" s="596" t="s">
        <v>258</v>
      </c>
      <c r="AQ15" s="597"/>
      <c r="AR15" s="597"/>
      <c r="AS15" s="597"/>
      <c r="AT15" s="597"/>
      <c r="AU15" s="597"/>
      <c r="AV15" s="597"/>
      <c r="AW15" s="597"/>
      <c r="AX15" s="597"/>
      <c r="AY15" s="597"/>
      <c r="AZ15" s="597"/>
      <c r="BA15" s="597"/>
      <c r="BB15" s="597"/>
      <c r="BC15" s="597"/>
      <c r="BD15" s="597"/>
      <c r="BE15" s="597"/>
      <c r="BF15" s="598"/>
      <c r="BG15" s="617">
        <v>100016</v>
      </c>
      <c r="BH15" s="587"/>
      <c r="BI15" s="587"/>
      <c r="BJ15" s="587"/>
      <c r="BK15" s="587"/>
      <c r="BL15" s="587"/>
      <c r="BM15" s="587"/>
      <c r="BN15" s="588"/>
      <c r="BO15" s="635">
        <v>4.5999999999999996</v>
      </c>
      <c r="BP15" s="635"/>
      <c r="BQ15" s="635"/>
      <c r="BR15" s="635"/>
      <c r="BS15" s="636" t="s">
        <v>128</v>
      </c>
      <c r="BT15" s="636"/>
      <c r="BU15" s="636"/>
      <c r="BV15" s="636"/>
      <c r="BW15" s="636"/>
      <c r="BX15" s="636"/>
      <c r="BY15" s="636"/>
      <c r="BZ15" s="636"/>
      <c r="CA15" s="636"/>
      <c r="CB15" s="674"/>
      <c r="CD15" s="596" t="s">
        <v>259</v>
      </c>
      <c r="CE15" s="597"/>
      <c r="CF15" s="597"/>
      <c r="CG15" s="597"/>
      <c r="CH15" s="597"/>
      <c r="CI15" s="597"/>
      <c r="CJ15" s="597"/>
      <c r="CK15" s="597"/>
      <c r="CL15" s="597"/>
      <c r="CM15" s="597"/>
      <c r="CN15" s="597"/>
      <c r="CO15" s="597"/>
      <c r="CP15" s="597"/>
      <c r="CQ15" s="598"/>
      <c r="CR15" s="617">
        <v>722918</v>
      </c>
      <c r="CS15" s="587"/>
      <c r="CT15" s="587"/>
      <c r="CU15" s="587"/>
      <c r="CV15" s="587"/>
      <c r="CW15" s="587"/>
      <c r="CX15" s="587"/>
      <c r="CY15" s="588"/>
      <c r="CZ15" s="635">
        <v>8.9</v>
      </c>
      <c r="DA15" s="635"/>
      <c r="DB15" s="635"/>
      <c r="DC15" s="635"/>
      <c r="DD15" s="586">
        <v>99253</v>
      </c>
      <c r="DE15" s="587"/>
      <c r="DF15" s="587"/>
      <c r="DG15" s="587"/>
      <c r="DH15" s="587"/>
      <c r="DI15" s="587"/>
      <c r="DJ15" s="587"/>
      <c r="DK15" s="587"/>
      <c r="DL15" s="587"/>
      <c r="DM15" s="587"/>
      <c r="DN15" s="587"/>
      <c r="DO15" s="587"/>
      <c r="DP15" s="588"/>
      <c r="DQ15" s="586">
        <v>564623</v>
      </c>
      <c r="DR15" s="587"/>
      <c r="DS15" s="587"/>
      <c r="DT15" s="587"/>
      <c r="DU15" s="587"/>
      <c r="DV15" s="587"/>
      <c r="DW15" s="587"/>
      <c r="DX15" s="587"/>
      <c r="DY15" s="587"/>
      <c r="DZ15" s="587"/>
      <c r="EA15" s="587"/>
      <c r="EB15" s="587"/>
      <c r="EC15" s="644"/>
    </row>
    <row r="16" spans="2:143" ht="11.25" customHeight="1" x14ac:dyDescent="0.2">
      <c r="B16" s="596" t="s">
        <v>260</v>
      </c>
      <c r="C16" s="597"/>
      <c r="D16" s="597"/>
      <c r="E16" s="597"/>
      <c r="F16" s="597"/>
      <c r="G16" s="597"/>
      <c r="H16" s="597"/>
      <c r="I16" s="597"/>
      <c r="J16" s="597"/>
      <c r="K16" s="597"/>
      <c r="L16" s="597"/>
      <c r="M16" s="597"/>
      <c r="N16" s="597"/>
      <c r="O16" s="597"/>
      <c r="P16" s="597"/>
      <c r="Q16" s="598"/>
      <c r="R16" s="617">
        <v>13007</v>
      </c>
      <c r="S16" s="587"/>
      <c r="T16" s="587"/>
      <c r="U16" s="587"/>
      <c r="V16" s="587"/>
      <c r="W16" s="587"/>
      <c r="X16" s="587"/>
      <c r="Y16" s="588"/>
      <c r="Z16" s="635">
        <v>0.2</v>
      </c>
      <c r="AA16" s="635"/>
      <c r="AB16" s="635"/>
      <c r="AC16" s="635"/>
      <c r="AD16" s="636">
        <v>13007</v>
      </c>
      <c r="AE16" s="636"/>
      <c r="AF16" s="636"/>
      <c r="AG16" s="636"/>
      <c r="AH16" s="636"/>
      <c r="AI16" s="636"/>
      <c r="AJ16" s="636"/>
      <c r="AK16" s="636"/>
      <c r="AL16" s="618">
        <v>0.3</v>
      </c>
      <c r="AM16" s="621"/>
      <c r="AN16" s="621"/>
      <c r="AO16" s="637"/>
      <c r="AP16" s="596" t="s">
        <v>261</v>
      </c>
      <c r="AQ16" s="597"/>
      <c r="AR16" s="597"/>
      <c r="AS16" s="597"/>
      <c r="AT16" s="597"/>
      <c r="AU16" s="597"/>
      <c r="AV16" s="597"/>
      <c r="AW16" s="597"/>
      <c r="AX16" s="597"/>
      <c r="AY16" s="597"/>
      <c r="AZ16" s="597"/>
      <c r="BA16" s="597"/>
      <c r="BB16" s="597"/>
      <c r="BC16" s="597"/>
      <c r="BD16" s="597"/>
      <c r="BE16" s="597"/>
      <c r="BF16" s="598"/>
      <c r="BG16" s="617" t="s">
        <v>128</v>
      </c>
      <c r="BH16" s="587"/>
      <c r="BI16" s="587"/>
      <c r="BJ16" s="587"/>
      <c r="BK16" s="587"/>
      <c r="BL16" s="587"/>
      <c r="BM16" s="587"/>
      <c r="BN16" s="588"/>
      <c r="BO16" s="635" t="s">
        <v>128</v>
      </c>
      <c r="BP16" s="635"/>
      <c r="BQ16" s="635"/>
      <c r="BR16" s="635"/>
      <c r="BS16" s="636" t="s">
        <v>128</v>
      </c>
      <c r="BT16" s="636"/>
      <c r="BU16" s="636"/>
      <c r="BV16" s="636"/>
      <c r="BW16" s="636"/>
      <c r="BX16" s="636"/>
      <c r="BY16" s="636"/>
      <c r="BZ16" s="636"/>
      <c r="CA16" s="636"/>
      <c r="CB16" s="674"/>
      <c r="CD16" s="596" t="s">
        <v>262</v>
      </c>
      <c r="CE16" s="597"/>
      <c r="CF16" s="597"/>
      <c r="CG16" s="597"/>
      <c r="CH16" s="597"/>
      <c r="CI16" s="597"/>
      <c r="CJ16" s="597"/>
      <c r="CK16" s="597"/>
      <c r="CL16" s="597"/>
      <c r="CM16" s="597"/>
      <c r="CN16" s="597"/>
      <c r="CO16" s="597"/>
      <c r="CP16" s="597"/>
      <c r="CQ16" s="598"/>
      <c r="CR16" s="617">
        <v>5877</v>
      </c>
      <c r="CS16" s="587"/>
      <c r="CT16" s="587"/>
      <c r="CU16" s="587"/>
      <c r="CV16" s="587"/>
      <c r="CW16" s="587"/>
      <c r="CX16" s="587"/>
      <c r="CY16" s="588"/>
      <c r="CZ16" s="635">
        <v>0.1</v>
      </c>
      <c r="DA16" s="635"/>
      <c r="DB16" s="635"/>
      <c r="DC16" s="635"/>
      <c r="DD16" s="586" t="s">
        <v>128</v>
      </c>
      <c r="DE16" s="587"/>
      <c r="DF16" s="587"/>
      <c r="DG16" s="587"/>
      <c r="DH16" s="587"/>
      <c r="DI16" s="587"/>
      <c r="DJ16" s="587"/>
      <c r="DK16" s="587"/>
      <c r="DL16" s="587"/>
      <c r="DM16" s="587"/>
      <c r="DN16" s="587"/>
      <c r="DO16" s="587"/>
      <c r="DP16" s="588"/>
      <c r="DQ16" s="586">
        <v>5377</v>
      </c>
      <c r="DR16" s="587"/>
      <c r="DS16" s="587"/>
      <c r="DT16" s="587"/>
      <c r="DU16" s="587"/>
      <c r="DV16" s="587"/>
      <c r="DW16" s="587"/>
      <c r="DX16" s="587"/>
      <c r="DY16" s="587"/>
      <c r="DZ16" s="587"/>
      <c r="EA16" s="587"/>
      <c r="EB16" s="587"/>
      <c r="EC16" s="644"/>
    </row>
    <row r="17" spans="2:133" ht="11.25" customHeight="1" x14ac:dyDescent="0.2">
      <c r="B17" s="596" t="s">
        <v>263</v>
      </c>
      <c r="C17" s="597"/>
      <c r="D17" s="597"/>
      <c r="E17" s="597"/>
      <c r="F17" s="597"/>
      <c r="G17" s="597"/>
      <c r="H17" s="597"/>
      <c r="I17" s="597"/>
      <c r="J17" s="597"/>
      <c r="K17" s="597"/>
      <c r="L17" s="597"/>
      <c r="M17" s="597"/>
      <c r="N17" s="597"/>
      <c r="O17" s="597"/>
      <c r="P17" s="597"/>
      <c r="Q17" s="598"/>
      <c r="R17" s="617">
        <v>18352</v>
      </c>
      <c r="S17" s="587"/>
      <c r="T17" s="587"/>
      <c r="U17" s="587"/>
      <c r="V17" s="587"/>
      <c r="W17" s="587"/>
      <c r="X17" s="587"/>
      <c r="Y17" s="588"/>
      <c r="Z17" s="635">
        <v>0.2</v>
      </c>
      <c r="AA17" s="635"/>
      <c r="AB17" s="635"/>
      <c r="AC17" s="635"/>
      <c r="AD17" s="636">
        <v>18352</v>
      </c>
      <c r="AE17" s="636"/>
      <c r="AF17" s="636"/>
      <c r="AG17" s="636"/>
      <c r="AH17" s="636"/>
      <c r="AI17" s="636"/>
      <c r="AJ17" s="636"/>
      <c r="AK17" s="636"/>
      <c r="AL17" s="618">
        <v>0.4</v>
      </c>
      <c r="AM17" s="621"/>
      <c r="AN17" s="621"/>
      <c r="AO17" s="637"/>
      <c r="AP17" s="596" t="s">
        <v>264</v>
      </c>
      <c r="AQ17" s="597"/>
      <c r="AR17" s="597"/>
      <c r="AS17" s="597"/>
      <c r="AT17" s="597"/>
      <c r="AU17" s="597"/>
      <c r="AV17" s="597"/>
      <c r="AW17" s="597"/>
      <c r="AX17" s="597"/>
      <c r="AY17" s="597"/>
      <c r="AZ17" s="597"/>
      <c r="BA17" s="597"/>
      <c r="BB17" s="597"/>
      <c r="BC17" s="597"/>
      <c r="BD17" s="597"/>
      <c r="BE17" s="597"/>
      <c r="BF17" s="598"/>
      <c r="BG17" s="617" t="s">
        <v>128</v>
      </c>
      <c r="BH17" s="587"/>
      <c r="BI17" s="587"/>
      <c r="BJ17" s="587"/>
      <c r="BK17" s="587"/>
      <c r="BL17" s="587"/>
      <c r="BM17" s="587"/>
      <c r="BN17" s="588"/>
      <c r="BO17" s="635" t="s">
        <v>128</v>
      </c>
      <c r="BP17" s="635"/>
      <c r="BQ17" s="635"/>
      <c r="BR17" s="635"/>
      <c r="BS17" s="636" t="s">
        <v>128</v>
      </c>
      <c r="BT17" s="636"/>
      <c r="BU17" s="636"/>
      <c r="BV17" s="636"/>
      <c r="BW17" s="636"/>
      <c r="BX17" s="636"/>
      <c r="BY17" s="636"/>
      <c r="BZ17" s="636"/>
      <c r="CA17" s="636"/>
      <c r="CB17" s="674"/>
      <c r="CD17" s="596" t="s">
        <v>265</v>
      </c>
      <c r="CE17" s="597"/>
      <c r="CF17" s="597"/>
      <c r="CG17" s="597"/>
      <c r="CH17" s="597"/>
      <c r="CI17" s="597"/>
      <c r="CJ17" s="597"/>
      <c r="CK17" s="597"/>
      <c r="CL17" s="597"/>
      <c r="CM17" s="597"/>
      <c r="CN17" s="597"/>
      <c r="CO17" s="597"/>
      <c r="CP17" s="597"/>
      <c r="CQ17" s="598"/>
      <c r="CR17" s="617">
        <v>769784</v>
      </c>
      <c r="CS17" s="587"/>
      <c r="CT17" s="587"/>
      <c r="CU17" s="587"/>
      <c r="CV17" s="587"/>
      <c r="CW17" s="587"/>
      <c r="CX17" s="587"/>
      <c r="CY17" s="588"/>
      <c r="CZ17" s="635">
        <v>9.5</v>
      </c>
      <c r="DA17" s="635"/>
      <c r="DB17" s="635"/>
      <c r="DC17" s="635"/>
      <c r="DD17" s="586" t="s">
        <v>128</v>
      </c>
      <c r="DE17" s="587"/>
      <c r="DF17" s="587"/>
      <c r="DG17" s="587"/>
      <c r="DH17" s="587"/>
      <c r="DI17" s="587"/>
      <c r="DJ17" s="587"/>
      <c r="DK17" s="587"/>
      <c r="DL17" s="587"/>
      <c r="DM17" s="587"/>
      <c r="DN17" s="587"/>
      <c r="DO17" s="587"/>
      <c r="DP17" s="588"/>
      <c r="DQ17" s="586">
        <v>769784</v>
      </c>
      <c r="DR17" s="587"/>
      <c r="DS17" s="587"/>
      <c r="DT17" s="587"/>
      <c r="DU17" s="587"/>
      <c r="DV17" s="587"/>
      <c r="DW17" s="587"/>
      <c r="DX17" s="587"/>
      <c r="DY17" s="587"/>
      <c r="DZ17" s="587"/>
      <c r="EA17" s="587"/>
      <c r="EB17" s="587"/>
      <c r="EC17" s="644"/>
    </row>
    <row r="18" spans="2:133" ht="11.25" customHeight="1" x14ac:dyDescent="0.2">
      <c r="B18" s="596" t="s">
        <v>266</v>
      </c>
      <c r="C18" s="597"/>
      <c r="D18" s="597"/>
      <c r="E18" s="597"/>
      <c r="F18" s="597"/>
      <c r="G18" s="597"/>
      <c r="H18" s="597"/>
      <c r="I18" s="597"/>
      <c r="J18" s="597"/>
      <c r="K18" s="597"/>
      <c r="L18" s="597"/>
      <c r="M18" s="597"/>
      <c r="N18" s="597"/>
      <c r="O18" s="597"/>
      <c r="P18" s="597"/>
      <c r="Q18" s="598"/>
      <c r="R18" s="617">
        <v>24865</v>
      </c>
      <c r="S18" s="587"/>
      <c r="T18" s="587"/>
      <c r="U18" s="587"/>
      <c r="V18" s="587"/>
      <c r="W18" s="587"/>
      <c r="X18" s="587"/>
      <c r="Y18" s="588"/>
      <c r="Z18" s="635">
        <v>0.3</v>
      </c>
      <c r="AA18" s="635"/>
      <c r="AB18" s="635"/>
      <c r="AC18" s="635"/>
      <c r="AD18" s="636">
        <v>24241</v>
      </c>
      <c r="AE18" s="636"/>
      <c r="AF18" s="636"/>
      <c r="AG18" s="636"/>
      <c r="AH18" s="636"/>
      <c r="AI18" s="636"/>
      <c r="AJ18" s="636"/>
      <c r="AK18" s="636"/>
      <c r="AL18" s="618">
        <v>0.5</v>
      </c>
      <c r="AM18" s="621"/>
      <c r="AN18" s="621"/>
      <c r="AO18" s="637"/>
      <c r="AP18" s="596" t="s">
        <v>267</v>
      </c>
      <c r="AQ18" s="597"/>
      <c r="AR18" s="597"/>
      <c r="AS18" s="597"/>
      <c r="AT18" s="597"/>
      <c r="AU18" s="597"/>
      <c r="AV18" s="597"/>
      <c r="AW18" s="597"/>
      <c r="AX18" s="597"/>
      <c r="AY18" s="597"/>
      <c r="AZ18" s="597"/>
      <c r="BA18" s="597"/>
      <c r="BB18" s="597"/>
      <c r="BC18" s="597"/>
      <c r="BD18" s="597"/>
      <c r="BE18" s="597"/>
      <c r="BF18" s="598"/>
      <c r="BG18" s="617" t="s">
        <v>128</v>
      </c>
      <c r="BH18" s="587"/>
      <c r="BI18" s="587"/>
      <c r="BJ18" s="587"/>
      <c r="BK18" s="587"/>
      <c r="BL18" s="587"/>
      <c r="BM18" s="587"/>
      <c r="BN18" s="588"/>
      <c r="BO18" s="635" t="s">
        <v>128</v>
      </c>
      <c r="BP18" s="635"/>
      <c r="BQ18" s="635"/>
      <c r="BR18" s="635"/>
      <c r="BS18" s="636" t="s">
        <v>128</v>
      </c>
      <c r="BT18" s="636"/>
      <c r="BU18" s="636"/>
      <c r="BV18" s="636"/>
      <c r="BW18" s="636"/>
      <c r="BX18" s="636"/>
      <c r="BY18" s="636"/>
      <c r="BZ18" s="636"/>
      <c r="CA18" s="636"/>
      <c r="CB18" s="674"/>
      <c r="CD18" s="596" t="s">
        <v>268</v>
      </c>
      <c r="CE18" s="597"/>
      <c r="CF18" s="597"/>
      <c r="CG18" s="597"/>
      <c r="CH18" s="597"/>
      <c r="CI18" s="597"/>
      <c r="CJ18" s="597"/>
      <c r="CK18" s="597"/>
      <c r="CL18" s="597"/>
      <c r="CM18" s="597"/>
      <c r="CN18" s="597"/>
      <c r="CO18" s="597"/>
      <c r="CP18" s="597"/>
      <c r="CQ18" s="598"/>
      <c r="CR18" s="617">
        <v>10821</v>
      </c>
      <c r="CS18" s="587"/>
      <c r="CT18" s="587"/>
      <c r="CU18" s="587"/>
      <c r="CV18" s="587"/>
      <c r="CW18" s="587"/>
      <c r="CX18" s="587"/>
      <c r="CY18" s="588"/>
      <c r="CZ18" s="635">
        <v>0.1</v>
      </c>
      <c r="DA18" s="635"/>
      <c r="DB18" s="635"/>
      <c r="DC18" s="635"/>
      <c r="DD18" s="586">
        <v>10821</v>
      </c>
      <c r="DE18" s="587"/>
      <c r="DF18" s="587"/>
      <c r="DG18" s="587"/>
      <c r="DH18" s="587"/>
      <c r="DI18" s="587"/>
      <c r="DJ18" s="587"/>
      <c r="DK18" s="587"/>
      <c r="DL18" s="587"/>
      <c r="DM18" s="587"/>
      <c r="DN18" s="587"/>
      <c r="DO18" s="587"/>
      <c r="DP18" s="588"/>
      <c r="DQ18" s="586">
        <v>10821</v>
      </c>
      <c r="DR18" s="587"/>
      <c r="DS18" s="587"/>
      <c r="DT18" s="587"/>
      <c r="DU18" s="587"/>
      <c r="DV18" s="587"/>
      <c r="DW18" s="587"/>
      <c r="DX18" s="587"/>
      <c r="DY18" s="587"/>
      <c r="DZ18" s="587"/>
      <c r="EA18" s="587"/>
      <c r="EB18" s="587"/>
      <c r="EC18" s="644"/>
    </row>
    <row r="19" spans="2:133" ht="11.25" customHeight="1" x14ac:dyDescent="0.2">
      <c r="B19" s="596" t="s">
        <v>269</v>
      </c>
      <c r="C19" s="597"/>
      <c r="D19" s="597"/>
      <c r="E19" s="597"/>
      <c r="F19" s="597"/>
      <c r="G19" s="597"/>
      <c r="H19" s="597"/>
      <c r="I19" s="597"/>
      <c r="J19" s="597"/>
      <c r="K19" s="597"/>
      <c r="L19" s="597"/>
      <c r="M19" s="597"/>
      <c r="N19" s="597"/>
      <c r="O19" s="597"/>
      <c r="P19" s="597"/>
      <c r="Q19" s="598"/>
      <c r="R19" s="617">
        <v>11852</v>
      </c>
      <c r="S19" s="587"/>
      <c r="T19" s="587"/>
      <c r="U19" s="587"/>
      <c r="V19" s="587"/>
      <c r="W19" s="587"/>
      <c r="X19" s="587"/>
      <c r="Y19" s="588"/>
      <c r="Z19" s="635">
        <v>0.1</v>
      </c>
      <c r="AA19" s="635"/>
      <c r="AB19" s="635"/>
      <c r="AC19" s="635"/>
      <c r="AD19" s="636">
        <v>11852</v>
      </c>
      <c r="AE19" s="636"/>
      <c r="AF19" s="636"/>
      <c r="AG19" s="636"/>
      <c r="AH19" s="636"/>
      <c r="AI19" s="636"/>
      <c r="AJ19" s="636"/>
      <c r="AK19" s="636"/>
      <c r="AL19" s="618">
        <v>0.2</v>
      </c>
      <c r="AM19" s="621"/>
      <c r="AN19" s="621"/>
      <c r="AO19" s="637"/>
      <c r="AP19" s="596" t="s">
        <v>270</v>
      </c>
      <c r="AQ19" s="597"/>
      <c r="AR19" s="597"/>
      <c r="AS19" s="597"/>
      <c r="AT19" s="597"/>
      <c r="AU19" s="597"/>
      <c r="AV19" s="597"/>
      <c r="AW19" s="597"/>
      <c r="AX19" s="597"/>
      <c r="AY19" s="597"/>
      <c r="AZ19" s="597"/>
      <c r="BA19" s="597"/>
      <c r="BB19" s="597"/>
      <c r="BC19" s="597"/>
      <c r="BD19" s="597"/>
      <c r="BE19" s="597"/>
      <c r="BF19" s="598"/>
      <c r="BG19" s="617">
        <v>128334</v>
      </c>
      <c r="BH19" s="587"/>
      <c r="BI19" s="587"/>
      <c r="BJ19" s="587"/>
      <c r="BK19" s="587"/>
      <c r="BL19" s="587"/>
      <c r="BM19" s="587"/>
      <c r="BN19" s="588"/>
      <c r="BO19" s="635">
        <v>5.8</v>
      </c>
      <c r="BP19" s="635"/>
      <c r="BQ19" s="635"/>
      <c r="BR19" s="635"/>
      <c r="BS19" s="636" t="s">
        <v>128</v>
      </c>
      <c r="BT19" s="636"/>
      <c r="BU19" s="636"/>
      <c r="BV19" s="636"/>
      <c r="BW19" s="636"/>
      <c r="BX19" s="636"/>
      <c r="BY19" s="636"/>
      <c r="BZ19" s="636"/>
      <c r="CA19" s="636"/>
      <c r="CB19" s="674"/>
      <c r="CD19" s="596" t="s">
        <v>271</v>
      </c>
      <c r="CE19" s="597"/>
      <c r="CF19" s="597"/>
      <c r="CG19" s="597"/>
      <c r="CH19" s="597"/>
      <c r="CI19" s="597"/>
      <c r="CJ19" s="597"/>
      <c r="CK19" s="597"/>
      <c r="CL19" s="597"/>
      <c r="CM19" s="597"/>
      <c r="CN19" s="597"/>
      <c r="CO19" s="597"/>
      <c r="CP19" s="597"/>
      <c r="CQ19" s="598"/>
      <c r="CR19" s="617" t="s">
        <v>128</v>
      </c>
      <c r="CS19" s="587"/>
      <c r="CT19" s="587"/>
      <c r="CU19" s="587"/>
      <c r="CV19" s="587"/>
      <c r="CW19" s="587"/>
      <c r="CX19" s="587"/>
      <c r="CY19" s="588"/>
      <c r="CZ19" s="635" t="s">
        <v>128</v>
      </c>
      <c r="DA19" s="635"/>
      <c r="DB19" s="635"/>
      <c r="DC19" s="635"/>
      <c r="DD19" s="586" t="s">
        <v>128</v>
      </c>
      <c r="DE19" s="587"/>
      <c r="DF19" s="587"/>
      <c r="DG19" s="587"/>
      <c r="DH19" s="587"/>
      <c r="DI19" s="587"/>
      <c r="DJ19" s="587"/>
      <c r="DK19" s="587"/>
      <c r="DL19" s="587"/>
      <c r="DM19" s="587"/>
      <c r="DN19" s="587"/>
      <c r="DO19" s="587"/>
      <c r="DP19" s="588"/>
      <c r="DQ19" s="586" t="s">
        <v>128</v>
      </c>
      <c r="DR19" s="587"/>
      <c r="DS19" s="587"/>
      <c r="DT19" s="587"/>
      <c r="DU19" s="587"/>
      <c r="DV19" s="587"/>
      <c r="DW19" s="587"/>
      <c r="DX19" s="587"/>
      <c r="DY19" s="587"/>
      <c r="DZ19" s="587"/>
      <c r="EA19" s="587"/>
      <c r="EB19" s="587"/>
      <c r="EC19" s="644"/>
    </row>
    <row r="20" spans="2:133" ht="11.25" customHeight="1" x14ac:dyDescent="0.2">
      <c r="B20" s="596" t="s">
        <v>272</v>
      </c>
      <c r="C20" s="597"/>
      <c r="D20" s="597"/>
      <c r="E20" s="597"/>
      <c r="F20" s="597"/>
      <c r="G20" s="597"/>
      <c r="H20" s="597"/>
      <c r="I20" s="597"/>
      <c r="J20" s="597"/>
      <c r="K20" s="597"/>
      <c r="L20" s="597"/>
      <c r="M20" s="597"/>
      <c r="N20" s="597"/>
      <c r="O20" s="597"/>
      <c r="P20" s="597"/>
      <c r="Q20" s="598"/>
      <c r="R20" s="617">
        <v>4046</v>
      </c>
      <c r="S20" s="587"/>
      <c r="T20" s="587"/>
      <c r="U20" s="587"/>
      <c r="V20" s="587"/>
      <c r="W20" s="587"/>
      <c r="X20" s="587"/>
      <c r="Y20" s="588"/>
      <c r="Z20" s="635">
        <v>0</v>
      </c>
      <c r="AA20" s="635"/>
      <c r="AB20" s="635"/>
      <c r="AC20" s="635"/>
      <c r="AD20" s="636">
        <v>4046</v>
      </c>
      <c r="AE20" s="636"/>
      <c r="AF20" s="636"/>
      <c r="AG20" s="636"/>
      <c r="AH20" s="636"/>
      <c r="AI20" s="636"/>
      <c r="AJ20" s="636"/>
      <c r="AK20" s="636"/>
      <c r="AL20" s="618">
        <v>0.1</v>
      </c>
      <c r="AM20" s="621"/>
      <c r="AN20" s="621"/>
      <c r="AO20" s="637"/>
      <c r="AP20" s="596" t="s">
        <v>273</v>
      </c>
      <c r="AQ20" s="597"/>
      <c r="AR20" s="597"/>
      <c r="AS20" s="597"/>
      <c r="AT20" s="597"/>
      <c r="AU20" s="597"/>
      <c r="AV20" s="597"/>
      <c r="AW20" s="597"/>
      <c r="AX20" s="597"/>
      <c r="AY20" s="597"/>
      <c r="AZ20" s="597"/>
      <c r="BA20" s="597"/>
      <c r="BB20" s="597"/>
      <c r="BC20" s="597"/>
      <c r="BD20" s="597"/>
      <c r="BE20" s="597"/>
      <c r="BF20" s="598"/>
      <c r="BG20" s="617">
        <v>128334</v>
      </c>
      <c r="BH20" s="587"/>
      <c r="BI20" s="587"/>
      <c r="BJ20" s="587"/>
      <c r="BK20" s="587"/>
      <c r="BL20" s="587"/>
      <c r="BM20" s="587"/>
      <c r="BN20" s="588"/>
      <c r="BO20" s="635">
        <v>5.8</v>
      </c>
      <c r="BP20" s="635"/>
      <c r="BQ20" s="635"/>
      <c r="BR20" s="635"/>
      <c r="BS20" s="636" t="s">
        <v>128</v>
      </c>
      <c r="BT20" s="636"/>
      <c r="BU20" s="636"/>
      <c r="BV20" s="636"/>
      <c r="BW20" s="636"/>
      <c r="BX20" s="636"/>
      <c r="BY20" s="636"/>
      <c r="BZ20" s="636"/>
      <c r="CA20" s="636"/>
      <c r="CB20" s="674"/>
      <c r="CD20" s="596" t="s">
        <v>274</v>
      </c>
      <c r="CE20" s="597"/>
      <c r="CF20" s="597"/>
      <c r="CG20" s="597"/>
      <c r="CH20" s="597"/>
      <c r="CI20" s="597"/>
      <c r="CJ20" s="597"/>
      <c r="CK20" s="597"/>
      <c r="CL20" s="597"/>
      <c r="CM20" s="597"/>
      <c r="CN20" s="597"/>
      <c r="CO20" s="597"/>
      <c r="CP20" s="597"/>
      <c r="CQ20" s="598"/>
      <c r="CR20" s="617">
        <v>8102090</v>
      </c>
      <c r="CS20" s="587"/>
      <c r="CT20" s="587"/>
      <c r="CU20" s="587"/>
      <c r="CV20" s="587"/>
      <c r="CW20" s="587"/>
      <c r="CX20" s="587"/>
      <c r="CY20" s="588"/>
      <c r="CZ20" s="635">
        <v>100</v>
      </c>
      <c r="DA20" s="635"/>
      <c r="DB20" s="635"/>
      <c r="DC20" s="635"/>
      <c r="DD20" s="586">
        <v>501956</v>
      </c>
      <c r="DE20" s="587"/>
      <c r="DF20" s="587"/>
      <c r="DG20" s="587"/>
      <c r="DH20" s="587"/>
      <c r="DI20" s="587"/>
      <c r="DJ20" s="587"/>
      <c r="DK20" s="587"/>
      <c r="DL20" s="587"/>
      <c r="DM20" s="587"/>
      <c r="DN20" s="587"/>
      <c r="DO20" s="587"/>
      <c r="DP20" s="588"/>
      <c r="DQ20" s="586">
        <v>5532403</v>
      </c>
      <c r="DR20" s="587"/>
      <c r="DS20" s="587"/>
      <c r="DT20" s="587"/>
      <c r="DU20" s="587"/>
      <c r="DV20" s="587"/>
      <c r="DW20" s="587"/>
      <c r="DX20" s="587"/>
      <c r="DY20" s="587"/>
      <c r="DZ20" s="587"/>
      <c r="EA20" s="587"/>
      <c r="EB20" s="587"/>
      <c r="EC20" s="644"/>
    </row>
    <row r="21" spans="2:133" ht="11.25" customHeight="1" x14ac:dyDescent="0.2">
      <c r="B21" s="596" t="s">
        <v>275</v>
      </c>
      <c r="C21" s="597"/>
      <c r="D21" s="597"/>
      <c r="E21" s="597"/>
      <c r="F21" s="597"/>
      <c r="G21" s="597"/>
      <c r="H21" s="597"/>
      <c r="I21" s="597"/>
      <c r="J21" s="597"/>
      <c r="K21" s="597"/>
      <c r="L21" s="597"/>
      <c r="M21" s="597"/>
      <c r="N21" s="597"/>
      <c r="O21" s="597"/>
      <c r="P21" s="597"/>
      <c r="Q21" s="598"/>
      <c r="R21" s="617">
        <v>958</v>
      </c>
      <c r="S21" s="587"/>
      <c r="T21" s="587"/>
      <c r="U21" s="587"/>
      <c r="V21" s="587"/>
      <c r="W21" s="587"/>
      <c r="X21" s="587"/>
      <c r="Y21" s="588"/>
      <c r="Z21" s="635">
        <v>0</v>
      </c>
      <c r="AA21" s="635"/>
      <c r="AB21" s="635"/>
      <c r="AC21" s="635"/>
      <c r="AD21" s="636">
        <v>958</v>
      </c>
      <c r="AE21" s="636"/>
      <c r="AF21" s="636"/>
      <c r="AG21" s="636"/>
      <c r="AH21" s="636"/>
      <c r="AI21" s="636"/>
      <c r="AJ21" s="636"/>
      <c r="AK21" s="636"/>
      <c r="AL21" s="618">
        <v>0</v>
      </c>
      <c r="AM21" s="621"/>
      <c r="AN21" s="621"/>
      <c r="AO21" s="637"/>
      <c r="AP21" s="596" t="s">
        <v>276</v>
      </c>
      <c r="AQ21" s="682"/>
      <c r="AR21" s="682"/>
      <c r="AS21" s="682"/>
      <c r="AT21" s="682"/>
      <c r="AU21" s="682"/>
      <c r="AV21" s="682"/>
      <c r="AW21" s="682"/>
      <c r="AX21" s="682"/>
      <c r="AY21" s="682"/>
      <c r="AZ21" s="682"/>
      <c r="BA21" s="682"/>
      <c r="BB21" s="682"/>
      <c r="BC21" s="682"/>
      <c r="BD21" s="682"/>
      <c r="BE21" s="682"/>
      <c r="BF21" s="683"/>
      <c r="BG21" s="617" t="s">
        <v>128</v>
      </c>
      <c r="BH21" s="587"/>
      <c r="BI21" s="587"/>
      <c r="BJ21" s="587"/>
      <c r="BK21" s="587"/>
      <c r="BL21" s="587"/>
      <c r="BM21" s="587"/>
      <c r="BN21" s="588"/>
      <c r="BO21" s="635" t="s">
        <v>128</v>
      </c>
      <c r="BP21" s="635"/>
      <c r="BQ21" s="635"/>
      <c r="BR21" s="635"/>
      <c r="BS21" s="636" t="s">
        <v>128</v>
      </c>
      <c r="BT21" s="636"/>
      <c r="BU21" s="636"/>
      <c r="BV21" s="636"/>
      <c r="BW21" s="636"/>
      <c r="BX21" s="636"/>
      <c r="BY21" s="636"/>
      <c r="BZ21" s="636"/>
      <c r="CA21" s="636"/>
      <c r="CB21" s="674"/>
      <c r="CD21" s="599"/>
      <c r="CE21" s="600"/>
      <c r="CF21" s="600"/>
      <c r="CG21" s="600"/>
      <c r="CH21" s="600"/>
      <c r="CI21" s="600"/>
      <c r="CJ21" s="600"/>
      <c r="CK21" s="600"/>
      <c r="CL21" s="600"/>
      <c r="CM21" s="600"/>
      <c r="CN21" s="600"/>
      <c r="CO21" s="600"/>
      <c r="CP21" s="600"/>
      <c r="CQ21" s="601"/>
      <c r="CR21" s="695"/>
      <c r="CS21" s="693"/>
      <c r="CT21" s="693"/>
      <c r="CU21" s="693"/>
      <c r="CV21" s="693"/>
      <c r="CW21" s="693"/>
      <c r="CX21" s="693"/>
      <c r="CY21" s="696"/>
      <c r="CZ21" s="697"/>
      <c r="DA21" s="697"/>
      <c r="DB21" s="697"/>
      <c r="DC21" s="697"/>
      <c r="DD21" s="692"/>
      <c r="DE21" s="693"/>
      <c r="DF21" s="693"/>
      <c r="DG21" s="693"/>
      <c r="DH21" s="693"/>
      <c r="DI21" s="693"/>
      <c r="DJ21" s="693"/>
      <c r="DK21" s="693"/>
      <c r="DL21" s="693"/>
      <c r="DM21" s="693"/>
      <c r="DN21" s="693"/>
      <c r="DO21" s="693"/>
      <c r="DP21" s="696"/>
      <c r="DQ21" s="692"/>
      <c r="DR21" s="693"/>
      <c r="DS21" s="693"/>
      <c r="DT21" s="693"/>
      <c r="DU21" s="693"/>
      <c r="DV21" s="693"/>
      <c r="DW21" s="693"/>
      <c r="DX21" s="693"/>
      <c r="DY21" s="693"/>
      <c r="DZ21" s="693"/>
      <c r="EA21" s="693"/>
      <c r="EB21" s="693"/>
      <c r="EC21" s="694"/>
    </row>
    <row r="22" spans="2:133" ht="11.25" customHeight="1" x14ac:dyDescent="0.2">
      <c r="B22" s="666" t="s">
        <v>277</v>
      </c>
      <c r="C22" s="667"/>
      <c r="D22" s="667"/>
      <c r="E22" s="667"/>
      <c r="F22" s="667"/>
      <c r="G22" s="667"/>
      <c r="H22" s="667"/>
      <c r="I22" s="667"/>
      <c r="J22" s="667"/>
      <c r="K22" s="667"/>
      <c r="L22" s="667"/>
      <c r="M22" s="667"/>
      <c r="N22" s="667"/>
      <c r="O22" s="667"/>
      <c r="P22" s="667"/>
      <c r="Q22" s="668"/>
      <c r="R22" s="617">
        <v>8009</v>
      </c>
      <c r="S22" s="587"/>
      <c r="T22" s="587"/>
      <c r="U22" s="587"/>
      <c r="V22" s="587"/>
      <c r="W22" s="587"/>
      <c r="X22" s="587"/>
      <c r="Y22" s="588"/>
      <c r="Z22" s="635">
        <v>0.1</v>
      </c>
      <c r="AA22" s="635"/>
      <c r="AB22" s="635"/>
      <c r="AC22" s="635"/>
      <c r="AD22" s="636">
        <v>7385</v>
      </c>
      <c r="AE22" s="636"/>
      <c r="AF22" s="636"/>
      <c r="AG22" s="636"/>
      <c r="AH22" s="636"/>
      <c r="AI22" s="636"/>
      <c r="AJ22" s="636"/>
      <c r="AK22" s="636"/>
      <c r="AL22" s="618">
        <v>0.20000000298023224</v>
      </c>
      <c r="AM22" s="621"/>
      <c r="AN22" s="621"/>
      <c r="AO22" s="637"/>
      <c r="AP22" s="596" t="s">
        <v>278</v>
      </c>
      <c r="AQ22" s="682"/>
      <c r="AR22" s="682"/>
      <c r="AS22" s="682"/>
      <c r="AT22" s="682"/>
      <c r="AU22" s="682"/>
      <c r="AV22" s="682"/>
      <c r="AW22" s="682"/>
      <c r="AX22" s="682"/>
      <c r="AY22" s="682"/>
      <c r="AZ22" s="682"/>
      <c r="BA22" s="682"/>
      <c r="BB22" s="682"/>
      <c r="BC22" s="682"/>
      <c r="BD22" s="682"/>
      <c r="BE22" s="682"/>
      <c r="BF22" s="683"/>
      <c r="BG22" s="617" t="s">
        <v>128</v>
      </c>
      <c r="BH22" s="587"/>
      <c r="BI22" s="587"/>
      <c r="BJ22" s="587"/>
      <c r="BK22" s="587"/>
      <c r="BL22" s="587"/>
      <c r="BM22" s="587"/>
      <c r="BN22" s="588"/>
      <c r="BO22" s="635" t="s">
        <v>128</v>
      </c>
      <c r="BP22" s="635"/>
      <c r="BQ22" s="635"/>
      <c r="BR22" s="635"/>
      <c r="BS22" s="636" t="s">
        <v>128</v>
      </c>
      <c r="BT22" s="636"/>
      <c r="BU22" s="636"/>
      <c r="BV22" s="636"/>
      <c r="BW22" s="636"/>
      <c r="BX22" s="636"/>
      <c r="BY22" s="636"/>
      <c r="BZ22" s="636"/>
      <c r="CA22" s="636"/>
      <c r="CB22" s="674"/>
      <c r="CD22" s="662" t="s">
        <v>279</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2">
      <c r="B23" s="596" t="s">
        <v>280</v>
      </c>
      <c r="C23" s="597"/>
      <c r="D23" s="597"/>
      <c r="E23" s="597"/>
      <c r="F23" s="597"/>
      <c r="G23" s="597"/>
      <c r="H23" s="597"/>
      <c r="I23" s="597"/>
      <c r="J23" s="597"/>
      <c r="K23" s="597"/>
      <c r="L23" s="597"/>
      <c r="M23" s="597"/>
      <c r="N23" s="597"/>
      <c r="O23" s="597"/>
      <c r="P23" s="597"/>
      <c r="Q23" s="598"/>
      <c r="R23" s="617">
        <v>2118891</v>
      </c>
      <c r="S23" s="587"/>
      <c r="T23" s="587"/>
      <c r="U23" s="587"/>
      <c r="V23" s="587"/>
      <c r="W23" s="587"/>
      <c r="X23" s="587"/>
      <c r="Y23" s="588"/>
      <c r="Z23" s="635">
        <v>24.9</v>
      </c>
      <c r="AA23" s="635"/>
      <c r="AB23" s="635"/>
      <c r="AC23" s="635"/>
      <c r="AD23" s="636">
        <v>1995540</v>
      </c>
      <c r="AE23" s="636"/>
      <c r="AF23" s="636"/>
      <c r="AG23" s="636"/>
      <c r="AH23" s="636"/>
      <c r="AI23" s="636"/>
      <c r="AJ23" s="636"/>
      <c r="AK23" s="636"/>
      <c r="AL23" s="618">
        <v>41.8</v>
      </c>
      <c r="AM23" s="621"/>
      <c r="AN23" s="621"/>
      <c r="AO23" s="637"/>
      <c r="AP23" s="596" t="s">
        <v>281</v>
      </c>
      <c r="AQ23" s="682"/>
      <c r="AR23" s="682"/>
      <c r="AS23" s="682"/>
      <c r="AT23" s="682"/>
      <c r="AU23" s="682"/>
      <c r="AV23" s="682"/>
      <c r="AW23" s="682"/>
      <c r="AX23" s="682"/>
      <c r="AY23" s="682"/>
      <c r="AZ23" s="682"/>
      <c r="BA23" s="682"/>
      <c r="BB23" s="682"/>
      <c r="BC23" s="682"/>
      <c r="BD23" s="682"/>
      <c r="BE23" s="682"/>
      <c r="BF23" s="683"/>
      <c r="BG23" s="617">
        <v>128334</v>
      </c>
      <c r="BH23" s="587"/>
      <c r="BI23" s="587"/>
      <c r="BJ23" s="587"/>
      <c r="BK23" s="587"/>
      <c r="BL23" s="587"/>
      <c r="BM23" s="587"/>
      <c r="BN23" s="588"/>
      <c r="BO23" s="635">
        <v>5.8</v>
      </c>
      <c r="BP23" s="635"/>
      <c r="BQ23" s="635"/>
      <c r="BR23" s="635"/>
      <c r="BS23" s="636" t="s">
        <v>128</v>
      </c>
      <c r="BT23" s="636"/>
      <c r="BU23" s="636"/>
      <c r="BV23" s="636"/>
      <c r="BW23" s="636"/>
      <c r="BX23" s="636"/>
      <c r="BY23" s="636"/>
      <c r="BZ23" s="636"/>
      <c r="CA23" s="636"/>
      <c r="CB23" s="674"/>
      <c r="CD23" s="662" t="s">
        <v>221</v>
      </c>
      <c r="CE23" s="663"/>
      <c r="CF23" s="663"/>
      <c r="CG23" s="663"/>
      <c r="CH23" s="663"/>
      <c r="CI23" s="663"/>
      <c r="CJ23" s="663"/>
      <c r="CK23" s="663"/>
      <c r="CL23" s="663"/>
      <c r="CM23" s="663"/>
      <c r="CN23" s="663"/>
      <c r="CO23" s="663"/>
      <c r="CP23" s="663"/>
      <c r="CQ23" s="664"/>
      <c r="CR23" s="662" t="s">
        <v>282</v>
      </c>
      <c r="CS23" s="663"/>
      <c r="CT23" s="663"/>
      <c r="CU23" s="663"/>
      <c r="CV23" s="663"/>
      <c r="CW23" s="663"/>
      <c r="CX23" s="663"/>
      <c r="CY23" s="664"/>
      <c r="CZ23" s="662" t="s">
        <v>283</v>
      </c>
      <c r="DA23" s="663"/>
      <c r="DB23" s="663"/>
      <c r="DC23" s="664"/>
      <c r="DD23" s="662" t="s">
        <v>284</v>
      </c>
      <c r="DE23" s="663"/>
      <c r="DF23" s="663"/>
      <c r="DG23" s="663"/>
      <c r="DH23" s="663"/>
      <c r="DI23" s="663"/>
      <c r="DJ23" s="663"/>
      <c r="DK23" s="664"/>
      <c r="DL23" s="689" t="s">
        <v>285</v>
      </c>
      <c r="DM23" s="690"/>
      <c r="DN23" s="690"/>
      <c r="DO23" s="690"/>
      <c r="DP23" s="690"/>
      <c r="DQ23" s="690"/>
      <c r="DR23" s="690"/>
      <c r="DS23" s="690"/>
      <c r="DT23" s="690"/>
      <c r="DU23" s="690"/>
      <c r="DV23" s="691"/>
      <c r="DW23" s="662" t="s">
        <v>286</v>
      </c>
      <c r="DX23" s="663"/>
      <c r="DY23" s="663"/>
      <c r="DZ23" s="663"/>
      <c r="EA23" s="663"/>
      <c r="EB23" s="663"/>
      <c r="EC23" s="664"/>
    </row>
    <row r="24" spans="2:133" ht="11.25" customHeight="1" x14ac:dyDescent="0.2">
      <c r="B24" s="596" t="s">
        <v>287</v>
      </c>
      <c r="C24" s="597"/>
      <c r="D24" s="597"/>
      <c r="E24" s="597"/>
      <c r="F24" s="597"/>
      <c r="G24" s="597"/>
      <c r="H24" s="597"/>
      <c r="I24" s="597"/>
      <c r="J24" s="597"/>
      <c r="K24" s="597"/>
      <c r="L24" s="597"/>
      <c r="M24" s="597"/>
      <c r="N24" s="597"/>
      <c r="O24" s="597"/>
      <c r="P24" s="597"/>
      <c r="Q24" s="598"/>
      <c r="R24" s="617">
        <v>1995540</v>
      </c>
      <c r="S24" s="587"/>
      <c r="T24" s="587"/>
      <c r="U24" s="587"/>
      <c r="V24" s="587"/>
      <c r="W24" s="587"/>
      <c r="X24" s="587"/>
      <c r="Y24" s="588"/>
      <c r="Z24" s="635">
        <v>23.5</v>
      </c>
      <c r="AA24" s="635"/>
      <c r="AB24" s="635"/>
      <c r="AC24" s="635"/>
      <c r="AD24" s="636">
        <v>1995540</v>
      </c>
      <c r="AE24" s="636"/>
      <c r="AF24" s="636"/>
      <c r="AG24" s="636"/>
      <c r="AH24" s="636"/>
      <c r="AI24" s="636"/>
      <c r="AJ24" s="636"/>
      <c r="AK24" s="636"/>
      <c r="AL24" s="618">
        <v>41.8</v>
      </c>
      <c r="AM24" s="621"/>
      <c r="AN24" s="621"/>
      <c r="AO24" s="637"/>
      <c r="AP24" s="596" t="s">
        <v>288</v>
      </c>
      <c r="AQ24" s="682"/>
      <c r="AR24" s="682"/>
      <c r="AS24" s="682"/>
      <c r="AT24" s="682"/>
      <c r="AU24" s="682"/>
      <c r="AV24" s="682"/>
      <c r="AW24" s="682"/>
      <c r="AX24" s="682"/>
      <c r="AY24" s="682"/>
      <c r="AZ24" s="682"/>
      <c r="BA24" s="682"/>
      <c r="BB24" s="682"/>
      <c r="BC24" s="682"/>
      <c r="BD24" s="682"/>
      <c r="BE24" s="682"/>
      <c r="BF24" s="683"/>
      <c r="BG24" s="617" t="s">
        <v>128</v>
      </c>
      <c r="BH24" s="587"/>
      <c r="BI24" s="587"/>
      <c r="BJ24" s="587"/>
      <c r="BK24" s="587"/>
      <c r="BL24" s="587"/>
      <c r="BM24" s="587"/>
      <c r="BN24" s="588"/>
      <c r="BO24" s="635" t="s">
        <v>128</v>
      </c>
      <c r="BP24" s="635"/>
      <c r="BQ24" s="635"/>
      <c r="BR24" s="635"/>
      <c r="BS24" s="636" t="s">
        <v>128</v>
      </c>
      <c r="BT24" s="636"/>
      <c r="BU24" s="636"/>
      <c r="BV24" s="636"/>
      <c r="BW24" s="636"/>
      <c r="BX24" s="636"/>
      <c r="BY24" s="636"/>
      <c r="BZ24" s="636"/>
      <c r="CA24" s="636"/>
      <c r="CB24" s="674"/>
      <c r="CD24" s="659" t="s">
        <v>289</v>
      </c>
      <c r="CE24" s="660"/>
      <c r="CF24" s="660"/>
      <c r="CG24" s="660"/>
      <c r="CH24" s="660"/>
      <c r="CI24" s="660"/>
      <c r="CJ24" s="660"/>
      <c r="CK24" s="660"/>
      <c r="CL24" s="660"/>
      <c r="CM24" s="660"/>
      <c r="CN24" s="660"/>
      <c r="CO24" s="660"/>
      <c r="CP24" s="660"/>
      <c r="CQ24" s="661"/>
      <c r="CR24" s="656">
        <v>4330941</v>
      </c>
      <c r="CS24" s="657"/>
      <c r="CT24" s="657"/>
      <c r="CU24" s="657"/>
      <c r="CV24" s="657"/>
      <c r="CW24" s="657"/>
      <c r="CX24" s="657"/>
      <c r="CY24" s="685"/>
      <c r="CZ24" s="686">
        <v>53.5</v>
      </c>
      <c r="DA24" s="669"/>
      <c r="DB24" s="669"/>
      <c r="DC24" s="688"/>
      <c r="DD24" s="684">
        <v>3005235</v>
      </c>
      <c r="DE24" s="657"/>
      <c r="DF24" s="657"/>
      <c r="DG24" s="657"/>
      <c r="DH24" s="657"/>
      <c r="DI24" s="657"/>
      <c r="DJ24" s="657"/>
      <c r="DK24" s="685"/>
      <c r="DL24" s="684">
        <v>2999542</v>
      </c>
      <c r="DM24" s="657"/>
      <c r="DN24" s="657"/>
      <c r="DO24" s="657"/>
      <c r="DP24" s="657"/>
      <c r="DQ24" s="657"/>
      <c r="DR24" s="657"/>
      <c r="DS24" s="657"/>
      <c r="DT24" s="657"/>
      <c r="DU24" s="657"/>
      <c r="DV24" s="685"/>
      <c r="DW24" s="686">
        <v>59</v>
      </c>
      <c r="DX24" s="669"/>
      <c r="DY24" s="669"/>
      <c r="DZ24" s="669"/>
      <c r="EA24" s="669"/>
      <c r="EB24" s="669"/>
      <c r="EC24" s="687"/>
    </row>
    <row r="25" spans="2:133" ht="11.25" customHeight="1" x14ac:dyDescent="0.2">
      <c r="B25" s="596" t="s">
        <v>290</v>
      </c>
      <c r="C25" s="597"/>
      <c r="D25" s="597"/>
      <c r="E25" s="597"/>
      <c r="F25" s="597"/>
      <c r="G25" s="597"/>
      <c r="H25" s="597"/>
      <c r="I25" s="597"/>
      <c r="J25" s="597"/>
      <c r="K25" s="597"/>
      <c r="L25" s="597"/>
      <c r="M25" s="597"/>
      <c r="N25" s="597"/>
      <c r="O25" s="597"/>
      <c r="P25" s="597"/>
      <c r="Q25" s="598"/>
      <c r="R25" s="617">
        <v>123059</v>
      </c>
      <c r="S25" s="587"/>
      <c r="T25" s="587"/>
      <c r="U25" s="587"/>
      <c r="V25" s="587"/>
      <c r="W25" s="587"/>
      <c r="X25" s="587"/>
      <c r="Y25" s="588"/>
      <c r="Z25" s="635">
        <v>1.4</v>
      </c>
      <c r="AA25" s="635"/>
      <c r="AB25" s="635"/>
      <c r="AC25" s="635"/>
      <c r="AD25" s="636" t="s">
        <v>128</v>
      </c>
      <c r="AE25" s="636"/>
      <c r="AF25" s="636"/>
      <c r="AG25" s="636"/>
      <c r="AH25" s="636"/>
      <c r="AI25" s="636"/>
      <c r="AJ25" s="636"/>
      <c r="AK25" s="636"/>
      <c r="AL25" s="618" t="s">
        <v>128</v>
      </c>
      <c r="AM25" s="621"/>
      <c r="AN25" s="621"/>
      <c r="AO25" s="637"/>
      <c r="AP25" s="596" t="s">
        <v>291</v>
      </c>
      <c r="AQ25" s="682"/>
      <c r="AR25" s="682"/>
      <c r="AS25" s="682"/>
      <c r="AT25" s="682"/>
      <c r="AU25" s="682"/>
      <c r="AV25" s="682"/>
      <c r="AW25" s="682"/>
      <c r="AX25" s="682"/>
      <c r="AY25" s="682"/>
      <c r="AZ25" s="682"/>
      <c r="BA25" s="682"/>
      <c r="BB25" s="682"/>
      <c r="BC25" s="682"/>
      <c r="BD25" s="682"/>
      <c r="BE25" s="682"/>
      <c r="BF25" s="683"/>
      <c r="BG25" s="617" t="s">
        <v>128</v>
      </c>
      <c r="BH25" s="587"/>
      <c r="BI25" s="587"/>
      <c r="BJ25" s="587"/>
      <c r="BK25" s="587"/>
      <c r="BL25" s="587"/>
      <c r="BM25" s="587"/>
      <c r="BN25" s="588"/>
      <c r="BO25" s="635" t="s">
        <v>128</v>
      </c>
      <c r="BP25" s="635"/>
      <c r="BQ25" s="635"/>
      <c r="BR25" s="635"/>
      <c r="BS25" s="636" t="s">
        <v>128</v>
      </c>
      <c r="BT25" s="636"/>
      <c r="BU25" s="636"/>
      <c r="BV25" s="636"/>
      <c r="BW25" s="636"/>
      <c r="BX25" s="636"/>
      <c r="BY25" s="636"/>
      <c r="BZ25" s="636"/>
      <c r="CA25" s="636"/>
      <c r="CB25" s="674"/>
      <c r="CD25" s="596" t="s">
        <v>292</v>
      </c>
      <c r="CE25" s="597"/>
      <c r="CF25" s="597"/>
      <c r="CG25" s="597"/>
      <c r="CH25" s="597"/>
      <c r="CI25" s="597"/>
      <c r="CJ25" s="597"/>
      <c r="CK25" s="597"/>
      <c r="CL25" s="597"/>
      <c r="CM25" s="597"/>
      <c r="CN25" s="597"/>
      <c r="CO25" s="597"/>
      <c r="CP25" s="597"/>
      <c r="CQ25" s="598"/>
      <c r="CR25" s="617">
        <v>1968332</v>
      </c>
      <c r="CS25" s="615"/>
      <c r="CT25" s="615"/>
      <c r="CU25" s="615"/>
      <c r="CV25" s="615"/>
      <c r="CW25" s="615"/>
      <c r="CX25" s="615"/>
      <c r="CY25" s="616"/>
      <c r="CZ25" s="618">
        <v>24.3</v>
      </c>
      <c r="DA25" s="619"/>
      <c r="DB25" s="619"/>
      <c r="DC25" s="620"/>
      <c r="DD25" s="586">
        <v>1868853</v>
      </c>
      <c r="DE25" s="615"/>
      <c r="DF25" s="615"/>
      <c r="DG25" s="615"/>
      <c r="DH25" s="615"/>
      <c r="DI25" s="615"/>
      <c r="DJ25" s="615"/>
      <c r="DK25" s="616"/>
      <c r="DL25" s="586">
        <v>1864391</v>
      </c>
      <c r="DM25" s="615"/>
      <c r="DN25" s="615"/>
      <c r="DO25" s="615"/>
      <c r="DP25" s="615"/>
      <c r="DQ25" s="615"/>
      <c r="DR25" s="615"/>
      <c r="DS25" s="615"/>
      <c r="DT25" s="615"/>
      <c r="DU25" s="615"/>
      <c r="DV25" s="616"/>
      <c r="DW25" s="618">
        <v>36.700000000000003</v>
      </c>
      <c r="DX25" s="619"/>
      <c r="DY25" s="619"/>
      <c r="DZ25" s="619"/>
      <c r="EA25" s="619"/>
      <c r="EB25" s="619"/>
      <c r="EC25" s="652"/>
    </row>
    <row r="26" spans="2:133" ht="11.25" customHeight="1" x14ac:dyDescent="0.2">
      <c r="B26" s="596" t="s">
        <v>293</v>
      </c>
      <c r="C26" s="597"/>
      <c r="D26" s="597"/>
      <c r="E26" s="597"/>
      <c r="F26" s="597"/>
      <c r="G26" s="597"/>
      <c r="H26" s="597"/>
      <c r="I26" s="597"/>
      <c r="J26" s="597"/>
      <c r="K26" s="597"/>
      <c r="L26" s="597"/>
      <c r="M26" s="597"/>
      <c r="N26" s="597"/>
      <c r="O26" s="597"/>
      <c r="P26" s="597"/>
      <c r="Q26" s="598"/>
      <c r="R26" s="617">
        <v>292</v>
      </c>
      <c r="S26" s="587"/>
      <c r="T26" s="587"/>
      <c r="U26" s="587"/>
      <c r="V26" s="587"/>
      <c r="W26" s="587"/>
      <c r="X26" s="587"/>
      <c r="Y26" s="588"/>
      <c r="Z26" s="635">
        <v>0</v>
      </c>
      <c r="AA26" s="635"/>
      <c r="AB26" s="635"/>
      <c r="AC26" s="635"/>
      <c r="AD26" s="636" t="s">
        <v>128</v>
      </c>
      <c r="AE26" s="636"/>
      <c r="AF26" s="636"/>
      <c r="AG26" s="636"/>
      <c r="AH26" s="636"/>
      <c r="AI26" s="636"/>
      <c r="AJ26" s="636"/>
      <c r="AK26" s="636"/>
      <c r="AL26" s="618" t="s">
        <v>128</v>
      </c>
      <c r="AM26" s="621"/>
      <c r="AN26" s="621"/>
      <c r="AO26" s="637"/>
      <c r="AP26" s="596" t="s">
        <v>294</v>
      </c>
      <c r="AQ26" s="682"/>
      <c r="AR26" s="682"/>
      <c r="AS26" s="682"/>
      <c r="AT26" s="682"/>
      <c r="AU26" s="682"/>
      <c r="AV26" s="682"/>
      <c r="AW26" s="682"/>
      <c r="AX26" s="682"/>
      <c r="AY26" s="682"/>
      <c r="AZ26" s="682"/>
      <c r="BA26" s="682"/>
      <c r="BB26" s="682"/>
      <c r="BC26" s="682"/>
      <c r="BD26" s="682"/>
      <c r="BE26" s="682"/>
      <c r="BF26" s="683"/>
      <c r="BG26" s="617" t="s">
        <v>128</v>
      </c>
      <c r="BH26" s="587"/>
      <c r="BI26" s="587"/>
      <c r="BJ26" s="587"/>
      <c r="BK26" s="587"/>
      <c r="BL26" s="587"/>
      <c r="BM26" s="587"/>
      <c r="BN26" s="588"/>
      <c r="BO26" s="635" t="s">
        <v>128</v>
      </c>
      <c r="BP26" s="635"/>
      <c r="BQ26" s="635"/>
      <c r="BR26" s="635"/>
      <c r="BS26" s="636" t="s">
        <v>128</v>
      </c>
      <c r="BT26" s="636"/>
      <c r="BU26" s="636"/>
      <c r="BV26" s="636"/>
      <c r="BW26" s="636"/>
      <c r="BX26" s="636"/>
      <c r="BY26" s="636"/>
      <c r="BZ26" s="636"/>
      <c r="CA26" s="636"/>
      <c r="CB26" s="674"/>
      <c r="CD26" s="596" t="s">
        <v>295</v>
      </c>
      <c r="CE26" s="597"/>
      <c r="CF26" s="597"/>
      <c r="CG26" s="597"/>
      <c r="CH26" s="597"/>
      <c r="CI26" s="597"/>
      <c r="CJ26" s="597"/>
      <c r="CK26" s="597"/>
      <c r="CL26" s="597"/>
      <c r="CM26" s="597"/>
      <c r="CN26" s="597"/>
      <c r="CO26" s="597"/>
      <c r="CP26" s="597"/>
      <c r="CQ26" s="598"/>
      <c r="CR26" s="617">
        <v>1238570</v>
      </c>
      <c r="CS26" s="587"/>
      <c r="CT26" s="587"/>
      <c r="CU26" s="587"/>
      <c r="CV26" s="587"/>
      <c r="CW26" s="587"/>
      <c r="CX26" s="587"/>
      <c r="CY26" s="588"/>
      <c r="CZ26" s="618">
        <v>15.3</v>
      </c>
      <c r="DA26" s="619"/>
      <c r="DB26" s="619"/>
      <c r="DC26" s="620"/>
      <c r="DD26" s="586">
        <v>1183691</v>
      </c>
      <c r="DE26" s="587"/>
      <c r="DF26" s="587"/>
      <c r="DG26" s="587"/>
      <c r="DH26" s="587"/>
      <c r="DI26" s="587"/>
      <c r="DJ26" s="587"/>
      <c r="DK26" s="588"/>
      <c r="DL26" s="586" t="s">
        <v>128</v>
      </c>
      <c r="DM26" s="587"/>
      <c r="DN26" s="587"/>
      <c r="DO26" s="587"/>
      <c r="DP26" s="587"/>
      <c r="DQ26" s="587"/>
      <c r="DR26" s="587"/>
      <c r="DS26" s="587"/>
      <c r="DT26" s="587"/>
      <c r="DU26" s="587"/>
      <c r="DV26" s="588"/>
      <c r="DW26" s="618" t="s">
        <v>128</v>
      </c>
      <c r="DX26" s="619"/>
      <c r="DY26" s="619"/>
      <c r="DZ26" s="619"/>
      <c r="EA26" s="619"/>
      <c r="EB26" s="619"/>
      <c r="EC26" s="652"/>
    </row>
    <row r="27" spans="2:133" ht="11.25" customHeight="1" x14ac:dyDescent="0.2">
      <c r="B27" s="596" t="s">
        <v>296</v>
      </c>
      <c r="C27" s="597"/>
      <c r="D27" s="597"/>
      <c r="E27" s="597"/>
      <c r="F27" s="597"/>
      <c r="G27" s="597"/>
      <c r="H27" s="597"/>
      <c r="I27" s="597"/>
      <c r="J27" s="597"/>
      <c r="K27" s="597"/>
      <c r="L27" s="597"/>
      <c r="M27" s="597"/>
      <c r="N27" s="597"/>
      <c r="O27" s="597"/>
      <c r="P27" s="597"/>
      <c r="Q27" s="598"/>
      <c r="R27" s="617">
        <v>4994942</v>
      </c>
      <c r="S27" s="587"/>
      <c r="T27" s="587"/>
      <c r="U27" s="587"/>
      <c r="V27" s="587"/>
      <c r="W27" s="587"/>
      <c r="X27" s="587"/>
      <c r="Y27" s="588"/>
      <c r="Z27" s="635">
        <v>58.7</v>
      </c>
      <c r="AA27" s="635"/>
      <c r="AB27" s="635"/>
      <c r="AC27" s="635"/>
      <c r="AD27" s="636">
        <v>4742633</v>
      </c>
      <c r="AE27" s="636"/>
      <c r="AF27" s="636"/>
      <c r="AG27" s="636"/>
      <c r="AH27" s="636"/>
      <c r="AI27" s="636"/>
      <c r="AJ27" s="636"/>
      <c r="AK27" s="636"/>
      <c r="AL27" s="618">
        <v>99.400001525878906</v>
      </c>
      <c r="AM27" s="621"/>
      <c r="AN27" s="621"/>
      <c r="AO27" s="637"/>
      <c r="AP27" s="596" t="s">
        <v>297</v>
      </c>
      <c r="AQ27" s="597"/>
      <c r="AR27" s="597"/>
      <c r="AS27" s="597"/>
      <c r="AT27" s="597"/>
      <c r="AU27" s="597"/>
      <c r="AV27" s="597"/>
      <c r="AW27" s="597"/>
      <c r="AX27" s="597"/>
      <c r="AY27" s="597"/>
      <c r="AZ27" s="597"/>
      <c r="BA27" s="597"/>
      <c r="BB27" s="597"/>
      <c r="BC27" s="597"/>
      <c r="BD27" s="597"/>
      <c r="BE27" s="597"/>
      <c r="BF27" s="598"/>
      <c r="BG27" s="617">
        <v>2197666</v>
      </c>
      <c r="BH27" s="587"/>
      <c r="BI27" s="587"/>
      <c r="BJ27" s="587"/>
      <c r="BK27" s="587"/>
      <c r="BL27" s="587"/>
      <c r="BM27" s="587"/>
      <c r="BN27" s="588"/>
      <c r="BO27" s="635">
        <v>100</v>
      </c>
      <c r="BP27" s="635"/>
      <c r="BQ27" s="635"/>
      <c r="BR27" s="635"/>
      <c r="BS27" s="636" t="s">
        <v>128</v>
      </c>
      <c r="BT27" s="636"/>
      <c r="BU27" s="636"/>
      <c r="BV27" s="636"/>
      <c r="BW27" s="636"/>
      <c r="BX27" s="636"/>
      <c r="BY27" s="636"/>
      <c r="BZ27" s="636"/>
      <c r="CA27" s="636"/>
      <c r="CB27" s="674"/>
      <c r="CD27" s="596" t="s">
        <v>298</v>
      </c>
      <c r="CE27" s="597"/>
      <c r="CF27" s="597"/>
      <c r="CG27" s="597"/>
      <c r="CH27" s="597"/>
      <c r="CI27" s="597"/>
      <c r="CJ27" s="597"/>
      <c r="CK27" s="597"/>
      <c r="CL27" s="597"/>
      <c r="CM27" s="597"/>
      <c r="CN27" s="597"/>
      <c r="CO27" s="597"/>
      <c r="CP27" s="597"/>
      <c r="CQ27" s="598"/>
      <c r="CR27" s="617">
        <v>1592825</v>
      </c>
      <c r="CS27" s="615"/>
      <c r="CT27" s="615"/>
      <c r="CU27" s="615"/>
      <c r="CV27" s="615"/>
      <c r="CW27" s="615"/>
      <c r="CX27" s="615"/>
      <c r="CY27" s="616"/>
      <c r="CZ27" s="618">
        <v>19.7</v>
      </c>
      <c r="DA27" s="619"/>
      <c r="DB27" s="619"/>
      <c r="DC27" s="620"/>
      <c r="DD27" s="586">
        <v>366598</v>
      </c>
      <c r="DE27" s="615"/>
      <c r="DF27" s="615"/>
      <c r="DG27" s="615"/>
      <c r="DH27" s="615"/>
      <c r="DI27" s="615"/>
      <c r="DJ27" s="615"/>
      <c r="DK27" s="616"/>
      <c r="DL27" s="586">
        <v>365367</v>
      </c>
      <c r="DM27" s="615"/>
      <c r="DN27" s="615"/>
      <c r="DO27" s="615"/>
      <c r="DP27" s="615"/>
      <c r="DQ27" s="615"/>
      <c r="DR27" s="615"/>
      <c r="DS27" s="615"/>
      <c r="DT27" s="615"/>
      <c r="DU27" s="615"/>
      <c r="DV27" s="616"/>
      <c r="DW27" s="618">
        <v>7.2</v>
      </c>
      <c r="DX27" s="619"/>
      <c r="DY27" s="619"/>
      <c r="DZ27" s="619"/>
      <c r="EA27" s="619"/>
      <c r="EB27" s="619"/>
      <c r="EC27" s="652"/>
    </row>
    <row r="28" spans="2:133" ht="11.25" customHeight="1" x14ac:dyDescent="0.2">
      <c r="B28" s="596" t="s">
        <v>299</v>
      </c>
      <c r="C28" s="597"/>
      <c r="D28" s="597"/>
      <c r="E28" s="597"/>
      <c r="F28" s="597"/>
      <c r="G28" s="597"/>
      <c r="H28" s="597"/>
      <c r="I28" s="597"/>
      <c r="J28" s="597"/>
      <c r="K28" s="597"/>
      <c r="L28" s="597"/>
      <c r="M28" s="597"/>
      <c r="N28" s="597"/>
      <c r="O28" s="597"/>
      <c r="P28" s="597"/>
      <c r="Q28" s="598"/>
      <c r="R28" s="617">
        <v>2756</v>
      </c>
      <c r="S28" s="587"/>
      <c r="T28" s="587"/>
      <c r="U28" s="587"/>
      <c r="V28" s="587"/>
      <c r="W28" s="587"/>
      <c r="X28" s="587"/>
      <c r="Y28" s="588"/>
      <c r="Z28" s="635">
        <v>0</v>
      </c>
      <c r="AA28" s="635"/>
      <c r="AB28" s="635"/>
      <c r="AC28" s="635"/>
      <c r="AD28" s="636">
        <v>2756</v>
      </c>
      <c r="AE28" s="636"/>
      <c r="AF28" s="636"/>
      <c r="AG28" s="636"/>
      <c r="AH28" s="636"/>
      <c r="AI28" s="636"/>
      <c r="AJ28" s="636"/>
      <c r="AK28" s="636"/>
      <c r="AL28" s="618">
        <v>0.1</v>
      </c>
      <c r="AM28" s="621"/>
      <c r="AN28" s="621"/>
      <c r="AO28" s="637"/>
      <c r="AP28" s="596"/>
      <c r="AQ28" s="597"/>
      <c r="AR28" s="597"/>
      <c r="AS28" s="597"/>
      <c r="AT28" s="597"/>
      <c r="AU28" s="597"/>
      <c r="AV28" s="597"/>
      <c r="AW28" s="597"/>
      <c r="AX28" s="597"/>
      <c r="AY28" s="597"/>
      <c r="AZ28" s="597"/>
      <c r="BA28" s="597"/>
      <c r="BB28" s="597"/>
      <c r="BC28" s="597"/>
      <c r="BD28" s="597"/>
      <c r="BE28" s="597"/>
      <c r="BF28" s="598"/>
      <c r="BG28" s="617"/>
      <c r="BH28" s="587"/>
      <c r="BI28" s="587"/>
      <c r="BJ28" s="587"/>
      <c r="BK28" s="587"/>
      <c r="BL28" s="587"/>
      <c r="BM28" s="587"/>
      <c r="BN28" s="588"/>
      <c r="BO28" s="635"/>
      <c r="BP28" s="635"/>
      <c r="BQ28" s="635"/>
      <c r="BR28" s="635"/>
      <c r="BS28" s="586"/>
      <c r="BT28" s="587"/>
      <c r="BU28" s="587"/>
      <c r="BV28" s="587"/>
      <c r="BW28" s="587"/>
      <c r="BX28" s="587"/>
      <c r="BY28" s="587"/>
      <c r="BZ28" s="587"/>
      <c r="CA28" s="587"/>
      <c r="CB28" s="644"/>
      <c r="CD28" s="596" t="s">
        <v>300</v>
      </c>
      <c r="CE28" s="597"/>
      <c r="CF28" s="597"/>
      <c r="CG28" s="597"/>
      <c r="CH28" s="597"/>
      <c r="CI28" s="597"/>
      <c r="CJ28" s="597"/>
      <c r="CK28" s="597"/>
      <c r="CL28" s="597"/>
      <c r="CM28" s="597"/>
      <c r="CN28" s="597"/>
      <c r="CO28" s="597"/>
      <c r="CP28" s="597"/>
      <c r="CQ28" s="598"/>
      <c r="CR28" s="617">
        <v>769784</v>
      </c>
      <c r="CS28" s="587"/>
      <c r="CT28" s="587"/>
      <c r="CU28" s="587"/>
      <c r="CV28" s="587"/>
      <c r="CW28" s="587"/>
      <c r="CX28" s="587"/>
      <c r="CY28" s="588"/>
      <c r="CZ28" s="618">
        <v>9.5</v>
      </c>
      <c r="DA28" s="619"/>
      <c r="DB28" s="619"/>
      <c r="DC28" s="620"/>
      <c r="DD28" s="586">
        <v>769784</v>
      </c>
      <c r="DE28" s="587"/>
      <c r="DF28" s="587"/>
      <c r="DG28" s="587"/>
      <c r="DH28" s="587"/>
      <c r="DI28" s="587"/>
      <c r="DJ28" s="587"/>
      <c r="DK28" s="588"/>
      <c r="DL28" s="586">
        <v>769784</v>
      </c>
      <c r="DM28" s="587"/>
      <c r="DN28" s="587"/>
      <c r="DO28" s="587"/>
      <c r="DP28" s="587"/>
      <c r="DQ28" s="587"/>
      <c r="DR28" s="587"/>
      <c r="DS28" s="587"/>
      <c r="DT28" s="587"/>
      <c r="DU28" s="587"/>
      <c r="DV28" s="588"/>
      <c r="DW28" s="618">
        <v>15.1</v>
      </c>
      <c r="DX28" s="619"/>
      <c r="DY28" s="619"/>
      <c r="DZ28" s="619"/>
      <c r="EA28" s="619"/>
      <c r="EB28" s="619"/>
      <c r="EC28" s="652"/>
    </row>
    <row r="29" spans="2:133" ht="11.25" customHeight="1" x14ac:dyDescent="0.2">
      <c r="B29" s="596" t="s">
        <v>301</v>
      </c>
      <c r="C29" s="597"/>
      <c r="D29" s="597"/>
      <c r="E29" s="597"/>
      <c r="F29" s="597"/>
      <c r="G29" s="597"/>
      <c r="H29" s="597"/>
      <c r="I29" s="597"/>
      <c r="J29" s="597"/>
      <c r="K29" s="597"/>
      <c r="L29" s="597"/>
      <c r="M29" s="597"/>
      <c r="N29" s="597"/>
      <c r="O29" s="597"/>
      <c r="P29" s="597"/>
      <c r="Q29" s="598"/>
      <c r="R29" s="617">
        <v>90381</v>
      </c>
      <c r="S29" s="587"/>
      <c r="T29" s="587"/>
      <c r="U29" s="587"/>
      <c r="V29" s="587"/>
      <c r="W29" s="587"/>
      <c r="X29" s="587"/>
      <c r="Y29" s="588"/>
      <c r="Z29" s="635">
        <v>1.1000000000000001</v>
      </c>
      <c r="AA29" s="635"/>
      <c r="AB29" s="635"/>
      <c r="AC29" s="635"/>
      <c r="AD29" s="636">
        <v>826</v>
      </c>
      <c r="AE29" s="636"/>
      <c r="AF29" s="636"/>
      <c r="AG29" s="636"/>
      <c r="AH29" s="636"/>
      <c r="AI29" s="636"/>
      <c r="AJ29" s="636"/>
      <c r="AK29" s="636"/>
      <c r="AL29" s="618">
        <v>0</v>
      </c>
      <c r="AM29" s="621"/>
      <c r="AN29" s="621"/>
      <c r="AO29" s="637"/>
      <c r="AP29" s="599"/>
      <c r="AQ29" s="600"/>
      <c r="AR29" s="600"/>
      <c r="AS29" s="600"/>
      <c r="AT29" s="600"/>
      <c r="AU29" s="600"/>
      <c r="AV29" s="600"/>
      <c r="AW29" s="600"/>
      <c r="AX29" s="600"/>
      <c r="AY29" s="600"/>
      <c r="AZ29" s="600"/>
      <c r="BA29" s="600"/>
      <c r="BB29" s="600"/>
      <c r="BC29" s="600"/>
      <c r="BD29" s="600"/>
      <c r="BE29" s="600"/>
      <c r="BF29" s="601"/>
      <c r="BG29" s="617"/>
      <c r="BH29" s="587"/>
      <c r="BI29" s="587"/>
      <c r="BJ29" s="587"/>
      <c r="BK29" s="587"/>
      <c r="BL29" s="587"/>
      <c r="BM29" s="587"/>
      <c r="BN29" s="588"/>
      <c r="BO29" s="635"/>
      <c r="BP29" s="635"/>
      <c r="BQ29" s="635"/>
      <c r="BR29" s="635"/>
      <c r="BS29" s="636"/>
      <c r="BT29" s="636"/>
      <c r="BU29" s="636"/>
      <c r="BV29" s="636"/>
      <c r="BW29" s="636"/>
      <c r="BX29" s="636"/>
      <c r="BY29" s="636"/>
      <c r="BZ29" s="636"/>
      <c r="CA29" s="636"/>
      <c r="CB29" s="674"/>
      <c r="CD29" s="629" t="s">
        <v>302</v>
      </c>
      <c r="CE29" s="630"/>
      <c r="CF29" s="596" t="s">
        <v>70</v>
      </c>
      <c r="CG29" s="597"/>
      <c r="CH29" s="597"/>
      <c r="CI29" s="597"/>
      <c r="CJ29" s="597"/>
      <c r="CK29" s="597"/>
      <c r="CL29" s="597"/>
      <c r="CM29" s="597"/>
      <c r="CN29" s="597"/>
      <c r="CO29" s="597"/>
      <c r="CP29" s="597"/>
      <c r="CQ29" s="598"/>
      <c r="CR29" s="617">
        <v>769784</v>
      </c>
      <c r="CS29" s="615"/>
      <c r="CT29" s="615"/>
      <c r="CU29" s="615"/>
      <c r="CV29" s="615"/>
      <c r="CW29" s="615"/>
      <c r="CX29" s="615"/>
      <c r="CY29" s="616"/>
      <c r="CZ29" s="618">
        <v>9.5</v>
      </c>
      <c r="DA29" s="619"/>
      <c r="DB29" s="619"/>
      <c r="DC29" s="620"/>
      <c r="DD29" s="586">
        <v>769784</v>
      </c>
      <c r="DE29" s="615"/>
      <c r="DF29" s="615"/>
      <c r="DG29" s="615"/>
      <c r="DH29" s="615"/>
      <c r="DI29" s="615"/>
      <c r="DJ29" s="615"/>
      <c r="DK29" s="616"/>
      <c r="DL29" s="586">
        <v>769784</v>
      </c>
      <c r="DM29" s="615"/>
      <c r="DN29" s="615"/>
      <c r="DO29" s="615"/>
      <c r="DP29" s="615"/>
      <c r="DQ29" s="615"/>
      <c r="DR29" s="615"/>
      <c r="DS29" s="615"/>
      <c r="DT29" s="615"/>
      <c r="DU29" s="615"/>
      <c r="DV29" s="616"/>
      <c r="DW29" s="618">
        <v>15.1</v>
      </c>
      <c r="DX29" s="619"/>
      <c r="DY29" s="619"/>
      <c r="DZ29" s="619"/>
      <c r="EA29" s="619"/>
      <c r="EB29" s="619"/>
      <c r="EC29" s="652"/>
    </row>
    <row r="30" spans="2:133" ht="11.25" customHeight="1" x14ac:dyDescent="0.2">
      <c r="B30" s="596" t="s">
        <v>303</v>
      </c>
      <c r="C30" s="597"/>
      <c r="D30" s="597"/>
      <c r="E30" s="597"/>
      <c r="F30" s="597"/>
      <c r="G30" s="597"/>
      <c r="H30" s="597"/>
      <c r="I30" s="597"/>
      <c r="J30" s="597"/>
      <c r="K30" s="597"/>
      <c r="L30" s="597"/>
      <c r="M30" s="597"/>
      <c r="N30" s="597"/>
      <c r="O30" s="597"/>
      <c r="P30" s="597"/>
      <c r="Q30" s="598"/>
      <c r="R30" s="617">
        <v>19131</v>
      </c>
      <c r="S30" s="587"/>
      <c r="T30" s="587"/>
      <c r="U30" s="587"/>
      <c r="V30" s="587"/>
      <c r="W30" s="587"/>
      <c r="X30" s="587"/>
      <c r="Y30" s="588"/>
      <c r="Z30" s="635">
        <v>0.2</v>
      </c>
      <c r="AA30" s="635"/>
      <c r="AB30" s="635"/>
      <c r="AC30" s="635"/>
      <c r="AD30" s="636">
        <v>11841</v>
      </c>
      <c r="AE30" s="636"/>
      <c r="AF30" s="636"/>
      <c r="AG30" s="636"/>
      <c r="AH30" s="636"/>
      <c r="AI30" s="636"/>
      <c r="AJ30" s="636"/>
      <c r="AK30" s="636"/>
      <c r="AL30" s="618">
        <v>0.2</v>
      </c>
      <c r="AM30" s="621"/>
      <c r="AN30" s="621"/>
      <c r="AO30" s="637"/>
      <c r="AP30" s="662" t="s">
        <v>221</v>
      </c>
      <c r="AQ30" s="663"/>
      <c r="AR30" s="663"/>
      <c r="AS30" s="663"/>
      <c r="AT30" s="663"/>
      <c r="AU30" s="663"/>
      <c r="AV30" s="663"/>
      <c r="AW30" s="663"/>
      <c r="AX30" s="663"/>
      <c r="AY30" s="663"/>
      <c r="AZ30" s="663"/>
      <c r="BA30" s="663"/>
      <c r="BB30" s="663"/>
      <c r="BC30" s="663"/>
      <c r="BD30" s="663"/>
      <c r="BE30" s="663"/>
      <c r="BF30" s="664"/>
      <c r="BG30" s="662" t="s">
        <v>304</v>
      </c>
      <c r="BH30" s="672"/>
      <c r="BI30" s="672"/>
      <c r="BJ30" s="672"/>
      <c r="BK30" s="672"/>
      <c r="BL30" s="672"/>
      <c r="BM30" s="672"/>
      <c r="BN30" s="672"/>
      <c r="BO30" s="672"/>
      <c r="BP30" s="672"/>
      <c r="BQ30" s="673"/>
      <c r="BR30" s="662" t="s">
        <v>305</v>
      </c>
      <c r="BS30" s="672"/>
      <c r="BT30" s="672"/>
      <c r="BU30" s="672"/>
      <c r="BV30" s="672"/>
      <c r="BW30" s="672"/>
      <c r="BX30" s="672"/>
      <c r="BY30" s="672"/>
      <c r="BZ30" s="672"/>
      <c r="CA30" s="672"/>
      <c r="CB30" s="673"/>
      <c r="CD30" s="631"/>
      <c r="CE30" s="632"/>
      <c r="CF30" s="596" t="s">
        <v>306</v>
      </c>
      <c r="CG30" s="597"/>
      <c r="CH30" s="597"/>
      <c r="CI30" s="597"/>
      <c r="CJ30" s="597"/>
      <c r="CK30" s="597"/>
      <c r="CL30" s="597"/>
      <c r="CM30" s="597"/>
      <c r="CN30" s="597"/>
      <c r="CO30" s="597"/>
      <c r="CP30" s="597"/>
      <c r="CQ30" s="598"/>
      <c r="CR30" s="617">
        <v>735698</v>
      </c>
      <c r="CS30" s="587"/>
      <c r="CT30" s="587"/>
      <c r="CU30" s="587"/>
      <c r="CV30" s="587"/>
      <c r="CW30" s="587"/>
      <c r="CX30" s="587"/>
      <c r="CY30" s="588"/>
      <c r="CZ30" s="618">
        <v>9.1</v>
      </c>
      <c r="DA30" s="619"/>
      <c r="DB30" s="619"/>
      <c r="DC30" s="620"/>
      <c r="DD30" s="586">
        <v>735698</v>
      </c>
      <c r="DE30" s="587"/>
      <c r="DF30" s="587"/>
      <c r="DG30" s="587"/>
      <c r="DH30" s="587"/>
      <c r="DI30" s="587"/>
      <c r="DJ30" s="587"/>
      <c r="DK30" s="588"/>
      <c r="DL30" s="586">
        <v>735698</v>
      </c>
      <c r="DM30" s="587"/>
      <c r="DN30" s="587"/>
      <c r="DO30" s="587"/>
      <c r="DP30" s="587"/>
      <c r="DQ30" s="587"/>
      <c r="DR30" s="587"/>
      <c r="DS30" s="587"/>
      <c r="DT30" s="587"/>
      <c r="DU30" s="587"/>
      <c r="DV30" s="588"/>
      <c r="DW30" s="618">
        <v>14.5</v>
      </c>
      <c r="DX30" s="619"/>
      <c r="DY30" s="619"/>
      <c r="DZ30" s="619"/>
      <c r="EA30" s="619"/>
      <c r="EB30" s="619"/>
      <c r="EC30" s="652"/>
    </row>
    <row r="31" spans="2:133" ht="11.25" customHeight="1" x14ac:dyDescent="0.2">
      <c r="B31" s="596" t="s">
        <v>307</v>
      </c>
      <c r="C31" s="597"/>
      <c r="D31" s="597"/>
      <c r="E31" s="597"/>
      <c r="F31" s="597"/>
      <c r="G31" s="597"/>
      <c r="H31" s="597"/>
      <c r="I31" s="597"/>
      <c r="J31" s="597"/>
      <c r="K31" s="597"/>
      <c r="L31" s="597"/>
      <c r="M31" s="597"/>
      <c r="N31" s="597"/>
      <c r="O31" s="597"/>
      <c r="P31" s="597"/>
      <c r="Q31" s="598"/>
      <c r="R31" s="617">
        <v>44201</v>
      </c>
      <c r="S31" s="587"/>
      <c r="T31" s="587"/>
      <c r="U31" s="587"/>
      <c r="V31" s="587"/>
      <c r="W31" s="587"/>
      <c r="X31" s="587"/>
      <c r="Y31" s="588"/>
      <c r="Z31" s="635">
        <v>0.5</v>
      </c>
      <c r="AA31" s="635"/>
      <c r="AB31" s="635"/>
      <c r="AC31" s="635"/>
      <c r="AD31" s="636">
        <v>42</v>
      </c>
      <c r="AE31" s="636"/>
      <c r="AF31" s="636"/>
      <c r="AG31" s="636"/>
      <c r="AH31" s="636"/>
      <c r="AI31" s="636"/>
      <c r="AJ31" s="636"/>
      <c r="AK31" s="636"/>
      <c r="AL31" s="618">
        <v>0</v>
      </c>
      <c r="AM31" s="621"/>
      <c r="AN31" s="621"/>
      <c r="AO31" s="637"/>
      <c r="AP31" s="676" t="s">
        <v>308</v>
      </c>
      <c r="AQ31" s="677"/>
      <c r="AR31" s="677"/>
      <c r="AS31" s="677"/>
      <c r="AT31" s="678" t="s">
        <v>309</v>
      </c>
      <c r="AU31" s="343"/>
      <c r="AV31" s="343"/>
      <c r="AW31" s="343"/>
      <c r="AX31" s="659" t="s">
        <v>187</v>
      </c>
      <c r="AY31" s="660"/>
      <c r="AZ31" s="660"/>
      <c r="BA31" s="660"/>
      <c r="BB31" s="660"/>
      <c r="BC31" s="660"/>
      <c r="BD31" s="660"/>
      <c r="BE31" s="660"/>
      <c r="BF31" s="661"/>
      <c r="BG31" s="675">
        <v>98.6</v>
      </c>
      <c r="BH31" s="670"/>
      <c r="BI31" s="670"/>
      <c r="BJ31" s="670"/>
      <c r="BK31" s="670"/>
      <c r="BL31" s="670"/>
      <c r="BM31" s="669">
        <v>93.2</v>
      </c>
      <c r="BN31" s="670"/>
      <c r="BO31" s="670"/>
      <c r="BP31" s="670"/>
      <c r="BQ31" s="671"/>
      <c r="BR31" s="675">
        <v>98.7</v>
      </c>
      <c r="BS31" s="670"/>
      <c r="BT31" s="670"/>
      <c r="BU31" s="670"/>
      <c r="BV31" s="670"/>
      <c r="BW31" s="670"/>
      <c r="BX31" s="669">
        <v>93.2</v>
      </c>
      <c r="BY31" s="670"/>
      <c r="BZ31" s="670"/>
      <c r="CA31" s="670"/>
      <c r="CB31" s="671"/>
      <c r="CD31" s="631"/>
      <c r="CE31" s="632"/>
      <c r="CF31" s="596" t="s">
        <v>310</v>
      </c>
      <c r="CG31" s="597"/>
      <c r="CH31" s="597"/>
      <c r="CI31" s="597"/>
      <c r="CJ31" s="597"/>
      <c r="CK31" s="597"/>
      <c r="CL31" s="597"/>
      <c r="CM31" s="597"/>
      <c r="CN31" s="597"/>
      <c r="CO31" s="597"/>
      <c r="CP31" s="597"/>
      <c r="CQ31" s="598"/>
      <c r="CR31" s="617">
        <v>34086</v>
      </c>
      <c r="CS31" s="615"/>
      <c r="CT31" s="615"/>
      <c r="CU31" s="615"/>
      <c r="CV31" s="615"/>
      <c r="CW31" s="615"/>
      <c r="CX31" s="615"/>
      <c r="CY31" s="616"/>
      <c r="CZ31" s="618">
        <v>0.4</v>
      </c>
      <c r="DA31" s="619"/>
      <c r="DB31" s="619"/>
      <c r="DC31" s="620"/>
      <c r="DD31" s="586">
        <v>34086</v>
      </c>
      <c r="DE31" s="615"/>
      <c r="DF31" s="615"/>
      <c r="DG31" s="615"/>
      <c r="DH31" s="615"/>
      <c r="DI31" s="615"/>
      <c r="DJ31" s="615"/>
      <c r="DK31" s="616"/>
      <c r="DL31" s="586">
        <v>34086</v>
      </c>
      <c r="DM31" s="615"/>
      <c r="DN31" s="615"/>
      <c r="DO31" s="615"/>
      <c r="DP31" s="615"/>
      <c r="DQ31" s="615"/>
      <c r="DR31" s="615"/>
      <c r="DS31" s="615"/>
      <c r="DT31" s="615"/>
      <c r="DU31" s="615"/>
      <c r="DV31" s="616"/>
      <c r="DW31" s="618">
        <v>0.7</v>
      </c>
      <c r="DX31" s="619"/>
      <c r="DY31" s="619"/>
      <c r="DZ31" s="619"/>
      <c r="EA31" s="619"/>
      <c r="EB31" s="619"/>
      <c r="EC31" s="652"/>
    </row>
    <row r="32" spans="2:133" ht="11.25" customHeight="1" x14ac:dyDescent="0.2">
      <c r="B32" s="596" t="s">
        <v>311</v>
      </c>
      <c r="C32" s="597"/>
      <c r="D32" s="597"/>
      <c r="E32" s="597"/>
      <c r="F32" s="597"/>
      <c r="G32" s="597"/>
      <c r="H32" s="597"/>
      <c r="I32" s="597"/>
      <c r="J32" s="597"/>
      <c r="K32" s="597"/>
      <c r="L32" s="597"/>
      <c r="M32" s="597"/>
      <c r="N32" s="597"/>
      <c r="O32" s="597"/>
      <c r="P32" s="597"/>
      <c r="Q32" s="598"/>
      <c r="R32" s="617">
        <v>1584928</v>
      </c>
      <c r="S32" s="587"/>
      <c r="T32" s="587"/>
      <c r="U32" s="587"/>
      <c r="V32" s="587"/>
      <c r="W32" s="587"/>
      <c r="X32" s="587"/>
      <c r="Y32" s="588"/>
      <c r="Z32" s="635">
        <v>18.600000000000001</v>
      </c>
      <c r="AA32" s="635"/>
      <c r="AB32" s="635"/>
      <c r="AC32" s="635"/>
      <c r="AD32" s="636" t="s">
        <v>128</v>
      </c>
      <c r="AE32" s="636"/>
      <c r="AF32" s="636"/>
      <c r="AG32" s="636"/>
      <c r="AH32" s="636"/>
      <c r="AI32" s="636"/>
      <c r="AJ32" s="636"/>
      <c r="AK32" s="636"/>
      <c r="AL32" s="618" t="s">
        <v>128</v>
      </c>
      <c r="AM32" s="621"/>
      <c r="AN32" s="621"/>
      <c r="AO32" s="637"/>
      <c r="AP32" s="648"/>
      <c r="AQ32" s="649"/>
      <c r="AR32" s="649"/>
      <c r="AS32" s="649"/>
      <c r="AT32" s="679"/>
      <c r="AU32" s="205" t="s">
        <v>312</v>
      </c>
      <c r="AX32" s="596" t="s">
        <v>313</v>
      </c>
      <c r="AY32" s="597"/>
      <c r="AZ32" s="597"/>
      <c r="BA32" s="597"/>
      <c r="BB32" s="597"/>
      <c r="BC32" s="597"/>
      <c r="BD32" s="597"/>
      <c r="BE32" s="597"/>
      <c r="BF32" s="598"/>
      <c r="BG32" s="681">
        <v>98.6</v>
      </c>
      <c r="BH32" s="615"/>
      <c r="BI32" s="615"/>
      <c r="BJ32" s="615"/>
      <c r="BK32" s="615"/>
      <c r="BL32" s="615"/>
      <c r="BM32" s="621">
        <v>93.5</v>
      </c>
      <c r="BN32" s="615"/>
      <c r="BO32" s="615"/>
      <c r="BP32" s="615"/>
      <c r="BQ32" s="643"/>
      <c r="BR32" s="681">
        <v>98.6</v>
      </c>
      <c r="BS32" s="615"/>
      <c r="BT32" s="615"/>
      <c r="BU32" s="615"/>
      <c r="BV32" s="615"/>
      <c r="BW32" s="615"/>
      <c r="BX32" s="621">
        <v>93.5</v>
      </c>
      <c r="BY32" s="615"/>
      <c r="BZ32" s="615"/>
      <c r="CA32" s="615"/>
      <c r="CB32" s="643"/>
      <c r="CD32" s="633"/>
      <c r="CE32" s="634"/>
      <c r="CF32" s="596" t="s">
        <v>314</v>
      </c>
      <c r="CG32" s="597"/>
      <c r="CH32" s="597"/>
      <c r="CI32" s="597"/>
      <c r="CJ32" s="597"/>
      <c r="CK32" s="597"/>
      <c r="CL32" s="597"/>
      <c r="CM32" s="597"/>
      <c r="CN32" s="597"/>
      <c r="CO32" s="597"/>
      <c r="CP32" s="597"/>
      <c r="CQ32" s="598"/>
      <c r="CR32" s="617" t="s">
        <v>128</v>
      </c>
      <c r="CS32" s="587"/>
      <c r="CT32" s="587"/>
      <c r="CU32" s="587"/>
      <c r="CV32" s="587"/>
      <c r="CW32" s="587"/>
      <c r="CX32" s="587"/>
      <c r="CY32" s="588"/>
      <c r="CZ32" s="618" t="s">
        <v>128</v>
      </c>
      <c r="DA32" s="619"/>
      <c r="DB32" s="619"/>
      <c r="DC32" s="620"/>
      <c r="DD32" s="586" t="s">
        <v>128</v>
      </c>
      <c r="DE32" s="587"/>
      <c r="DF32" s="587"/>
      <c r="DG32" s="587"/>
      <c r="DH32" s="587"/>
      <c r="DI32" s="587"/>
      <c r="DJ32" s="587"/>
      <c r="DK32" s="588"/>
      <c r="DL32" s="586" t="s">
        <v>128</v>
      </c>
      <c r="DM32" s="587"/>
      <c r="DN32" s="587"/>
      <c r="DO32" s="587"/>
      <c r="DP32" s="587"/>
      <c r="DQ32" s="587"/>
      <c r="DR32" s="587"/>
      <c r="DS32" s="587"/>
      <c r="DT32" s="587"/>
      <c r="DU32" s="587"/>
      <c r="DV32" s="588"/>
      <c r="DW32" s="618" t="s">
        <v>128</v>
      </c>
      <c r="DX32" s="619"/>
      <c r="DY32" s="619"/>
      <c r="DZ32" s="619"/>
      <c r="EA32" s="619"/>
      <c r="EB32" s="619"/>
      <c r="EC32" s="652"/>
    </row>
    <row r="33" spans="2:133" ht="11.25" customHeight="1" x14ac:dyDescent="0.2">
      <c r="B33" s="666" t="s">
        <v>315</v>
      </c>
      <c r="C33" s="667"/>
      <c r="D33" s="667"/>
      <c r="E33" s="667"/>
      <c r="F33" s="667"/>
      <c r="G33" s="667"/>
      <c r="H33" s="667"/>
      <c r="I33" s="667"/>
      <c r="J33" s="667"/>
      <c r="K33" s="667"/>
      <c r="L33" s="667"/>
      <c r="M33" s="667"/>
      <c r="N33" s="667"/>
      <c r="O33" s="667"/>
      <c r="P33" s="667"/>
      <c r="Q33" s="668"/>
      <c r="R33" s="617" t="s">
        <v>128</v>
      </c>
      <c r="S33" s="587"/>
      <c r="T33" s="587"/>
      <c r="U33" s="587"/>
      <c r="V33" s="587"/>
      <c r="W33" s="587"/>
      <c r="X33" s="587"/>
      <c r="Y33" s="588"/>
      <c r="Z33" s="635" t="s">
        <v>128</v>
      </c>
      <c r="AA33" s="635"/>
      <c r="AB33" s="635"/>
      <c r="AC33" s="635"/>
      <c r="AD33" s="636" t="s">
        <v>128</v>
      </c>
      <c r="AE33" s="636"/>
      <c r="AF33" s="636"/>
      <c r="AG33" s="636"/>
      <c r="AH33" s="636"/>
      <c r="AI33" s="636"/>
      <c r="AJ33" s="636"/>
      <c r="AK33" s="636"/>
      <c r="AL33" s="618" t="s">
        <v>128</v>
      </c>
      <c r="AM33" s="621"/>
      <c r="AN33" s="621"/>
      <c r="AO33" s="637"/>
      <c r="AP33" s="650"/>
      <c r="AQ33" s="651"/>
      <c r="AR33" s="651"/>
      <c r="AS33" s="651"/>
      <c r="AT33" s="680"/>
      <c r="AU33" s="342"/>
      <c r="AV33" s="342"/>
      <c r="AW33" s="342"/>
      <c r="AX33" s="599" t="s">
        <v>316</v>
      </c>
      <c r="AY33" s="600"/>
      <c r="AZ33" s="600"/>
      <c r="BA33" s="600"/>
      <c r="BB33" s="600"/>
      <c r="BC33" s="600"/>
      <c r="BD33" s="600"/>
      <c r="BE33" s="600"/>
      <c r="BF33" s="601"/>
      <c r="BG33" s="665">
        <v>98.6</v>
      </c>
      <c r="BH33" s="603"/>
      <c r="BI33" s="603"/>
      <c r="BJ33" s="603"/>
      <c r="BK33" s="603"/>
      <c r="BL33" s="603"/>
      <c r="BM33" s="627">
        <v>92.2</v>
      </c>
      <c r="BN33" s="603"/>
      <c r="BO33" s="603"/>
      <c r="BP33" s="603"/>
      <c r="BQ33" s="638"/>
      <c r="BR33" s="665">
        <v>98.7</v>
      </c>
      <c r="BS33" s="603"/>
      <c r="BT33" s="603"/>
      <c r="BU33" s="603"/>
      <c r="BV33" s="603"/>
      <c r="BW33" s="603"/>
      <c r="BX33" s="627">
        <v>92.4</v>
      </c>
      <c r="BY33" s="603"/>
      <c r="BZ33" s="603"/>
      <c r="CA33" s="603"/>
      <c r="CB33" s="638"/>
      <c r="CD33" s="596" t="s">
        <v>317</v>
      </c>
      <c r="CE33" s="597"/>
      <c r="CF33" s="597"/>
      <c r="CG33" s="597"/>
      <c r="CH33" s="597"/>
      <c r="CI33" s="597"/>
      <c r="CJ33" s="597"/>
      <c r="CK33" s="597"/>
      <c r="CL33" s="597"/>
      <c r="CM33" s="597"/>
      <c r="CN33" s="597"/>
      <c r="CO33" s="597"/>
      <c r="CP33" s="597"/>
      <c r="CQ33" s="598"/>
      <c r="CR33" s="617">
        <v>3263316</v>
      </c>
      <c r="CS33" s="615"/>
      <c r="CT33" s="615"/>
      <c r="CU33" s="615"/>
      <c r="CV33" s="615"/>
      <c r="CW33" s="615"/>
      <c r="CX33" s="615"/>
      <c r="CY33" s="616"/>
      <c r="CZ33" s="618">
        <v>40.299999999999997</v>
      </c>
      <c r="DA33" s="619"/>
      <c r="DB33" s="619"/>
      <c r="DC33" s="620"/>
      <c r="DD33" s="586">
        <v>2395977</v>
      </c>
      <c r="DE33" s="615"/>
      <c r="DF33" s="615"/>
      <c r="DG33" s="615"/>
      <c r="DH33" s="615"/>
      <c r="DI33" s="615"/>
      <c r="DJ33" s="615"/>
      <c r="DK33" s="616"/>
      <c r="DL33" s="586">
        <v>1529161</v>
      </c>
      <c r="DM33" s="615"/>
      <c r="DN33" s="615"/>
      <c r="DO33" s="615"/>
      <c r="DP33" s="615"/>
      <c r="DQ33" s="615"/>
      <c r="DR33" s="615"/>
      <c r="DS33" s="615"/>
      <c r="DT33" s="615"/>
      <c r="DU33" s="615"/>
      <c r="DV33" s="616"/>
      <c r="DW33" s="618">
        <v>30.1</v>
      </c>
      <c r="DX33" s="619"/>
      <c r="DY33" s="619"/>
      <c r="DZ33" s="619"/>
      <c r="EA33" s="619"/>
      <c r="EB33" s="619"/>
      <c r="EC33" s="652"/>
    </row>
    <row r="34" spans="2:133" ht="11.25" customHeight="1" x14ac:dyDescent="0.2">
      <c r="B34" s="596" t="s">
        <v>318</v>
      </c>
      <c r="C34" s="597"/>
      <c r="D34" s="597"/>
      <c r="E34" s="597"/>
      <c r="F34" s="597"/>
      <c r="G34" s="597"/>
      <c r="H34" s="597"/>
      <c r="I34" s="597"/>
      <c r="J34" s="597"/>
      <c r="K34" s="597"/>
      <c r="L34" s="597"/>
      <c r="M34" s="597"/>
      <c r="N34" s="597"/>
      <c r="O34" s="597"/>
      <c r="P34" s="597"/>
      <c r="Q34" s="598"/>
      <c r="R34" s="617">
        <v>555047</v>
      </c>
      <c r="S34" s="587"/>
      <c r="T34" s="587"/>
      <c r="U34" s="587"/>
      <c r="V34" s="587"/>
      <c r="W34" s="587"/>
      <c r="X34" s="587"/>
      <c r="Y34" s="588"/>
      <c r="Z34" s="635">
        <v>6.5</v>
      </c>
      <c r="AA34" s="635"/>
      <c r="AB34" s="635"/>
      <c r="AC34" s="635"/>
      <c r="AD34" s="636" t="s">
        <v>128</v>
      </c>
      <c r="AE34" s="636"/>
      <c r="AF34" s="636"/>
      <c r="AG34" s="636"/>
      <c r="AH34" s="636"/>
      <c r="AI34" s="636"/>
      <c r="AJ34" s="636"/>
      <c r="AK34" s="636"/>
      <c r="AL34" s="618" t="s">
        <v>128</v>
      </c>
      <c r="AM34" s="621"/>
      <c r="AN34" s="621"/>
      <c r="AO34" s="637"/>
      <c r="AP34" s="208"/>
      <c r="AQ34" s="209"/>
      <c r="AS34" s="343"/>
      <c r="AT34" s="343"/>
      <c r="AU34" s="343"/>
      <c r="AV34" s="343"/>
      <c r="AW34" s="343"/>
      <c r="AX34" s="343"/>
      <c r="AY34" s="343"/>
      <c r="AZ34" s="343"/>
      <c r="BA34" s="343"/>
      <c r="BB34" s="343"/>
      <c r="BC34" s="343"/>
      <c r="BD34" s="343"/>
      <c r="BE34" s="343"/>
      <c r="BF34" s="343"/>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D34" s="596" t="s">
        <v>319</v>
      </c>
      <c r="CE34" s="597"/>
      <c r="CF34" s="597"/>
      <c r="CG34" s="597"/>
      <c r="CH34" s="597"/>
      <c r="CI34" s="597"/>
      <c r="CJ34" s="597"/>
      <c r="CK34" s="597"/>
      <c r="CL34" s="597"/>
      <c r="CM34" s="597"/>
      <c r="CN34" s="597"/>
      <c r="CO34" s="597"/>
      <c r="CP34" s="597"/>
      <c r="CQ34" s="598"/>
      <c r="CR34" s="617">
        <v>1082788</v>
      </c>
      <c r="CS34" s="587"/>
      <c r="CT34" s="587"/>
      <c r="CU34" s="587"/>
      <c r="CV34" s="587"/>
      <c r="CW34" s="587"/>
      <c r="CX34" s="587"/>
      <c r="CY34" s="588"/>
      <c r="CZ34" s="618">
        <v>13.4</v>
      </c>
      <c r="DA34" s="619"/>
      <c r="DB34" s="619"/>
      <c r="DC34" s="620"/>
      <c r="DD34" s="586">
        <v>652165</v>
      </c>
      <c r="DE34" s="587"/>
      <c r="DF34" s="587"/>
      <c r="DG34" s="587"/>
      <c r="DH34" s="587"/>
      <c r="DI34" s="587"/>
      <c r="DJ34" s="587"/>
      <c r="DK34" s="588"/>
      <c r="DL34" s="586">
        <v>569178</v>
      </c>
      <c r="DM34" s="587"/>
      <c r="DN34" s="587"/>
      <c r="DO34" s="587"/>
      <c r="DP34" s="587"/>
      <c r="DQ34" s="587"/>
      <c r="DR34" s="587"/>
      <c r="DS34" s="587"/>
      <c r="DT34" s="587"/>
      <c r="DU34" s="587"/>
      <c r="DV34" s="588"/>
      <c r="DW34" s="618">
        <v>11.2</v>
      </c>
      <c r="DX34" s="619"/>
      <c r="DY34" s="619"/>
      <c r="DZ34" s="619"/>
      <c r="EA34" s="619"/>
      <c r="EB34" s="619"/>
      <c r="EC34" s="652"/>
    </row>
    <row r="35" spans="2:133" ht="11.25" customHeight="1" x14ac:dyDescent="0.2">
      <c r="B35" s="596" t="s">
        <v>320</v>
      </c>
      <c r="C35" s="597"/>
      <c r="D35" s="597"/>
      <c r="E35" s="597"/>
      <c r="F35" s="597"/>
      <c r="G35" s="597"/>
      <c r="H35" s="597"/>
      <c r="I35" s="597"/>
      <c r="J35" s="597"/>
      <c r="K35" s="597"/>
      <c r="L35" s="597"/>
      <c r="M35" s="597"/>
      <c r="N35" s="597"/>
      <c r="O35" s="597"/>
      <c r="P35" s="597"/>
      <c r="Q35" s="598"/>
      <c r="R35" s="617">
        <v>32927</v>
      </c>
      <c r="S35" s="587"/>
      <c r="T35" s="587"/>
      <c r="U35" s="587"/>
      <c r="V35" s="587"/>
      <c r="W35" s="587"/>
      <c r="X35" s="587"/>
      <c r="Y35" s="588"/>
      <c r="Z35" s="635">
        <v>0.4</v>
      </c>
      <c r="AA35" s="635"/>
      <c r="AB35" s="635"/>
      <c r="AC35" s="635"/>
      <c r="AD35" s="636">
        <v>14318</v>
      </c>
      <c r="AE35" s="636"/>
      <c r="AF35" s="636"/>
      <c r="AG35" s="636"/>
      <c r="AH35" s="636"/>
      <c r="AI35" s="636"/>
      <c r="AJ35" s="636"/>
      <c r="AK35" s="636"/>
      <c r="AL35" s="618">
        <v>0.3</v>
      </c>
      <c r="AM35" s="621"/>
      <c r="AN35" s="621"/>
      <c r="AO35" s="637"/>
      <c r="AP35" s="210"/>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596" t="s">
        <v>323</v>
      </c>
      <c r="CE35" s="597"/>
      <c r="CF35" s="597"/>
      <c r="CG35" s="597"/>
      <c r="CH35" s="597"/>
      <c r="CI35" s="597"/>
      <c r="CJ35" s="597"/>
      <c r="CK35" s="597"/>
      <c r="CL35" s="597"/>
      <c r="CM35" s="597"/>
      <c r="CN35" s="597"/>
      <c r="CO35" s="597"/>
      <c r="CP35" s="597"/>
      <c r="CQ35" s="598"/>
      <c r="CR35" s="617">
        <v>11642</v>
      </c>
      <c r="CS35" s="615"/>
      <c r="CT35" s="615"/>
      <c r="CU35" s="615"/>
      <c r="CV35" s="615"/>
      <c r="CW35" s="615"/>
      <c r="CX35" s="615"/>
      <c r="CY35" s="616"/>
      <c r="CZ35" s="618">
        <v>0.1</v>
      </c>
      <c r="DA35" s="619"/>
      <c r="DB35" s="619"/>
      <c r="DC35" s="620"/>
      <c r="DD35" s="586">
        <v>10923</v>
      </c>
      <c r="DE35" s="615"/>
      <c r="DF35" s="615"/>
      <c r="DG35" s="615"/>
      <c r="DH35" s="615"/>
      <c r="DI35" s="615"/>
      <c r="DJ35" s="615"/>
      <c r="DK35" s="616"/>
      <c r="DL35" s="586">
        <v>6443</v>
      </c>
      <c r="DM35" s="615"/>
      <c r="DN35" s="615"/>
      <c r="DO35" s="615"/>
      <c r="DP35" s="615"/>
      <c r="DQ35" s="615"/>
      <c r="DR35" s="615"/>
      <c r="DS35" s="615"/>
      <c r="DT35" s="615"/>
      <c r="DU35" s="615"/>
      <c r="DV35" s="616"/>
      <c r="DW35" s="618">
        <v>0.1</v>
      </c>
      <c r="DX35" s="619"/>
      <c r="DY35" s="619"/>
      <c r="DZ35" s="619"/>
      <c r="EA35" s="619"/>
      <c r="EB35" s="619"/>
      <c r="EC35" s="652"/>
    </row>
    <row r="36" spans="2:133" ht="11.25" customHeight="1" x14ac:dyDescent="0.2">
      <c r="B36" s="596" t="s">
        <v>324</v>
      </c>
      <c r="C36" s="597"/>
      <c r="D36" s="597"/>
      <c r="E36" s="597"/>
      <c r="F36" s="597"/>
      <c r="G36" s="597"/>
      <c r="H36" s="597"/>
      <c r="I36" s="597"/>
      <c r="J36" s="597"/>
      <c r="K36" s="597"/>
      <c r="L36" s="597"/>
      <c r="M36" s="597"/>
      <c r="N36" s="597"/>
      <c r="O36" s="597"/>
      <c r="P36" s="597"/>
      <c r="Q36" s="598"/>
      <c r="R36" s="617">
        <v>58812</v>
      </c>
      <c r="S36" s="587"/>
      <c r="T36" s="587"/>
      <c r="U36" s="587"/>
      <c r="V36" s="587"/>
      <c r="W36" s="587"/>
      <c r="X36" s="587"/>
      <c r="Y36" s="588"/>
      <c r="Z36" s="635">
        <v>0.7</v>
      </c>
      <c r="AA36" s="635"/>
      <c r="AB36" s="635"/>
      <c r="AC36" s="635"/>
      <c r="AD36" s="636" t="s">
        <v>128</v>
      </c>
      <c r="AE36" s="636"/>
      <c r="AF36" s="636"/>
      <c r="AG36" s="636"/>
      <c r="AH36" s="636"/>
      <c r="AI36" s="636"/>
      <c r="AJ36" s="636"/>
      <c r="AK36" s="636"/>
      <c r="AL36" s="618" t="s">
        <v>128</v>
      </c>
      <c r="AM36" s="621"/>
      <c r="AN36" s="621"/>
      <c r="AO36" s="637"/>
      <c r="AP36" s="210"/>
      <c r="AQ36" s="653" t="s">
        <v>325</v>
      </c>
      <c r="AR36" s="654"/>
      <c r="AS36" s="654"/>
      <c r="AT36" s="654"/>
      <c r="AU36" s="654"/>
      <c r="AV36" s="654"/>
      <c r="AW36" s="654"/>
      <c r="AX36" s="654"/>
      <c r="AY36" s="655"/>
      <c r="AZ36" s="656">
        <v>636169</v>
      </c>
      <c r="BA36" s="657"/>
      <c r="BB36" s="657"/>
      <c r="BC36" s="657"/>
      <c r="BD36" s="657"/>
      <c r="BE36" s="657"/>
      <c r="BF36" s="658"/>
      <c r="BG36" s="659" t="s">
        <v>326</v>
      </c>
      <c r="BH36" s="660"/>
      <c r="BI36" s="660"/>
      <c r="BJ36" s="660"/>
      <c r="BK36" s="660"/>
      <c r="BL36" s="660"/>
      <c r="BM36" s="660"/>
      <c r="BN36" s="660"/>
      <c r="BO36" s="660"/>
      <c r="BP36" s="660"/>
      <c r="BQ36" s="660"/>
      <c r="BR36" s="660"/>
      <c r="BS36" s="660"/>
      <c r="BT36" s="660"/>
      <c r="BU36" s="661"/>
      <c r="BV36" s="656">
        <v>25104</v>
      </c>
      <c r="BW36" s="657"/>
      <c r="BX36" s="657"/>
      <c r="BY36" s="657"/>
      <c r="BZ36" s="657"/>
      <c r="CA36" s="657"/>
      <c r="CB36" s="658"/>
      <c r="CD36" s="596" t="s">
        <v>327</v>
      </c>
      <c r="CE36" s="597"/>
      <c r="CF36" s="597"/>
      <c r="CG36" s="597"/>
      <c r="CH36" s="597"/>
      <c r="CI36" s="597"/>
      <c r="CJ36" s="597"/>
      <c r="CK36" s="597"/>
      <c r="CL36" s="597"/>
      <c r="CM36" s="597"/>
      <c r="CN36" s="597"/>
      <c r="CO36" s="597"/>
      <c r="CP36" s="597"/>
      <c r="CQ36" s="598"/>
      <c r="CR36" s="617">
        <v>858888</v>
      </c>
      <c r="CS36" s="587"/>
      <c r="CT36" s="587"/>
      <c r="CU36" s="587"/>
      <c r="CV36" s="587"/>
      <c r="CW36" s="587"/>
      <c r="CX36" s="587"/>
      <c r="CY36" s="588"/>
      <c r="CZ36" s="618">
        <v>10.6</v>
      </c>
      <c r="DA36" s="619"/>
      <c r="DB36" s="619"/>
      <c r="DC36" s="620"/>
      <c r="DD36" s="586">
        <v>732196</v>
      </c>
      <c r="DE36" s="587"/>
      <c r="DF36" s="587"/>
      <c r="DG36" s="587"/>
      <c r="DH36" s="587"/>
      <c r="DI36" s="587"/>
      <c r="DJ36" s="587"/>
      <c r="DK36" s="588"/>
      <c r="DL36" s="586">
        <v>567448</v>
      </c>
      <c r="DM36" s="587"/>
      <c r="DN36" s="587"/>
      <c r="DO36" s="587"/>
      <c r="DP36" s="587"/>
      <c r="DQ36" s="587"/>
      <c r="DR36" s="587"/>
      <c r="DS36" s="587"/>
      <c r="DT36" s="587"/>
      <c r="DU36" s="587"/>
      <c r="DV36" s="588"/>
      <c r="DW36" s="618">
        <v>11.2</v>
      </c>
      <c r="DX36" s="619"/>
      <c r="DY36" s="619"/>
      <c r="DZ36" s="619"/>
      <c r="EA36" s="619"/>
      <c r="EB36" s="619"/>
      <c r="EC36" s="652"/>
    </row>
    <row r="37" spans="2:133" ht="11.25" customHeight="1" x14ac:dyDescent="0.2">
      <c r="B37" s="596" t="s">
        <v>328</v>
      </c>
      <c r="C37" s="597"/>
      <c r="D37" s="597"/>
      <c r="E37" s="597"/>
      <c r="F37" s="597"/>
      <c r="G37" s="597"/>
      <c r="H37" s="597"/>
      <c r="I37" s="597"/>
      <c r="J37" s="597"/>
      <c r="K37" s="597"/>
      <c r="L37" s="597"/>
      <c r="M37" s="597"/>
      <c r="N37" s="597"/>
      <c r="O37" s="597"/>
      <c r="P37" s="597"/>
      <c r="Q37" s="598"/>
      <c r="R37" s="617">
        <v>113766</v>
      </c>
      <c r="S37" s="587"/>
      <c r="T37" s="587"/>
      <c r="U37" s="587"/>
      <c r="V37" s="587"/>
      <c r="W37" s="587"/>
      <c r="X37" s="587"/>
      <c r="Y37" s="588"/>
      <c r="Z37" s="635">
        <v>1.3</v>
      </c>
      <c r="AA37" s="635"/>
      <c r="AB37" s="635"/>
      <c r="AC37" s="635"/>
      <c r="AD37" s="636" t="s">
        <v>128</v>
      </c>
      <c r="AE37" s="636"/>
      <c r="AF37" s="636"/>
      <c r="AG37" s="636"/>
      <c r="AH37" s="636"/>
      <c r="AI37" s="636"/>
      <c r="AJ37" s="636"/>
      <c r="AK37" s="636"/>
      <c r="AL37" s="618" t="s">
        <v>128</v>
      </c>
      <c r="AM37" s="621"/>
      <c r="AN37" s="621"/>
      <c r="AO37" s="637"/>
      <c r="AQ37" s="645" t="s">
        <v>329</v>
      </c>
      <c r="AR37" s="646"/>
      <c r="AS37" s="646"/>
      <c r="AT37" s="646"/>
      <c r="AU37" s="646"/>
      <c r="AV37" s="646"/>
      <c r="AW37" s="646"/>
      <c r="AX37" s="646"/>
      <c r="AY37" s="647"/>
      <c r="AZ37" s="617">
        <v>95183</v>
      </c>
      <c r="BA37" s="587"/>
      <c r="BB37" s="587"/>
      <c r="BC37" s="587"/>
      <c r="BD37" s="615"/>
      <c r="BE37" s="615"/>
      <c r="BF37" s="643"/>
      <c r="BG37" s="596" t="s">
        <v>330</v>
      </c>
      <c r="BH37" s="597"/>
      <c r="BI37" s="597"/>
      <c r="BJ37" s="597"/>
      <c r="BK37" s="597"/>
      <c r="BL37" s="597"/>
      <c r="BM37" s="597"/>
      <c r="BN37" s="597"/>
      <c r="BO37" s="597"/>
      <c r="BP37" s="597"/>
      <c r="BQ37" s="597"/>
      <c r="BR37" s="597"/>
      <c r="BS37" s="597"/>
      <c r="BT37" s="597"/>
      <c r="BU37" s="598"/>
      <c r="BV37" s="617">
        <v>12982</v>
      </c>
      <c r="BW37" s="587"/>
      <c r="BX37" s="587"/>
      <c r="BY37" s="587"/>
      <c r="BZ37" s="587"/>
      <c r="CA37" s="587"/>
      <c r="CB37" s="644"/>
      <c r="CD37" s="596" t="s">
        <v>331</v>
      </c>
      <c r="CE37" s="597"/>
      <c r="CF37" s="597"/>
      <c r="CG37" s="597"/>
      <c r="CH37" s="597"/>
      <c r="CI37" s="597"/>
      <c r="CJ37" s="597"/>
      <c r="CK37" s="597"/>
      <c r="CL37" s="597"/>
      <c r="CM37" s="597"/>
      <c r="CN37" s="597"/>
      <c r="CO37" s="597"/>
      <c r="CP37" s="597"/>
      <c r="CQ37" s="598"/>
      <c r="CR37" s="617">
        <v>215030</v>
      </c>
      <c r="CS37" s="615"/>
      <c r="CT37" s="615"/>
      <c r="CU37" s="615"/>
      <c r="CV37" s="615"/>
      <c r="CW37" s="615"/>
      <c r="CX37" s="615"/>
      <c r="CY37" s="616"/>
      <c r="CZ37" s="618">
        <v>2.7</v>
      </c>
      <c r="DA37" s="619"/>
      <c r="DB37" s="619"/>
      <c r="DC37" s="620"/>
      <c r="DD37" s="586">
        <v>200952</v>
      </c>
      <c r="DE37" s="615"/>
      <c r="DF37" s="615"/>
      <c r="DG37" s="615"/>
      <c r="DH37" s="615"/>
      <c r="DI37" s="615"/>
      <c r="DJ37" s="615"/>
      <c r="DK37" s="616"/>
      <c r="DL37" s="586">
        <v>198394</v>
      </c>
      <c r="DM37" s="615"/>
      <c r="DN37" s="615"/>
      <c r="DO37" s="615"/>
      <c r="DP37" s="615"/>
      <c r="DQ37" s="615"/>
      <c r="DR37" s="615"/>
      <c r="DS37" s="615"/>
      <c r="DT37" s="615"/>
      <c r="DU37" s="615"/>
      <c r="DV37" s="616"/>
      <c r="DW37" s="618">
        <v>3.9</v>
      </c>
      <c r="DX37" s="619"/>
      <c r="DY37" s="619"/>
      <c r="DZ37" s="619"/>
      <c r="EA37" s="619"/>
      <c r="EB37" s="619"/>
      <c r="EC37" s="652"/>
    </row>
    <row r="38" spans="2:133" ht="11.25" customHeight="1" x14ac:dyDescent="0.2">
      <c r="B38" s="596" t="s">
        <v>332</v>
      </c>
      <c r="C38" s="597"/>
      <c r="D38" s="597"/>
      <c r="E38" s="597"/>
      <c r="F38" s="597"/>
      <c r="G38" s="597"/>
      <c r="H38" s="597"/>
      <c r="I38" s="597"/>
      <c r="J38" s="597"/>
      <c r="K38" s="597"/>
      <c r="L38" s="597"/>
      <c r="M38" s="597"/>
      <c r="N38" s="597"/>
      <c r="O38" s="597"/>
      <c r="P38" s="597"/>
      <c r="Q38" s="598"/>
      <c r="R38" s="617">
        <v>358909</v>
      </c>
      <c r="S38" s="587"/>
      <c r="T38" s="587"/>
      <c r="U38" s="587"/>
      <c r="V38" s="587"/>
      <c r="W38" s="587"/>
      <c r="X38" s="587"/>
      <c r="Y38" s="588"/>
      <c r="Z38" s="635">
        <v>4.2</v>
      </c>
      <c r="AA38" s="635"/>
      <c r="AB38" s="635"/>
      <c r="AC38" s="635"/>
      <c r="AD38" s="636" t="s">
        <v>128</v>
      </c>
      <c r="AE38" s="636"/>
      <c r="AF38" s="636"/>
      <c r="AG38" s="636"/>
      <c r="AH38" s="636"/>
      <c r="AI38" s="636"/>
      <c r="AJ38" s="636"/>
      <c r="AK38" s="636"/>
      <c r="AL38" s="618" t="s">
        <v>128</v>
      </c>
      <c r="AM38" s="621"/>
      <c r="AN38" s="621"/>
      <c r="AO38" s="637"/>
      <c r="AQ38" s="645" t="s">
        <v>333</v>
      </c>
      <c r="AR38" s="646"/>
      <c r="AS38" s="646"/>
      <c r="AT38" s="646"/>
      <c r="AU38" s="646"/>
      <c r="AV38" s="646"/>
      <c r="AW38" s="646"/>
      <c r="AX38" s="646"/>
      <c r="AY38" s="647"/>
      <c r="AZ38" s="617">
        <v>2104</v>
      </c>
      <c r="BA38" s="587"/>
      <c r="BB38" s="587"/>
      <c r="BC38" s="587"/>
      <c r="BD38" s="615"/>
      <c r="BE38" s="615"/>
      <c r="BF38" s="643"/>
      <c r="BG38" s="596" t="s">
        <v>334</v>
      </c>
      <c r="BH38" s="597"/>
      <c r="BI38" s="597"/>
      <c r="BJ38" s="597"/>
      <c r="BK38" s="597"/>
      <c r="BL38" s="597"/>
      <c r="BM38" s="597"/>
      <c r="BN38" s="597"/>
      <c r="BO38" s="597"/>
      <c r="BP38" s="597"/>
      <c r="BQ38" s="597"/>
      <c r="BR38" s="597"/>
      <c r="BS38" s="597"/>
      <c r="BT38" s="597"/>
      <c r="BU38" s="598"/>
      <c r="BV38" s="617">
        <v>3614</v>
      </c>
      <c r="BW38" s="587"/>
      <c r="BX38" s="587"/>
      <c r="BY38" s="587"/>
      <c r="BZ38" s="587"/>
      <c r="CA38" s="587"/>
      <c r="CB38" s="644"/>
      <c r="CD38" s="596" t="s">
        <v>335</v>
      </c>
      <c r="CE38" s="597"/>
      <c r="CF38" s="597"/>
      <c r="CG38" s="597"/>
      <c r="CH38" s="597"/>
      <c r="CI38" s="597"/>
      <c r="CJ38" s="597"/>
      <c r="CK38" s="597"/>
      <c r="CL38" s="597"/>
      <c r="CM38" s="597"/>
      <c r="CN38" s="597"/>
      <c r="CO38" s="597"/>
      <c r="CP38" s="597"/>
      <c r="CQ38" s="598"/>
      <c r="CR38" s="617">
        <v>538882</v>
      </c>
      <c r="CS38" s="587"/>
      <c r="CT38" s="587"/>
      <c r="CU38" s="587"/>
      <c r="CV38" s="587"/>
      <c r="CW38" s="587"/>
      <c r="CX38" s="587"/>
      <c r="CY38" s="588"/>
      <c r="CZ38" s="618">
        <v>6.7</v>
      </c>
      <c r="DA38" s="619"/>
      <c r="DB38" s="619"/>
      <c r="DC38" s="620"/>
      <c r="DD38" s="586">
        <v>405684</v>
      </c>
      <c r="DE38" s="587"/>
      <c r="DF38" s="587"/>
      <c r="DG38" s="587"/>
      <c r="DH38" s="587"/>
      <c r="DI38" s="587"/>
      <c r="DJ38" s="587"/>
      <c r="DK38" s="588"/>
      <c r="DL38" s="586">
        <v>386092</v>
      </c>
      <c r="DM38" s="587"/>
      <c r="DN38" s="587"/>
      <c r="DO38" s="587"/>
      <c r="DP38" s="587"/>
      <c r="DQ38" s="587"/>
      <c r="DR38" s="587"/>
      <c r="DS38" s="587"/>
      <c r="DT38" s="587"/>
      <c r="DU38" s="587"/>
      <c r="DV38" s="588"/>
      <c r="DW38" s="618">
        <v>7.6</v>
      </c>
      <c r="DX38" s="619"/>
      <c r="DY38" s="619"/>
      <c r="DZ38" s="619"/>
      <c r="EA38" s="619"/>
      <c r="EB38" s="619"/>
      <c r="EC38" s="652"/>
    </row>
    <row r="39" spans="2:133" ht="11.25" customHeight="1" x14ac:dyDescent="0.2">
      <c r="B39" s="596" t="s">
        <v>336</v>
      </c>
      <c r="C39" s="597"/>
      <c r="D39" s="597"/>
      <c r="E39" s="597"/>
      <c r="F39" s="597"/>
      <c r="G39" s="597"/>
      <c r="H39" s="597"/>
      <c r="I39" s="597"/>
      <c r="J39" s="597"/>
      <c r="K39" s="597"/>
      <c r="L39" s="597"/>
      <c r="M39" s="597"/>
      <c r="N39" s="597"/>
      <c r="O39" s="597"/>
      <c r="P39" s="597"/>
      <c r="Q39" s="598"/>
      <c r="R39" s="617">
        <v>157486</v>
      </c>
      <c r="S39" s="587"/>
      <c r="T39" s="587"/>
      <c r="U39" s="587"/>
      <c r="V39" s="587"/>
      <c r="W39" s="587"/>
      <c r="X39" s="587"/>
      <c r="Y39" s="588"/>
      <c r="Z39" s="635">
        <v>1.9</v>
      </c>
      <c r="AA39" s="635"/>
      <c r="AB39" s="635"/>
      <c r="AC39" s="635"/>
      <c r="AD39" s="636">
        <v>270</v>
      </c>
      <c r="AE39" s="636"/>
      <c r="AF39" s="636"/>
      <c r="AG39" s="636"/>
      <c r="AH39" s="636"/>
      <c r="AI39" s="636"/>
      <c r="AJ39" s="636"/>
      <c r="AK39" s="636"/>
      <c r="AL39" s="618">
        <v>0</v>
      </c>
      <c r="AM39" s="621"/>
      <c r="AN39" s="621"/>
      <c r="AO39" s="637"/>
      <c r="AQ39" s="645" t="s">
        <v>337</v>
      </c>
      <c r="AR39" s="646"/>
      <c r="AS39" s="646"/>
      <c r="AT39" s="646"/>
      <c r="AU39" s="646"/>
      <c r="AV39" s="646"/>
      <c r="AW39" s="646"/>
      <c r="AX39" s="646"/>
      <c r="AY39" s="647"/>
      <c r="AZ39" s="617" t="s">
        <v>128</v>
      </c>
      <c r="BA39" s="587"/>
      <c r="BB39" s="587"/>
      <c r="BC39" s="587"/>
      <c r="BD39" s="615"/>
      <c r="BE39" s="615"/>
      <c r="BF39" s="643"/>
      <c r="BG39" s="596" t="s">
        <v>338</v>
      </c>
      <c r="BH39" s="597"/>
      <c r="BI39" s="597"/>
      <c r="BJ39" s="597"/>
      <c r="BK39" s="597"/>
      <c r="BL39" s="597"/>
      <c r="BM39" s="597"/>
      <c r="BN39" s="597"/>
      <c r="BO39" s="597"/>
      <c r="BP39" s="597"/>
      <c r="BQ39" s="597"/>
      <c r="BR39" s="597"/>
      <c r="BS39" s="597"/>
      <c r="BT39" s="597"/>
      <c r="BU39" s="598"/>
      <c r="BV39" s="617">
        <v>5587</v>
      </c>
      <c r="BW39" s="587"/>
      <c r="BX39" s="587"/>
      <c r="BY39" s="587"/>
      <c r="BZ39" s="587"/>
      <c r="CA39" s="587"/>
      <c r="CB39" s="644"/>
      <c r="CD39" s="596" t="s">
        <v>339</v>
      </c>
      <c r="CE39" s="597"/>
      <c r="CF39" s="597"/>
      <c r="CG39" s="597"/>
      <c r="CH39" s="597"/>
      <c r="CI39" s="597"/>
      <c r="CJ39" s="597"/>
      <c r="CK39" s="597"/>
      <c r="CL39" s="597"/>
      <c r="CM39" s="597"/>
      <c r="CN39" s="597"/>
      <c r="CO39" s="597"/>
      <c r="CP39" s="597"/>
      <c r="CQ39" s="598"/>
      <c r="CR39" s="617">
        <v>761302</v>
      </c>
      <c r="CS39" s="615"/>
      <c r="CT39" s="615"/>
      <c r="CU39" s="615"/>
      <c r="CV39" s="615"/>
      <c r="CW39" s="615"/>
      <c r="CX39" s="615"/>
      <c r="CY39" s="616"/>
      <c r="CZ39" s="618">
        <v>9.4</v>
      </c>
      <c r="DA39" s="619"/>
      <c r="DB39" s="619"/>
      <c r="DC39" s="620"/>
      <c r="DD39" s="586">
        <v>594795</v>
      </c>
      <c r="DE39" s="615"/>
      <c r="DF39" s="615"/>
      <c r="DG39" s="615"/>
      <c r="DH39" s="615"/>
      <c r="DI39" s="615"/>
      <c r="DJ39" s="615"/>
      <c r="DK39" s="616"/>
      <c r="DL39" s="586" t="s">
        <v>128</v>
      </c>
      <c r="DM39" s="615"/>
      <c r="DN39" s="615"/>
      <c r="DO39" s="615"/>
      <c r="DP39" s="615"/>
      <c r="DQ39" s="615"/>
      <c r="DR39" s="615"/>
      <c r="DS39" s="615"/>
      <c r="DT39" s="615"/>
      <c r="DU39" s="615"/>
      <c r="DV39" s="616"/>
      <c r="DW39" s="618" t="s">
        <v>128</v>
      </c>
      <c r="DX39" s="619"/>
      <c r="DY39" s="619"/>
      <c r="DZ39" s="619"/>
      <c r="EA39" s="619"/>
      <c r="EB39" s="619"/>
      <c r="EC39" s="652"/>
    </row>
    <row r="40" spans="2:133" ht="11.25" customHeight="1" x14ac:dyDescent="0.2">
      <c r="B40" s="596" t="s">
        <v>340</v>
      </c>
      <c r="C40" s="597"/>
      <c r="D40" s="597"/>
      <c r="E40" s="597"/>
      <c r="F40" s="597"/>
      <c r="G40" s="597"/>
      <c r="H40" s="597"/>
      <c r="I40" s="597"/>
      <c r="J40" s="597"/>
      <c r="K40" s="597"/>
      <c r="L40" s="597"/>
      <c r="M40" s="597"/>
      <c r="N40" s="597"/>
      <c r="O40" s="597"/>
      <c r="P40" s="597"/>
      <c r="Q40" s="598"/>
      <c r="R40" s="617">
        <v>492539</v>
      </c>
      <c r="S40" s="587"/>
      <c r="T40" s="587"/>
      <c r="U40" s="587"/>
      <c r="V40" s="587"/>
      <c r="W40" s="587"/>
      <c r="X40" s="587"/>
      <c r="Y40" s="588"/>
      <c r="Z40" s="635">
        <v>5.8</v>
      </c>
      <c r="AA40" s="635"/>
      <c r="AB40" s="635"/>
      <c r="AC40" s="635"/>
      <c r="AD40" s="636" t="s">
        <v>128</v>
      </c>
      <c r="AE40" s="636"/>
      <c r="AF40" s="636"/>
      <c r="AG40" s="636"/>
      <c r="AH40" s="636"/>
      <c r="AI40" s="636"/>
      <c r="AJ40" s="636"/>
      <c r="AK40" s="636"/>
      <c r="AL40" s="618" t="s">
        <v>128</v>
      </c>
      <c r="AM40" s="621"/>
      <c r="AN40" s="621"/>
      <c r="AO40" s="637"/>
      <c r="AQ40" s="645" t="s">
        <v>341</v>
      </c>
      <c r="AR40" s="646"/>
      <c r="AS40" s="646"/>
      <c r="AT40" s="646"/>
      <c r="AU40" s="646"/>
      <c r="AV40" s="646"/>
      <c r="AW40" s="646"/>
      <c r="AX40" s="646"/>
      <c r="AY40" s="647"/>
      <c r="AZ40" s="617" t="s">
        <v>128</v>
      </c>
      <c r="BA40" s="587"/>
      <c r="BB40" s="587"/>
      <c r="BC40" s="587"/>
      <c r="BD40" s="615"/>
      <c r="BE40" s="615"/>
      <c r="BF40" s="643"/>
      <c r="BG40" s="648" t="s">
        <v>342</v>
      </c>
      <c r="BH40" s="649"/>
      <c r="BI40" s="649"/>
      <c r="BJ40" s="649"/>
      <c r="BK40" s="649"/>
      <c r="BL40" s="346"/>
      <c r="BM40" s="597" t="s">
        <v>343</v>
      </c>
      <c r="BN40" s="597"/>
      <c r="BO40" s="597"/>
      <c r="BP40" s="597"/>
      <c r="BQ40" s="597"/>
      <c r="BR40" s="597"/>
      <c r="BS40" s="597"/>
      <c r="BT40" s="597"/>
      <c r="BU40" s="598"/>
      <c r="BV40" s="617">
        <v>95</v>
      </c>
      <c r="BW40" s="587"/>
      <c r="BX40" s="587"/>
      <c r="BY40" s="587"/>
      <c r="BZ40" s="587"/>
      <c r="CA40" s="587"/>
      <c r="CB40" s="644"/>
      <c r="CD40" s="596" t="s">
        <v>344</v>
      </c>
      <c r="CE40" s="597"/>
      <c r="CF40" s="597"/>
      <c r="CG40" s="597"/>
      <c r="CH40" s="597"/>
      <c r="CI40" s="597"/>
      <c r="CJ40" s="597"/>
      <c r="CK40" s="597"/>
      <c r="CL40" s="597"/>
      <c r="CM40" s="597"/>
      <c r="CN40" s="597"/>
      <c r="CO40" s="597"/>
      <c r="CP40" s="597"/>
      <c r="CQ40" s="598"/>
      <c r="CR40" s="617">
        <v>9814</v>
      </c>
      <c r="CS40" s="587"/>
      <c r="CT40" s="587"/>
      <c r="CU40" s="587"/>
      <c r="CV40" s="587"/>
      <c r="CW40" s="587"/>
      <c r="CX40" s="587"/>
      <c r="CY40" s="588"/>
      <c r="CZ40" s="618">
        <v>0.1</v>
      </c>
      <c r="DA40" s="619"/>
      <c r="DB40" s="619"/>
      <c r="DC40" s="620"/>
      <c r="DD40" s="586">
        <v>214</v>
      </c>
      <c r="DE40" s="587"/>
      <c r="DF40" s="587"/>
      <c r="DG40" s="587"/>
      <c r="DH40" s="587"/>
      <c r="DI40" s="587"/>
      <c r="DJ40" s="587"/>
      <c r="DK40" s="588"/>
      <c r="DL40" s="586" t="s">
        <v>128</v>
      </c>
      <c r="DM40" s="587"/>
      <c r="DN40" s="587"/>
      <c r="DO40" s="587"/>
      <c r="DP40" s="587"/>
      <c r="DQ40" s="587"/>
      <c r="DR40" s="587"/>
      <c r="DS40" s="587"/>
      <c r="DT40" s="587"/>
      <c r="DU40" s="587"/>
      <c r="DV40" s="588"/>
      <c r="DW40" s="618" t="s">
        <v>128</v>
      </c>
      <c r="DX40" s="619"/>
      <c r="DY40" s="619"/>
      <c r="DZ40" s="619"/>
      <c r="EA40" s="619"/>
      <c r="EB40" s="619"/>
      <c r="EC40" s="652"/>
    </row>
    <row r="41" spans="2:133" ht="11.25" customHeight="1" x14ac:dyDescent="0.2">
      <c r="B41" s="596" t="s">
        <v>345</v>
      </c>
      <c r="C41" s="597"/>
      <c r="D41" s="597"/>
      <c r="E41" s="597"/>
      <c r="F41" s="597"/>
      <c r="G41" s="597"/>
      <c r="H41" s="597"/>
      <c r="I41" s="597"/>
      <c r="J41" s="597"/>
      <c r="K41" s="597"/>
      <c r="L41" s="597"/>
      <c r="M41" s="597"/>
      <c r="N41" s="597"/>
      <c r="O41" s="597"/>
      <c r="P41" s="597"/>
      <c r="Q41" s="598"/>
      <c r="R41" s="617" t="s">
        <v>128</v>
      </c>
      <c r="S41" s="587"/>
      <c r="T41" s="587"/>
      <c r="U41" s="587"/>
      <c r="V41" s="587"/>
      <c r="W41" s="587"/>
      <c r="X41" s="587"/>
      <c r="Y41" s="588"/>
      <c r="Z41" s="635" t="s">
        <v>128</v>
      </c>
      <c r="AA41" s="635"/>
      <c r="AB41" s="635"/>
      <c r="AC41" s="635"/>
      <c r="AD41" s="636" t="s">
        <v>128</v>
      </c>
      <c r="AE41" s="636"/>
      <c r="AF41" s="636"/>
      <c r="AG41" s="636"/>
      <c r="AH41" s="636"/>
      <c r="AI41" s="636"/>
      <c r="AJ41" s="636"/>
      <c r="AK41" s="636"/>
      <c r="AL41" s="618" t="s">
        <v>128</v>
      </c>
      <c r="AM41" s="621"/>
      <c r="AN41" s="621"/>
      <c r="AO41" s="637"/>
      <c r="AQ41" s="645" t="s">
        <v>346</v>
      </c>
      <c r="AR41" s="646"/>
      <c r="AS41" s="646"/>
      <c r="AT41" s="646"/>
      <c r="AU41" s="646"/>
      <c r="AV41" s="646"/>
      <c r="AW41" s="646"/>
      <c r="AX41" s="646"/>
      <c r="AY41" s="647"/>
      <c r="AZ41" s="617">
        <v>189764</v>
      </c>
      <c r="BA41" s="587"/>
      <c r="BB41" s="587"/>
      <c r="BC41" s="587"/>
      <c r="BD41" s="615"/>
      <c r="BE41" s="615"/>
      <c r="BF41" s="643"/>
      <c r="BG41" s="648"/>
      <c r="BH41" s="649"/>
      <c r="BI41" s="649"/>
      <c r="BJ41" s="649"/>
      <c r="BK41" s="649"/>
      <c r="BL41" s="346"/>
      <c r="BM41" s="597" t="s">
        <v>347</v>
      </c>
      <c r="BN41" s="597"/>
      <c r="BO41" s="597"/>
      <c r="BP41" s="597"/>
      <c r="BQ41" s="597"/>
      <c r="BR41" s="597"/>
      <c r="BS41" s="597"/>
      <c r="BT41" s="597"/>
      <c r="BU41" s="598"/>
      <c r="BV41" s="617" t="s">
        <v>128</v>
      </c>
      <c r="BW41" s="587"/>
      <c r="BX41" s="587"/>
      <c r="BY41" s="587"/>
      <c r="BZ41" s="587"/>
      <c r="CA41" s="587"/>
      <c r="CB41" s="644"/>
      <c r="CD41" s="596" t="s">
        <v>348</v>
      </c>
      <c r="CE41" s="597"/>
      <c r="CF41" s="597"/>
      <c r="CG41" s="597"/>
      <c r="CH41" s="597"/>
      <c r="CI41" s="597"/>
      <c r="CJ41" s="597"/>
      <c r="CK41" s="597"/>
      <c r="CL41" s="597"/>
      <c r="CM41" s="597"/>
      <c r="CN41" s="597"/>
      <c r="CO41" s="597"/>
      <c r="CP41" s="597"/>
      <c r="CQ41" s="598"/>
      <c r="CR41" s="617" t="s">
        <v>128</v>
      </c>
      <c r="CS41" s="615"/>
      <c r="CT41" s="615"/>
      <c r="CU41" s="615"/>
      <c r="CV41" s="615"/>
      <c r="CW41" s="615"/>
      <c r="CX41" s="615"/>
      <c r="CY41" s="616"/>
      <c r="CZ41" s="618" t="s">
        <v>128</v>
      </c>
      <c r="DA41" s="619"/>
      <c r="DB41" s="619"/>
      <c r="DC41" s="620"/>
      <c r="DD41" s="586" t="s">
        <v>128</v>
      </c>
      <c r="DE41" s="615"/>
      <c r="DF41" s="615"/>
      <c r="DG41" s="615"/>
      <c r="DH41" s="615"/>
      <c r="DI41" s="615"/>
      <c r="DJ41" s="615"/>
      <c r="DK41" s="616"/>
      <c r="DL41" s="589"/>
      <c r="DM41" s="590"/>
      <c r="DN41" s="590"/>
      <c r="DO41" s="590"/>
      <c r="DP41" s="590"/>
      <c r="DQ41" s="590"/>
      <c r="DR41" s="590"/>
      <c r="DS41" s="590"/>
      <c r="DT41" s="590"/>
      <c r="DU41" s="590"/>
      <c r="DV41" s="591"/>
      <c r="DW41" s="592"/>
      <c r="DX41" s="593"/>
      <c r="DY41" s="593"/>
      <c r="DZ41" s="593"/>
      <c r="EA41" s="593"/>
      <c r="EB41" s="593"/>
      <c r="EC41" s="594"/>
    </row>
    <row r="42" spans="2:133" ht="11.25" customHeight="1" x14ac:dyDescent="0.2">
      <c r="B42" s="596" t="s">
        <v>349</v>
      </c>
      <c r="C42" s="597"/>
      <c r="D42" s="597"/>
      <c r="E42" s="597"/>
      <c r="F42" s="597"/>
      <c r="G42" s="597"/>
      <c r="H42" s="597"/>
      <c r="I42" s="597"/>
      <c r="J42" s="597"/>
      <c r="K42" s="597"/>
      <c r="L42" s="597"/>
      <c r="M42" s="597"/>
      <c r="N42" s="597"/>
      <c r="O42" s="597"/>
      <c r="P42" s="597"/>
      <c r="Q42" s="598"/>
      <c r="R42" s="617" t="s">
        <v>128</v>
      </c>
      <c r="S42" s="587"/>
      <c r="T42" s="587"/>
      <c r="U42" s="587"/>
      <c r="V42" s="587"/>
      <c r="W42" s="587"/>
      <c r="X42" s="587"/>
      <c r="Y42" s="588"/>
      <c r="Z42" s="635" t="s">
        <v>128</v>
      </c>
      <c r="AA42" s="635"/>
      <c r="AB42" s="635"/>
      <c r="AC42" s="635"/>
      <c r="AD42" s="636" t="s">
        <v>128</v>
      </c>
      <c r="AE42" s="636"/>
      <c r="AF42" s="636"/>
      <c r="AG42" s="636"/>
      <c r="AH42" s="636"/>
      <c r="AI42" s="636"/>
      <c r="AJ42" s="636"/>
      <c r="AK42" s="636"/>
      <c r="AL42" s="618" t="s">
        <v>128</v>
      </c>
      <c r="AM42" s="621"/>
      <c r="AN42" s="621"/>
      <c r="AO42" s="637"/>
      <c r="AQ42" s="640" t="s">
        <v>350</v>
      </c>
      <c r="AR42" s="641"/>
      <c r="AS42" s="641"/>
      <c r="AT42" s="641"/>
      <c r="AU42" s="641"/>
      <c r="AV42" s="641"/>
      <c r="AW42" s="641"/>
      <c r="AX42" s="641"/>
      <c r="AY42" s="642"/>
      <c r="AZ42" s="602">
        <v>349118</v>
      </c>
      <c r="BA42" s="623"/>
      <c r="BB42" s="623"/>
      <c r="BC42" s="623"/>
      <c r="BD42" s="603"/>
      <c r="BE42" s="603"/>
      <c r="BF42" s="638"/>
      <c r="BG42" s="650"/>
      <c r="BH42" s="651"/>
      <c r="BI42" s="651"/>
      <c r="BJ42" s="651"/>
      <c r="BK42" s="651"/>
      <c r="BL42" s="344"/>
      <c r="BM42" s="600" t="s">
        <v>351</v>
      </c>
      <c r="BN42" s="600"/>
      <c r="BO42" s="600"/>
      <c r="BP42" s="600"/>
      <c r="BQ42" s="600"/>
      <c r="BR42" s="600"/>
      <c r="BS42" s="600"/>
      <c r="BT42" s="600"/>
      <c r="BU42" s="601"/>
      <c r="BV42" s="602">
        <v>371</v>
      </c>
      <c r="BW42" s="623"/>
      <c r="BX42" s="623"/>
      <c r="BY42" s="623"/>
      <c r="BZ42" s="623"/>
      <c r="CA42" s="623"/>
      <c r="CB42" s="639"/>
      <c r="CD42" s="596" t="s">
        <v>352</v>
      </c>
      <c r="CE42" s="597"/>
      <c r="CF42" s="597"/>
      <c r="CG42" s="597"/>
      <c r="CH42" s="597"/>
      <c r="CI42" s="597"/>
      <c r="CJ42" s="597"/>
      <c r="CK42" s="597"/>
      <c r="CL42" s="597"/>
      <c r="CM42" s="597"/>
      <c r="CN42" s="597"/>
      <c r="CO42" s="597"/>
      <c r="CP42" s="597"/>
      <c r="CQ42" s="598"/>
      <c r="CR42" s="617">
        <v>507833</v>
      </c>
      <c r="CS42" s="615"/>
      <c r="CT42" s="615"/>
      <c r="CU42" s="615"/>
      <c r="CV42" s="615"/>
      <c r="CW42" s="615"/>
      <c r="CX42" s="615"/>
      <c r="CY42" s="616"/>
      <c r="CZ42" s="618">
        <v>6.3</v>
      </c>
      <c r="DA42" s="619"/>
      <c r="DB42" s="619"/>
      <c r="DC42" s="620"/>
      <c r="DD42" s="586">
        <v>131191</v>
      </c>
      <c r="DE42" s="615"/>
      <c r="DF42" s="615"/>
      <c r="DG42" s="615"/>
      <c r="DH42" s="615"/>
      <c r="DI42" s="615"/>
      <c r="DJ42" s="615"/>
      <c r="DK42" s="616"/>
      <c r="DL42" s="589"/>
      <c r="DM42" s="590"/>
      <c r="DN42" s="590"/>
      <c r="DO42" s="590"/>
      <c r="DP42" s="590"/>
      <c r="DQ42" s="590"/>
      <c r="DR42" s="590"/>
      <c r="DS42" s="590"/>
      <c r="DT42" s="590"/>
      <c r="DU42" s="590"/>
      <c r="DV42" s="591"/>
      <c r="DW42" s="592"/>
      <c r="DX42" s="593"/>
      <c r="DY42" s="593"/>
      <c r="DZ42" s="593"/>
      <c r="EA42" s="593"/>
      <c r="EB42" s="593"/>
      <c r="EC42" s="594"/>
    </row>
    <row r="43" spans="2:133" ht="11.25" customHeight="1" x14ac:dyDescent="0.2">
      <c r="B43" s="596" t="s">
        <v>353</v>
      </c>
      <c r="C43" s="597"/>
      <c r="D43" s="597"/>
      <c r="E43" s="597"/>
      <c r="F43" s="597"/>
      <c r="G43" s="597"/>
      <c r="H43" s="597"/>
      <c r="I43" s="597"/>
      <c r="J43" s="597"/>
      <c r="K43" s="597"/>
      <c r="L43" s="597"/>
      <c r="M43" s="597"/>
      <c r="N43" s="597"/>
      <c r="O43" s="597"/>
      <c r="P43" s="597"/>
      <c r="Q43" s="598"/>
      <c r="R43" s="617">
        <v>312239</v>
      </c>
      <c r="S43" s="587"/>
      <c r="T43" s="587"/>
      <c r="U43" s="587"/>
      <c r="V43" s="587"/>
      <c r="W43" s="587"/>
      <c r="X43" s="587"/>
      <c r="Y43" s="588"/>
      <c r="Z43" s="635">
        <v>3.7</v>
      </c>
      <c r="AA43" s="635"/>
      <c r="AB43" s="635"/>
      <c r="AC43" s="635"/>
      <c r="AD43" s="636" t="s">
        <v>128</v>
      </c>
      <c r="AE43" s="636"/>
      <c r="AF43" s="636"/>
      <c r="AG43" s="636"/>
      <c r="AH43" s="636"/>
      <c r="AI43" s="636"/>
      <c r="AJ43" s="636"/>
      <c r="AK43" s="636"/>
      <c r="AL43" s="618" t="s">
        <v>128</v>
      </c>
      <c r="AM43" s="621"/>
      <c r="AN43" s="621"/>
      <c r="AO43" s="637"/>
      <c r="CD43" s="596" t="s">
        <v>354</v>
      </c>
      <c r="CE43" s="597"/>
      <c r="CF43" s="597"/>
      <c r="CG43" s="597"/>
      <c r="CH43" s="597"/>
      <c r="CI43" s="597"/>
      <c r="CJ43" s="597"/>
      <c r="CK43" s="597"/>
      <c r="CL43" s="597"/>
      <c r="CM43" s="597"/>
      <c r="CN43" s="597"/>
      <c r="CO43" s="597"/>
      <c r="CP43" s="597"/>
      <c r="CQ43" s="598"/>
      <c r="CR43" s="617">
        <v>16054</v>
      </c>
      <c r="CS43" s="615"/>
      <c r="CT43" s="615"/>
      <c r="CU43" s="615"/>
      <c r="CV43" s="615"/>
      <c r="CW43" s="615"/>
      <c r="CX43" s="615"/>
      <c r="CY43" s="616"/>
      <c r="CZ43" s="618">
        <v>0.2</v>
      </c>
      <c r="DA43" s="619"/>
      <c r="DB43" s="619"/>
      <c r="DC43" s="620"/>
      <c r="DD43" s="586">
        <v>16054</v>
      </c>
      <c r="DE43" s="615"/>
      <c r="DF43" s="615"/>
      <c r="DG43" s="615"/>
      <c r="DH43" s="615"/>
      <c r="DI43" s="615"/>
      <c r="DJ43" s="615"/>
      <c r="DK43" s="616"/>
      <c r="DL43" s="589"/>
      <c r="DM43" s="590"/>
      <c r="DN43" s="590"/>
      <c r="DO43" s="590"/>
      <c r="DP43" s="590"/>
      <c r="DQ43" s="590"/>
      <c r="DR43" s="590"/>
      <c r="DS43" s="590"/>
      <c r="DT43" s="590"/>
      <c r="DU43" s="590"/>
      <c r="DV43" s="591"/>
      <c r="DW43" s="592"/>
      <c r="DX43" s="593"/>
      <c r="DY43" s="593"/>
      <c r="DZ43" s="593"/>
      <c r="EA43" s="593"/>
      <c r="EB43" s="593"/>
      <c r="EC43" s="594"/>
    </row>
    <row r="44" spans="2:133" ht="11.25" customHeight="1" x14ac:dyDescent="0.2">
      <c r="B44" s="599" t="s">
        <v>355</v>
      </c>
      <c r="C44" s="600"/>
      <c r="D44" s="600"/>
      <c r="E44" s="600"/>
      <c r="F44" s="600"/>
      <c r="G44" s="600"/>
      <c r="H44" s="600"/>
      <c r="I44" s="600"/>
      <c r="J44" s="600"/>
      <c r="K44" s="600"/>
      <c r="L44" s="600"/>
      <c r="M44" s="600"/>
      <c r="N44" s="600"/>
      <c r="O44" s="600"/>
      <c r="P44" s="600"/>
      <c r="Q44" s="601"/>
      <c r="R44" s="602">
        <v>8505825</v>
      </c>
      <c r="S44" s="623"/>
      <c r="T44" s="623"/>
      <c r="U44" s="623"/>
      <c r="V44" s="623"/>
      <c r="W44" s="623"/>
      <c r="X44" s="623"/>
      <c r="Y44" s="624"/>
      <c r="Z44" s="625">
        <v>100</v>
      </c>
      <c r="AA44" s="625"/>
      <c r="AB44" s="625"/>
      <c r="AC44" s="625"/>
      <c r="AD44" s="626">
        <v>4772686</v>
      </c>
      <c r="AE44" s="626"/>
      <c r="AF44" s="626"/>
      <c r="AG44" s="626"/>
      <c r="AH44" s="626"/>
      <c r="AI44" s="626"/>
      <c r="AJ44" s="626"/>
      <c r="AK44" s="626"/>
      <c r="AL44" s="605">
        <v>100</v>
      </c>
      <c r="AM44" s="627"/>
      <c r="AN44" s="627"/>
      <c r="AO44" s="628"/>
      <c r="CD44" s="629" t="s">
        <v>302</v>
      </c>
      <c r="CE44" s="630"/>
      <c r="CF44" s="596" t="s">
        <v>356</v>
      </c>
      <c r="CG44" s="597"/>
      <c r="CH44" s="597"/>
      <c r="CI44" s="597"/>
      <c r="CJ44" s="597"/>
      <c r="CK44" s="597"/>
      <c r="CL44" s="597"/>
      <c r="CM44" s="597"/>
      <c r="CN44" s="597"/>
      <c r="CO44" s="597"/>
      <c r="CP44" s="597"/>
      <c r="CQ44" s="598"/>
      <c r="CR44" s="617">
        <v>501956</v>
      </c>
      <c r="CS44" s="587"/>
      <c r="CT44" s="587"/>
      <c r="CU44" s="587"/>
      <c r="CV44" s="587"/>
      <c r="CW44" s="587"/>
      <c r="CX44" s="587"/>
      <c r="CY44" s="588"/>
      <c r="CZ44" s="618">
        <v>6.2</v>
      </c>
      <c r="DA44" s="621"/>
      <c r="DB44" s="621"/>
      <c r="DC44" s="622"/>
      <c r="DD44" s="586">
        <v>125814</v>
      </c>
      <c r="DE44" s="587"/>
      <c r="DF44" s="587"/>
      <c r="DG44" s="587"/>
      <c r="DH44" s="587"/>
      <c r="DI44" s="587"/>
      <c r="DJ44" s="587"/>
      <c r="DK44" s="588"/>
      <c r="DL44" s="589"/>
      <c r="DM44" s="590"/>
      <c r="DN44" s="590"/>
      <c r="DO44" s="590"/>
      <c r="DP44" s="590"/>
      <c r="DQ44" s="590"/>
      <c r="DR44" s="590"/>
      <c r="DS44" s="590"/>
      <c r="DT44" s="590"/>
      <c r="DU44" s="590"/>
      <c r="DV44" s="591"/>
      <c r="DW44" s="592"/>
      <c r="DX44" s="593"/>
      <c r="DY44" s="593"/>
      <c r="DZ44" s="593"/>
      <c r="EA44" s="593"/>
      <c r="EB44" s="593"/>
      <c r="EC44" s="594"/>
    </row>
    <row r="45" spans="2:133" ht="11.25" customHeight="1" x14ac:dyDescent="0.2">
      <c r="CD45" s="631"/>
      <c r="CE45" s="632"/>
      <c r="CF45" s="596" t="s">
        <v>357</v>
      </c>
      <c r="CG45" s="597"/>
      <c r="CH45" s="597"/>
      <c r="CI45" s="597"/>
      <c r="CJ45" s="597"/>
      <c r="CK45" s="597"/>
      <c r="CL45" s="597"/>
      <c r="CM45" s="597"/>
      <c r="CN45" s="597"/>
      <c r="CO45" s="597"/>
      <c r="CP45" s="597"/>
      <c r="CQ45" s="598"/>
      <c r="CR45" s="617">
        <v>202797</v>
      </c>
      <c r="CS45" s="615"/>
      <c r="CT45" s="615"/>
      <c r="CU45" s="615"/>
      <c r="CV45" s="615"/>
      <c r="CW45" s="615"/>
      <c r="CX45" s="615"/>
      <c r="CY45" s="616"/>
      <c r="CZ45" s="618">
        <v>2.5</v>
      </c>
      <c r="DA45" s="619"/>
      <c r="DB45" s="619"/>
      <c r="DC45" s="620"/>
      <c r="DD45" s="586">
        <v>8426</v>
      </c>
      <c r="DE45" s="615"/>
      <c r="DF45" s="615"/>
      <c r="DG45" s="615"/>
      <c r="DH45" s="615"/>
      <c r="DI45" s="615"/>
      <c r="DJ45" s="615"/>
      <c r="DK45" s="616"/>
      <c r="DL45" s="589"/>
      <c r="DM45" s="590"/>
      <c r="DN45" s="590"/>
      <c r="DO45" s="590"/>
      <c r="DP45" s="590"/>
      <c r="DQ45" s="590"/>
      <c r="DR45" s="590"/>
      <c r="DS45" s="590"/>
      <c r="DT45" s="590"/>
      <c r="DU45" s="590"/>
      <c r="DV45" s="591"/>
      <c r="DW45" s="592"/>
      <c r="DX45" s="593"/>
      <c r="DY45" s="593"/>
      <c r="DZ45" s="593"/>
      <c r="EA45" s="593"/>
      <c r="EB45" s="593"/>
      <c r="EC45" s="594"/>
    </row>
    <row r="46" spans="2:133" ht="11.25" customHeight="1" x14ac:dyDescent="0.2">
      <c r="B46" s="205" t="s">
        <v>358</v>
      </c>
      <c r="CD46" s="631"/>
      <c r="CE46" s="632"/>
      <c r="CF46" s="596" t="s">
        <v>359</v>
      </c>
      <c r="CG46" s="597"/>
      <c r="CH46" s="597"/>
      <c r="CI46" s="597"/>
      <c r="CJ46" s="597"/>
      <c r="CK46" s="597"/>
      <c r="CL46" s="597"/>
      <c r="CM46" s="597"/>
      <c r="CN46" s="597"/>
      <c r="CO46" s="597"/>
      <c r="CP46" s="597"/>
      <c r="CQ46" s="598"/>
      <c r="CR46" s="617">
        <v>299159</v>
      </c>
      <c r="CS46" s="587"/>
      <c r="CT46" s="587"/>
      <c r="CU46" s="587"/>
      <c r="CV46" s="587"/>
      <c r="CW46" s="587"/>
      <c r="CX46" s="587"/>
      <c r="CY46" s="588"/>
      <c r="CZ46" s="618">
        <v>3.7</v>
      </c>
      <c r="DA46" s="621"/>
      <c r="DB46" s="621"/>
      <c r="DC46" s="622"/>
      <c r="DD46" s="586">
        <v>117388</v>
      </c>
      <c r="DE46" s="587"/>
      <c r="DF46" s="587"/>
      <c r="DG46" s="587"/>
      <c r="DH46" s="587"/>
      <c r="DI46" s="587"/>
      <c r="DJ46" s="587"/>
      <c r="DK46" s="588"/>
      <c r="DL46" s="589"/>
      <c r="DM46" s="590"/>
      <c r="DN46" s="590"/>
      <c r="DO46" s="590"/>
      <c r="DP46" s="590"/>
      <c r="DQ46" s="590"/>
      <c r="DR46" s="590"/>
      <c r="DS46" s="590"/>
      <c r="DT46" s="590"/>
      <c r="DU46" s="590"/>
      <c r="DV46" s="591"/>
      <c r="DW46" s="592"/>
      <c r="DX46" s="593"/>
      <c r="DY46" s="593"/>
      <c r="DZ46" s="593"/>
      <c r="EA46" s="593"/>
      <c r="EB46" s="593"/>
      <c r="EC46" s="594"/>
    </row>
    <row r="47" spans="2:133" ht="11.25" customHeight="1" x14ac:dyDescent="0.2">
      <c r="B47" s="595" t="s">
        <v>360</v>
      </c>
      <c r="C47" s="595"/>
      <c r="D47" s="595"/>
      <c r="E47" s="595"/>
      <c r="F47" s="595"/>
      <c r="G47" s="595"/>
      <c r="H47" s="595"/>
      <c r="I47" s="595"/>
      <c r="J47" s="595"/>
      <c r="K47" s="595"/>
      <c r="L47" s="595"/>
      <c r="M47" s="595"/>
      <c r="N47" s="595"/>
      <c r="O47" s="595"/>
      <c r="P47" s="595"/>
      <c r="Q47" s="595"/>
      <c r="R47" s="595"/>
      <c r="S47" s="595"/>
      <c r="T47" s="595"/>
      <c r="U47" s="595"/>
      <c r="V47" s="595"/>
      <c r="W47" s="595"/>
      <c r="X47" s="595"/>
      <c r="Y47" s="595"/>
      <c r="Z47" s="595"/>
      <c r="AA47" s="595"/>
      <c r="AB47" s="595"/>
      <c r="AC47" s="595"/>
      <c r="AD47" s="595"/>
      <c r="AE47" s="595"/>
      <c r="AF47" s="595"/>
      <c r="AG47" s="595"/>
      <c r="AH47" s="595"/>
      <c r="AI47" s="595"/>
      <c r="AJ47" s="595"/>
      <c r="AK47" s="595"/>
      <c r="AL47" s="595"/>
      <c r="AM47" s="595"/>
      <c r="AN47" s="595"/>
      <c r="AO47" s="595"/>
      <c r="AP47" s="595"/>
      <c r="AQ47" s="595"/>
      <c r="AR47" s="595"/>
      <c r="AS47" s="595"/>
      <c r="AT47" s="595"/>
      <c r="AU47" s="595"/>
      <c r="AV47" s="595"/>
      <c r="AW47" s="595"/>
      <c r="AX47" s="595"/>
      <c r="AY47" s="595"/>
      <c r="AZ47" s="595"/>
      <c r="BA47" s="595"/>
      <c r="BB47" s="595"/>
      <c r="BC47" s="595"/>
      <c r="BD47" s="595"/>
      <c r="BE47" s="595"/>
      <c r="BF47" s="595"/>
      <c r="BG47" s="595"/>
      <c r="BH47" s="595"/>
      <c r="BI47" s="595"/>
      <c r="BJ47" s="595"/>
      <c r="BK47" s="595"/>
      <c r="BL47" s="595"/>
      <c r="BM47" s="595"/>
      <c r="BN47" s="595"/>
      <c r="BO47" s="595"/>
      <c r="BP47" s="595"/>
      <c r="BQ47" s="595"/>
      <c r="BR47" s="595"/>
      <c r="BS47" s="595"/>
      <c r="BT47" s="595"/>
      <c r="BU47" s="595"/>
      <c r="BV47" s="595"/>
      <c r="BW47" s="595"/>
      <c r="BX47" s="595"/>
      <c r="BY47" s="595"/>
      <c r="BZ47" s="595"/>
      <c r="CA47" s="595"/>
      <c r="CB47" s="595"/>
      <c r="CD47" s="631"/>
      <c r="CE47" s="632"/>
      <c r="CF47" s="596" t="s">
        <v>361</v>
      </c>
      <c r="CG47" s="597"/>
      <c r="CH47" s="597"/>
      <c r="CI47" s="597"/>
      <c r="CJ47" s="597"/>
      <c r="CK47" s="597"/>
      <c r="CL47" s="597"/>
      <c r="CM47" s="597"/>
      <c r="CN47" s="597"/>
      <c r="CO47" s="597"/>
      <c r="CP47" s="597"/>
      <c r="CQ47" s="598"/>
      <c r="CR47" s="617">
        <v>5877</v>
      </c>
      <c r="CS47" s="615"/>
      <c r="CT47" s="615"/>
      <c r="CU47" s="615"/>
      <c r="CV47" s="615"/>
      <c r="CW47" s="615"/>
      <c r="CX47" s="615"/>
      <c r="CY47" s="616"/>
      <c r="CZ47" s="618">
        <v>0.1</v>
      </c>
      <c r="DA47" s="619"/>
      <c r="DB47" s="619"/>
      <c r="DC47" s="620"/>
      <c r="DD47" s="586">
        <v>5377</v>
      </c>
      <c r="DE47" s="615"/>
      <c r="DF47" s="615"/>
      <c r="DG47" s="615"/>
      <c r="DH47" s="615"/>
      <c r="DI47" s="615"/>
      <c r="DJ47" s="615"/>
      <c r="DK47" s="616"/>
      <c r="DL47" s="589"/>
      <c r="DM47" s="590"/>
      <c r="DN47" s="590"/>
      <c r="DO47" s="590"/>
      <c r="DP47" s="590"/>
      <c r="DQ47" s="590"/>
      <c r="DR47" s="590"/>
      <c r="DS47" s="590"/>
      <c r="DT47" s="590"/>
      <c r="DU47" s="590"/>
      <c r="DV47" s="591"/>
      <c r="DW47" s="592"/>
      <c r="DX47" s="593"/>
      <c r="DY47" s="593"/>
      <c r="DZ47" s="593"/>
      <c r="EA47" s="593"/>
      <c r="EB47" s="593"/>
      <c r="EC47" s="594"/>
    </row>
    <row r="48" spans="2:133" ht="10.8" x14ac:dyDescent="0.2">
      <c r="B48" s="595" t="s">
        <v>362</v>
      </c>
      <c r="C48" s="595"/>
      <c r="D48" s="595"/>
      <c r="E48" s="595"/>
      <c r="F48" s="595"/>
      <c r="G48" s="595"/>
      <c r="H48" s="595"/>
      <c r="I48" s="595"/>
      <c r="J48" s="595"/>
      <c r="K48" s="595"/>
      <c r="L48" s="595"/>
      <c r="M48" s="595"/>
      <c r="N48" s="595"/>
      <c r="O48" s="595"/>
      <c r="P48" s="595"/>
      <c r="Q48" s="595"/>
      <c r="R48" s="595"/>
      <c r="S48" s="595"/>
      <c r="T48" s="595"/>
      <c r="U48" s="595"/>
      <c r="V48" s="595"/>
      <c r="W48" s="595"/>
      <c r="X48" s="595"/>
      <c r="Y48" s="595"/>
      <c r="Z48" s="595"/>
      <c r="AA48" s="595"/>
      <c r="AB48" s="595"/>
      <c r="AC48" s="595"/>
      <c r="AD48" s="595"/>
      <c r="AE48" s="595"/>
      <c r="AF48" s="595"/>
      <c r="AG48" s="595"/>
      <c r="AH48" s="595"/>
      <c r="AI48" s="595"/>
      <c r="AJ48" s="595"/>
      <c r="AK48" s="595"/>
      <c r="AL48" s="595"/>
      <c r="AM48" s="595"/>
      <c r="AN48" s="595"/>
      <c r="AO48" s="595"/>
      <c r="AP48" s="595"/>
      <c r="AQ48" s="595"/>
      <c r="AR48" s="595"/>
      <c r="AS48" s="595"/>
      <c r="AT48" s="595"/>
      <c r="AU48" s="595"/>
      <c r="AV48" s="595"/>
      <c r="AW48" s="595"/>
      <c r="AX48" s="595"/>
      <c r="AY48" s="595"/>
      <c r="AZ48" s="595"/>
      <c r="BA48" s="595"/>
      <c r="BB48" s="595"/>
      <c r="BC48" s="595"/>
      <c r="BD48" s="595"/>
      <c r="BE48" s="595"/>
      <c r="BF48" s="595"/>
      <c r="BG48" s="595"/>
      <c r="BH48" s="595"/>
      <c r="BI48" s="595"/>
      <c r="BJ48" s="595"/>
      <c r="BK48" s="595"/>
      <c r="BL48" s="595"/>
      <c r="BM48" s="595"/>
      <c r="BN48" s="595"/>
      <c r="BO48" s="595"/>
      <c r="BP48" s="595"/>
      <c r="BQ48" s="595"/>
      <c r="BR48" s="595"/>
      <c r="BS48" s="595"/>
      <c r="BT48" s="595"/>
      <c r="BU48" s="595"/>
      <c r="BV48" s="595"/>
      <c r="BW48" s="595"/>
      <c r="BX48" s="595"/>
      <c r="BY48" s="595"/>
      <c r="BZ48" s="595"/>
      <c r="CA48" s="595"/>
      <c r="CB48" s="595"/>
      <c r="CD48" s="633"/>
      <c r="CE48" s="634"/>
      <c r="CF48" s="596" t="s">
        <v>363</v>
      </c>
      <c r="CG48" s="597"/>
      <c r="CH48" s="597"/>
      <c r="CI48" s="597"/>
      <c r="CJ48" s="597"/>
      <c r="CK48" s="597"/>
      <c r="CL48" s="597"/>
      <c r="CM48" s="597"/>
      <c r="CN48" s="597"/>
      <c r="CO48" s="597"/>
      <c r="CP48" s="597"/>
      <c r="CQ48" s="598"/>
      <c r="CR48" s="617" t="s">
        <v>128</v>
      </c>
      <c r="CS48" s="587"/>
      <c r="CT48" s="587"/>
      <c r="CU48" s="587"/>
      <c r="CV48" s="587"/>
      <c r="CW48" s="587"/>
      <c r="CX48" s="587"/>
      <c r="CY48" s="588"/>
      <c r="CZ48" s="618" t="s">
        <v>128</v>
      </c>
      <c r="DA48" s="621"/>
      <c r="DB48" s="621"/>
      <c r="DC48" s="622"/>
      <c r="DD48" s="586" t="s">
        <v>128</v>
      </c>
      <c r="DE48" s="587"/>
      <c r="DF48" s="587"/>
      <c r="DG48" s="587"/>
      <c r="DH48" s="587"/>
      <c r="DI48" s="587"/>
      <c r="DJ48" s="587"/>
      <c r="DK48" s="588"/>
      <c r="DL48" s="589"/>
      <c r="DM48" s="590"/>
      <c r="DN48" s="590"/>
      <c r="DO48" s="590"/>
      <c r="DP48" s="590"/>
      <c r="DQ48" s="590"/>
      <c r="DR48" s="590"/>
      <c r="DS48" s="590"/>
      <c r="DT48" s="590"/>
      <c r="DU48" s="590"/>
      <c r="DV48" s="591"/>
      <c r="DW48" s="592"/>
      <c r="DX48" s="593"/>
      <c r="DY48" s="593"/>
      <c r="DZ48" s="593"/>
      <c r="EA48" s="593"/>
      <c r="EB48" s="593"/>
      <c r="EC48" s="594"/>
    </row>
    <row r="49" spans="2:133" ht="11.25" customHeight="1" x14ac:dyDescent="0.2">
      <c r="B49" s="345"/>
      <c r="CD49" s="599" t="s">
        <v>364</v>
      </c>
      <c r="CE49" s="600"/>
      <c r="CF49" s="600"/>
      <c r="CG49" s="600"/>
      <c r="CH49" s="600"/>
      <c r="CI49" s="600"/>
      <c r="CJ49" s="600"/>
      <c r="CK49" s="600"/>
      <c r="CL49" s="600"/>
      <c r="CM49" s="600"/>
      <c r="CN49" s="600"/>
      <c r="CO49" s="600"/>
      <c r="CP49" s="600"/>
      <c r="CQ49" s="601"/>
      <c r="CR49" s="602">
        <v>8102090</v>
      </c>
      <c r="CS49" s="603"/>
      <c r="CT49" s="603"/>
      <c r="CU49" s="603"/>
      <c r="CV49" s="603"/>
      <c r="CW49" s="603"/>
      <c r="CX49" s="603"/>
      <c r="CY49" s="604"/>
      <c r="CZ49" s="605">
        <v>100</v>
      </c>
      <c r="DA49" s="606"/>
      <c r="DB49" s="606"/>
      <c r="DC49" s="607"/>
      <c r="DD49" s="608">
        <v>5532403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t="10.8" hidden="1" x14ac:dyDescent="0.2">
      <c r="B50" s="345"/>
    </row>
  </sheetData>
  <sheetProtection algorithmName="SHA-512" hashValue="rfibWLBIN/vWLZpUg7YSXOoqiPw10ZgrImZK1PPXeXy2mHg8OdIYhnohmN2Ckhj5tfillg0NC2XhnU5DXOh07A==" saltValue="oq0HBqCmm8kx/UWBa55lkw==" spinCount="100000"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G12:BN12"/>
    <mergeCell ref="BO13:BR13"/>
    <mergeCell ref="BS13:CB13"/>
    <mergeCell ref="BO12:BR12"/>
    <mergeCell ref="BS12:CB12"/>
    <mergeCell ref="B13:Q13"/>
    <mergeCell ref="R13:Y13"/>
    <mergeCell ref="Z13:AC13"/>
    <mergeCell ref="AD13:AK13"/>
    <mergeCell ref="AL13:AO13"/>
    <mergeCell ref="AP13:BF13"/>
    <mergeCell ref="BG13:BN13"/>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CZ36:DC36"/>
    <mergeCell ref="DD36:DK36"/>
    <mergeCell ref="DL36:DV36"/>
    <mergeCell ref="DW36:EC36"/>
    <mergeCell ref="CR37:CY37"/>
    <mergeCell ref="CZ37:DC37"/>
    <mergeCell ref="BG37:BU37"/>
    <mergeCell ref="BV37:CB37"/>
    <mergeCell ref="CD37:CQ37"/>
    <mergeCell ref="DD37:DK37"/>
    <mergeCell ref="DL37:DV37"/>
    <mergeCell ref="DW37:EC37"/>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6" customWidth="1"/>
    <col min="131" max="131" width="1.6640625" style="216" customWidth="1"/>
    <col min="132" max="16384" width="9" style="216" hidden="1"/>
  </cols>
  <sheetData>
    <row r="1" spans="1:131" ht="11.25" customHeight="1" thickBot="1" x14ac:dyDescent="0.25">
      <c r="A1" s="212"/>
      <c r="B1" s="212"/>
      <c r="C1" s="212"/>
      <c r="D1" s="212"/>
      <c r="E1" s="212"/>
      <c r="F1" s="212"/>
      <c r="G1" s="212"/>
      <c r="H1" s="212"/>
      <c r="I1" s="212"/>
      <c r="J1" s="212"/>
      <c r="K1" s="212"/>
      <c r="L1" s="212"/>
      <c r="M1" s="212"/>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4"/>
      <c r="DR1" s="214"/>
      <c r="DS1" s="214"/>
      <c r="DT1" s="214"/>
      <c r="DU1" s="214"/>
      <c r="DV1" s="214"/>
      <c r="DW1" s="214"/>
      <c r="DX1" s="214"/>
      <c r="DY1" s="214"/>
      <c r="DZ1" s="214"/>
      <c r="EA1" s="215"/>
    </row>
    <row r="2" spans="1:131" ht="26.25" customHeight="1" thickBot="1" x14ac:dyDescent="0.25">
      <c r="A2" s="704" t="s">
        <v>365</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705" t="s">
        <v>366</v>
      </c>
      <c r="DK2" s="706"/>
      <c r="DL2" s="706"/>
      <c r="DM2" s="706"/>
      <c r="DN2" s="706"/>
      <c r="DO2" s="707"/>
      <c r="DP2" s="213"/>
      <c r="DQ2" s="705" t="s">
        <v>367</v>
      </c>
      <c r="DR2" s="706"/>
      <c r="DS2" s="706"/>
      <c r="DT2" s="706"/>
      <c r="DU2" s="706"/>
      <c r="DV2" s="706"/>
      <c r="DW2" s="706"/>
      <c r="DX2" s="706"/>
      <c r="DY2" s="706"/>
      <c r="DZ2" s="707"/>
      <c r="EA2" s="215"/>
    </row>
    <row r="3" spans="1:131" ht="11.25" customHeight="1" x14ac:dyDescent="0.2">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5"/>
    </row>
    <row r="4" spans="1:131" s="220" customFormat="1" ht="26.25" customHeight="1" thickBot="1" x14ac:dyDescent="0.25">
      <c r="A4" s="708" t="s">
        <v>368</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17"/>
      <c r="BA4" s="217"/>
      <c r="BB4" s="217"/>
      <c r="BC4" s="217"/>
      <c r="BD4" s="217"/>
      <c r="BE4" s="218"/>
      <c r="BF4" s="218"/>
      <c r="BG4" s="218"/>
      <c r="BH4" s="218"/>
      <c r="BI4" s="218"/>
      <c r="BJ4" s="218"/>
      <c r="BK4" s="218"/>
      <c r="BL4" s="218"/>
      <c r="BM4" s="218"/>
      <c r="BN4" s="218"/>
      <c r="BO4" s="218"/>
      <c r="BP4" s="218"/>
      <c r="BQ4" s="709" t="s">
        <v>369</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19"/>
    </row>
    <row r="5" spans="1:131" s="220" customFormat="1" ht="26.25" customHeight="1" x14ac:dyDescent="0.2">
      <c r="A5" s="710" t="s">
        <v>370</v>
      </c>
      <c r="B5" s="711"/>
      <c r="C5" s="711"/>
      <c r="D5" s="711"/>
      <c r="E5" s="711"/>
      <c r="F5" s="711"/>
      <c r="G5" s="711"/>
      <c r="H5" s="711"/>
      <c r="I5" s="711"/>
      <c r="J5" s="711"/>
      <c r="K5" s="711"/>
      <c r="L5" s="711"/>
      <c r="M5" s="711"/>
      <c r="N5" s="711"/>
      <c r="O5" s="711"/>
      <c r="P5" s="712"/>
      <c r="Q5" s="716" t="s">
        <v>371</v>
      </c>
      <c r="R5" s="717"/>
      <c r="S5" s="717"/>
      <c r="T5" s="717"/>
      <c r="U5" s="718"/>
      <c r="V5" s="716" t="s">
        <v>372</v>
      </c>
      <c r="W5" s="717"/>
      <c r="X5" s="717"/>
      <c r="Y5" s="717"/>
      <c r="Z5" s="718"/>
      <c r="AA5" s="716" t="s">
        <v>373</v>
      </c>
      <c r="AB5" s="717"/>
      <c r="AC5" s="717"/>
      <c r="AD5" s="717"/>
      <c r="AE5" s="717"/>
      <c r="AF5" s="722" t="s">
        <v>374</v>
      </c>
      <c r="AG5" s="717"/>
      <c r="AH5" s="717"/>
      <c r="AI5" s="717"/>
      <c r="AJ5" s="723"/>
      <c r="AK5" s="717" t="s">
        <v>375</v>
      </c>
      <c r="AL5" s="717"/>
      <c r="AM5" s="717"/>
      <c r="AN5" s="717"/>
      <c r="AO5" s="718"/>
      <c r="AP5" s="716" t="s">
        <v>376</v>
      </c>
      <c r="AQ5" s="717"/>
      <c r="AR5" s="717"/>
      <c r="AS5" s="717"/>
      <c r="AT5" s="718"/>
      <c r="AU5" s="716" t="s">
        <v>377</v>
      </c>
      <c r="AV5" s="717"/>
      <c r="AW5" s="717"/>
      <c r="AX5" s="717"/>
      <c r="AY5" s="723"/>
      <c r="AZ5" s="217"/>
      <c r="BA5" s="217"/>
      <c r="BB5" s="217"/>
      <c r="BC5" s="217"/>
      <c r="BD5" s="217"/>
      <c r="BE5" s="218"/>
      <c r="BF5" s="218"/>
      <c r="BG5" s="218"/>
      <c r="BH5" s="218"/>
      <c r="BI5" s="218"/>
      <c r="BJ5" s="218"/>
      <c r="BK5" s="218"/>
      <c r="BL5" s="218"/>
      <c r="BM5" s="218"/>
      <c r="BN5" s="218"/>
      <c r="BO5" s="218"/>
      <c r="BP5" s="218"/>
      <c r="BQ5" s="710" t="s">
        <v>378</v>
      </c>
      <c r="BR5" s="711"/>
      <c r="BS5" s="711"/>
      <c r="BT5" s="711"/>
      <c r="BU5" s="711"/>
      <c r="BV5" s="711"/>
      <c r="BW5" s="711"/>
      <c r="BX5" s="711"/>
      <c r="BY5" s="711"/>
      <c r="BZ5" s="711"/>
      <c r="CA5" s="711"/>
      <c r="CB5" s="711"/>
      <c r="CC5" s="711"/>
      <c r="CD5" s="711"/>
      <c r="CE5" s="711"/>
      <c r="CF5" s="711"/>
      <c r="CG5" s="712"/>
      <c r="CH5" s="716" t="s">
        <v>379</v>
      </c>
      <c r="CI5" s="717"/>
      <c r="CJ5" s="717"/>
      <c r="CK5" s="717"/>
      <c r="CL5" s="718"/>
      <c r="CM5" s="716" t="s">
        <v>380</v>
      </c>
      <c r="CN5" s="717"/>
      <c r="CO5" s="717"/>
      <c r="CP5" s="717"/>
      <c r="CQ5" s="718"/>
      <c r="CR5" s="716" t="s">
        <v>381</v>
      </c>
      <c r="CS5" s="717"/>
      <c r="CT5" s="717"/>
      <c r="CU5" s="717"/>
      <c r="CV5" s="718"/>
      <c r="CW5" s="716" t="s">
        <v>382</v>
      </c>
      <c r="CX5" s="717"/>
      <c r="CY5" s="717"/>
      <c r="CZ5" s="717"/>
      <c r="DA5" s="718"/>
      <c r="DB5" s="716" t="s">
        <v>383</v>
      </c>
      <c r="DC5" s="717"/>
      <c r="DD5" s="717"/>
      <c r="DE5" s="717"/>
      <c r="DF5" s="718"/>
      <c r="DG5" s="746" t="s">
        <v>384</v>
      </c>
      <c r="DH5" s="747"/>
      <c r="DI5" s="747"/>
      <c r="DJ5" s="747"/>
      <c r="DK5" s="748"/>
      <c r="DL5" s="746" t="s">
        <v>385</v>
      </c>
      <c r="DM5" s="747"/>
      <c r="DN5" s="747"/>
      <c r="DO5" s="747"/>
      <c r="DP5" s="748"/>
      <c r="DQ5" s="716" t="s">
        <v>386</v>
      </c>
      <c r="DR5" s="717"/>
      <c r="DS5" s="717"/>
      <c r="DT5" s="717"/>
      <c r="DU5" s="718"/>
      <c r="DV5" s="716" t="s">
        <v>377</v>
      </c>
      <c r="DW5" s="717"/>
      <c r="DX5" s="717"/>
      <c r="DY5" s="717"/>
      <c r="DZ5" s="723"/>
      <c r="EA5" s="219"/>
    </row>
    <row r="6" spans="1:131" s="220" customFormat="1" ht="26.25" customHeight="1" thickBot="1" x14ac:dyDescent="0.25">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17"/>
      <c r="BA6" s="217"/>
      <c r="BB6" s="217"/>
      <c r="BC6" s="217"/>
      <c r="BD6" s="217"/>
      <c r="BE6" s="218"/>
      <c r="BF6" s="218"/>
      <c r="BG6" s="218"/>
      <c r="BH6" s="218"/>
      <c r="BI6" s="218"/>
      <c r="BJ6" s="218"/>
      <c r="BK6" s="218"/>
      <c r="BL6" s="218"/>
      <c r="BM6" s="218"/>
      <c r="BN6" s="218"/>
      <c r="BO6" s="218"/>
      <c r="BP6" s="218"/>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19"/>
    </row>
    <row r="7" spans="1:131" s="220" customFormat="1" ht="26.25" customHeight="1" thickTop="1" x14ac:dyDescent="0.2">
      <c r="A7" s="221">
        <v>1</v>
      </c>
      <c r="B7" s="732" t="s">
        <v>387</v>
      </c>
      <c r="C7" s="733"/>
      <c r="D7" s="733"/>
      <c r="E7" s="733"/>
      <c r="F7" s="733"/>
      <c r="G7" s="733"/>
      <c r="H7" s="733"/>
      <c r="I7" s="733"/>
      <c r="J7" s="733"/>
      <c r="K7" s="733"/>
      <c r="L7" s="733"/>
      <c r="M7" s="733"/>
      <c r="N7" s="733"/>
      <c r="O7" s="733"/>
      <c r="P7" s="734"/>
      <c r="Q7" s="735">
        <v>8457</v>
      </c>
      <c r="R7" s="736"/>
      <c r="S7" s="736"/>
      <c r="T7" s="736"/>
      <c r="U7" s="736"/>
      <c r="V7" s="736">
        <v>8053</v>
      </c>
      <c r="W7" s="736"/>
      <c r="X7" s="736"/>
      <c r="Y7" s="736"/>
      <c r="Z7" s="736"/>
      <c r="AA7" s="736">
        <v>404</v>
      </c>
      <c r="AB7" s="736"/>
      <c r="AC7" s="736"/>
      <c r="AD7" s="736"/>
      <c r="AE7" s="737"/>
      <c r="AF7" s="738">
        <v>389</v>
      </c>
      <c r="AG7" s="739"/>
      <c r="AH7" s="739"/>
      <c r="AI7" s="739"/>
      <c r="AJ7" s="740"/>
      <c r="AK7" s="741">
        <v>114</v>
      </c>
      <c r="AL7" s="742"/>
      <c r="AM7" s="742"/>
      <c r="AN7" s="742"/>
      <c r="AO7" s="742"/>
      <c r="AP7" s="742">
        <v>7139</v>
      </c>
      <c r="AQ7" s="742"/>
      <c r="AR7" s="742"/>
      <c r="AS7" s="742"/>
      <c r="AT7" s="742"/>
      <c r="AU7" s="743"/>
      <c r="AV7" s="743"/>
      <c r="AW7" s="743"/>
      <c r="AX7" s="743"/>
      <c r="AY7" s="744"/>
      <c r="AZ7" s="217"/>
      <c r="BA7" s="217"/>
      <c r="BB7" s="217"/>
      <c r="BC7" s="217"/>
      <c r="BD7" s="217"/>
      <c r="BE7" s="218"/>
      <c r="BF7" s="218"/>
      <c r="BG7" s="218"/>
      <c r="BH7" s="218"/>
      <c r="BI7" s="218"/>
      <c r="BJ7" s="218"/>
      <c r="BK7" s="218"/>
      <c r="BL7" s="218"/>
      <c r="BM7" s="218"/>
      <c r="BN7" s="218"/>
      <c r="BO7" s="218"/>
      <c r="BP7" s="218"/>
      <c r="BQ7" s="221">
        <v>1</v>
      </c>
      <c r="BR7" s="222"/>
      <c r="BS7" s="729"/>
      <c r="BT7" s="730"/>
      <c r="BU7" s="730"/>
      <c r="BV7" s="730"/>
      <c r="BW7" s="730"/>
      <c r="BX7" s="730"/>
      <c r="BY7" s="730"/>
      <c r="BZ7" s="730"/>
      <c r="CA7" s="730"/>
      <c r="CB7" s="730"/>
      <c r="CC7" s="730"/>
      <c r="CD7" s="730"/>
      <c r="CE7" s="730"/>
      <c r="CF7" s="730"/>
      <c r="CG7" s="745"/>
      <c r="CH7" s="726"/>
      <c r="CI7" s="727"/>
      <c r="CJ7" s="727"/>
      <c r="CK7" s="727"/>
      <c r="CL7" s="728"/>
      <c r="CM7" s="726"/>
      <c r="CN7" s="727"/>
      <c r="CO7" s="727"/>
      <c r="CP7" s="727"/>
      <c r="CQ7" s="728"/>
      <c r="CR7" s="726"/>
      <c r="CS7" s="727"/>
      <c r="CT7" s="727"/>
      <c r="CU7" s="727"/>
      <c r="CV7" s="728"/>
      <c r="CW7" s="726"/>
      <c r="CX7" s="727"/>
      <c r="CY7" s="727"/>
      <c r="CZ7" s="727"/>
      <c r="DA7" s="728"/>
      <c r="DB7" s="726"/>
      <c r="DC7" s="727"/>
      <c r="DD7" s="727"/>
      <c r="DE7" s="727"/>
      <c r="DF7" s="728"/>
      <c r="DG7" s="726"/>
      <c r="DH7" s="727"/>
      <c r="DI7" s="727"/>
      <c r="DJ7" s="727"/>
      <c r="DK7" s="728"/>
      <c r="DL7" s="726"/>
      <c r="DM7" s="727"/>
      <c r="DN7" s="727"/>
      <c r="DO7" s="727"/>
      <c r="DP7" s="728"/>
      <c r="DQ7" s="726"/>
      <c r="DR7" s="727"/>
      <c r="DS7" s="727"/>
      <c r="DT7" s="727"/>
      <c r="DU7" s="728"/>
      <c r="DV7" s="729"/>
      <c r="DW7" s="730"/>
      <c r="DX7" s="730"/>
      <c r="DY7" s="730"/>
      <c r="DZ7" s="731"/>
      <c r="EA7" s="219"/>
    </row>
    <row r="8" spans="1:131" s="220" customFormat="1" ht="26.25" customHeight="1" x14ac:dyDescent="0.2">
      <c r="A8" s="223">
        <v>2</v>
      </c>
      <c r="B8" s="763" t="s">
        <v>388</v>
      </c>
      <c r="C8" s="764"/>
      <c r="D8" s="764"/>
      <c r="E8" s="764"/>
      <c r="F8" s="764"/>
      <c r="G8" s="764"/>
      <c r="H8" s="764"/>
      <c r="I8" s="764"/>
      <c r="J8" s="764"/>
      <c r="K8" s="764"/>
      <c r="L8" s="764"/>
      <c r="M8" s="764"/>
      <c r="N8" s="764"/>
      <c r="O8" s="764"/>
      <c r="P8" s="765"/>
      <c r="Q8" s="766">
        <v>49</v>
      </c>
      <c r="R8" s="767"/>
      <c r="S8" s="767"/>
      <c r="T8" s="767"/>
      <c r="U8" s="767"/>
      <c r="V8" s="767">
        <v>49</v>
      </c>
      <c r="W8" s="767"/>
      <c r="X8" s="767"/>
      <c r="Y8" s="767"/>
      <c r="Z8" s="767"/>
      <c r="AA8" s="767" t="s">
        <v>578</v>
      </c>
      <c r="AB8" s="767"/>
      <c r="AC8" s="767"/>
      <c r="AD8" s="767"/>
      <c r="AE8" s="768"/>
      <c r="AF8" s="769" t="s">
        <v>128</v>
      </c>
      <c r="AG8" s="770"/>
      <c r="AH8" s="770"/>
      <c r="AI8" s="770"/>
      <c r="AJ8" s="771"/>
      <c r="AK8" s="752" t="s">
        <v>601</v>
      </c>
      <c r="AL8" s="753"/>
      <c r="AM8" s="753"/>
      <c r="AN8" s="753"/>
      <c r="AO8" s="753"/>
      <c r="AP8" s="753" t="s">
        <v>601</v>
      </c>
      <c r="AQ8" s="753"/>
      <c r="AR8" s="753"/>
      <c r="AS8" s="753"/>
      <c r="AT8" s="753"/>
      <c r="AU8" s="754"/>
      <c r="AV8" s="754"/>
      <c r="AW8" s="754"/>
      <c r="AX8" s="754"/>
      <c r="AY8" s="755"/>
      <c r="AZ8" s="217"/>
      <c r="BA8" s="217"/>
      <c r="BB8" s="217"/>
      <c r="BC8" s="217"/>
      <c r="BD8" s="217"/>
      <c r="BE8" s="218"/>
      <c r="BF8" s="218"/>
      <c r="BG8" s="218"/>
      <c r="BH8" s="218"/>
      <c r="BI8" s="218"/>
      <c r="BJ8" s="218"/>
      <c r="BK8" s="218"/>
      <c r="BL8" s="218"/>
      <c r="BM8" s="218"/>
      <c r="BN8" s="218"/>
      <c r="BO8" s="218"/>
      <c r="BP8" s="218"/>
      <c r="BQ8" s="223">
        <v>2</v>
      </c>
      <c r="BR8" s="224"/>
      <c r="BS8" s="756"/>
      <c r="BT8" s="757"/>
      <c r="BU8" s="757"/>
      <c r="BV8" s="757"/>
      <c r="BW8" s="757"/>
      <c r="BX8" s="757"/>
      <c r="BY8" s="757"/>
      <c r="BZ8" s="757"/>
      <c r="CA8" s="757"/>
      <c r="CB8" s="757"/>
      <c r="CC8" s="757"/>
      <c r="CD8" s="757"/>
      <c r="CE8" s="757"/>
      <c r="CF8" s="757"/>
      <c r="CG8" s="758"/>
      <c r="CH8" s="759"/>
      <c r="CI8" s="760"/>
      <c r="CJ8" s="760"/>
      <c r="CK8" s="760"/>
      <c r="CL8" s="761"/>
      <c r="CM8" s="759"/>
      <c r="CN8" s="760"/>
      <c r="CO8" s="760"/>
      <c r="CP8" s="760"/>
      <c r="CQ8" s="761"/>
      <c r="CR8" s="759"/>
      <c r="CS8" s="760"/>
      <c r="CT8" s="760"/>
      <c r="CU8" s="760"/>
      <c r="CV8" s="761"/>
      <c r="CW8" s="759"/>
      <c r="CX8" s="760"/>
      <c r="CY8" s="760"/>
      <c r="CZ8" s="760"/>
      <c r="DA8" s="761"/>
      <c r="DB8" s="759"/>
      <c r="DC8" s="760"/>
      <c r="DD8" s="760"/>
      <c r="DE8" s="760"/>
      <c r="DF8" s="761"/>
      <c r="DG8" s="759"/>
      <c r="DH8" s="760"/>
      <c r="DI8" s="760"/>
      <c r="DJ8" s="760"/>
      <c r="DK8" s="761"/>
      <c r="DL8" s="759"/>
      <c r="DM8" s="760"/>
      <c r="DN8" s="760"/>
      <c r="DO8" s="760"/>
      <c r="DP8" s="761"/>
      <c r="DQ8" s="759"/>
      <c r="DR8" s="760"/>
      <c r="DS8" s="760"/>
      <c r="DT8" s="760"/>
      <c r="DU8" s="761"/>
      <c r="DV8" s="756"/>
      <c r="DW8" s="757"/>
      <c r="DX8" s="757"/>
      <c r="DY8" s="757"/>
      <c r="DZ8" s="762"/>
      <c r="EA8" s="219"/>
    </row>
    <row r="9" spans="1:131" s="220" customFormat="1" ht="26.25" customHeight="1" x14ac:dyDescent="0.2">
      <c r="A9" s="223">
        <v>3</v>
      </c>
      <c r="B9" s="763"/>
      <c r="C9" s="764"/>
      <c r="D9" s="764"/>
      <c r="E9" s="764"/>
      <c r="F9" s="764"/>
      <c r="G9" s="764"/>
      <c r="H9" s="764"/>
      <c r="I9" s="764"/>
      <c r="J9" s="764"/>
      <c r="K9" s="764"/>
      <c r="L9" s="764"/>
      <c r="M9" s="764"/>
      <c r="N9" s="764"/>
      <c r="O9" s="764"/>
      <c r="P9" s="765"/>
      <c r="Q9" s="766"/>
      <c r="R9" s="767"/>
      <c r="S9" s="767"/>
      <c r="T9" s="767"/>
      <c r="U9" s="767"/>
      <c r="V9" s="767"/>
      <c r="W9" s="767"/>
      <c r="X9" s="767"/>
      <c r="Y9" s="767"/>
      <c r="Z9" s="767"/>
      <c r="AA9" s="767"/>
      <c r="AB9" s="767"/>
      <c r="AC9" s="767"/>
      <c r="AD9" s="767"/>
      <c r="AE9" s="768"/>
      <c r="AF9" s="769"/>
      <c r="AG9" s="770"/>
      <c r="AH9" s="770"/>
      <c r="AI9" s="770"/>
      <c r="AJ9" s="771"/>
      <c r="AK9" s="752"/>
      <c r="AL9" s="753"/>
      <c r="AM9" s="753"/>
      <c r="AN9" s="753"/>
      <c r="AO9" s="753"/>
      <c r="AP9" s="753"/>
      <c r="AQ9" s="753"/>
      <c r="AR9" s="753"/>
      <c r="AS9" s="753"/>
      <c r="AT9" s="753"/>
      <c r="AU9" s="754"/>
      <c r="AV9" s="754"/>
      <c r="AW9" s="754"/>
      <c r="AX9" s="754"/>
      <c r="AY9" s="755"/>
      <c r="AZ9" s="217"/>
      <c r="BA9" s="217"/>
      <c r="BB9" s="217"/>
      <c r="BC9" s="217"/>
      <c r="BD9" s="217"/>
      <c r="BE9" s="218"/>
      <c r="BF9" s="218"/>
      <c r="BG9" s="218"/>
      <c r="BH9" s="218"/>
      <c r="BI9" s="218"/>
      <c r="BJ9" s="218"/>
      <c r="BK9" s="218"/>
      <c r="BL9" s="218"/>
      <c r="BM9" s="218"/>
      <c r="BN9" s="218"/>
      <c r="BO9" s="218"/>
      <c r="BP9" s="218"/>
      <c r="BQ9" s="223">
        <v>3</v>
      </c>
      <c r="BR9" s="224"/>
      <c r="BS9" s="756"/>
      <c r="BT9" s="757"/>
      <c r="BU9" s="757"/>
      <c r="BV9" s="757"/>
      <c r="BW9" s="757"/>
      <c r="BX9" s="757"/>
      <c r="BY9" s="757"/>
      <c r="BZ9" s="757"/>
      <c r="CA9" s="757"/>
      <c r="CB9" s="757"/>
      <c r="CC9" s="757"/>
      <c r="CD9" s="757"/>
      <c r="CE9" s="757"/>
      <c r="CF9" s="757"/>
      <c r="CG9" s="758"/>
      <c r="CH9" s="759"/>
      <c r="CI9" s="760"/>
      <c r="CJ9" s="760"/>
      <c r="CK9" s="760"/>
      <c r="CL9" s="761"/>
      <c r="CM9" s="759"/>
      <c r="CN9" s="760"/>
      <c r="CO9" s="760"/>
      <c r="CP9" s="760"/>
      <c r="CQ9" s="761"/>
      <c r="CR9" s="759"/>
      <c r="CS9" s="760"/>
      <c r="CT9" s="760"/>
      <c r="CU9" s="760"/>
      <c r="CV9" s="761"/>
      <c r="CW9" s="759"/>
      <c r="CX9" s="760"/>
      <c r="CY9" s="760"/>
      <c r="CZ9" s="760"/>
      <c r="DA9" s="761"/>
      <c r="DB9" s="759"/>
      <c r="DC9" s="760"/>
      <c r="DD9" s="760"/>
      <c r="DE9" s="760"/>
      <c r="DF9" s="761"/>
      <c r="DG9" s="759"/>
      <c r="DH9" s="760"/>
      <c r="DI9" s="760"/>
      <c r="DJ9" s="760"/>
      <c r="DK9" s="761"/>
      <c r="DL9" s="759"/>
      <c r="DM9" s="760"/>
      <c r="DN9" s="760"/>
      <c r="DO9" s="760"/>
      <c r="DP9" s="761"/>
      <c r="DQ9" s="759"/>
      <c r="DR9" s="760"/>
      <c r="DS9" s="760"/>
      <c r="DT9" s="760"/>
      <c r="DU9" s="761"/>
      <c r="DV9" s="756"/>
      <c r="DW9" s="757"/>
      <c r="DX9" s="757"/>
      <c r="DY9" s="757"/>
      <c r="DZ9" s="762"/>
      <c r="EA9" s="219"/>
    </row>
    <row r="10" spans="1:131" s="220" customFormat="1" ht="26.25" customHeight="1" x14ac:dyDescent="0.2">
      <c r="A10" s="223">
        <v>4</v>
      </c>
      <c r="B10" s="763"/>
      <c r="C10" s="764"/>
      <c r="D10" s="764"/>
      <c r="E10" s="764"/>
      <c r="F10" s="764"/>
      <c r="G10" s="764"/>
      <c r="H10" s="764"/>
      <c r="I10" s="764"/>
      <c r="J10" s="764"/>
      <c r="K10" s="764"/>
      <c r="L10" s="764"/>
      <c r="M10" s="764"/>
      <c r="N10" s="764"/>
      <c r="O10" s="764"/>
      <c r="P10" s="765"/>
      <c r="Q10" s="766"/>
      <c r="R10" s="767"/>
      <c r="S10" s="767"/>
      <c r="T10" s="767"/>
      <c r="U10" s="767"/>
      <c r="V10" s="767"/>
      <c r="W10" s="767"/>
      <c r="X10" s="767"/>
      <c r="Y10" s="767"/>
      <c r="Z10" s="767"/>
      <c r="AA10" s="767"/>
      <c r="AB10" s="767"/>
      <c r="AC10" s="767"/>
      <c r="AD10" s="767"/>
      <c r="AE10" s="768"/>
      <c r="AF10" s="769"/>
      <c r="AG10" s="770"/>
      <c r="AH10" s="770"/>
      <c r="AI10" s="770"/>
      <c r="AJ10" s="771"/>
      <c r="AK10" s="752"/>
      <c r="AL10" s="753"/>
      <c r="AM10" s="753"/>
      <c r="AN10" s="753"/>
      <c r="AO10" s="753"/>
      <c r="AP10" s="753"/>
      <c r="AQ10" s="753"/>
      <c r="AR10" s="753"/>
      <c r="AS10" s="753"/>
      <c r="AT10" s="753"/>
      <c r="AU10" s="754"/>
      <c r="AV10" s="754"/>
      <c r="AW10" s="754"/>
      <c r="AX10" s="754"/>
      <c r="AY10" s="755"/>
      <c r="AZ10" s="217"/>
      <c r="BA10" s="217"/>
      <c r="BB10" s="217"/>
      <c r="BC10" s="217"/>
      <c r="BD10" s="217"/>
      <c r="BE10" s="218"/>
      <c r="BF10" s="218"/>
      <c r="BG10" s="218"/>
      <c r="BH10" s="218"/>
      <c r="BI10" s="218"/>
      <c r="BJ10" s="218"/>
      <c r="BK10" s="218"/>
      <c r="BL10" s="218"/>
      <c r="BM10" s="218"/>
      <c r="BN10" s="218"/>
      <c r="BO10" s="218"/>
      <c r="BP10" s="218"/>
      <c r="BQ10" s="223">
        <v>4</v>
      </c>
      <c r="BR10" s="224"/>
      <c r="BS10" s="756"/>
      <c r="BT10" s="757"/>
      <c r="BU10" s="757"/>
      <c r="BV10" s="757"/>
      <c r="BW10" s="757"/>
      <c r="BX10" s="757"/>
      <c r="BY10" s="757"/>
      <c r="BZ10" s="757"/>
      <c r="CA10" s="757"/>
      <c r="CB10" s="757"/>
      <c r="CC10" s="757"/>
      <c r="CD10" s="757"/>
      <c r="CE10" s="757"/>
      <c r="CF10" s="757"/>
      <c r="CG10" s="758"/>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56"/>
      <c r="DW10" s="757"/>
      <c r="DX10" s="757"/>
      <c r="DY10" s="757"/>
      <c r="DZ10" s="762"/>
      <c r="EA10" s="219"/>
    </row>
    <row r="11" spans="1:131" s="220" customFormat="1" ht="26.25" customHeight="1" x14ac:dyDescent="0.2">
      <c r="A11" s="223">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17"/>
      <c r="BA11" s="217"/>
      <c r="BB11" s="217"/>
      <c r="BC11" s="217"/>
      <c r="BD11" s="217"/>
      <c r="BE11" s="218"/>
      <c r="BF11" s="218"/>
      <c r="BG11" s="218"/>
      <c r="BH11" s="218"/>
      <c r="BI11" s="218"/>
      <c r="BJ11" s="218"/>
      <c r="BK11" s="218"/>
      <c r="BL11" s="218"/>
      <c r="BM11" s="218"/>
      <c r="BN11" s="218"/>
      <c r="BO11" s="218"/>
      <c r="BP11" s="218"/>
      <c r="BQ11" s="223">
        <v>5</v>
      </c>
      <c r="BR11" s="224"/>
      <c r="BS11" s="756"/>
      <c r="BT11" s="757"/>
      <c r="BU11" s="757"/>
      <c r="BV11" s="757"/>
      <c r="BW11" s="757"/>
      <c r="BX11" s="757"/>
      <c r="BY11" s="757"/>
      <c r="BZ11" s="757"/>
      <c r="CA11" s="757"/>
      <c r="CB11" s="757"/>
      <c r="CC11" s="757"/>
      <c r="CD11" s="757"/>
      <c r="CE11" s="757"/>
      <c r="CF11" s="757"/>
      <c r="CG11" s="758"/>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56"/>
      <c r="DW11" s="757"/>
      <c r="DX11" s="757"/>
      <c r="DY11" s="757"/>
      <c r="DZ11" s="762"/>
      <c r="EA11" s="219"/>
    </row>
    <row r="12" spans="1:131" s="220" customFormat="1" ht="26.25" customHeight="1" x14ac:dyDescent="0.2">
      <c r="A12" s="223">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17"/>
      <c r="BA12" s="217"/>
      <c r="BB12" s="217"/>
      <c r="BC12" s="217"/>
      <c r="BD12" s="217"/>
      <c r="BE12" s="218"/>
      <c r="BF12" s="218"/>
      <c r="BG12" s="218"/>
      <c r="BH12" s="218"/>
      <c r="BI12" s="218"/>
      <c r="BJ12" s="218"/>
      <c r="BK12" s="218"/>
      <c r="BL12" s="218"/>
      <c r="BM12" s="218"/>
      <c r="BN12" s="218"/>
      <c r="BO12" s="218"/>
      <c r="BP12" s="218"/>
      <c r="BQ12" s="223">
        <v>6</v>
      </c>
      <c r="BR12" s="224"/>
      <c r="BS12" s="756"/>
      <c r="BT12" s="757"/>
      <c r="BU12" s="757"/>
      <c r="BV12" s="757"/>
      <c r="BW12" s="757"/>
      <c r="BX12" s="757"/>
      <c r="BY12" s="757"/>
      <c r="BZ12" s="757"/>
      <c r="CA12" s="757"/>
      <c r="CB12" s="757"/>
      <c r="CC12" s="757"/>
      <c r="CD12" s="757"/>
      <c r="CE12" s="757"/>
      <c r="CF12" s="757"/>
      <c r="CG12" s="758"/>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56"/>
      <c r="DW12" s="757"/>
      <c r="DX12" s="757"/>
      <c r="DY12" s="757"/>
      <c r="DZ12" s="762"/>
      <c r="EA12" s="219"/>
    </row>
    <row r="13" spans="1:131" s="220" customFormat="1" ht="26.25" customHeight="1" x14ac:dyDescent="0.2">
      <c r="A13" s="223">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17"/>
      <c r="BA13" s="217"/>
      <c r="BB13" s="217"/>
      <c r="BC13" s="217"/>
      <c r="BD13" s="217"/>
      <c r="BE13" s="218"/>
      <c r="BF13" s="218"/>
      <c r="BG13" s="218"/>
      <c r="BH13" s="218"/>
      <c r="BI13" s="218"/>
      <c r="BJ13" s="218"/>
      <c r="BK13" s="218"/>
      <c r="BL13" s="218"/>
      <c r="BM13" s="218"/>
      <c r="BN13" s="218"/>
      <c r="BO13" s="218"/>
      <c r="BP13" s="218"/>
      <c r="BQ13" s="223">
        <v>7</v>
      </c>
      <c r="BR13" s="224"/>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19"/>
    </row>
    <row r="14" spans="1:131" s="220" customFormat="1" ht="26.25" customHeight="1" x14ac:dyDescent="0.2">
      <c r="A14" s="223">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17"/>
      <c r="BA14" s="217"/>
      <c r="BB14" s="217"/>
      <c r="BC14" s="217"/>
      <c r="BD14" s="217"/>
      <c r="BE14" s="218"/>
      <c r="BF14" s="218"/>
      <c r="BG14" s="218"/>
      <c r="BH14" s="218"/>
      <c r="BI14" s="218"/>
      <c r="BJ14" s="218"/>
      <c r="BK14" s="218"/>
      <c r="BL14" s="218"/>
      <c r="BM14" s="218"/>
      <c r="BN14" s="218"/>
      <c r="BO14" s="218"/>
      <c r="BP14" s="218"/>
      <c r="BQ14" s="223">
        <v>8</v>
      </c>
      <c r="BR14" s="224"/>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19"/>
    </row>
    <row r="15" spans="1:131" s="220" customFormat="1" ht="26.25" customHeight="1" x14ac:dyDescent="0.2">
      <c r="A15" s="223">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17"/>
      <c r="BA15" s="217"/>
      <c r="BB15" s="217"/>
      <c r="BC15" s="217"/>
      <c r="BD15" s="217"/>
      <c r="BE15" s="218"/>
      <c r="BF15" s="218"/>
      <c r="BG15" s="218"/>
      <c r="BH15" s="218"/>
      <c r="BI15" s="218"/>
      <c r="BJ15" s="218"/>
      <c r="BK15" s="218"/>
      <c r="BL15" s="218"/>
      <c r="BM15" s="218"/>
      <c r="BN15" s="218"/>
      <c r="BO15" s="218"/>
      <c r="BP15" s="218"/>
      <c r="BQ15" s="223">
        <v>9</v>
      </c>
      <c r="BR15" s="224"/>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19"/>
    </row>
    <row r="16" spans="1:131" s="220" customFormat="1" ht="26.25" customHeight="1" x14ac:dyDescent="0.2">
      <c r="A16" s="223">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17"/>
      <c r="BA16" s="217"/>
      <c r="BB16" s="217"/>
      <c r="BC16" s="217"/>
      <c r="BD16" s="217"/>
      <c r="BE16" s="218"/>
      <c r="BF16" s="218"/>
      <c r="BG16" s="218"/>
      <c r="BH16" s="218"/>
      <c r="BI16" s="218"/>
      <c r="BJ16" s="218"/>
      <c r="BK16" s="218"/>
      <c r="BL16" s="218"/>
      <c r="BM16" s="218"/>
      <c r="BN16" s="218"/>
      <c r="BO16" s="218"/>
      <c r="BP16" s="218"/>
      <c r="BQ16" s="223">
        <v>10</v>
      </c>
      <c r="BR16" s="224"/>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19"/>
    </row>
    <row r="17" spans="1:131" s="220" customFormat="1" ht="26.25" customHeight="1" x14ac:dyDescent="0.2">
      <c r="A17" s="223">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17"/>
      <c r="BA17" s="217"/>
      <c r="BB17" s="217"/>
      <c r="BC17" s="217"/>
      <c r="BD17" s="217"/>
      <c r="BE17" s="218"/>
      <c r="BF17" s="218"/>
      <c r="BG17" s="218"/>
      <c r="BH17" s="218"/>
      <c r="BI17" s="218"/>
      <c r="BJ17" s="218"/>
      <c r="BK17" s="218"/>
      <c r="BL17" s="218"/>
      <c r="BM17" s="218"/>
      <c r="BN17" s="218"/>
      <c r="BO17" s="218"/>
      <c r="BP17" s="218"/>
      <c r="BQ17" s="223">
        <v>11</v>
      </c>
      <c r="BR17" s="224"/>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19"/>
    </row>
    <row r="18" spans="1:131" s="220" customFormat="1" ht="26.25" customHeight="1" x14ac:dyDescent="0.2">
      <c r="A18" s="223">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17"/>
      <c r="BA18" s="217"/>
      <c r="BB18" s="217"/>
      <c r="BC18" s="217"/>
      <c r="BD18" s="217"/>
      <c r="BE18" s="218"/>
      <c r="BF18" s="218"/>
      <c r="BG18" s="218"/>
      <c r="BH18" s="218"/>
      <c r="BI18" s="218"/>
      <c r="BJ18" s="218"/>
      <c r="BK18" s="218"/>
      <c r="BL18" s="218"/>
      <c r="BM18" s="218"/>
      <c r="BN18" s="218"/>
      <c r="BO18" s="218"/>
      <c r="BP18" s="218"/>
      <c r="BQ18" s="223">
        <v>12</v>
      </c>
      <c r="BR18" s="224"/>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19"/>
    </row>
    <row r="19" spans="1:131" s="220" customFormat="1" ht="26.25" customHeight="1" x14ac:dyDescent="0.2">
      <c r="A19" s="223">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17"/>
      <c r="BA19" s="217"/>
      <c r="BB19" s="217"/>
      <c r="BC19" s="217"/>
      <c r="BD19" s="217"/>
      <c r="BE19" s="218"/>
      <c r="BF19" s="218"/>
      <c r="BG19" s="218"/>
      <c r="BH19" s="218"/>
      <c r="BI19" s="218"/>
      <c r="BJ19" s="218"/>
      <c r="BK19" s="218"/>
      <c r="BL19" s="218"/>
      <c r="BM19" s="218"/>
      <c r="BN19" s="218"/>
      <c r="BO19" s="218"/>
      <c r="BP19" s="218"/>
      <c r="BQ19" s="223">
        <v>13</v>
      </c>
      <c r="BR19" s="224"/>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19"/>
    </row>
    <row r="20" spans="1:131" s="220" customFormat="1" ht="26.25" customHeight="1" x14ac:dyDescent="0.2">
      <c r="A20" s="223">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17"/>
      <c r="BA20" s="217"/>
      <c r="BB20" s="217"/>
      <c r="BC20" s="217"/>
      <c r="BD20" s="217"/>
      <c r="BE20" s="218"/>
      <c r="BF20" s="218"/>
      <c r="BG20" s="218"/>
      <c r="BH20" s="218"/>
      <c r="BI20" s="218"/>
      <c r="BJ20" s="218"/>
      <c r="BK20" s="218"/>
      <c r="BL20" s="218"/>
      <c r="BM20" s="218"/>
      <c r="BN20" s="218"/>
      <c r="BO20" s="218"/>
      <c r="BP20" s="218"/>
      <c r="BQ20" s="223">
        <v>14</v>
      </c>
      <c r="BR20" s="224"/>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19"/>
    </row>
    <row r="21" spans="1:131" s="220" customFormat="1" ht="26.25" customHeight="1" thickBot="1" x14ac:dyDescent="0.25">
      <c r="A21" s="223">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17"/>
      <c r="BA21" s="217"/>
      <c r="BB21" s="217"/>
      <c r="BC21" s="217"/>
      <c r="BD21" s="217"/>
      <c r="BE21" s="218"/>
      <c r="BF21" s="218"/>
      <c r="BG21" s="218"/>
      <c r="BH21" s="218"/>
      <c r="BI21" s="218"/>
      <c r="BJ21" s="218"/>
      <c r="BK21" s="218"/>
      <c r="BL21" s="218"/>
      <c r="BM21" s="218"/>
      <c r="BN21" s="218"/>
      <c r="BO21" s="218"/>
      <c r="BP21" s="218"/>
      <c r="BQ21" s="223">
        <v>15</v>
      </c>
      <c r="BR21" s="224"/>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19"/>
    </row>
    <row r="22" spans="1:131" s="220" customFormat="1" ht="26.25" customHeight="1" x14ac:dyDescent="0.2">
      <c r="A22" s="223">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389</v>
      </c>
      <c r="BA22" s="789"/>
      <c r="BB22" s="789"/>
      <c r="BC22" s="789"/>
      <c r="BD22" s="790"/>
      <c r="BE22" s="218"/>
      <c r="BF22" s="218"/>
      <c r="BG22" s="218"/>
      <c r="BH22" s="218"/>
      <c r="BI22" s="218"/>
      <c r="BJ22" s="218"/>
      <c r="BK22" s="218"/>
      <c r="BL22" s="218"/>
      <c r="BM22" s="218"/>
      <c r="BN22" s="218"/>
      <c r="BO22" s="218"/>
      <c r="BP22" s="218"/>
      <c r="BQ22" s="223">
        <v>16</v>
      </c>
      <c r="BR22" s="224"/>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19"/>
    </row>
    <row r="23" spans="1:131" s="220" customFormat="1" ht="26.25" customHeight="1" thickBot="1" x14ac:dyDescent="0.25">
      <c r="A23" s="225" t="s">
        <v>390</v>
      </c>
      <c r="B23" s="772" t="s">
        <v>391</v>
      </c>
      <c r="C23" s="773"/>
      <c r="D23" s="773"/>
      <c r="E23" s="773"/>
      <c r="F23" s="773"/>
      <c r="G23" s="773"/>
      <c r="H23" s="773"/>
      <c r="I23" s="773"/>
      <c r="J23" s="773"/>
      <c r="K23" s="773"/>
      <c r="L23" s="773"/>
      <c r="M23" s="773"/>
      <c r="N23" s="773"/>
      <c r="O23" s="773"/>
      <c r="P23" s="774"/>
      <c r="Q23" s="775"/>
      <c r="R23" s="776"/>
      <c r="S23" s="776"/>
      <c r="T23" s="776"/>
      <c r="U23" s="776"/>
      <c r="V23" s="776"/>
      <c r="W23" s="776"/>
      <c r="X23" s="776"/>
      <c r="Y23" s="776"/>
      <c r="Z23" s="776"/>
      <c r="AA23" s="776"/>
      <c r="AB23" s="776"/>
      <c r="AC23" s="776"/>
      <c r="AD23" s="776"/>
      <c r="AE23" s="777"/>
      <c r="AF23" s="778">
        <v>389</v>
      </c>
      <c r="AG23" s="776"/>
      <c r="AH23" s="776"/>
      <c r="AI23" s="776"/>
      <c r="AJ23" s="779"/>
      <c r="AK23" s="780"/>
      <c r="AL23" s="781"/>
      <c r="AM23" s="781"/>
      <c r="AN23" s="781"/>
      <c r="AO23" s="781"/>
      <c r="AP23" s="776"/>
      <c r="AQ23" s="776"/>
      <c r="AR23" s="776"/>
      <c r="AS23" s="776"/>
      <c r="AT23" s="776"/>
      <c r="AU23" s="792"/>
      <c r="AV23" s="792"/>
      <c r="AW23" s="792"/>
      <c r="AX23" s="792"/>
      <c r="AY23" s="793"/>
      <c r="AZ23" s="794" t="s">
        <v>128</v>
      </c>
      <c r="BA23" s="795"/>
      <c r="BB23" s="795"/>
      <c r="BC23" s="795"/>
      <c r="BD23" s="796"/>
      <c r="BE23" s="218"/>
      <c r="BF23" s="218"/>
      <c r="BG23" s="218"/>
      <c r="BH23" s="218"/>
      <c r="BI23" s="218"/>
      <c r="BJ23" s="218"/>
      <c r="BK23" s="218"/>
      <c r="BL23" s="218"/>
      <c r="BM23" s="218"/>
      <c r="BN23" s="218"/>
      <c r="BO23" s="218"/>
      <c r="BP23" s="218"/>
      <c r="BQ23" s="223">
        <v>17</v>
      </c>
      <c r="BR23" s="224"/>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19"/>
    </row>
    <row r="24" spans="1:131" s="220" customFormat="1" ht="26.25" customHeight="1" x14ac:dyDescent="0.2">
      <c r="A24" s="791" t="s">
        <v>392</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17"/>
      <c r="BA24" s="217"/>
      <c r="BB24" s="217"/>
      <c r="BC24" s="217"/>
      <c r="BD24" s="217"/>
      <c r="BE24" s="218"/>
      <c r="BF24" s="218"/>
      <c r="BG24" s="218"/>
      <c r="BH24" s="218"/>
      <c r="BI24" s="218"/>
      <c r="BJ24" s="218"/>
      <c r="BK24" s="218"/>
      <c r="BL24" s="218"/>
      <c r="BM24" s="218"/>
      <c r="BN24" s="218"/>
      <c r="BO24" s="218"/>
      <c r="BP24" s="218"/>
      <c r="BQ24" s="223">
        <v>18</v>
      </c>
      <c r="BR24" s="224"/>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19"/>
    </row>
    <row r="25" spans="1:131" ht="26.25" customHeight="1" thickBot="1" x14ac:dyDescent="0.25">
      <c r="A25" s="708" t="s">
        <v>393</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17"/>
      <c r="BK25" s="217"/>
      <c r="BL25" s="217"/>
      <c r="BM25" s="217"/>
      <c r="BN25" s="217"/>
      <c r="BO25" s="226"/>
      <c r="BP25" s="226"/>
      <c r="BQ25" s="223">
        <v>19</v>
      </c>
      <c r="BR25" s="224"/>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15"/>
    </row>
    <row r="26" spans="1:131" ht="26.25" customHeight="1" x14ac:dyDescent="0.2">
      <c r="A26" s="710" t="s">
        <v>370</v>
      </c>
      <c r="B26" s="711"/>
      <c r="C26" s="711"/>
      <c r="D26" s="711"/>
      <c r="E26" s="711"/>
      <c r="F26" s="711"/>
      <c r="G26" s="711"/>
      <c r="H26" s="711"/>
      <c r="I26" s="711"/>
      <c r="J26" s="711"/>
      <c r="K26" s="711"/>
      <c r="L26" s="711"/>
      <c r="M26" s="711"/>
      <c r="N26" s="711"/>
      <c r="O26" s="711"/>
      <c r="P26" s="712"/>
      <c r="Q26" s="716" t="s">
        <v>394</v>
      </c>
      <c r="R26" s="717"/>
      <c r="S26" s="717"/>
      <c r="T26" s="717"/>
      <c r="U26" s="718"/>
      <c r="V26" s="716" t="s">
        <v>395</v>
      </c>
      <c r="W26" s="717"/>
      <c r="X26" s="717"/>
      <c r="Y26" s="717"/>
      <c r="Z26" s="718"/>
      <c r="AA26" s="716" t="s">
        <v>396</v>
      </c>
      <c r="AB26" s="717"/>
      <c r="AC26" s="717"/>
      <c r="AD26" s="717"/>
      <c r="AE26" s="717"/>
      <c r="AF26" s="797" t="s">
        <v>397</v>
      </c>
      <c r="AG26" s="798"/>
      <c r="AH26" s="798"/>
      <c r="AI26" s="798"/>
      <c r="AJ26" s="799"/>
      <c r="AK26" s="717" t="s">
        <v>398</v>
      </c>
      <c r="AL26" s="717"/>
      <c r="AM26" s="717"/>
      <c r="AN26" s="717"/>
      <c r="AO26" s="718"/>
      <c r="AP26" s="716" t="s">
        <v>399</v>
      </c>
      <c r="AQ26" s="717"/>
      <c r="AR26" s="717"/>
      <c r="AS26" s="717"/>
      <c r="AT26" s="718"/>
      <c r="AU26" s="716" t="s">
        <v>400</v>
      </c>
      <c r="AV26" s="717"/>
      <c r="AW26" s="717"/>
      <c r="AX26" s="717"/>
      <c r="AY26" s="718"/>
      <c r="AZ26" s="716" t="s">
        <v>401</v>
      </c>
      <c r="BA26" s="717"/>
      <c r="BB26" s="717"/>
      <c r="BC26" s="717"/>
      <c r="BD26" s="718"/>
      <c r="BE26" s="716" t="s">
        <v>377</v>
      </c>
      <c r="BF26" s="717"/>
      <c r="BG26" s="717"/>
      <c r="BH26" s="717"/>
      <c r="BI26" s="723"/>
      <c r="BJ26" s="217"/>
      <c r="BK26" s="217"/>
      <c r="BL26" s="217"/>
      <c r="BM26" s="217"/>
      <c r="BN26" s="217"/>
      <c r="BO26" s="226"/>
      <c r="BP26" s="226"/>
      <c r="BQ26" s="223">
        <v>20</v>
      </c>
      <c r="BR26" s="224"/>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15"/>
    </row>
    <row r="27" spans="1:131" ht="26.25" customHeight="1" thickBot="1" x14ac:dyDescent="0.25">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17"/>
      <c r="BK27" s="217"/>
      <c r="BL27" s="217"/>
      <c r="BM27" s="217"/>
      <c r="BN27" s="217"/>
      <c r="BO27" s="226"/>
      <c r="BP27" s="226"/>
      <c r="BQ27" s="223">
        <v>21</v>
      </c>
      <c r="BR27" s="224"/>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15"/>
    </row>
    <row r="28" spans="1:131" ht="26.25" customHeight="1" thickTop="1" x14ac:dyDescent="0.2">
      <c r="A28" s="227">
        <v>1</v>
      </c>
      <c r="B28" s="732" t="s">
        <v>402</v>
      </c>
      <c r="C28" s="733"/>
      <c r="D28" s="733"/>
      <c r="E28" s="733"/>
      <c r="F28" s="733"/>
      <c r="G28" s="733"/>
      <c r="H28" s="733"/>
      <c r="I28" s="733"/>
      <c r="J28" s="733"/>
      <c r="K28" s="733"/>
      <c r="L28" s="733"/>
      <c r="M28" s="733"/>
      <c r="N28" s="733"/>
      <c r="O28" s="733"/>
      <c r="P28" s="734"/>
      <c r="Q28" s="805">
        <v>2896</v>
      </c>
      <c r="R28" s="806"/>
      <c r="S28" s="806"/>
      <c r="T28" s="806"/>
      <c r="U28" s="806"/>
      <c r="V28" s="806">
        <v>2871</v>
      </c>
      <c r="W28" s="806"/>
      <c r="X28" s="806"/>
      <c r="Y28" s="806"/>
      <c r="Z28" s="806"/>
      <c r="AA28" s="806">
        <v>25</v>
      </c>
      <c r="AB28" s="806"/>
      <c r="AC28" s="806"/>
      <c r="AD28" s="806"/>
      <c r="AE28" s="807"/>
      <c r="AF28" s="808">
        <v>25</v>
      </c>
      <c r="AG28" s="806"/>
      <c r="AH28" s="806"/>
      <c r="AI28" s="806"/>
      <c r="AJ28" s="809"/>
      <c r="AK28" s="810">
        <v>190</v>
      </c>
      <c r="AL28" s="811"/>
      <c r="AM28" s="811"/>
      <c r="AN28" s="811"/>
      <c r="AO28" s="811"/>
      <c r="AP28" s="811" t="s">
        <v>601</v>
      </c>
      <c r="AQ28" s="811"/>
      <c r="AR28" s="811"/>
      <c r="AS28" s="811"/>
      <c r="AT28" s="811"/>
      <c r="AU28" s="811" t="s">
        <v>601</v>
      </c>
      <c r="AV28" s="811"/>
      <c r="AW28" s="811"/>
      <c r="AX28" s="811"/>
      <c r="AY28" s="811"/>
      <c r="AZ28" s="812"/>
      <c r="BA28" s="812"/>
      <c r="BB28" s="812"/>
      <c r="BC28" s="812"/>
      <c r="BD28" s="812"/>
      <c r="BE28" s="803"/>
      <c r="BF28" s="803"/>
      <c r="BG28" s="803"/>
      <c r="BH28" s="803"/>
      <c r="BI28" s="804"/>
      <c r="BJ28" s="217"/>
      <c r="BK28" s="217"/>
      <c r="BL28" s="217"/>
      <c r="BM28" s="217"/>
      <c r="BN28" s="217"/>
      <c r="BO28" s="226"/>
      <c r="BP28" s="226"/>
      <c r="BQ28" s="223">
        <v>22</v>
      </c>
      <c r="BR28" s="224"/>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15"/>
    </row>
    <row r="29" spans="1:131" ht="26.25" customHeight="1" x14ac:dyDescent="0.2">
      <c r="A29" s="227">
        <v>2</v>
      </c>
      <c r="B29" s="763" t="s">
        <v>403</v>
      </c>
      <c r="C29" s="764"/>
      <c r="D29" s="764"/>
      <c r="E29" s="764"/>
      <c r="F29" s="764"/>
      <c r="G29" s="764"/>
      <c r="H29" s="764"/>
      <c r="I29" s="764"/>
      <c r="J29" s="764"/>
      <c r="K29" s="764"/>
      <c r="L29" s="764"/>
      <c r="M29" s="764"/>
      <c r="N29" s="764"/>
      <c r="O29" s="764"/>
      <c r="P29" s="765"/>
      <c r="Q29" s="766">
        <v>1810</v>
      </c>
      <c r="R29" s="767"/>
      <c r="S29" s="767"/>
      <c r="T29" s="767"/>
      <c r="U29" s="767"/>
      <c r="V29" s="767">
        <v>1702</v>
      </c>
      <c r="W29" s="767"/>
      <c r="X29" s="767"/>
      <c r="Y29" s="767"/>
      <c r="Z29" s="767"/>
      <c r="AA29" s="767">
        <v>108</v>
      </c>
      <c r="AB29" s="767"/>
      <c r="AC29" s="767"/>
      <c r="AD29" s="767"/>
      <c r="AE29" s="768"/>
      <c r="AF29" s="769">
        <v>108</v>
      </c>
      <c r="AG29" s="770"/>
      <c r="AH29" s="770"/>
      <c r="AI29" s="770"/>
      <c r="AJ29" s="771"/>
      <c r="AK29" s="817">
        <v>282</v>
      </c>
      <c r="AL29" s="813"/>
      <c r="AM29" s="813"/>
      <c r="AN29" s="813"/>
      <c r="AO29" s="813"/>
      <c r="AP29" s="813" t="s">
        <v>601</v>
      </c>
      <c r="AQ29" s="813"/>
      <c r="AR29" s="813"/>
      <c r="AS29" s="813"/>
      <c r="AT29" s="813"/>
      <c r="AU29" s="813" t="s">
        <v>601</v>
      </c>
      <c r="AV29" s="813"/>
      <c r="AW29" s="813"/>
      <c r="AX29" s="813"/>
      <c r="AY29" s="813"/>
      <c r="AZ29" s="814"/>
      <c r="BA29" s="814"/>
      <c r="BB29" s="814"/>
      <c r="BC29" s="814"/>
      <c r="BD29" s="814"/>
      <c r="BE29" s="815"/>
      <c r="BF29" s="815"/>
      <c r="BG29" s="815"/>
      <c r="BH29" s="815"/>
      <c r="BI29" s="816"/>
      <c r="BJ29" s="217"/>
      <c r="BK29" s="217"/>
      <c r="BL29" s="217"/>
      <c r="BM29" s="217"/>
      <c r="BN29" s="217"/>
      <c r="BO29" s="226"/>
      <c r="BP29" s="226"/>
      <c r="BQ29" s="223">
        <v>23</v>
      </c>
      <c r="BR29" s="224"/>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15"/>
    </row>
    <row r="30" spans="1:131" ht="26.25" customHeight="1" x14ac:dyDescent="0.2">
      <c r="A30" s="227">
        <v>3</v>
      </c>
      <c r="B30" s="763" t="s">
        <v>404</v>
      </c>
      <c r="C30" s="764"/>
      <c r="D30" s="764"/>
      <c r="E30" s="764"/>
      <c r="F30" s="764"/>
      <c r="G30" s="764"/>
      <c r="H30" s="764"/>
      <c r="I30" s="764"/>
      <c r="J30" s="764"/>
      <c r="K30" s="764"/>
      <c r="L30" s="764"/>
      <c r="M30" s="764"/>
      <c r="N30" s="764"/>
      <c r="O30" s="764"/>
      <c r="P30" s="765"/>
      <c r="Q30" s="766">
        <v>277</v>
      </c>
      <c r="R30" s="767"/>
      <c r="S30" s="767"/>
      <c r="T30" s="767"/>
      <c r="U30" s="767"/>
      <c r="V30" s="767">
        <v>277</v>
      </c>
      <c r="W30" s="767"/>
      <c r="X30" s="767"/>
      <c r="Y30" s="767"/>
      <c r="Z30" s="767"/>
      <c r="AA30" s="767">
        <v>0</v>
      </c>
      <c r="AB30" s="767"/>
      <c r="AC30" s="767"/>
      <c r="AD30" s="767"/>
      <c r="AE30" s="768"/>
      <c r="AF30" s="769">
        <v>0</v>
      </c>
      <c r="AG30" s="770"/>
      <c r="AH30" s="770"/>
      <c r="AI30" s="770"/>
      <c r="AJ30" s="771"/>
      <c r="AK30" s="817">
        <v>58</v>
      </c>
      <c r="AL30" s="813"/>
      <c r="AM30" s="813"/>
      <c r="AN30" s="813"/>
      <c r="AO30" s="813"/>
      <c r="AP30" s="813" t="s">
        <v>601</v>
      </c>
      <c r="AQ30" s="813"/>
      <c r="AR30" s="813"/>
      <c r="AS30" s="813"/>
      <c r="AT30" s="813"/>
      <c r="AU30" s="813" t="s">
        <v>601</v>
      </c>
      <c r="AV30" s="813"/>
      <c r="AW30" s="813"/>
      <c r="AX30" s="813"/>
      <c r="AY30" s="813"/>
      <c r="AZ30" s="814"/>
      <c r="BA30" s="814"/>
      <c r="BB30" s="814"/>
      <c r="BC30" s="814"/>
      <c r="BD30" s="814"/>
      <c r="BE30" s="815"/>
      <c r="BF30" s="815"/>
      <c r="BG30" s="815"/>
      <c r="BH30" s="815"/>
      <c r="BI30" s="816"/>
      <c r="BJ30" s="217"/>
      <c r="BK30" s="217"/>
      <c r="BL30" s="217"/>
      <c r="BM30" s="217"/>
      <c r="BN30" s="217"/>
      <c r="BO30" s="226"/>
      <c r="BP30" s="226"/>
      <c r="BQ30" s="223">
        <v>24</v>
      </c>
      <c r="BR30" s="224"/>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15"/>
    </row>
    <row r="31" spans="1:131" ht="26.25" customHeight="1" x14ac:dyDescent="0.2">
      <c r="A31" s="227">
        <v>4</v>
      </c>
      <c r="B31" s="763" t="s">
        <v>593</v>
      </c>
      <c r="C31" s="764"/>
      <c r="D31" s="764"/>
      <c r="E31" s="764"/>
      <c r="F31" s="764"/>
      <c r="G31" s="764"/>
      <c r="H31" s="764"/>
      <c r="I31" s="764"/>
      <c r="J31" s="764"/>
      <c r="K31" s="764"/>
      <c r="L31" s="764"/>
      <c r="M31" s="764"/>
      <c r="N31" s="764"/>
      <c r="O31" s="764"/>
      <c r="P31" s="765"/>
      <c r="Q31" s="766">
        <v>606</v>
      </c>
      <c r="R31" s="767"/>
      <c r="S31" s="767"/>
      <c r="T31" s="767"/>
      <c r="U31" s="767"/>
      <c r="V31" s="767">
        <v>587</v>
      </c>
      <c r="W31" s="767"/>
      <c r="X31" s="767"/>
      <c r="Y31" s="767"/>
      <c r="Z31" s="767"/>
      <c r="AA31" s="767">
        <v>21</v>
      </c>
      <c r="AB31" s="767"/>
      <c r="AC31" s="767"/>
      <c r="AD31" s="767"/>
      <c r="AE31" s="768"/>
      <c r="AF31" s="769">
        <v>59</v>
      </c>
      <c r="AG31" s="770"/>
      <c r="AH31" s="770"/>
      <c r="AI31" s="770"/>
      <c r="AJ31" s="771"/>
      <c r="AK31" s="817">
        <v>86</v>
      </c>
      <c r="AL31" s="813"/>
      <c r="AM31" s="813"/>
      <c r="AN31" s="813"/>
      <c r="AO31" s="813"/>
      <c r="AP31" s="813">
        <v>2112</v>
      </c>
      <c r="AQ31" s="813"/>
      <c r="AR31" s="813"/>
      <c r="AS31" s="813"/>
      <c r="AT31" s="813"/>
      <c r="AU31" s="813" t="s">
        <v>601</v>
      </c>
      <c r="AV31" s="813"/>
      <c r="AW31" s="813"/>
      <c r="AX31" s="813"/>
      <c r="AY31" s="813"/>
      <c r="AZ31" s="814" t="s">
        <v>601</v>
      </c>
      <c r="BA31" s="814"/>
      <c r="BB31" s="814"/>
      <c r="BC31" s="814"/>
      <c r="BD31" s="814"/>
      <c r="BE31" s="815" t="s">
        <v>406</v>
      </c>
      <c r="BF31" s="815"/>
      <c r="BG31" s="815"/>
      <c r="BH31" s="815"/>
      <c r="BI31" s="816"/>
      <c r="BJ31" s="217"/>
      <c r="BK31" s="217"/>
      <c r="BL31" s="217"/>
      <c r="BM31" s="217"/>
      <c r="BN31" s="217"/>
      <c r="BO31" s="226"/>
      <c r="BP31" s="226"/>
      <c r="BQ31" s="223">
        <v>25</v>
      </c>
      <c r="BR31" s="224"/>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15"/>
    </row>
    <row r="32" spans="1:131" ht="26.25" customHeight="1" x14ac:dyDescent="0.2">
      <c r="A32" s="227">
        <v>5</v>
      </c>
      <c r="B32" s="763" t="s">
        <v>594</v>
      </c>
      <c r="C32" s="764"/>
      <c r="D32" s="764"/>
      <c r="E32" s="764"/>
      <c r="F32" s="764"/>
      <c r="G32" s="764"/>
      <c r="H32" s="764"/>
      <c r="I32" s="764"/>
      <c r="J32" s="764"/>
      <c r="K32" s="764"/>
      <c r="L32" s="764"/>
      <c r="M32" s="764"/>
      <c r="N32" s="764"/>
      <c r="O32" s="764"/>
      <c r="P32" s="765"/>
      <c r="Q32" s="766">
        <v>21</v>
      </c>
      <c r="R32" s="767"/>
      <c r="S32" s="767"/>
      <c r="T32" s="767"/>
      <c r="U32" s="767"/>
      <c r="V32" s="767">
        <v>29</v>
      </c>
      <c r="W32" s="767"/>
      <c r="X32" s="767"/>
      <c r="Y32" s="767"/>
      <c r="Z32" s="767"/>
      <c r="AA32" s="767">
        <v>-8</v>
      </c>
      <c r="AB32" s="767"/>
      <c r="AC32" s="767"/>
      <c r="AD32" s="767"/>
      <c r="AE32" s="768"/>
      <c r="AF32" s="769" t="s">
        <v>578</v>
      </c>
      <c r="AG32" s="770"/>
      <c r="AH32" s="770"/>
      <c r="AI32" s="770"/>
      <c r="AJ32" s="771"/>
      <c r="AK32" s="817">
        <v>9</v>
      </c>
      <c r="AL32" s="813"/>
      <c r="AM32" s="813"/>
      <c r="AN32" s="813"/>
      <c r="AO32" s="813"/>
      <c r="AP32" s="813">
        <v>295</v>
      </c>
      <c r="AQ32" s="813"/>
      <c r="AR32" s="813"/>
      <c r="AS32" s="813"/>
      <c r="AT32" s="813"/>
      <c r="AU32" s="813" t="s">
        <v>601</v>
      </c>
      <c r="AV32" s="813"/>
      <c r="AW32" s="813"/>
      <c r="AX32" s="813"/>
      <c r="AY32" s="813"/>
      <c r="AZ32" s="814" t="s">
        <v>601</v>
      </c>
      <c r="BA32" s="814"/>
      <c r="BB32" s="814"/>
      <c r="BC32" s="814"/>
      <c r="BD32" s="814"/>
      <c r="BE32" s="815" t="s">
        <v>595</v>
      </c>
      <c r="BF32" s="815"/>
      <c r="BG32" s="815"/>
      <c r="BH32" s="815"/>
      <c r="BI32" s="816"/>
      <c r="BJ32" s="217"/>
      <c r="BK32" s="217"/>
      <c r="BL32" s="217"/>
      <c r="BM32" s="217"/>
      <c r="BN32" s="217"/>
      <c r="BO32" s="226"/>
      <c r="BP32" s="226"/>
      <c r="BQ32" s="223">
        <v>26</v>
      </c>
      <c r="BR32" s="224"/>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15"/>
    </row>
    <row r="33" spans="1:131" ht="26.25" customHeight="1" x14ac:dyDescent="0.2">
      <c r="A33" s="227">
        <v>6</v>
      </c>
      <c r="B33" s="763"/>
      <c r="C33" s="764"/>
      <c r="D33" s="764"/>
      <c r="E33" s="764"/>
      <c r="F33" s="764"/>
      <c r="G33" s="764"/>
      <c r="H33" s="764"/>
      <c r="I33" s="764"/>
      <c r="J33" s="764"/>
      <c r="K33" s="764"/>
      <c r="L33" s="764"/>
      <c r="M33" s="764"/>
      <c r="N33" s="764"/>
      <c r="O33" s="764"/>
      <c r="P33" s="765"/>
      <c r="Q33" s="766"/>
      <c r="R33" s="767"/>
      <c r="S33" s="767"/>
      <c r="T33" s="767"/>
      <c r="U33" s="767"/>
      <c r="V33" s="767"/>
      <c r="W33" s="767"/>
      <c r="X33" s="767"/>
      <c r="Y33" s="767"/>
      <c r="Z33" s="767"/>
      <c r="AA33" s="767"/>
      <c r="AB33" s="767"/>
      <c r="AC33" s="767"/>
      <c r="AD33" s="767"/>
      <c r="AE33" s="768"/>
      <c r="AF33" s="769"/>
      <c r="AG33" s="770"/>
      <c r="AH33" s="770"/>
      <c r="AI33" s="770"/>
      <c r="AJ33" s="771"/>
      <c r="AK33" s="817"/>
      <c r="AL33" s="813"/>
      <c r="AM33" s="813"/>
      <c r="AN33" s="813"/>
      <c r="AO33" s="813"/>
      <c r="AP33" s="813"/>
      <c r="AQ33" s="813"/>
      <c r="AR33" s="813"/>
      <c r="AS33" s="813"/>
      <c r="AT33" s="813"/>
      <c r="AU33" s="813"/>
      <c r="AV33" s="813"/>
      <c r="AW33" s="813"/>
      <c r="AX33" s="813"/>
      <c r="AY33" s="813"/>
      <c r="AZ33" s="814"/>
      <c r="BA33" s="814"/>
      <c r="BB33" s="814"/>
      <c r="BC33" s="814"/>
      <c r="BD33" s="814"/>
      <c r="BE33" s="815"/>
      <c r="BF33" s="815"/>
      <c r="BG33" s="815"/>
      <c r="BH33" s="815"/>
      <c r="BI33" s="816"/>
      <c r="BJ33" s="217"/>
      <c r="BK33" s="217"/>
      <c r="BL33" s="217"/>
      <c r="BM33" s="217"/>
      <c r="BN33" s="217"/>
      <c r="BO33" s="226"/>
      <c r="BP33" s="226"/>
      <c r="BQ33" s="223">
        <v>27</v>
      </c>
      <c r="BR33" s="224"/>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15"/>
    </row>
    <row r="34" spans="1:131" ht="26.25" customHeight="1" x14ac:dyDescent="0.2">
      <c r="A34" s="227">
        <v>7</v>
      </c>
      <c r="B34" s="763"/>
      <c r="C34" s="764"/>
      <c r="D34" s="764"/>
      <c r="E34" s="764"/>
      <c r="F34" s="764"/>
      <c r="G34" s="764"/>
      <c r="H34" s="764"/>
      <c r="I34" s="764"/>
      <c r="J34" s="764"/>
      <c r="K34" s="764"/>
      <c r="L34" s="764"/>
      <c r="M34" s="764"/>
      <c r="N34" s="764"/>
      <c r="O34" s="764"/>
      <c r="P34" s="765"/>
      <c r="Q34" s="766"/>
      <c r="R34" s="767"/>
      <c r="S34" s="767"/>
      <c r="T34" s="767"/>
      <c r="U34" s="767"/>
      <c r="V34" s="767"/>
      <c r="W34" s="767"/>
      <c r="X34" s="767"/>
      <c r="Y34" s="767"/>
      <c r="Z34" s="767"/>
      <c r="AA34" s="767"/>
      <c r="AB34" s="767"/>
      <c r="AC34" s="767"/>
      <c r="AD34" s="767"/>
      <c r="AE34" s="768"/>
      <c r="AF34" s="769"/>
      <c r="AG34" s="770"/>
      <c r="AH34" s="770"/>
      <c r="AI34" s="770"/>
      <c r="AJ34" s="771"/>
      <c r="AK34" s="817"/>
      <c r="AL34" s="813"/>
      <c r="AM34" s="813"/>
      <c r="AN34" s="813"/>
      <c r="AO34" s="813"/>
      <c r="AP34" s="813"/>
      <c r="AQ34" s="813"/>
      <c r="AR34" s="813"/>
      <c r="AS34" s="813"/>
      <c r="AT34" s="813"/>
      <c r="AU34" s="813"/>
      <c r="AV34" s="813"/>
      <c r="AW34" s="813"/>
      <c r="AX34" s="813"/>
      <c r="AY34" s="813"/>
      <c r="AZ34" s="814"/>
      <c r="BA34" s="814"/>
      <c r="BB34" s="814"/>
      <c r="BC34" s="814"/>
      <c r="BD34" s="814"/>
      <c r="BE34" s="815"/>
      <c r="BF34" s="815"/>
      <c r="BG34" s="815"/>
      <c r="BH34" s="815"/>
      <c r="BI34" s="816"/>
      <c r="BJ34" s="217"/>
      <c r="BK34" s="217"/>
      <c r="BL34" s="217"/>
      <c r="BM34" s="217"/>
      <c r="BN34" s="217"/>
      <c r="BO34" s="226"/>
      <c r="BP34" s="226"/>
      <c r="BQ34" s="223">
        <v>28</v>
      </c>
      <c r="BR34" s="224"/>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15"/>
    </row>
    <row r="35" spans="1:131" ht="26.25" customHeight="1" x14ac:dyDescent="0.2">
      <c r="A35" s="227">
        <v>8</v>
      </c>
      <c r="B35" s="763"/>
      <c r="C35" s="764"/>
      <c r="D35" s="764"/>
      <c r="E35" s="764"/>
      <c r="F35" s="764"/>
      <c r="G35" s="764"/>
      <c r="H35" s="764"/>
      <c r="I35" s="764"/>
      <c r="J35" s="764"/>
      <c r="K35" s="764"/>
      <c r="L35" s="764"/>
      <c r="M35" s="764"/>
      <c r="N35" s="764"/>
      <c r="O35" s="764"/>
      <c r="P35" s="765"/>
      <c r="Q35" s="766"/>
      <c r="R35" s="767"/>
      <c r="S35" s="767"/>
      <c r="T35" s="767"/>
      <c r="U35" s="767"/>
      <c r="V35" s="767"/>
      <c r="W35" s="767"/>
      <c r="X35" s="767"/>
      <c r="Y35" s="767"/>
      <c r="Z35" s="767"/>
      <c r="AA35" s="767"/>
      <c r="AB35" s="767"/>
      <c r="AC35" s="767"/>
      <c r="AD35" s="767"/>
      <c r="AE35" s="768"/>
      <c r="AF35" s="769"/>
      <c r="AG35" s="770"/>
      <c r="AH35" s="770"/>
      <c r="AI35" s="770"/>
      <c r="AJ35" s="771"/>
      <c r="AK35" s="817"/>
      <c r="AL35" s="813"/>
      <c r="AM35" s="813"/>
      <c r="AN35" s="813"/>
      <c r="AO35" s="813"/>
      <c r="AP35" s="813"/>
      <c r="AQ35" s="813"/>
      <c r="AR35" s="813"/>
      <c r="AS35" s="813"/>
      <c r="AT35" s="813"/>
      <c r="AU35" s="813"/>
      <c r="AV35" s="813"/>
      <c r="AW35" s="813"/>
      <c r="AX35" s="813"/>
      <c r="AY35" s="813"/>
      <c r="AZ35" s="814"/>
      <c r="BA35" s="814"/>
      <c r="BB35" s="814"/>
      <c r="BC35" s="814"/>
      <c r="BD35" s="814"/>
      <c r="BE35" s="815"/>
      <c r="BF35" s="815"/>
      <c r="BG35" s="815"/>
      <c r="BH35" s="815"/>
      <c r="BI35" s="816"/>
      <c r="BJ35" s="217"/>
      <c r="BK35" s="217"/>
      <c r="BL35" s="217"/>
      <c r="BM35" s="217"/>
      <c r="BN35" s="217"/>
      <c r="BO35" s="226"/>
      <c r="BP35" s="226"/>
      <c r="BQ35" s="223">
        <v>29</v>
      </c>
      <c r="BR35" s="224"/>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15"/>
    </row>
    <row r="36" spans="1:131" ht="26.25" customHeight="1" x14ac:dyDescent="0.2">
      <c r="A36" s="227">
        <v>9</v>
      </c>
      <c r="B36" s="763"/>
      <c r="C36" s="764"/>
      <c r="D36" s="764"/>
      <c r="E36" s="764"/>
      <c r="F36" s="764"/>
      <c r="G36" s="764"/>
      <c r="H36" s="764"/>
      <c r="I36" s="764"/>
      <c r="J36" s="764"/>
      <c r="K36" s="764"/>
      <c r="L36" s="764"/>
      <c r="M36" s="764"/>
      <c r="N36" s="764"/>
      <c r="O36" s="764"/>
      <c r="P36" s="765"/>
      <c r="Q36" s="766"/>
      <c r="R36" s="767"/>
      <c r="S36" s="767"/>
      <c r="T36" s="767"/>
      <c r="U36" s="767"/>
      <c r="V36" s="767"/>
      <c r="W36" s="767"/>
      <c r="X36" s="767"/>
      <c r="Y36" s="767"/>
      <c r="Z36" s="767"/>
      <c r="AA36" s="767"/>
      <c r="AB36" s="767"/>
      <c r="AC36" s="767"/>
      <c r="AD36" s="767"/>
      <c r="AE36" s="768"/>
      <c r="AF36" s="769"/>
      <c r="AG36" s="770"/>
      <c r="AH36" s="770"/>
      <c r="AI36" s="770"/>
      <c r="AJ36" s="771"/>
      <c r="AK36" s="817"/>
      <c r="AL36" s="813"/>
      <c r="AM36" s="813"/>
      <c r="AN36" s="813"/>
      <c r="AO36" s="813"/>
      <c r="AP36" s="813"/>
      <c r="AQ36" s="813"/>
      <c r="AR36" s="813"/>
      <c r="AS36" s="813"/>
      <c r="AT36" s="813"/>
      <c r="AU36" s="813"/>
      <c r="AV36" s="813"/>
      <c r="AW36" s="813"/>
      <c r="AX36" s="813"/>
      <c r="AY36" s="813"/>
      <c r="AZ36" s="814"/>
      <c r="BA36" s="814"/>
      <c r="BB36" s="814"/>
      <c r="BC36" s="814"/>
      <c r="BD36" s="814"/>
      <c r="BE36" s="815"/>
      <c r="BF36" s="815"/>
      <c r="BG36" s="815"/>
      <c r="BH36" s="815"/>
      <c r="BI36" s="816"/>
      <c r="BJ36" s="217"/>
      <c r="BK36" s="217"/>
      <c r="BL36" s="217"/>
      <c r="BM36" s="217"/>
      <c r="BN36" s="217"/>
      <c r="BO36" s="226"/>
      <c r="BP36" s="226"/>
      <c r="BQ36" s="223">
        <v>30</v>
      </c>
      <c r="BR36" s="224"/>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15"/>
    </row>
    <row r="37" spans="1:131" ht="26.25" customHeight="1" x14ac:dyDescent="0.2">
      <c r="A37" s="227">
        <v>10</v>
      </c>
      <c r="B37" s="763"/>
      <c r="C37" s="764"/>
      <c r="D37" s="764"/>
      <c r="E37" s="764"/>
      <c r="F37" s="764"/>
      <c r="G37" s="764"/>
      <c r="H37" s="764"/>
      <c r="I37" s="764"/>
      <c r="J37" s="764"/>
      <c r="K37" s="764"/>
      <c r="L37" s="764"/>
      <c r="M37" s="764"/>
      <c r="N37" s="764"/>
      <c r="O37" s="764"/>
      <c r="P37" s="765"/>
      <c r="Q37" s="766"/>
      <c r="R37" s="767"/>
      <c r="S37" s="767"/>
      <c r="T37" s="767"/>
      <c r="U37" s="767"/>
      <c r="V37" s="767"/>
      <c r="W37" s="767"/>
      <c r="X37" s="767"/>
      <c r="Y37" s="767"/>
      <c r="Z37" s="767"/>
      <c r="AA37" s="767"/>
      <c r="AB37" s="767"/>
      <c r="AC37" s="767"/>
      <c r="AD37" s="767"/>
      <c r="AE37" s="768"/>
      <c r="AF37" s="769"/>
      <c r="AG37" s="770"/>
      <c r="AH37" s="770"/>
      <c r="AI37" s="770"/>
      <c r="AJ37" s="771"/>
      <c r="AK37" s="817"/>
      <c r="AL37" s="813"/>
      <c r="AM37" s="813"/>
      <c r="AN37" s="813"/>
      <c r="AO37" s="813"/>
      <c r="AP37" s="813"/>
      <c r="AQ37" s="813"/>
      <c r="AR37" s="813"/>
      <c r="AS37" s="813"/>
      <c r="AT37" s="813"/>
      <c r="AU37" s="813"/>
      <c r="AV37" s="813"/>
      <c r="AW37" s="813"/>
      <c r="AX37" s="813"/>
      <c r="AY37" s="813"/>
      <c r="AZ37" s="814"/>
      <c r="BA37" s="814"/>
      <c r="BB37" s="814"/>
      <c r="BC37" s="814"/>
      <c r="BD37" s="814"/>
      <c r="BE37" s="815"/>
      <c r="BF37" s="815"/>
      <c r="BG37" s="815"/>
      <c r="BH37" s="815"/>
      <c r="BI37" s="816"/>
      <c r="BJ37" s="217"/>
      <c r="BK37" s="217"/>
      <c r="BL37" s="217"/>
      <c r="BM37" s="217"/>
      <c r="BN37" s="217"/>
      <c r="BO37" s="226"/>
      <c r="BP37" s="226"/>
      <c r="BQ37" s="223">
        <v>31</v>
      </c>
      <c r="BR37" s="224"/>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15"/>
    </row>
    <row r="38" spans="1:131" ht="26.25" customHeight="1" x14ac:dyDescent="0.2">
      <c r="A38" s="227">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7"/>
      <c r="AL38" s="813"/>
      <c r="AM38" s="813"/>
      <c r="AN38" s="813"/>
      <c r="AO38" s="813"/>
      <c r="AP38" s="813"/>
      <c r="AQ38" s="813"/>
      <c r="AR38" s="813"/>
      <c r="AS38" s="813"/>
      <c r="AT38" s="813"/>
      <c r="AU38" s="813"/>
      <c r="AV38" s="813"/>
      <c r="AW38" s="813"/>
      <c r="AX38" s="813"/>
      <c r="AY38" s="813"/>
      <c r="AZ38" s="814"/>
      <c r="BA38" s="814"/>
      <c r="BB38" s="814"/>
      <c r="BC38" s="814"/>
      <c r="BD38" s="814"/>
      <c r="BE38" s="815"/>
      <c r="BF38" s="815"/>
      <c r="BG38" s="815"/>
      <c r="BH38" s="815"/>
      <c r="BI38" s="816"/>
      <c r="BJ38" s="217"/>
      <c r="BK38" s="217"/>
      <c r="BL38" s="217"/>
      <c r="BM38" s="217"/>
      <c r="BN38" s="217"/>
      <c r="BO38" s="226"/>
      <c r="BP38" s="226"/>
      <c r="BQ38" s="223">
        <v>32</v>
      </c>
      <c r="BR38" s="224"/>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15"/>
    </row>
    <row r="39" spans="1:131" ht="26.25" customHeight="1" x14ac:dyDescent="0.2">
      <c r="A39" s="227">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7"/>
      <c r="AL39" s="813"/>
      <c r="AM39" s="813"/>
      <c r="AN39" s="813"/>
      <c r="AO39" s="813"/>
      <c r="AP39" s="813"/>
      <c r="AQ39" s="813"/>
      <c r="AR39" s="813"/>
      <c r="AS39" s="813"/>
      <c r="AT39" s="813"/>
      <c r="AU39" s="813"/>
      <c r="AV39" s="813"/>
      <c r="AW39" s="813"/>
      <c r="AX39" s="813"/>
      <c r="AY39" s="813"/>
      <c r="AZ39" s="814"/>
      <c r="BA39" s="814"/>
      <c r="BB39" s="814"/>
      <c r="BC39" s="814"/>
      <c r="BD39" s="814"/>
      <c r="BE39" s="815"/>
      <c r="BF39" s="815"/>
      <c r="BG39" s="815"/>
      <c r="BH39" s="815"/>
      <c r="BI39" s="816"/>
      <c r="BJ39" s="217"/>
      <c r="BK39" s="217"/>
      <c r="BL39" s="217"/>
      <c r="BM39" s="217"/>
      <c r="BN39" s="217"/>
      <c r="BO39" s="226"/>
      <c r="BP39" s="226"/>
      <c r="BQ39" s="223">
        <v>33</v>
      </c>
      <c r="BR39" s="224"/>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15"/>
    </row>
    <row r="40" spans="1:131" ht="26.25" customHeight="1" x14ac:dyDescent="0.2">
      <c r="A40" s="223">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7"/>
      <c r="AL40" s="813"/>
      <c r="AM40" s="813"/>
      <c r="AN40" s="813"/>
      <c r="AO40" s="813"/>
      <c r="AP40" s="813"/>
      <c r="AQ40" s="813"/>
      <c r="AR40" s="813"/>
      <c r="AS40" s="813"/>
      <c r="AT40" s="813"/>
      <c r="AU40" s="813"/>
      <c r="AV40" s="813"/>
      <c r="AW40" s="813"/>
      <c r="AX40" s="813"/>
      <c r="AY40" s="813"/>
      <c r="AZ40" s="814"/>
      <c r="BA40" s="814"/>
      <c r="BB40" s="814"/>
      <c r="BC40" s="814"/>
      <c r="BD40" s="814"/>
      <c r="BE40" s="815"/>
      <c r="BF40" s="815"/>
      <c r="BG40" s="815"/>
      <c r="BH40" s="815"/>
      <c r="BI40" s="816"/>
      <c r="BJ40" s="217"/>
      <c r="BK40" s="217"/>
      <c r="BL40" s="217"/>
      <c r="BM40" s="217"/>
      <c r="BN40" s="217"/>
      <c r="BO40" s="226"/>
      <c r="BP40" s="226"/>
      <c r="BQ40" s="223">
        <v>34</v>
      </c>
      <c r="BR40" s="224"/>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15"/>
    </row>
    <row r="41" spans="1:131" ht="26.25" customHeight="1" x14ac:dyDescent="0.2">
      <c r="A41" s="223">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17"/>
      <c r="BK41" s="217"/>
      <c r="BL41" s="217"/>
      <c r="BM41" s="217"/>
      <c r="BN41" s="217"/>
      <c r="BO41" s="226"/>
      <c r="BP41" s="226"/>
      <c r="BQ41" s="223">
        <v>35</v>
      </c>
      <c r="BR41" s="224"/>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15"/>
    </row>
    <row r="42" spans="1:131" ht="26.25" customHeight="1" x14ac:dyDescent="0.2">
      <c r="A42" s="223">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17"/>
      <c r="BK42" s="217"/>
      <c r="BL42" s="217"/>
      <c r="BM42" s="217"/>
      <c r="BN42" s="217"/>
      <c r="BO42" s="226"/>
      <c r="BP42" s="226"/>
      <c r="BQ42" s="223">
        <v>36</v>
      </c>
      <c r="BR42" s="224"/>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15"/>
    </row>
    <row r="43" spans="1:131" ht="26.25" customHeight="1" x14ac:dyDescent="0.2">
      <c r="A43" s="223">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17"/>
      <c r="BK43" s="217"/>
      <c r="BL43" s="217"/>
      <c r="BM43" s="217"/>
      <c r="BN43" s="217"/>
      <c r="BO43" s="226"/>
      <c r="BP43" s="226"/>
      <c r="BQ43" s="223">
        <v>37</v>
      </c>
      <c r="BR43" s="224"/>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15"/>
    </row>
    <row r="44" spans="1:131" ht="26.25" customHeight="1" x14ac:dyDescent="0.2">
      <c r="A44" s="223">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17"/>
      <c r="BK44" s="217"/>
      <c r="BL44" s="217"/>
      <c r="BM44" s="217"/>
      <c r="BN44" s="217"/>
      <c r="BO44" s="226"/>
      <c r="BP44" s="226"/>
      <c r="BQ44" s="223">
        <v>38</v>
      </c>
      <c r="BR44" s="224"/>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15"/>
    </row>
    <row r="45" spans="1:131" ht="26.25" customHeight="1" x14ac:dyDescent="0.2">
      <c r="A45" s="223">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17"/>
      <c r="BK45" s="217"/>
      <c r="BL45" s="217"/>
      <c r="BM45" s="217"/>
      <c r="BN45" s="217"/>
      <c r="BO45" s="226"/>
      <c r="BP45" s="226"/>
      <c r="BQ45" s="223">
        <v>39</v>
      </c>
      <c r="BR45" s="224"/>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15"/>
    </row>
    <row r="46" spans="1:131" ht="26.25" customHeight="1" x14ac:dyDescent="0.2">
      <c r="A46" s="223">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17"/>
      <c r="BK46" s="217"/>
      <c r="BL46" s="217"/>
      <c r="BM46" s="217"/>
      <c r="BN46" s="217"/>
      <c r="BO46" s="226"/>
      <c r="BP46" s="226"/>
      <c r="BQ46" s="223">
        <v>40</v>
      </c>
      <c r="BR46" s="224"/>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15"/>
    </row>
    <row r="47" spans="1:131" ht="26.25" customHeight="1" x14ac:dyDescent="0.2">
      <c r="A47" s="223">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17"/>
      <c r="BK47" s="217"/>
      <c r="BL47" s="217"/>
      <c r="BM47" s="217"/>
      <c r="BN47" s="217"/>
      <c r="BO47" s="226"/>
      <c r="BP47" s="226"/>
      <c r="BQ47" s="223">
        <v>41</v>
      </c>
      <c r="BR47" s="224"/>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15"/>
    </row>
    <row r="48" spans="1:131" ht="26.25" customHeight="1" x14ac:dyDescent="0.2">
      <c r="A48" s="223">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17"/>
      <c r="BK48" s="217"/>
      <c r="BL48" s="217"/>
      <c r="BM48" s="217"/>
      <c r="BN48" s="217"/>
      <c r="BO48" s="226"/>
      <c r="BP48" s="226"/>
      <c r="BQ48" s="223">
        <v>42</v>
      </c>
      <c r="BR48" s="224"/>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15"/>
    </row>
    <row r="49" spans="1:131" ht="26.25" customHeight="1" x14ac:dyDescent="0.2">
      <c r="A49" s="223">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17"/>
      <c r="BK49" s="217"/>
      <c r="BL49" s="217"/>
      <c r="BM49" s="217"/>
      <c r="BN49" s="217"/>
      <c r="BO49" s="226"/>
      <c r="BP49" s="226"/>
      <c r="BQ49" s="223">
        <v>43</v>
      </c>
      <c r="BR49" s="224"/>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15"/>
    </row>
    <row r="50" spans="1:131" ht="26.25" customHeight="1" x14ac:dyDescent="0.2">
      <c r="A50" s="223">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17"/>
      <c r="BK50" s="217"/>
      <c r="BL50" s="217"/>
      <c r="BM50" s="217"/>
      <c r="BN50" s="217"/>
      <c r="BO50" s="226"/>
      <c r="BP50" s="226"/>
      <c r="BQ50" s="223">
        <v>44</v>
      </c>
      <c r="BR50" s="224"/>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15"/>
    </row>
    <row r="51" spans="1:131" ht="26.25" customHeight="1" x14ac:dyDescent="0.2">
      <c r="A51" s="223">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17"/>
      <c r="BK51" s="217"/>
      <c r="BL51" s="217"/>
      <c r="BM51" s="217"/>
      <c r="BN51" s="217"/>
      <c r="BO51" s="226"/>
      <c r="BP51" s="226"/>
      <c r="BQ51" s="223">
        <v>45</v>
      </c>
      <c r="BR51" s="224"/>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15"/>
    </row>
    <row r="52" spans="1:131" ht="26.25" customHeight="1" x14ac:dyDescent="0.2">
      <c r="A52" s="223">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17"/>
      <c r="BK52" s="217"/>
      <c r="BL52" s="217"/>
      <c r="BM52" s="217"/>
      <c r="BN52" s="217"/>
      <c r="BO52" s="226"/>
      <c r="BP52" s="226"/>
      <c r="BQ52" s="223">
        <v>46</v>
      </c>
      <c r="BR52" s="224"/>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15"/>
    </row>
    <row r="53" spans="1:131" ht="26.25" customHeight="1" x14ac:dyDescent="0.2">
      <c r="A53" s="223">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17"/>
      <c r="BK53" s="217"/>
      <c r="BL53" s="217"/>
      <c r="BM53" s="217"/>
      <c r="BN53" s="217"/>
      <c r="BO53" s="226"/>
      <c r="BP53" s="226"/>
      <c r="BQ53" s="223">
        <v>47</v>
      </c>
      <c r="BR53" s="224"/>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15"/>
    </row>
    <row r="54" spans="1:131" ht="26.25" customHeight="1" x14ac:dyDescent="0.2">
      <c r="A54" s="223">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17"/>
      <c r="BK54" s="217"/>
      <c r="BL54" s="217"/>
      <c r="BM54" s="217"/>
      <c r="BN54" s="217"/>
      <c r="BO54" s="226"/>
      <c r="BP54" s="226"/>
      <c r="BQ54" s="223">
        <v>48</v>
      </c>
      <c r="BR54" s="224"/>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15"/>
    </row>
    <row r="55" spans="1:131" ht="26.25" customHeight="1" x14ac:dyDescent="0.2">
      <c r="A55" s="223">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17"/>
      <c r="BK55" s="217"/>
      <c r="BL55" s="217"/>
      <c r="BM55" s="217"/>
      <c r="BN55" s="217"/>
      <c r="BO55" s="226"/>
      <c r="BP55" s="226"/>
      <c r="BQ55" s="223">
        <v>49</v>
      </c>
      <c r="BR55" s="224"/>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15"/>
    </row>
    <row r="56" spans="1:131" ht="26.25" customHeight="1" x14ac:dyDescent="0.2">
      <c r="A56" s="223">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17"/>
      <c r="BK56" s="217"/>
      <c r="BL56" s="217"/>
      <c r="BM56" s="217"/>
      <c r="BN56" s="217"/>
      <c r="BO56" s="226"/>
      <c r="BP56" s="226"/>
      <c r="BQ56" s="223">
        <v>50</v>
      </c>
      <c r="BR56" s="224"/>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15"/>
    </row>
    <row r="57" spans="1:131" ht="26.25" customHeight="1" x14ac:dyDescent="0.2">
      <c r="A57" s="223">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17"/>
      <c r="BK57" s="217"/>
      <c r="BL57" s="217"/>
      <c r="BM57" s="217"/>
      <c r="BN57" s="217"/>
      <c r="BO57" s="226"/>
      <c r="BP57" s="226"/>
      <c r="BQ57" s="223">
        <v>51</v>
      </c>
      <c r="BR57" s="224"/>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15"/>
    </row>
    <row r="58" spans="1:131" ht="26.25" customHeight="1" x14ac:dyDescent="0.2">
      <c r="A58" s="223">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17"/>
      <c r="BK58" s="217"/>
      <c r="BL58" s="217"/>
      <c r="BM58" s="217"/>
      <c r="BN58" s="217"/>
      <c r="BO58" s="226"/>
      <c r="BP58" s="226"/>
      <c r="BQ58" s="223">
        <v>52</v>
      </c>
      <c r="BR58" s="224"/>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15"/>
    </row>
    <row r="59" spans="1:131" ht="26.25" customHeight="1" x14ac:dyDescent="0.2">
      <c r="A59" s="223">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17"/>
      <c r="BK59" s="217"/>
      <c r="BL59" s="217"/>
      <c r="BM59" s="217"/>
      <c r="BN59" s="217"/>
      <c r="BO59" s="226"/>
      <c r="BP59" s="226"/>
      <c r="BQ59" s="223">
        <v>53</v>
      </c>
      <c r="BR59" s="224"/>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15"/>
    </row>
    <row r="60" spans="1:131" ht="26.25" customHeight="1" x14ac:dyDescent="0.2">
      <c r="A60" s="223">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17"/>
      <c r="BK60" s="217"/>
      <c r="BL60" s="217"/>
      <c r="BM60" s="217"/>
      <c r="BN60" s="217"/>
      <c r="BO60" s="226"/>
      <c r="BP60" s="226"/>
      <c r="BQ60" s="223">
        <v>54</v>
      </c>
      <c r="BR60" s="224"/>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15"/>
    </row>
    <row r="61" spans="1:131" ht="26.25" customHeight="1" thickBot="1" x14ac:dyDescent="0.25">
      <c r="A61" s="223">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17"/>
      <c r="BK61" s="217"/>
      <c r="BL61" s="217"/>
      <c r="BM61" s="217"/>
      <c r="BN61" s="217"/>
      <c r="BO61" s="226"/>
      <c r="BP61" s="226"/>
      <c r="BQ61" s="223">
        <v>55</v>
      </c>
      <c r="BR61" s="224"/>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15"/>
    </row>
    <row r="62" spans="1:131" ht="26.25" customHeight="1" x14ac:dyDescent="0.2">
      <c r="A62" s="223">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407</v>
      </c>
      <c r="BK62" s="789"/>
      <c r="BL62" s="789"/>
      <c r="BM62" s="789"/>
      <c r="BN62" s="790"/>
      <c r="BO62" s="226"/>
      <c r="BP62" s="226"/>
      <c r="BQ62" s="223">
        <v>56</v>
      </c>
      <c r="BR62" s="224"/>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15"/>
    </row>
    <row r="63" spans="1:131" ht="26.25" customHeight="1" thickBot="1" x14ac:dyDescent="0.25">
      <c r="A63" s="225" t="s">
        <v>390</v>
      </c>
      <c r="B63" s="772" t="s">
        <v>408</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193</v>
      </c>
      <c r="AG63" s="827"/>
      <c r="AH63" s="827"/>
      <c r="AI63" s="827"/>
      <c r="AJ63" s="828"/>
      <c r="AK63" s="829"/>
      <c r="AL63" s="824"/>
      <c r="AM63" s="824"/>
      <c r="AN63" s="824"/>
      <c r="AO63" s="824"/>
      <c r="AP63" s="827"/>
      <c r="AQ63" s="827"/>
      <c r="AR63" s="827"/>
      <c r="AS63" s="827"/>
      <c r="AT63" s="827"/>
      <c r="AU63" s="827"/>
      <c r="AV63" s="827"/>
      <c r="AW63" s="827"/>
      <c r="AX63" s="827"/>
      <c r="AY63" s="827"/>
      <c r="AZ63" s="831"/>
      <c r="BA63" s="831"/>
      <c r="BB63" s="831"/>
      <c r="BC63" s="831"/>
      <c r="BD63" s="831"/>
      <c r="BE63" s="832"/>
      <c r="BF63" s="832"/>
      <c r="BG63" s="832"/>
      <c r="BH63" s="832"/>
      <c r="BI63" s="833"/>
      <c r="BJ63" s="834" t="s">
        <v>128</v>
      </c>
      <c r="BK63" s="835"/>
      <c r="BL63" s="835"/>
      <c r="BM63" s="835"/>
      <c r="BN63" s="836"/>
      <c r="BO63" s="226"/>
      <c r="BP63" s="226"/>
      <c r="BQ63" s="223">
        <v>57</v>
      </c>
      <c r="BR63" s="224"/>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15"/>
    </row>
    <row r="64" spans="1:131" ht="26.25" customHeight="1" x14ac:dyDescent="0.2">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15"/>
    </row>
    <row r="65" spans="1:131" ht="26.25" customHeight="1" thickBot="1" x14ac:dyDescent="0.25">
      <c r="A65" s="217" t="s">
        <v>409</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26"/>
      <c r="BF65" s="226"/>
      <c r="BG65" s="226"/>
      <c r="BH65" s="226"/>
      <c r="BI65" s="226"/>
      <c r="BJ65" s="226"/>
      <c r="BK65" s="226"/>
      <c r="BL65" s="226"/>
      <c r="BM65" s="226"/>
      <c r="BN65" s="226"/>
      <c r="BO65" s="226"/>
      <c r="BP65" s="226"/>
      <c r="BQ65" s="223">
        <v>59</v>
      </c>
      <c r="BR65" s="224"/>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15"/>
    </row>
    <row r="66" spans="1:131" ht="26.25" customHeight="1" x14ac:dyDescent="0.2">
      <c r="A66" s="710" t="s">
        <v>410</v>
      </c>
      <c r="B66" s="711"/>
      <c r="C66" s="711"/>
      <c r="D66" s="711"/>
      <c r="E66" s="711"/>
      <c r="F66" s="711"/>
      <c r="G66" s="711"/>
      <c r="H66" s="711"/>
      <c r="I66" s="711"/>
      <c r="J66" s="711"/>
      <c r="K66" s="711"/>
      <c r="L66" s="711"/>
      <c r="M66" s="711"/>
      <c r="N66" s="711"/>
      <c r="O66" s="711"/>
      <c r="P66" s="712"/>
      <c r="Q66" s="716" t="s">
        <v>411</v>
      </c>
      <c r="R66" s="717"/>
      <c r="S66" s="717"/>
      <c r="T66" s="717"/>
      <c r="U66" s="718"/>
      <c r="V66" s="716" t="s">
        <v>412</v>
      </c>
      <c r="W66" s="717"/>
      <c r="X66" s="717"/>
      <c r="Y66" s="717"/>
      <c r="Z66" s="718"/>
      <c r="AA66" s="716" t="s">
        <v>413</v>
      </c>
      <c r="AB66" s="717"/>
      <c r="AC66" s="717"/>
      <c r="AD66" s="717"/>
      <c r="AE66" s="718"/>
      <c r="AF66" s="837" t="s">
        <v>414</v>
      </c>
      <c r="AG66" s="798"/>
      <c r="AH66" s="798"/>
      <c r="AI66" s="798"/>
      <c r="AJ66" s="838"/>
      <c r="AK66" s="716" t="s">
        <v>415</v>
      </c>
      <c r="AL66" s="711"/>
      <c r="AM66" s="711"/>
      <c r="AN66" s="711"/>
      <c r="AO66" s="712"/>
      <c r="AP66" s="716" t="s">
        <v>416</v>
      </c>
      <c r="AQ66" s="717"/>
      <c r="AR66" s="717"/>
      <c r="AS66" s="717"/>
      <c r="AT66" s="718"/>
      <c r="AU66" s="716" t="s">
        <v>417</v>
      </c>
      <c r="AV66" s="717"/>
      <c r="AW66" s="717"/>
      <c r="AX66" s="717"/>
      <c r="AY66" s="718"/>
      <c r="AZ66" s="716" t="s">
        <v>377</v>
      </c>
      <c r="BA66" s="717"/>
      <c r="BB66" s="717"/>
      <c r="BC66" s="717"/>
      <c r="BD66" s="723"/>
      <c r="BE66" s="226"/>
      <c r="BF66" s="226"/>
      <c r="BG66" s="226"/>
      <c r="BH66" s="226"/>
      <c r="BI66" s="226"/>
      <c r="BJ66" s="226"/>
      <c r="BK66" s="226"/>
      <c r="BL66" s="226"/>
      <c r="BM66" s="226"/>
      <c r="BN66" s="226"/>
      <c r="BO66" s="226"/>
      <c r="BP66" s="226"/>
      <c r="BQ66" s="223">
        <v>60</v>
      </c>
      <c r="BR66" s="228"/>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15"/>
    </row>
    <row r="67" spans="1:131" ht="26.25" customHeight="1" thickBot="1" x14ac:dyDescent="0.25">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9"/>
      <c r="AG67" s="801"/>
      <c r="AH67" s="801"/>
      <c r="AI67" s="801"/>
      <c r="AJ67" s="840"/>
      <c r="AK67" s="841"/>
      <c r="AL67" s="714"/>
      <c r="AM67" s="714"/>
      <c r="AN67" s="714"/>
      <c r="AO67" s="715"/>
      <c r="AP67" s="719"/>
      <c r="AQ67" s="720"/>
      <c r="AR67" s="720"/>
      <c r="AS67" s="720"/>
      <c r="AT67" s="721"/>
      <c r="AU67" s="719"/>
      <c r="AV67" s="720"/>
      <c r="AW67" s="720"/>
      <c r="AX67" s="720"/>
      <c r="AY67" s="721"/>
      <c r="AZ67" s="719"/>
      <c r="BA67" s="720"/>
      <c r="BB67" s="720"/>
      <c r="BC67" s="720"/>
      <c r="BD67" s="725"/>
      <c r="BE67" s="226"/>
      <c r="BF67" s="226"/>
      <c r="BG67" s="226"/>
      <c r="BH67" s="226"/>
      <c r="BI67" s="226"/>
      <c r="BJ67" s="226"/>
      <c r="BK67" s="226"/>
      <c r="BL67" s="226"/>
      <c r="BM67" s="226"/>
      <c r="BN67" s="226"/>
      <c r="BO67" s="226"/>
      <c r="BP67" s="226"/>
      <c r="BQ67" s="223">
        <v>61</v>
      </c>
      <c r="BR67" s="228"/>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15"/>
    </row>
    <row r="68" spans="1:131" ht="26.25" customHeight="1" thickTop="1" x14ac:dyDescent="0.2">
      <c r="A68" s="221">
        <v>1</v>
      </c>
      <c r="B68" s="852" t="s">
        <v>579</v>
      </c>
      <c r="C68" s="853"/>
      <c r="D68" s="853"/>
      <c r="E68" s="853"/>
      <c r="F68" s="853"/>
      <c r="G68" s="853"/>
      <c r="H68" s="853"/>
      <c r="I68" s="853"/>
      <c r="J68" s="853"/>
      <c r="K68" s="853"/>
      <c r="L68" s="853"/>
      <c r="M68" s="853"/>
      <c r="N68" s="853"/>
      <c r="O68" s="853"/>
      <c r="P68" s="854"/>
      <c r="Q68" s="855">
        <v>21139</v>
      </c>
      <c r="R68" s="849"/>
      <c r="S68" s="849"/>
      <c r="T68" s="849"/>
      <c r="U68" s="849"/>
      <c r="V68" s="849">
        <v>20676</v>
      </c>
      <c r="W68" s="849"/>
      <c r="X68" s="849"/>
      <c r="Y68" s="849"/>
      <c r="Z68" s="849"/>
      <c r="AA68" s="849">
        <v>463</v>
      </c>
      <c r="AB68" s="849"/>
      <c r="AC68" s="849"/>
      <c r="AD68" s="849"/>
      <c r="AE68" s="849"/>
      <c r="AF68" s="849">
        <v>463</v>
      </c>
      <c r="AG68" s="849"/>
      <c r="AH68" s="849"/>
      <c r="AI68" s="849"/>
      <c r="AJ68" s="849"/>
      <c r="AK68" s="849">
        <v>132</v>
      </c>
      <c r="AL68" s="849"/>
      <c r="AM68" s="849"/>
      <c r="AN68" s="849"/>
      <c r="AO68" s="849"/>
      <c r="AP68" s="849" t="s">
        <v>578</v>
      </c>
      <c r="AQ68" s="849"/>
      <c r="AR68" s="849"/>
      <c r="AS68" s="849"/>
      <c r="AT68" s="849"/>
      <c r="AU68" s="849" t="s">
        <v>578</v>
      </c>
      <c r="AV68" s="849"/>
      <c r="AW68" s="849"/>
      <c r="AX68" s="849"/>
      <c r="AY68" s="849"/>
      <c r="AZ68" s="850"/>
      <c r="BA68" s="850"/>
      <c r="BB68" s="850"/>
      <c r="BC68" s="850"/>
      <c r="BD68" s="851"/>
      <c r="BE68" s="226"/>
      <c r="BF68" s="226"/>
      <c r="BG68" s="226"/>
      <c r="BH68" s="226"/>
      <c r="BI68" s="226"/>
      <c r="BJ68" s="226"/>
      <c r="BK68" s="226"/>
      <c r="BL68" s="226"/>
      <c r="BM68" s="226"/>
      <c r="BN68" s="226"/>
      <c r="BO68" s="226"/>
      <c r="BP68" s="226"/>
      <c r="BQ68" s="223">
        <v>62</v>
      </c>
      <c r="BR68" s="228"/>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15"/>
    </row>
    <row r="69" spans="1:131" ht="26.25" customHeight="1" x14ac:dyDescent="0.2">
      <c r="A69" s="223">
        <v>2</v>
      </c>
      <c r="B69" s="856" t="s">
        <v>580</v>
      </c>
      <c r="C69" s="857"/>
      <c r="D69" s="857"/>
      <c r="E69" s="857"/>
      <c r="F69" s="857"/>
      <c r="G69" s="857"/>
      <c r="H69" s="857"/>
      <c r="I69" s="857"/>
      <c r="J69" s="857"/>
      <c r="K69" s="857"/>
      <c r="L69" s="857"/>
      <c r="M69" s="857"/>
      <c r="N69" s="857"/>
      <c r="O69" s="857"/>
      <c r="P69" s="858"/>
      <c r="Q69" s="859">
        <v>194</v>
      </c>
      <c r="R69" s="813"/>
      <c r="S69" s="813"/>
      <c r="T69" s="813"/>
      <c r="U69" s="813"/>
      <c r="V69" s="813">
        <v>153</v>
      </c>
      <c r="W69" s="813"/>
      <c r="X69" s="813"/>
      <c r="Y69" s="813"/>
      <c r="Z69" s="813"/>
      <c r="AA69" s="813">
        <v>40</v>
      </c>
      <c r="AB69" s="813"/>
      <c r="AC69" s="813"/>
      <c r="AD69" s="813"/>
      <c r="AE69" s="813"/>
      <c r="AF69" s="813">
        <v>40</v>
      </c>
      <c r="AG69" s="813"/>
      <c r="AH69" s="813"/>
      <c r="AI69" s="813"/>
      <c r="AJ69" s="813"/>
      <c r="AK69" s="813" t="s">
        <v>578</v>
      </c>
      <c r="AL69" s="813"/>
      <c r="AM69" s="813"/>
      <c r="AN69" s="813"/>
      <c r="AO69" s="813"/>
      <c r="AP69" s="813" t="s">
        <v>578</v>
      </c>
      <c r="AQ69" s="813"/>
      <c r="AR69" s="813"/>
      <c r="AS69" s="813"/>
      <c r="AT69" s="813"/>
      <c r="AU69" s="813" t="s">
        <v>578</v>
      </c>
      <c r="AV69" s="813"/>
      <c r="AW69" s="813"/>
      <c r="AX69" s="813"/>
      <c r="AY69" s="813"/>
      <c r="AZ69" s="815"/>
      <c r="BA69" s="815"/>
      <c r="BB69" s="815"/>
      <c r="BC69" s="815"/>
      <c r="BD69" s="816"/>
      <c r="BE69" s="226"/>
      <c r="BF69" s="226"/>
      <c r="BG69" s="226"/>
      <c r="BH69" s="226"/>
      <c r="BI69" s="226"/>
      <c r="BJ69" s="226"/>
      <c r="BK69" s="226"/>
      <c r="BL69" s="226"/>
      <c r="BM69" s="226"/>
      <c r="BN69" s="226"/>
      <c r="BO69" s="226"/>
      <c r="BP69" s="226"/>
      <c r="BQ69" s="223">
        <v>63</v>
      </c>
      <c r="BR69" s="228"/>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15"/>
    </row>
    <row r="70" spans="1:131" ht="26.25" customHeight="1" x14ac:dyDescent="0.2">
      <c r="A70" s="223">
        <v>3</v>
      </c>
      <c r="B70" s="856" t="s">
        <v>581</v>
      </c>
      <c r="C70" s="857"/>
      <c r="D70" s="857"/>
      <c r="E70" s="857"/>
      <c r="F70" s="857"/>
      <c r="G70" s="857"/>
      <c r="H70" s="857"/>
      <c r="I70" s="857"/>
      <c r="J70" s="857"/>
      <c r="K70" s="857"/>
      <c r="L70" s="857"/>
      <c r="M70" s="857"/>
      <c r="N70" s="857"/>
      <c r="O70" s="857"/>
      <c r="P70" s="858"/>
      <c r="Q70" s="859">
        <v>111</v>
      </c>
      <c r="R70" s="813"/>
      <c r="S70" s="813"/>
      <c r="T70" s="813"/>
      <c r="U70" s="813"/>
      <c r="V70" s="813">
        <v>109</v>
      </c>
      <c r="W70" s="813"/>
      <c r="X70" s="813"/>
      <c r="Y70" s="813"/>
      <c r="Z70" s="813"/>
      <c r="AA70" s="813">
        <v>2</v>
      </c>
      <c r="AB70" s="813"/>
      <c r="AC70" s="813"/>
      <c r="AD70" s="813"/>
      <c r="AE70" s="813"/>
      <c r="AF70" s="813">
        <v>2</v>
      </c>
      <c r="AG70" s="813"/>
      <c r="AH70" s="813"/>
      <c r="AI70" s="813"/>
      <c r="AJ70" s="813"/>
      <c r="AK70" s="813">
        <v>15</v>
      </c>
      <c r="AL70" s="813"/>
      <c r="AM70" s="813"/>
      <c r="AN70" s="813"/>
      <c r="AO70" s="813"/>
      <c r="AP70" s="813" t="s">
        <v>578</v>
      </c>
      <c r="AQ70" s="813"/>
      <c r="AR70" s="813"/>
      <c r="AS70" s="813"/>
      <c r="AT70" s="813"/>
      <c r="AU70" s="813" t="s">
        <v>578</v>
      </c>
      <c r="AV70" s="813"/>
      <c r="AW70" s="813"/>
      <c r="AX70" s="813"/>
      <c r="AY70" s="813"/>
      <c r="AZ70" s="815"/>
      <c r="BA70" s="815"/>
      <c r="BB70" s="815"/>
      <c r="BC70" s="815"/>
      <c r="BD70" s="816"/>
      <c r="BE70" s="226"/>
      <c r="BF70" s="226"/>
      <c r="BG70" s="226"/>
      <c r="BH70" s="226"/>
      <c r="BI70" s="226"/>
      <c r="BJ70" s="226"/>
      <c r="BK70" s="226"/>
      <c r="BL70" s="226"/>
      <c r="BM70" s="226"/>
      <c r="BN70" s="226"/>
      <c r="BO70" s="226"/>
      <c r="BP70" s="226"/>
      <c r="BQ70" s="223">
        <v>64</v>
      </c>
      <c r="BR70" s="228"/>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15"/>
    </row>
    <row r="71" spans="1:131" ht="26.25" customHeight="1" x14ac:dyDescent="0.2">
      <c r="A71" s="223">
        <v>4</v>
      </c>
      <c r="B71" s="856" t="s">
        <v>582</v>
      </c>
      <c r="C71" s="857"/>
      <c r="D71" s="857"/>
      <c r="E71" s="857"/>
      <c r="F71" s="857"/>
      <c r="G71" s="857"/>
      <c r="H71" s="857"/>
      <c r="I71" s="857"/>
      <c r="J71" s="857"/>
      <c r="K71" s="857"/>
      <c r="L71" s="857"/>
      <c r="M71" s="857"/>
      <c r="N71" s="857"/>
      <c r="O71" s="857"/>
      <c r="P71" s="858"/>
      <c r="Q71" s="859">
        <v>110</v>
      </c>
      <c r="R71" s="813"/>
      <c r="S71" s="813"/>
      <c r="T71" s="813"/>
      <c r="U71" s="813"/>
      <c r="V71" s="813">
        <v>77</v>
      </c>
      <c r="W71" s="813"/>
      <c r="X71" s="813"/>
      <c r="Y71" s="813"/>
      <c r="Z71" s="813"/>
      <c r="AA71" s="813">
        <v>34</v>
      </c>
      <c r="AB71" s="813"/>
      <c r="AC71" s="813"/>
      <c r="AD71" s="813"/>
      <c r="AE71" s="813"/>
      <c r="AF71" s="813">
        <v>34</v>
      </c>
      <c r="AG71" s="813"/>
      <c r="AH71" s="813"/>
      <c r="AI71" s="813"/>
      <c r="AJ71" s="813"/>
      <c r="AK71" s="813" t="s">
        <v>578</v>
      </c>
      <c r="AL71" s="813"/>
      <c r="AM71" s="813"/>
      <c r="AN71" s="813"/>
      <c r="AO71" s="813"/>
      <c r="AP71" s="813" t="s">
        <v>578</v>
      </c>
      <c r="AQ71" s="813"/>
      <c r="AR71" s="813"/>
      <c r="AS71" s="813"/>
      <c r="AT71" s="813"/>
      <c r="AU71" s="813" t="s">
        <v>578</v>
      </c>
      <c r="AV71" s="813"/>
      <c r="AW71" s="813"/>
      <c r="AX71" s="813"/>
      <c r="AY71" s="813"/>
      <c r="AZ71" s="815"/>
      <c r="BA71" s="815"/>
      <c r="BB71" s="815"/>
      <c r="BC71" s="815"/>
      <c r="BD71" s="816"/>
      <c r="BE71" s="226"/>
      <c r="BF71" s="226"/>
      <c r="BG71" s="226"/>
      <c r="BH71" s="226"/>
      <c r="BI71" s="226"/>
      <c r="BJ71" s="226"/>
      <c r="BK71" s="226"/>
      <c r="BL71" s="226"/>
      <c r="BM71" s="226"/>
      <c r="BN71" s="226"/>
      <c r="BO71" s="226"/>
      <c r="BP71" s="226"/>
      <c r="BQ71" s="223">
        <v>65</v>
      </c>
      <c r="BR71" s="228"/>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15"/>
    </row>
    <row r="72" spans="1:131" ht="26.25" customHeight="1" x14ac:dyDescent="0.2">
      <c r="A72" s="223">
        <v>5</v>
      </c>
      <c r="B72" s="856" t="s">
        <v>583</v>
      </c>
      <c r="C72" s="857"/>
      <c r="D72" s="857"/>
      <c r="E72" s="857"/>
      <c r="F72" s="857"/>
      <c r="G72" s="857"/>
      <c r="H72" s="857"/>
      <c r="I72" s="857"/>
      <c r="J72" s="857"/>
      <c r="K72" s="857"/>
      <c r="L72" s="857"/>
      <c r="M72" s="857"/>
      <c r="N72" s="857"/>
      <c r="O72" s="857"/>
      <c r="P72" s="858"/>
      <c r="Q72" s="859">
        <v>2584</v>
      </c>
      <c r="R72" s="813"/>
      <c r="S72" s="813"/>
      <c r="T72" s="813"/>
      <c r="U72" s="813"/>
      <c r="V72" s="813">
        <v>2324</v>
      </c>
      <c r="W72" s="813"/>
      <c r="X72" s="813"/>
      <c r="Y72" s="813"/>
      <c r="Z72" s="813"/>
      <c r="AA72" s="813">
        <v>261</v>
      </c>
      <c r="AB72" s="813"/>
      <c r="AC72" s="813"/>
      <c r="AD72" s="813"/>
      <c r="AE72" s="813"/>
      <c r="AF72" s="813">
        <v>261</v>
      </c>
      <c r="AG72" s="813"/>
      <c r="AH72" s="813"/>
      <c r="AI72" s="813"/>
      <c r="AJ72" s="813"/>
      <c r="AK72" s="813">
        <v>168</v>
      </c>
      <c r="AL72" s="813"/>
      <c r="AM72" s="813"/>
      <c r="AN72" s="813"/>
      <c r="AO72" s="813"/>
      <c r="AP72" s="813" t="s">
        <v>578</v>
      </c>
      <c r="AQ72" s="813"/>
      <c r="AR72" s="813"/>
      <c r="AS72" s="813"/>
      <c r="AT72" s="813"/>
      <c r="AU72" s="813" t="s">
        <v>578</v>
      </c>
      <c r="AV72" s="813"/>
      <c r="AW72" s="813"/>
      <c r="AX72" s="813"/>
      <c r="AY72" s="813"/>
      <c r="AZ72" s="815"/>
      <c r="BA72" s="815"/>
      <c r="BB72" s="815"/>
      <c r="BC72" s="815"/>
      <c r="BD72" s="816"/>
      <c r="BE72" s="226"/>
      <c r="BF72" s="226"/>
      <c r="BG72" s="226"/>
      <c r="BH72" s="226"/>
      <c r="BI72" s="226"/>
      <c r="BJ72" s="226"/>
      <c r="BK72" s="226"/>
      <c r="BL72" s="226"/>
      <c r="BM72" s="226"/>
      <c r="BN72" s="226"/>
      <c r="BO72" s="226"/>
      <c r="BP72" s="226"/>
      <c r="BQ72" s="223">
        <v>66</v>
      </c>
      <c r="BR72" s="228"/>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15"/>
    </row>
    <row r="73" spans="1:131" ht="26.25" customHeight="1" x14ac:dyDescent="0.2">
      <c r="A73" s="223">
        <v>6</v>
      </c>
      <c r="B73" s="856" t="s">
        <v>584</v>
      </c>
      <c r="C73" s="857"/>
      <c r="D73" s="857"/>
      <c r="E73" s="857"/>
      <c r="F73" s="857"/>
      <c r="G73" s="857"/>
      <c r="H73" s="857"/>
      <c r="I73" s="857"/>
      <c r="J73" s="857"/>
      <c r="K73" s="857"/>
      <c r="L73" s="857"/>
      <c r="M73" s="857"/>
      <c r="N73" s="857"/>
      <c r="O73" s="857"/>
      <c r="P73" s="858"/>
      <c r="Q73" s="859">
        <v>698021</v>
      </c>
      <c r="R73" s="813"/>
      <c r="S73" s="813"/>
      <c r="T73" s="813"/>
      <c r="U73" s="813"/>
      <c r="V73" s="813">
        <v>682226</v>
      </c>
      <c r="W73" s="813"/>
      <c r="X73" s="813"/>
      <c r="Y73" s="813"/>
      <c r="Z73" s="813"/>
      <c r="AA73" s="813">
        <v>15795</v>
      </c>
      <c r="AB73" s="813"/>
      <c r="AC73" s="813"/>
      <c r="AD73" s="813"/>
      <c r="AE73" s="813"/>
      <c r="AF73" s="813">
        <v>15795</v>
      </c>
      <c r="AG73" s="813"/>
      <c r="AH73" s="813"/>
      <c r="AI73" s="813"/>
      <c r="AJ73" s="813"/>
      <c r="AK73" s="813">
        <v>3838</v>
      </c>
      <c r="AL73" s="813"/>
      <c r="AM73" s="813"/>
      <c r="AN73" s="813"/>
      <c r="AO73" s="813"/>
      <c r="AP73" s="813" t="s">
        <v>578</v>
      </c>
      <c r="AQ73" s="813"/>
      <c r="AR73" s="813"/>
      <c r="AS73" s="813"/>
      <c r="AT73" s="813"/>
      <c r="AU73" s="813" t="s">
        <v>578</v>
      </c>
      <c r="AV73" s="813"/>
      <c r="AW73" s="813"/>
      <c r="AX73" s="813"/>
      <c r="AY73" s="813"/>
      <c r="AZ73" s="815"/>
      <c r="BA73" s="815"/>
      <c r="BB73" s="815"/>
      <c r="BC73" s="815"/>
      <c r="BD73" s="816"/>
      <c r="BE73" s="226"/>
      <c r="BF73" s="226"/>
      <c r="BG73" s="226"/>
      <c r="BH73" s="226"/>
      <c r="BI73" s="226"/>
      <c r="BJ73" s="226"/>
      <c r="BK73" s="226"/>
      <c r="BL73" s="226"/>
      <c r="BM73" s="226"/>
      <c r="BN73" s="226"/>
      <c r="BO73" s="226"/>
      <c r="BP73" s="226"/>
      <c r="BQ73" s="223">
        <v>67</v>
      </c>
      <c r="BR73" s="228"/>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15"/>
    </row>
    <row r="74" spans="1:131" ht="26.25" customHeight="1" x14ac:dyDescent="0.2">
      <c r="A74" s="223">
        <v>7</v>
      </c>
      <c r="B74" s="856" t="s">
        <v>585</v>
      </c>
      <c r="C74" s="857"/>
      <c r="D74" s="857"/>
      <c r="E74" s="857"/>
      <c r="F74" s="857"/>
      <c r="G74" s="857"/>
      <c r="H74" s="857"/>
      <c r="I74" s="857"/>
      <c r="J74" s="857"/>
      <c r="K74" s="857"/>
      <c r="L74" s="857"/>
      <c r="M74" s="857"/>
      <c r="N74" s="857"/>
      <c r="O74" s="857"/>
      <c r="P74" s="858"/>
      <c r="Q74" s="859">
        <v>186</v>
      </c>
      <c r="R74" s="813"/>
      <c r="S74" s="813"/>
      <c r="T74" s="813"/>
      <c r="U74" s="813"/>
      <c r="V74" s="813">
        <v>180</v>
      </c>
      <c r="W74" s="813"/>
      <c r="X74" s="813"/>
      <c r="Y74" s="813"/>
      <c r="Z74" s="813"/>
      <c r="AA74" s="813">
        <v>6</v>
      </c>
      <c r="AB74" s="813"/>
      <c r="AC74" s="813"/>
      <c r="AD74" s="813"/>
      <c r="AE74" s="813"/>
      <c r="AF74" s="813">
        <v>6</v>
      </c>
      <c r="AG74" s="813"/>
      <c r="AH74" s="813"/>
      <c r="AI74" s="813"/>
      <c r="AJ74" s="813"/>
      <c r="AK74" s="813">
        <v>30</v>
      </c>
      <c r="AL74" s="813"/>
      <c r="AM74" s="813"/>
      <c r="AN74" s="813"/>
      <c r="AO74" s="813"/>
      <c r="AP74" s="813" t="s">
        <v>578</v>
      </c>
      <c r="AQ74" s="813"/>
      <c r="AR74" s="813"/>
      <c r="AS74" s="813"/>
      <c r="AT74" s="813"/>
      <c r="AU74" s="813" t="s">
        <v>578</v>
      </c>
      <c r="AV74" s="813"/>
      <c r="AW74" s="813"/>
      <c r="AX74" s="813"/>
      <c r="AY74" s="813"/>
      <c r="AZ74" s="815"/>
      <c r="BA74" s="815"/>
      <c r="BB74" s="815"/>
      <c r="BC74" s="815"/>
      <c r="BD74" s="816"/>
      <c r="BE74" s="226"/>
      <c r="BF74" s="226"/>
      <c r="BG74" s="226"/>
      <c r="BH74" s="226"/>
      <c r="BI74" s="226"/>
      <c r="BJ74" s="226"/>
      <c r="BK74" s="226"/>
      <c r="BL74" s="226"/>
      <c r="BM74" s="226"/>
      <c r="BN74" s="226"/>
      <c r="BO74" s="226"/>
      <c r="BP74" s="226"/>
      <c r="BQ74" s="223">
        <v>68</v>
      </c>
      <c r="BR74" s="228"/>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15"/>
    </row>
    <row r="75" spans="1:131" ht="26.25" customHeight="1" x14ac:dyDescent="0.2">
      <c r="A75" s="223">
        <v>8</v>
      </c>
      <c r="B75" s="856" t="s">
        <v>586</v>
      </c>
      <c r="C75" s="857"/>
      <c r="D75" s="857"/>
      <c r="E75" s="857"/>
      <c r="F75" s="857"/>
      <c r="G75" s="857"/>
      <c r="H75" s="857"/>
      <c r="I75" s="857"/>
      <c r="J75" s="857"/>
      <c r="K75" s="857"/>
      <c r="L75" s="857"/>
      <c r="M75" s="857"/>
      <c r="N75" s="857"/>
      <c r="O75" s="857"/>
      <c r="P75" s="858"/>
      <c r="Q75" s="860">
        <v>3770</v>
      </c>
      <c r="R75" s="861"/>
      <c r="S75" s="861"/>
      <c r="T75" s="861"/>
      <c r="U75" s="817"/>
      <c r="V75" s="862">
        <v>3246</v>
      </c>
      <c r="W75" s="861"/>
      <c r="X75" s="861"/>
      <c r="Y75" s="861"/>
      <c r="Z75" s="817"/>
      <c r="AA75" s="862">
        <v>524</v>
      </c>
      <c r="AB75" s="861"/>
      <c r="AC75" s="861"/>
      <c r="AD75" s="861"/>
      <c r="AE75" s="817"/>
      <c r="AF75" s="862">
        <v>5277</v>
      </c>
      <c r="AG75" s="861"/>
      <c r="AH75" s="861"/>
      <c r="AI75" s="861"/>
      <c r="AJ75" s="817"/>
      <c r="AK75" s="862">
        <v>0</v>
      </c>
      <c r="AL75" s="861"/>
      <c r="AM75" s="861"/>
      <c r="AN75" s="861"/>
      <c r="AO75" s="817"/>
      <c r="AP75" s="862">
        <v>3131</v>
      </c>
      <c r="AQ75" s="861"/>
      <c r="AR75" s="861"/>
      <c r="AS75" s="861"/>
      <c r="AT75" s="817"/>
      <c r="AU75" s="862" t="s">
        <v>578</v>
      </c>
      <c r="AV75" s="861"/>
      <c r="AW75" s="861"/>
      <c r="AX75" s="861"/>
      <c r="AY75" s="817"/>
      <c r="AZ75" s="815"/>
      <c r="BA75" s="815"/>
      <c r="BB75" s="815"/>
      <c r="BC75" s="815"/>
      <c r="BD75" s="816"/>
      <c r="BE75" s="226"/>
      <c r="BF75" s="226"/>
      <c r="BG75" s="226"/>
      <c r="BH75" s="226"/>
      <c r="BI75" s="226"/>
      <c r="BJ75" s="226"/>
      <c r="BK75" s="226"/>
      <c r="BL75" s="226"/>
      <c r="BM75" s="226"/>
      <c r="BN75" s="226"/>
      <c r="BO75" s="226"/>
      <c r="BP75" s="226"/>
      <c r="BQ75" s="223">
        <v>69</v>
      </c>
      <c r="BR75" s="228"/>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15"/>
    </row>
    <row r="76" spans="1:131" ht="26.25" customHeight="1" x14ac:dyDescent="0.2">
      <c r="A76" s="223">
        <v>9</v>
      </c>
      <c r="B76" s="856" t="s">
        <v>587</v>
      </c>
      <c r="C76" s="857"/>
      <c r="D76" s="857"/>
      <c r="E76" s="857"/>
      <c r="F76" s="857"/>
      <c r="G76" s="857"/>
      <c r="H76" s="857"/>
      <c r="I76" s="857"/>
      <c r="J76" s="857"/>
      <c r="K76" s="857"/>
      <c r="L76" s="857"/>
      <c r="M76" s="857"/>
      <c r="N76" s="857"/>
      <c r="O76" s="857"/>
      <c r="P76" s="858"/>
      <c r="Q76" s="860">
        <v>2427</v>
      </c>
      <c r="R76" s="861"/>
      <c r="S76" s="861"/>
      <c r="T76" s="861"/>
      <c r="U76" s="817"/>
      <c r="V76" s="862">
        <v>2348</v>
      </c>
      <c r="W76" s="861"/>
      <c r="X76" s="861"/>
      <c r="Y76" s="861"/>
      <c r="Z76" s="817"/>
      <c r="AA76" s="862">
        <v>79</v>
      </c>
      <c r="AB76" s="861"/>
      <c r="AC76" s="861"/>
      <c r="AD76" s="861"/>
      <c r="AE76" s="817"/>
      <c r="AF76" s="862">
        <v>61</v>
      </c>
      <c r="AG76" s="861"/>
      <c r="AH76" s="861"/>
      <c r="AI76" s="861"/>
      <c r="AJ76" s="817"/>
      <c r="AK76" s="862" t="s">
        <v>578</v>
      </c>
      <c r="AL76" s="861"/>
      <c r="AM76" s="861"/>
      <c r="AN76" s="861"/>
      <c r="AO76" s="817"/>
      <c r="AP76" s="862">
        <v>879</v>
      </c>
      <c r="AQ76" s="861"/>
      <c r="AR76" s="861"/>
      <c r="AS76" s="861"/>
      <c r="AT76" s="817"/>
      <c r="AU76" s="862">
        <v>95</v>
      </c>
      <c r="AV76" s="861"/>
      <c r="AW76" s="861"/>
      <c r="AX76" s="861"/>
      <c r="AY76" s="817"/>
      <c r="AZ76" s="815"/>
      <c r="BA76" s="815"/>
      <c r="BB76" s="815"/>
      <c r="BC76" s="815"/>
      <c r="BD76" s="816"/>
      <c r="BE76" s="226"/>
      <c r="BF76" s="226"/>
      <c r="BG76" s="226"/>
      <c r="BH76" s="226"/>
      <c r="BI76" s="226"/>
      <c r="BJ76" s="226"/>
      <c r="BK76" s="226"/>
      <c r="BL76" s="226"/>
      <c r="BM76" s="226"/>
      <c r="BN76" s="226"/>
      <c r="BO76" s="226"/>
      <c r="BP76" s="226"/>
      <c r="BQ76" s="223">
        <v>70</v>
      </c>
      <c r="BR76" s="228"/>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15"/>
    </row>
    <row r="77" spans="1:131" ht="26.25" customHeight="1" x14ac:dyDescent="0.2">
      <c r="A77" s="223">
        <v>10</v>
      </c>
      <c r="B77" s="856" t="s">
        <v>588</v>
      </c>
      <c r="C77" s="857"/>
      <c r="D77" s="857"/>
      <c r="E77" s="857"/>
      <c r="F77" s="857"/>
      <c r="G77" s="857"/>
      <c r="H77" s="857"/>
      <c r="I77" s="857"/>
      <c r="J77" s="857"/>
      <c r="K77" s="857"/>
      <c r="L77" s="857"/>
      <c r="M77" s="857"/>
      <c r="N77" s="857"/>
      <c r="O77" s="857"/>
      <c r="P77" s="858"/>
      <c r="Q77" s="860">
        <v>306</v>
      </c>
      <c r="R77" s="861"/>
      <c r="S77" s="861"/>
      <c r="T77" s="861"/>
      <c r="U77" s="817"/>
      <c r="V77" s="862">
        <v>288</v>
      </c>
      <c r="W77" s="861"/>
      <c r="X77" s="861"/>
      <c r="Y77" s="861"/>
      <c r="Z77" s="817"/>
      <c r="AA77" s="862">
        <v>18</v>
      </c>
      <c r="AB77" s="861"/>
      <c r="AC77" s="861"/>
      <c r="AD77" s="861"/>
      <c r="AE77" s="817"/>
      <c r="AF77" s="862">
        <v>11</v>
      </c>
      <c r="AG77" s="861"/>
      <c r="AH77" s="861"/>
      <c r="AI77" s="861"/>
      <c r="AJ77" s="817"/>
      <c r="AK77" s="862" t="s">
        <v>578</v>
      </c>
      <c r="AL77" s="861"/>
      <c r="AM77" s="861"/>
      <c r="AN77" s="861"/>
      <c r="AO77" s="817"/>
      <c r="AP77" s="862">
        <v>82</v>
      </c>
      <c r="AQ77" s="861"/>
      <c r="AR77" s="861"/>
      <c r="AS77" s="861"/>
      <c r="AT77" s="817"/>
      <c r="AU77" s="862">
        <v>8</v>
      </c>
      <c r="AV77" s="861"/>
      <c r="AW77" s="861"/>
      <c r="AX77" s="861"/>
      <c r="AY77" s="817"/>
      <c r="AZ77" s="815"/>
      <c r="BA77" s="815"/>
      <c r="BB77" s="815"/>
      <c r="BC77" s="815"/>
      <c r="BD77" s="816"/>
      <c r="BE77" s="226"/>
      <c r="BF77" s="226"/>
      <c r="BG77" s="226"/>
      <c r="BH77" s="226"/>
      <c r="BI77" s="226"/>
      <c r="BJ77" s="226"/>
      <c r="BK77" s="226"/>
      <c r="BL77" s="226"/>
      <c r="BM77" s="226"/>
      <c r="BN77" s="226"/>
      <c r="BO77" s="226"/>
      <c r="BP77" s="226"/>
      <c r="BQ77" s="223">
        <v>71</v>
      </c>
      <c r="BR77" s="228"/>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15"/>
    </row>
    <row r="78" spans="1:131" ht="26.25" customHeight="1" x14ac:dyDescent="0.2">
      <c r="A78" s="223">
        <v>11</v>
      </c>
      <c r="B78" s="856" t="s">
        <v>589</v>
      </c>
      <c r="C78" s="857"/>
      <c r="D78" s="857"/>
      <c r="E78" s="857"/>
      <c r="F78" s="857"/>
      <c r="G78" s="857"/>
      <c r="H78" s="857"/>
      <c r="I78" s="857"/>
      <c r="J78" s="857"/>
      <c r="K78" s="857"/>
      <c r="L78" s="857"/>
      <c r="M78" s="857"/>
      <c r="N78" s="857"/>
      <c r="O78" s="857"/>
      <c r="P78" s="858"/>
      <c r="Q78" s="859">
        <v>3056</v>
      </c>
      <c r="R78" s="813"/>
      <c r="S78" s="813"/>
      <c r="T78" s="813"/>
      <c r="U78" s="813"/>
      <c r="V78" s="813">
        <v>2928</v>
      </c>
      <c r="W78" s="813"/>
      <c r="X78" s="813"/>
      <c r="Y78" s="813"/>
      <c r="Z78" s="813"/>
      <c r="AA78" s="813">
        <v>128</v>
      </c>
      <c r="AB78" s="813"/>
      <c r="AC78" s="813"/>
      <c r="AD78" s="813"/>
      <c r="AE78" s="813"/>
      <c r="AF78" s="813">
        <v>103</v>
      </c>
      <c r="AG78" s="813"/>
      <c r="AH78" s="813"/>
      <c r="AI78" s="813"/>
      <c r="AJ78" s="813"/>
      <c r="AK78" s="813" t="s">
        <v>578</v>
      </c>
      <c r="AL78" s="813"/>
      <c r="AM78" s="813"/>
      <c r="AN78" s="813"/>
      <c r="AO78" s="813"/>
      <c r="AP78" s="813">
        <v>1071</v>
      </c>
      <c r="AQ78" s="813"/>
      <c r="AR78" s="813"/>
      <c r="AS78" s="813"/>
      <c r="AT78" s="813"/>
      <c r="AU78" s="813">
        <v>93</v>
      </c>
      <c r="AV78" s="813"/>
      <c r="AW78" s="813"/>
      <c r="AX78" s="813"/>
      <c r="AY78" s="813"/>
      <c r="AZ78" s="815"/>
      <c r="BA78" s="815"/>
      <c r="BB78" s="815"/>
      <c r="BC78" s="815"/>
      <c r="BD78" s="816"/>
      <c r="BE78" s="226"/>
      <c r="BF78" s="226"/>
      <c r="BG78" s="226"/>
      <c r="BH78" s="226"/>
      <c r="BI78" s="226"/>
      <c r="BJ78" s="215"/>
      <c r="BK78" s="215"/>
      <c r="BL78" s="215"/>
      <c r="BM78" s="215"/>
      <c r="BN78" s="215"/>
      <c r="BO78" s="226"/>
      <c r="BP78" s="226"/>
      <c r="BQ78" s="223">
        <v>72</v>
      </c>
      <c r="BR78" s="228"/>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15"/>
    </row>
    <row r="79" spans="1:131" ht="26.25" customHeight="1" x14ac:dyDescent="0.2">
      <c r="A79" s="223">
        <v>12</v>
      </c>
      <c r="B79" s="856" t="s">
        <v>590</v>
      </c>
      <c r="C79" s="857"/>
      <c r="D79" s="857"/>
      <c r="E79" s="857"/>
      <c r="F79" s="857"/>
      <c r="G79" s="857"/>
      <c r="H79" s="857"/>
      <c r="I79" s="857"/>
      <c r="J79" s="857"/>
      <c r="K79" s="857"/>
      <c r="L79" s="857"/>
      <c r="M79" s="857"/>
      <c r="N79" s="857"/>
      <c r="O79" s="857"/>
      <c r="P79" s="858"/>
      <c r="Q79" s="859">
        <v>225</v>
      </c>
      <c r="R79" s="813"/>
      <c r="S79" s="813"/>
      <c r="T79" s="813"/>
      <c r="U79" s="813"/>
      <c r="V79" s="813">
        <v>219</v>
      </c>
      <c r="W79" s="813"/>
      <c r="X79" s="813"/>
      <c r="Y79" s="813"/>
      <c r="Z79" s="813"/>
      <c r="AA79" s="813">
        <v>6</v>
      </c>
      <c r="AB79" s="813"/>
      <c r="AC79" s="813"/>
      <c r="AD79" s="813"/>
      <c r="AE79" s="813"/>
      <c r="AF79" s="813">
        <v>6</v>
      </c>
      <c r="AG79" s="813"/>
      <c r="AH79" s="813"/>
      <c r="AI79" s="813"/>
      <c r="AJ79" s="813"/>
      <c r="AK79" s="813">
        <v>0</v>
      </c>
      <c r="AL79" s="813"/>
      <c r="AM79" s="813"/>
      <c r="AN79" s="813"/>
      <c r="AO79" s="813"/>
      <c r="AP79" s="813">
        <v>3</v>
      </c>
      <c r="AQ79" s="813"/>
      <c r="AR79" s="813"/>
      <c r="AS79" s="813"/>
      <c r="AT79" s="813"/>
      <c r="AU79" s="813" t="s">
        <v>578</v>
      </c>
      <c r="AV79" s="813"/>
      <c r="AW79" s="813"/>
      <c r="AX79" s="813"/>
      <c r="AY79" s="813"/>
      <c r="AZ79" s="815"/>
      <c r="BA79" s="815"/>
      <c r="BB79" s="815"/>
      <c r="BC79" s="815"/>
      <c r="BD79" s="816"/>
      <c r="BE79" s="226"/>
      <c r="BF79" s="226"/>
      <c r="BG79" s="226"/>
      <c r="BH79" s="226"/>
      <c r="BI79" s="226"/>
      <c r="BJ79" s="215"/>
      <c r="BK79" s="215"/>
      <c r="BL79" s="215"/>
      <c r="BM79" s="215"/>
      <c r="BN79" s="215"/>
      <c r="BO79" s="226"/>
      <c r="BP79" s="226"/>
      <c r="BQ79" s="223">
        <v>73</v>
      </c>
      <c r="BR79" s="228"/>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15"/>
    </row>
    <row r="80" spans="1:131" ht="26.25" customHeight="1" x14ac:dyDescent="0.2">
      <c r="A80" s="223">
        <v>13</v>
      </c>
      <c r="B80" s="856" t="s">
        <v>591</v>
      </c>
      <c r="C80" s="857"/>
      <c r="D80" s="857"/>
      <c r="E80" s="857"/>
      <c r="F80" s="857"/>
      <c r="G80" s="857"/>
      <c r="H80" s="857"/>
      <c r="I80" s="857"/>
      <c r="J80" s="857"/>
      <c r="K80" s="857"/>
      <c r="L80" s="857"/>
      <c r="M80" s="857"/>
      <c r="N80" s="857"/>
      <c r="O80" s="857"/>
      <c r="P80" s="858"/>
      <c r="Q80" s="859">
        <v>548</v>
      </c>
      <c r="R80" s="813"/>
      <c r="S80" s="813"/>
      <c r="T80" s="813"/>
      <c r="U80" s="813"/>
      <c r="V80" s="813">
        <v>442</v>
      </c>
      <c r="W80" s="813"/>
      <c r="X80" s="813"/>
      <c r="Y80" s="813"/>
      <c r="Z80" s="813"/>
      <c r="AA80" s="813">
        <v>106</v>
      </c>
      <c r="AB80" s="813"/>
      <c r="AC80" s="813"/>
      <c r="AD80" s="813"/>
      <c r="AE80" s="813"/>
      <c r="AF80" s="813">
        <v>777</v>
      </c>
      <c r="AG80" s="813"/>
      <c r="AH80" s="813"/>
      <c r="AI80" s="813"/>
      <c r="AJ80" s="813"/>
      <c r="AK80" s="813" t="s">
        <v>578</v>
      </c>
      <c r="AL80" s="813"/>
      <c r="AM80" s="813"/>
      <c r="AN80" s="813"/>
      <c r="AO80" s="813"/>
      <c r="AP80" s="813" t="s">
        <v>578</v>
      </c>
      <c r="AQ80" s="813"/>
      <c r="AR80" s="813"/>
      <c r="AS80" s="813"/>
      <c r="AT80" s="813"/>
      <c r="AU80" s="813" t="s">
        <v>578</v>
      </c>
      <c r="AV80" s="813"/>
      <c r="AW80" s="813"/>
      <c r="AX80" s="813"/>
      <c r="AY80" s="813"/>
      <c r="AZ80" s="815"/>
      <c r="BA80" s="815"/>
      <c r="BB80" s="815"/>
      <c r="BC80" s="815"/>
      <c r="BD80" s="816"/>
      <c r="BE80" s="226"/>
      <c r="BF80" s="226"/>
      <c r="BG80" s="226"/>
      <c r="BH80" s="226"/>
      <c r="BI80" s="226"/>
      <c r="BJ80" s="226"/>
      <c r="BK80" s="226"/>
      <c r="BL80" s="226"/>
      <c r="BM80" s="226"/>
      <c r="BN80" s="226"/>
      <c r="BO80" s="226"/>
      <c r="BP80" s="226"/>
      <c r="BQ80" s="223">
        <v>74</v>
      </c>
      <c r="BR80" s="228"/>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15"/>
    </row>
    <row r="81" spans="1:131" ht="26.25" customHeight="1" x14ac:dyDescent="0.2">
      <c r="A81" s="223">
        <v>14</v>
      </c>
      <c r="B81" s="856" t="s">
        <v>592</v>
      </c>
      <c r="C81" s="857"/>
      <c r="D81" s="857"/>
      <c r="E81" s="857"/>
      <c r="F81" s="857"/>
      <c r="G81" s="857"/>
      <c r="H81" s="857"/>
      <c r="I81" s="857"/>
      <c r="J81" s="857"/>
      <c r="K81" s="857"/>
      <c r="L81" s="857"/>
      <c r="M81" s="857"/>
      <c r="N81" s="857"/>
      <c r="O81" s="857"/>
      <c r="P81" s="858"/>
      <c r="Q81" s="859">
        <v>19</v>
      </c>
      <c r="R81" s="813"/>
      <c r="S81" s="813"/>
      <c r="T81" s="813"/>
      <c r="U81" s="813"/>
      <c r="V81" s="813">
        <v>16</v>
      </c>
      <c r="W81" s="813"/>
      <c r="X81" s="813"/>
      <c r="Y81" s="813"/>
      <c r="Z81" s="813"/>
      <c r="AA81" s="813">
        <v>3</v>
      </c>
      <c r="AB81" s="813"/>
      <c r="AC81" s="813"/>
      <c r="AD81" s="813"/>
      <c r="AE81" s="813"/>
      <c r="AF81" s="813">
        <v>3</v>
      </c>
      <c r="AG81" s="813"/>
      <c r="AH81" s="813"/>
      <c r="AI81" s="813"/>
      <c r="AJ81" s="813"/>
      <c r="AK81" s="813">
        <v>6</v>
      </c>
      <c r="AL81" s="813"/>
      <c r="AM81" s="813"/>
      <c r="AN81" s="813"/>
      <c r="AO81" s="813"/>
      <c r="AP81" s="813" t="s">
        <v>578</v>
      </c>
      <c r="AQ81" s="813"/>
      <c r="AR81" s="813"/>
      <c r="AS81" s="813"/>
      <c r="AT81" s="813"/>
      <c r="AU81" s="813" t="s">
        <v>578</v>
      </c>
      <c r="AV81" s="813"/>
      <c r="AW81" s="813"/>
      <c r="AX81" s="813"/>
      <c r="AY81" s="813"/>
      <c r="AZ81" s="815"/>
      <c r="BA81" s="815"/>
      <c r="BB81" s="815"/>
      <c r="BC81" s="815"/>
      <c r="BD81" s="816"/>
      <c r="BE81" s="226"/>
      <c r="BF81" s="226"/>
      <c r="BG81" s="226"/>
      <c r="BH81" s="226"/>
      <c r="BI81" s="226"/>
      <c r="BJ81" s="226"/>
      <c r="BK81" s="226"/>
      <c r="BL81" s="226"/>
      <c r="BM81" s="226"/>
      <c r="BN81" s="226"/>
      <c r="BO81" s="226"/>
      <c r="BP81" s="226"/>
      <c r="BQ81" s="223">
        <v>75</v>
      </c>
      <c r="BR81" s="228"/>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15"/>
    </row>
    <row r="82" spans="1:131" ht="26.25" customHeight="1" x14ac:dyDescent="0.2">
      <c r="A82" s="223">
        <v>15</v>
      </c>
      <c r="B82" s="856"/>
      <c r="C82" s="857"/>
      <c r="D82" s="857"/>
      <c r="E82" s="857"/>
      <c r="F82" s="857"/>
      <c r="G82" s="857"/>
      <c r="H82" s="857"/>
      <c r="I82" s="857"/>
      <c r="J82" s="857"/>
      <c r="K82" s="857"/>
      <c r="L82" s="857"/>
      <c r="M82" s="857"/>
      <c r="N82" s="857"/>
      <c r="O82" s="857"/>
      <c r="P82" s="858"/>
      <c r="Q82" s="859"/>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15"/>
      <c r="BA82" s="815"/>
      <c r="BB82" s="815"/>
      <c r="BC82" s="815"/>
      <c r="BD82" s="816"/>
      <c r="BE82" s="226"/>
      <c r="BF82" s="226"/>
      <c r="BG82" s="226"/>
      <c r="BH82" s="226"/>
      <c r="BI82" s="226"/>
      <c r="BJ82" s="226"/>
      <c r="BK82" s="226"/>
      <c r="BL82" s="226"/>
      <c r="BM82" s="226"/>
      <c r="BN82" s="226"/>
      <c r="BO82" s="226"/>
      <c r="BP82" s="226"/>
      <c r="BQ82" s="223">
        <v>76</v>
      </c>
      <c r="BR82" s="228"/>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15"/>
    </row>
    <row r="83" spans="1:131" ht="26.25" customHeight="1" x14ac:dyDescent="0.2">
      <c r="A83" s="223">
        <v>16</v>
      </c>
      <c r="B83" s="856"/>
      <c r="C83" s="857"/>
      <c r="D83" s="857"/>
      <c r="E83" s="857"/>
      <c r="F83" s="857"/>
      <c r="G83" s="857"/>
      <c r="H83" s="857"/>
      <c r="I83" s="857"/>
      <c r="J83" s="857"/>
      <c r="K83" s="857"/>
      <c r="L83" s="857"/>
      <c r="M83" s="857"/>
      <c r="N83" s="857"/>
      <c r="O83" s="857"/>
      <c r="P83" s="858"/>
      <c r="Q83" s="859"/>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5"/>
      <c r="BA83" s="815"/>
      <c r="BB83" s="815"/>
      <c r="BC83" s="815"/>
      <c r="BD83" s="816"/>
      <c r="BE83" s="226"/>
      <c r="BF83" s="226"/>
      <c r="BG83" s="226"/>
      <c r="BH83" s="226"/>
      <c r="BI83" s="226"/>
      <c r="BJ83" s="226"/>
      <c r="BK83" s="226"/>
      <c r="BL83" s="226"/>
      <c r="BM83" s="226"/>
      <c r="BN83" s="226"/>
      <c r="BO83" s="226"/>
      <c r="BP83" s="226"/>
      <c r="BQ83" s="223">
        <v>77</v>
      </c>
      <c r="BR83" s="228"/>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15"/>
    </row>
    <row r="84" spans="1:131" ht="26.25" customHeight="1" x14ac:dyDescent="0.2">
      <c r="A84" s="223">
        <v>17</v>
      </c>
      <c r="B84" s="856"/>
      <c r="C84" s="857"/>
      <c r="D84" s="857"/>
      <c r="E84" s="857"/>
      <c r="F84" s="857"/>
      <c r="G84" s="857"/>
      <c r="H84" s="857"/>
      <c r="I84" s="857"/>
      <c r="J84" s="857"/>
      <c r="K84" s="857"/>
      <c r="L84" s="857"/>
      <c r="M84" s="857"/>
      <c r="N84" s="857"/>
      <c r="O84" s="857"/>
      <c r="P84" s="858"/>
      <c r="Q84" s="859"/>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5"/>
      <c r="BA84" s="815"/>
      <c r="BB84" s="815"/>
      <c r="BC84" s="815"/>
      <c r="BD84" s="816"/>
      <c r="BE84" s="226"/>
      <c r="BF84" s="226"/>
      <c r="BG84" s="226"/>
      <c r="BH84" s="226"/>
      <c r="BI84" s="226"/>
      <c r="BJ84" s="226"/>
      <c r="BK84" s="226"/>
      <c r="BL84" s="226"/>
      <c r="BM84" s="226"/>
      <c r="BN84" s="226"/>
      <c r="BO84" s="226"/>
      <c r="BP84" s="226"/>
      <c r="BQ84" s="223">
        <v>78</v>
      </c>
      <c r="BR84" s="228"/>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15"/>
    </row>
    <row r="85" spans="1:131" ht="26.25" customHeight="1" x14ac:dyDescent="0.2">
      <c r="A85" s="223">
        <v>18</v>
      </c>
      <c r="B85" s="856"/>
      <c r="C85" s="857"/>
      <c r="D85" s="857"/>
      <c r="E85" s="857"/>
      <c r="F85" s="857"/>
      <c r="G85" s="857"/>
      <c r="H85" s="857"/>
      <c r="I85" s="857"/>
      <c r="J85" s="857"/>
      <c r="K85" s="857"/>
      <c r="L85" s="857"/>
      <c r="M85" s="857"/>
      <c r="N85" s="857"/>
      <c r="O85" s="857"/>
      <c r="P85" s="858"/>
      <c r="Q85" s="859"/>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26"/>
      <c r="BF85" s="226"/>
      <c r="BG85" s="226"/>
      <c r="BH85" s="226"/>
      <c r="BI85" s="226"/>
      <c r="BJ85" s="226"/>
      <c r="BK85" s="226"/>
      <c r="BL85" s="226"/>
      <c r="BM85" s="226"/>
      <c r="BN85" s="226"/>
      <c r="BO85" s="226"/>
      <c r="BP85" s="226"/>
      <c r="BQ85" s="223">
        <v>79</v>
      </c>
      <c r="BR85" s="228"/>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15"/>
    </row>
    <row r="86" spans="1:131" ht="26.25" customHeight="1" x14ac:dyDescent="0.2">
      <c r="A86" s="223">
        <v>19</v>
      </c>
      <c r="B86" s="856"/>
      <c r="C86" s="857"/>
      <c r="D86" s="857"/>
      <c r="E86" s="857"/>
      <c r="F86" s="857"/>
      <c r="G86" s="857"/>
      <c r="H86" s="857"/>
      <c r="I86" s="857"/>
      <c r="J86" s="857"/>
      <c r="K86" s="857"/>
      <c r="L86" s="857"/>
      <c r="M86" s="857"/>
      <c r="N86" s="857"/>
      <c r="O86" s="857"/>
      <c r="P86" s="858"/>
      <c r="Q86" s="859"/>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26"/>
      <c r="BF86" s="226"/>
      <c r="BG86" s="226"/>
      <c r="BH86" s="226"/>
      <c r="BI86" s="226"/>
      <c r="BJ86" s="226"/>
      <c r="BK86" s="226"/>
      <c r="BL86" s="226"/>
      <c r="BM86" s="226"/>
      <c r="BN86" s="226"/>
      <c r="BO86" s="226"/>
      <c r="BP86" s="226"/>
      <c r="BQ86" s="223">
        <v>80</v>
      </c>
      <c r="BR86" s="228"/>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15"/>
    </row>
    <row r="87" spans="1:131" ht="26.25" customHeight="1" x14ac:dyDescent="0.2">
      <c r="A87" s="229">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26"/>
      <c r="BF87" s="226"/>
      <c r="BG87" s="226"/>
      <c r="BH87" s="226"/>
      <c r="BI87" s="226"/>
      <c r="BJ87" s="226"/>
      <c r="BK87" s="226"/>
      <c r="BL87" s="226"/>
      <c r="BM87" s="226"/>
      <c r="BN87" s="226"/>
      <c r="BO87" s="226"/>
      <c r="BP87" s="226"/>
      <c r="BQ87" s="223">
        <v>81</v>
      </c>
      <c r="BR87" s="228"/>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15"/>
    </row>
    <row r="88" spans="1:131" ht="26.25" customHeight="1" thickBot="1" x14ac:dyDescent="0.25">
      <c r="A88" s="225" t="s">
        <v>390</v>
      </c>
      <c r="B88" s="772" t="s">
        <v>418</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c r="AG88" s="827"/>
      <c r="AH88" s="827"/>
      <c r="AI88" s="827"/>
      <c r="AJ88" s="827"/>
      <c r="AK88" s="824"/>
      <c r="AL88" s="824"/>
      <c r="AM88" s="824"/>
      <c r="AN88" s="824"/>
      <c r="AO88" s="824"/>
      <c r="AP88" s="827"/>
      <c r="AQ88" s="827"/>
      <c r="AR88" s="827"/>
      <c r="AS88" s="827"/>
      <c r="AT88" s="827"/>
      <c r="AU88" s="827"/>
      <c r="AV88" s="827"/>
      <c r="AW88" s="827"/>
      <c r="AX88" s="827"/>
      <c r="AY88" s="827"/>
      <c r="AZ88" s="832"/>
      <c r="BA88" s="832"/>
      <c r="BB88" s="832"/>
      <c r="BC88" s="832"/>
      <c r="BD88" s="833"/>
      <c r="BE88" s="226"/>
      <c r="BF88" s="226"/>
      <c r="BG88" s="226"/>
      <c r="BH88" s="226"/>
      <c r="BI88" s="226"/>
      <c r="BJ88" s="226"/>
      <c r="BK88" s="226"/>
      <c r="BL88" s="226"/>
      <c r="BM88" s="226"/>
      <c r="BN88" s="226"/>
      <c r="BO88" s="226"/>
      <c r="BP88" s="226"/>
      <c r="BQ88" s="223">
        <v>82</v>
      </c>
      <c r="BR88" s="228"/>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15"/>
    </row>
    <row r="89" spans="1:131" ht="26.25" hidden="1" customHeight="1" x14ac:dyDescent="0.2">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15"/>
    </row>
    <row r="90" spans="1:131" ht="26.25" hidden="1" customHeight="1" x14ac:dyDescent="0.2">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15"/>
    </row>
    <row r="91" spans="1:131" ht="26.25" hidden="1" customHeight="1" x14ac:dyDescent="0.2">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15"/>
    </row>
    <row r="92" spans="1:131" ht="26.25" hidden="1" customHeight="1" x14ac:dyDescent="0.2">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15"/>
    </row>
    <row r="93" spans="1:131" ht="26.25" hidden="1" customHeight="1" x14ac:dyDescent="0.2">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15"/>
    </row>
    <row r="94" spans="1:131" ht="26.25" hidden="1" customHeight="1" x14ac:dyDescent="0.2">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15"/>
    </row>
    <row r="95" spans="1:131" ht="26.25" hidden="1" customHeight="1" x14ac:dyDescent="0.2">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15"/>
    </row>
    <row r="96" spans="1:131" ht="26.25" hidden="1" customHeight="1" x14ac:dyDescent="0.2">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15"/>
    </row>
    <row r="97" spans="1:131" ht="26.25" hidden="1" customHeight="1" x14ac:dyDescent="0.2">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15"/>
    </row>
    <row r="98" spans="1:131" ht="26.25" hidden="1" customHeight="1" x14ac:dyDescent="0.2">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15"/>
    </row>
    <row r="99" spans="1:131" ht="26.25" hidden="1" customHeight="1" x14ac:dyDescent="0.2">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15"/>
    </row>
    <row r="100" spans="1:131" ht="26.25" hidden="1" customHeight="1" x14ac:dyDescent="0.2">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15"/>
    </row>
    <row r="101" spans="1:131" ht="26.25" hidden="1" customHeight="1" x14ac:dyDescent="0.2">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15"/>
    </row>
    <row r="102" spans="1:131" ht="26.25" customHeight="1" thickBot="1" x14ac:dyDescent="0.25">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390</v>
      </c>
      <c r="BR102" s="772" t="s">
        <v>419</v>
      </c>
      <c r="BS102" s="773"/>
      <c r="BT102" s="773"/>
      <c r="BU102" s="773"/>
      <c r="BV102" s="773"/>
      <c r="BW102" s="773"/>
      <c r="BX102" s="773"/>
      <c r="BY102" s="773"/>
      <c r="BZ102" s="773"/>
      <c r="CA102" s="773"/>
      <c r="CB102" s="773"/>
      <c r="CC102" s="773"/>
      <c r="CD102" s="773"/>
      <c r="CE102" s="773"/>
      <c r="CF102" s="773"/>
      <c r="CG102" s="774"/>
      <c r="CH102" s="870"/>
      <c r="CI102" s="871"/>
      <c r="CJ102" s="871"/>
      <c r="CK102" s="871"/>
      <c r="CL102" s="872"/>
      <c r="CM102" s="870"/>
      <c r="CN102" s="871"/>
      <c r="CO102" s="871"/>
      <c r="CP102" s="871"/>
      <c r="CQ102" s="872"/>
      <c r="CR102" s="873"/>
      <c r="CS102" s="835"/>
      <c r="CT102" s="835"/>
      <c r="CU102" s="835"/>
      <c r="CV102" s="874"/>
      <c r="CW102" s="873"/>
      <c r="CX102" s="835"/>
      <c r="CY102" s="835"/>
      <c r="CZ102" s="835"/>
      <c r="DA102" s="874"/>
      <c r="DB102" s="873"/>
      <c r="DC102" s="835"/>
      <c r="DD102" s="835"/>
      <c r="DE102" s="835"/>
      <c r="DF102" s="874"/>
      <c r="DG102" s="873"/>
      <c r="DH102" s="835"/>
      <c r="DI102" s="835"/>
      <c r="DJ102" s="835"/>
      <c r="DK102" s="874"/>
      <c r="DL102" s="873"/>
      <c r="DM102" s="835"/>
      <c r="DN102" s="835"/>
      <c r="DO102" s="835"/>
      <c r="DP102" s="874"/>
      <c r="DQ102" s="873"/>
      <c r="DR102" s="835"/>
      <c r="DS102" s="835"/>
      <c r="DT102" s="835"/>
      <c r="DU102" s="874"/>
      <c r="DV102" s="772"/>
      <c r="DW102" s="773"/>
      <c r="DX102" s="773"/>
      <c r="DY102" s="773"/>
      <c r="DZ102" s="897"/>
      <c r="EA102" s="215"/>
    </row>
    <row r="103" spans="1:131" ht="26.25" customHeight="1" x14ac:dyDescent="0.2">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898" t="s">
        <v>420</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15"/>
    </row>
    <row r="104" spans="1:131" ht="26.25" customHeight="1" x14ac:dyDescent="0.2">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899" t="s">
        <v>421</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15"/>
    </row>
    <row r="105" spans="1:131" ht="11.25" customHeight="1" x14ac:dyDescent="0.2">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215"/>
    </row>
    <row r="106" spans="1:131" ht="11.25" customHeight="1" x14ac:dyDescent="0.2">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215"/>
      <c r="DQ106" s="215"/>
      <c r="DR106" s="215"/>
      <c r="DS106" s="215"/>
      <c r="DT106" s="215"/>
      <c r="DU106" s="215"/>
      <c r="DV106" s="215"/>
      <c r="DW106" s="215"/>
      <c r="DX106" s="215"/>
      <c r="DY106" s="215"/>
      <c r="DZ106" s="215"/>
      <c r="EA106" s="215"/>
    </row>
    <row r="107" spans="1:131" s="215" customFormat="1" ht="26.25" customHeight="1" thickBot="1" x14ac:dyDescent="0.25">
      <c r="A107" s="234" t="s">
        <v>422</v>
      </c>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4" t="s">
        <v>423</v>
      </c>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row>
    <row r="108" spans="1:131" s="215" customFormat="1" ht="26.25" customHeight="1" x14ac:dyDescent="0.2">
      <c r="A108" s="900" t="s">
        <v>424</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425</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15" customFormat="1" ht="26.25" customHeight="1" x14ac:dyDescent="0.2">
      <c r="A109" s="895" t="s">
        <v>426</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427</v>
      </c>
      <c r="AB109" s="876"/>
      <c r="AC109" s="876"/>
      <c r="AD109" s="876"/>
      <c r="AE109" s="877"/>
      <c r="AF109" s="875" t="s">
        <v>428</v>
      </c>
      <c r="AG109" s="876"/>
      <c r="AH109" s="876"/>
      <c r="AI109" s="876"/>
      <c r="AJ109" s="877"/>
      <c r="AK109" s="875" t="s">
        <v>304</v>
      </c>
      <c r="AL109" s="876"/>
      <c r="AM109" s="876"/>
      <c r="AN109" s="876"/>
      <c r="AO109" s="877"/>
      <c r="AP109" s="875" t="s">
        <v>429</v>
      </c>
      <c r="AQ109" s="876"/>
      <c r="AR109" s="876"/>
      <c r="AS109" s="876"/>
      <c r="AT109" s="878"/>
      <c r="AU109" s="895" t="s">
        <v>426</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427</v>
      </c>
      <c r="BR109" s="876"/>
      <c r="BS109" s="876"/>
      <c r="BT109" s="876"/>
      <c r="BU109" s="877"/>
      <c r="BV109" s="875" t="s">
        <v>428</v>
      </c>
      <c r="BW109" s="876"/>
      <c r="BX109" s="876"/>
      <c r="BY109" s="876"/>
      <c r="BZ109" s="877"/>
      <c r="CA109" s="875" t="s">
        <v>304</v>
      </c>
      <c r="CB109" s="876"/>
      <c r="CC109" s="876"/>
      <c r="CD109" s="876"/>
      <c r="CE109" s="877"/>
      <c r="CF109" s="896" t="s">
        <v>429</v>
      </c>
      <c r="CG109" s="896"/>
      <c r="CH109" s="896"/>
      <c r="CI109" s="896"/>
      <c r="CJ109" s="896"/>
      <c r="CK109" s="875" t="s">
        <v>430</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427</v>
      </c>
      <c r="DH109" s="876"/>
      <c r="DI109" s="876"/>
      <c r="DJ109" s="876"/>
      <c r="DK109" s="877"/>
      <c r="DL109" s="875" t="s">
        <v>428</v>
      </c>
      <c r="DM109" s="876"/>
      <c r="DN109" s="876"/>
      <c r="DO109" s="876"/>
      <c r="DP109" s="877"/>
      <c r="DQ109" s="875" t="s">
        <v>304</v>
      </c>
      <c r="DR109" s="876"/>
      <c r="DS109" s="876"/>
      <c r="DT109" s="876"/>
      <c r="DU109" s="877"/>
      <c r="DV109" s="875" t="s">
        <v>429</v>
      </c>
      <c r="DW109" s="876"/>
      <c r="DX109" s="876"/>
      <c r="DY109" s="876"/>
      <c r="DZ109" s="878"/>
    </row>
    <row r="110" spans="1:131" s="215" customFormat="1" ht="26.25" customHeight="1" x14ac:dyDescent="0.2">
      <c r="A110" s="879" t="s">
        <v>431</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772745</v>
      </c>
      <c r="AB110" s="883"/>
      <c r="AC110" s="883"/>
      <c r="AD110" s="883"/>
      <c r="AE110" s="884"/>
      <c r="AF110" s="885">
        <v>723256</v>
      </c>
      <c r="AG110" s="883"/>
      <c r="AH110" s="883"/>
      <c r="AI110" s="883"/>
      <c r="AJ110" s="884"/>
      <c r="AK110" s="885">
        <v>769784</v>
      </c>
      <c r="AL110" s="883"/>
      <c r="AM110" s="883"/>
      <c r="AN110" s="883"/>
      <c r="AO110" s="884"/>
      <c r="AP110" s="886">
        <v>17.600000000000001</v>
      </c>
      <c r="AQ110" s="887"/>
      <c r="AR110" s="887"/>
      <c r="AS110" s="887"/>
      <c r="AT110" s="888"/>
      <c r="AU110" s="889" t="s">
        <v>73</v>
      </c>
      <c r="AV110" s="890"/>
      <c r="AW110" s="890"/>
      <c r="AX110" s="890"/>
      <c r="AY110" s="890"/>
      <c r="AZ110" s="912" t="s">
        <v>432</v>
      </c>
      <c r="BA110" s="880"/>
      <c r="BB110" s="880"/>
      <c r="BC110" s="880"/>
      <c r="BD110" s="880"/>
      <c r="BE110" s="880"/>
      <c r="BF110" s="880"/>
      <c r="BG110" s="880"/>
      <c r="BH110" s="880"/>
      <c r="BI110" s="880"/>
      <c r="BJ110" s="880"/>
      <c r="BK110" s="880"/>
      <c r="BL110" s="880"/>
      <c r="BM110" s="880"/>
      <c r="BN110" s="880"/>
      <c r="BO110" s="880"/>
      <c r="BP110" s="881"/>
      <c r="BQ110" s="913">
        <v>7376311</v>
      </c>
      <c r="BR110" s="914"/>
      <c r="BS110" s="914"/>
      <c r="BT110" s="914"/>
      <c r="BU110" s="914"/>
      <c r="BV110" s="914">
        <v>7381930</v>
      </c>
      <c r="BW110" s="914"/>
      <c r="BX110" s="914"/>
      <c r="BY110" s="914"/>
      <c r="BZ110" s="914"/>
      <c r="CA110" s="914">
        <v>7138771</v>
      </c>
      <c r="CB110" s="914"/>
      <c r="CC110" s="914"/>
      <c r="CD110" s="914"/>
      <c r="CE110" s="914"/>
      <c r="CF110" s="927">
        <v>162.80000000000001</v>
      </c>
      <c r="CG110" s="928"/>
      <c r="CH110" s="928"/>
      <c r="CI110" s="928"/>
      <c r="CJ110" s="928"/>
      <c r="CK110" s="929" t="s">
        <v>433</v>
      </c>
      <c r="CL110" s="930"/>
      <c r="CM110" s="912" t="s">
        <v>434</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t="s">
        <v>435</v>
      </c>
      <c r="DH110" s="914"/>
      <c r="DI110" s="914"/>
      <c r="DJ110" s="914"/>
      <c r="DK110" s="914"/>
      <c r="DL110" s="914" t="s">
        <v>128</v>
      </c>
      <c r="DM110" s="914"/>
      <c r="DN110" s="914"/>
      <c r="DO110" s="914"/>
      <c r="DP110" s="914"/>
      <c r="DQ110" s="914" t="s">
        <v>435</v>
      </c>
      <c r="DR110" s="914"/>
      <c r="DS110" s="914"/>
      <c r="DT110" s="914"/>
      <c r="DU110" s="914"/>
      <c r="DV110" s="915" t="s">
        <v>128</v>
      </c>
      <c r="DW110" s="915"/>
      <c r="DX110" s="915"/>
      <c r="DY110" s="915"/>
      <c r="DZ110" s="916"/>
    </row>
    <row r="111" spans="1:131" s="215" customFormat="1" ht="26.25" customHeight="1" x14ac:dyDescent="0.2">
      <c r="A111" s="917" t="s">
        <v>436</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437</v>
      </c>
      <c r="AB111" s="921"/>
      <c r="AC111" s="921"/>
      <c r="AD111" s="921"/>
      <c r="AE111" s="922"/>
      <c r="AF111" s="923" t="s">
        <v>435</v>
      </c>
      <c r="AG111" s="921"/>
      <c r="AH111" s="921"/>
      <c r="AI111" s="921"/>
      <c r="AJ111" s="922"/>
      <c r="AK111" s="923" t="s">
        <v>435</v>
      </c>
      <c r="AL111" s="921"/>
      <c r="AM111" s="921"/>
      <c r="AN111" s="921"/>
      <c r="AO111" s="922"/>
      <c r="AP111" s="924" t="s">
        <v>437</v>
      </c>
      <c r="AQ111" s="925"/>
      <c r="AR111" s="925"/>
      <c r="AS111" s="925"/>
      <c r="AT111" s="926"/>
      <c r="AU111" s="891"/>
      <c r="AV111" s="892"/>
      <c r="AW111" s="892"/>
      <c r="AX111" s="892"/>
      <c r="AY111" s="892"/>
      <c r="AZ111" s="905" t="s">
        <v>438</v>
      </c>
      <c r="BA111" s="906"/>
      <c r="BB111" s="906"/>
      <c r="BC111" s="906"/>
      <c r="BD111" s="906"/>
      <c r="BE111" s="906"/>
      <c r="BF111" s="906"/>
      <c r="BG111" s="906"/>
      <c r="BH111" s="906"/>
      <c r="BI111" s="906"/>
      <c r="BJ111" s="906"/>
      <c r="BK111" s="906"/>
      <c r="BL111" s="906"/>
      <c r="BM111" s="906"/>
      <c r="BN111" s="906"/>
      <c r="BO111" s="906"/>
      <c r="BP111" s="907"/>
      <c r="BQ111" s="908">
        <v>275503</v>
      </c>
      <c r="BR111" s="909"/>
      <c r="BS111" s="909"/>
      <c r="BT111" s="909"/>
      <c r="BU111" s="909"/>
      <c r="BV111" s="909">
        <v>243360</v>
      </c>
      <c r="BW111" s="909"/>
      <c r="BX111" s="909"/>
      <c r="BY111" s="909"/>
      <c r="BZ111" s="909"/>
      <c r="CA111" s="909">
        <v>211919</v>
      </c>
      <c r="CB111" s="909"/>
      <c r="CC111" s="909"/>
      <c r="CD111" s="909"/>
      <c r="CE111" s="909"/>
      <c r="CF111" s="903">
        <v>4.8</v>
      </c>
      <c r="CG111" s="904"/>
      <c r="CH111" s="904"/>
      <c r="CI111" s="904"/>
      <c r="CJ111" s="904"/>
      <c r="CK111" s="931"/>
      <c r="CL111" s="932"/>
      <c r="CM111" s="905" t="s">
        <v>439</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t="s">
        <v>128</v>
      </c>
      <c r="DH111" s="909"/>
      <c r="DI111" s="909"/>
      <c r="DJ111" s="909"/>
      <c r="DK111" s="909"/>
      <c r="DL111" s="909" t="s">
        <v>435</v>
      </c>
      <c r="DM111" s="909"/>
      <c r="DN111" s="909"/>
      <c r="DO111" s="909"/>
      <c r="DP111" s="909"/>
      <c r="DQ111" s="909" t="s">
        <v>435</v>
      </c>
      <c r="DR111" s="909"/>
      <c r="DS111" s="909"/>
      <c r="DT111" s="909"/>
      <c r="DU111" s="909"/>
      <c r="DV111" s="910" t="s">
        <v>437</v>
      </c>
      <c r="DW111" s="910"/>
      <c r="DX111" s="910"/>
      <c r="DY111" s="910"/>
      <c r="DZ111" s="911"/>
    </row>
    <row r="112" spans="1:131" s="215" customFormat="1" ht="26.25" customHeight="1" x14ac:dyDescent="0.2">
      <c r="A112" s="935" t="s">
        <v>440</v>
      </c>
      <c r="B112" s="936"/>
      <c r="C112" s="906" t="s">
        <v>441</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41" t="s">
        <v>128</v>
      </c>
      <c r="AB112" s="942"/>
      <c r="AC112" s="942"/>
      <c r="AD112" s="942"/>
      <c r="AE112" s="943"/>
      <c r="AF112" s="944" t="s">
        <v>128</v>
      </c>
      <c r="AG112" s="942"/>
      <c r="AH112" s="942"/>
      <c r="AI112" s="942"/>
      <c r="AJ112" s="943"/>
      <c r="AK112" s="944" t="s">
        <v>435</v>
      </c>
      <c r="AL112" s="942"/>
      <c r="AM112" s="942"/>
      <c r="AN112" s="942"/>
      <c r="AO112" s="943"/>
      <c r="AP112" s="945" t="s">
        <v>128</v>
      </c>
      <c r="AQ112" s="946"/>
      <c r="AR112" s="946"/>
      <c r="AS112" s="946"/>
      <c r="AT112" s="947"/>
      <c r="AU112" s="891"/>
      <c r="AV112" s="892"/>
      <c r="AW112" s="892"/>
      <c r="AX112" s="892"/>
      <c r="AY112" s="892"/>
      <c r="AZ112" s="905" t="s">
        <v>442</v>
      </c>
      <c r="BA112" s="906"/>
      <c r="BB112" s="906"/>
      <c r="BC112" s="906"/>
      <c r="BD112" s="906"/>
      <c r="BE112" s="906"/>
      <c r="BF112" s="906"/>
      <c r="BG112" s="906"/>
      <c r="BH112" s="906"/>
      <c r="BI112" s="906"/>
      <c r="BJ112" s="906"/>
      <c r="BK112" s="906"/>
      <c r="BL112" s="906"/>
      <c r="BM112" s="906"/>
      <c r="BN112" s="906"/>
      <c r="BO112" s="906"/>
      <c r="BP112" s="907"/>
      <c r="BQ112" s="908">
        <v>976916</v>
      </c>
      <c r="BR112" s="909"/>
      <c r="BS112" s="909"/>
      <c r="BT112" s="909"/>
      <c r="BU112" s="909"/>
      <c r="BV112" s="909">
        <v>1021548</v>
      </c>
      <c r="BW112" s="909"/>
      <c r="BX112" s="909"/>
      <c r="BY112" s="909"/>
      <c r="BZ112" s="909"/>
      <c r="CA112" s="909">
        <v>1028245</v>
      </c>
      <c r="CB112" s="909"/>
      <c r="CC112" s="909"/>
      <c r="CD112" s="909"/>
      <c r="CE112" s="909"/>
      <c r="CF112" s="903">
        <v>23.5</v>
      </c>
      <c r="CG112" s="904"/>
      <c r="CH112" s="904"/>
      <c r="CI112" s="904"/>
      <c r="CJ112" s="904"/>
      <c r="CK112" s="931"/>
      <c r="CL112" s="932"/>
      <c r="CM112" s="905" t="s">
        <v>443</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v>198000</v>
      </c>
      <c r="DH112" s="909"/>
      <c r="DI112" s="909"/>
      <c r="DJ112" s="909"/>
      <c r="DK112" s="909"/>
      <c r="DL112" s="909">
        <v>178200</v>
      </c>
      <c r="DM112" s="909"/>
      <c r="DN112" s="909"/>
      <c r="DO112" s="909"/>
      <c r="DP112" s="909"/>
      <c r="DQ112" s="909">
        <v>159100</v>
      </c>
      <c r="DR112" s="909"/>
      <c r="DS112" s="909"/>
      <c r="DT112" s="909"/>
      <c r="DU112" s="909"/>
      <c r="DV112" s="910">
        <v>3.6</v>
      </c>
      <c r="DW112" s="910"/>
      <c r="DX112" s="910"/>
      <c r="DY112" s="910"/>
      <c r="DZ112" s="911"/>
    </row>
    <row r="113" spans="1:130" s="215" customFormat="1" ht="26.25" customHeight="1" x14ac:dyDescent="0.2">
      <c r="A113" s="937"/>
      <c r="B113" s="938"/>
      <c r="C113" s="906" t="s">
        <v>444</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20">
        <v>81208</v>
      </c>
      <c r="AB113" s="921"/>
      <c r="AC113" s="921"/>
      <c r="AD113" s="921"/>
      <c r="AE113" s="922"/>
      <c r="AF113" s="923">
        <v>93488</v>
      </c>
      <c r="AG113" s="921"/>
      <c r="AH113" s="921"/>
      <c r="AI113" s="921"/>
      <c r="AJ113" s="922"/>
      <c r="AK113" s="923">
        <v>92444</v>
      </c>
      <c r="AL113" s="921"/>
      <c r="AM113" s="921"/>
      <c r="AN113" s="921"/>
      <c r="AO113" s="922"/>
      <c r="AP113" s="924">
        <v>2.1</v>
      </c>
      <c r="AQ113" s="925"/>
      <c r="AR113" s="925"/>
      <c r="AS113" s="925"/>
      <c r="AT113" s="926"/>
      <c r="AU113" s="891"/>
      <c r="AV113" s="892"/>
      <c r="AW113" s="892"/>
      <c r="AX113" s="892"/>
      <c r="AY113" s="892"/>
      <c r="AZ113" s="905" t="s">
        <v>445</v>
      </c>
      <c r="BA113" s="906"/>
      <c r="BB113" s="906"/>
      <c r="BC113" s="906"/>
      <c r="BD113" s="906"/>
      <c r="BE113" s="906"/>
      <c r="BF113" s="906"/>
      <c r="BG113" s="906"/>
      <c r="BH113" s="906"/>
      <c r="BI113" s="906"/>
      <c r="BJ113" s="906"/>
      <c r="BK113" s="906"/>
      <c r="BL113" s="906"/>
      <c r="BM113" s="906"/>
      <c r="BN113" s="906"/>
      <c r="BO113" s="906"/>
      <c r="BP113" s="907"/>
      <c r="BQ113" s="908">
        <v>147586</v>
      </c>
      <c r="BR113" s="909"/>
      <c r="BS113" s="909"/>
      <c r="BT113" s="909"/>
      <c r="BU113" s="909"/>
      <c r="BV113" s="909">
        <v>125109</v>
      </c>
      <c r="BW113" s="909"/>
      <c r="BX113" s="909"/>
      <c r="BY113" s="909"/>
      <c r="BZ113" s="909"/>
      <c r="CA113" s="909">
        <v>102972</v>
      </c>
      <c r="CB113" s="909"/>
      <c r="CC113" s="909"/>
      <c r="CD113" s="909"/>
      <c r="CE113" s="909"/>
      <c r="CF113" s="903">
        <v>2.2999999999999998</v>
      </c>
      <c r="CG113" s="904"/>
      <c r="CH113" s="904"/>
      <c r="CI113" s="904"/>
      <c r="CJ113" s="904"/>
      <c r="CK113" s="931"/>
      <c r="CL113" s="932"/>
      <c r="CM113" s="905" t="s">
        <v>446</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41" t="s">
        <v>437</v>
      </c>
      <c r="DH113" s="942"/>
      <c r="DI113" s="942"/>
      <c r="DJ113" s="942"/>
      <c r="DK113" s="943"/>
      <c r="DL113" s="944" t="s">
        <v>435</v>
      </c>
      <c r="DM113" s="942"/>
      <c r="DN113" s="942"/>
      <c r="DO113" s="942"/>
      <c r="DP113" s="943"/>
      <c r="DQ113" s="944" t="s">
        <v>128</v>
      </c>
      <c r="DR113" s="942"/>
      <c r="DS113" s="942"/>
      <c r="DT113" s="942"/>
      <c r="DU113" s="943"/>
      <c r="DV113" s="945" t="s">
        <v>435</v>
      </c>
      <c r="DW113" s="946"/>
      <c r="DX113" s="946"/>
      <c r="DY113" s="946"/>
      <c r="DZ113" s="947"/>
    </row>
    <row r="114" spans="1:130" s="215" customFormat="1" ht="26.25" customHeight="1" x14ac:dyDescent="0.2">
      <c r="A114" s="937"/>
      <c r="B114" s="938"/>
      <c r="C114" s="906" t="s">
        <v>447</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41">
        <v>19958</v>
      </c>
      <c r="AB114" s="942"/>
      <c r="AC114" s="942"/>
      <c r="AD114" s="942"/>
      <c r="AE114" s="943"/>
      <c r="AF114" s="944">
        <v>21582</v>
      </c>
      <c r="AG114" s="942"/>
      <c r="AH114" s="942"/>
      <c r="AI114" s="942"/>
      <c r="AJ114" s="943"/>
      <c r="AK114" s="944">
        <v>19707</v>
      </c>
      <c r="AL114" s="942"/>
      <c r="AM114" s="942"/>
      <c r="AN114" s="942"/>
      <c r="AO114" s="943"/>
      <c r="AP114" s="945">
        <v>0.4</v>
      </c>
      <c r="AQ114" s="946"/>
      <c r="AR114" s="946"/>
      <c r="AS114" s="946"/>
      <c r="AT114" s="947"/>
      <c r="AU114" s="891"/>
      <c r="AV114" s="892"/>
      <c r="AW114" s="892"/>
      <c r="AX114" s="892"/>
      <c r="AY114" s="892"/>
      <c r="AZ114" s="905" t="s">
        <v>448</v>
      </c>
      <c r="BA114" s="906"/>
      <c r="BB114" s="906"/>
      <c r="BC114" s="906"/>
      <c r="BD114" s="906"/>
      <c r="BE114" s="906"/>
      <c r="BF114" s="906"/>
      <c r="BG114" s="906"/>
      <c r="BH114" s="906"/>
      <c r="BI114" s="906"/>
      <c r="BJ114" s="906"/>
      <c r="BK114" s="906"/>
      <c r="BL114" s="906"/>
      <c r="BM114" s="906"/>
      <c r="BN114" s="906"/>
      <c r="BO114" s="906"/>
      <c r="BP114" s="907"/>
      <c r="BQ114" s="908">
        <v>1991399</v>
      </c>
      <c r="BR114" s="909"/>
      <c r="BS114" s="909"/>
      <c r="BT114" s="909"/>
      <c r="BU114" s="909"/>
      <c r="BV114" s="909">
        <v>1919685</v>
      </c>
      <c r="BW114" s="909"/>
      <c r="BX114" s="909"/>
      <c r="BY114" s="909"/>
      <c r="BZ114" s="909"/>
      <c r="CA114" s="909">
        <v>1839046</v>
      </c>
      <c r="CB114" s="909"/>
      <c r="CC114" s="909"/>
      <c r="CD114" s="909"/>
      <c r="CE114" s="909"/>
      <c r="CF114" s="903">
        <v>41.9</v>
      </c>
      <c r="CG114" s="904"/>
      <c r="CH114" s="904"/>
      <c r="CI114" s="904"/>
      <c r="CJ114" s="904"/>
      <c r="CK114" s="931"/>
      <c r="CL114" s="932"/>
      <c r="CM114" s="905" t="s">
        <v>449</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41" t="s">
        <v>128</v>
      </c>
      <c r="DH114" s="942"/>
      <c r="DI114" s="942"/>
      <c r="DJ114" s="942"/>
      <c r="DK114" s="943"/>
      <c r="DL114" s="944" t="s">
        <v>435</v>
      </c>
      <c r="DM114" s="942"/>
      <c r="DN114" s="942"/>
      <c r="DO114" s="942"/>
      <c r="DP114" s="943"/>
      <c r="DQ114" s="944" t="s">
        <v>128</v>
      </c>
      <c r="DR114" s="942"/>
      <c r="DS114" s="942"/>
      <c r="DT114" s="942"/>
      <c r="DU114" s="943"/>
      <c r="DV114" s="945" t="s">
        <v>128</v>
      </c>
      <c r="DW114" s="946"/>
      <c r="DX114" s="946"/>
      <c r="DY114" s="946"/>
      <c r="DZ114" s="947"/>
    </row>
    <row r="115" spans="1:130" s="215" customFormat="1" ht="26.25" customHeight="1" x14ac:dyDescent="0.2">
      <c r="A115" s="937"/>
      <c r="B115" s="938"/>
      <c r="C115" s="906" t="s">
        <v>450</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20">
        <v>6830</v>
      </c>
      <c r="AB115" s="921"/>
      <c r="AC115" s="921"/>
      <c r="AD115" s="921"/>
      <c r="AE115" s="922"/>
      <c r="AF115" s="923">
        <v>6830</v>
      </c>
      <c r="AG115" s="921"/>
      <c r="AH115" s="921"/>
      <c r="AI115" s="921"/>
      <c r="AJ115" s="922"/>
      <c r="AK115" s="923">
        <v>6830</v>
      </c>
      <c r="AL115" s="921"/>
      <c r="AM115" s="921"/>
      <c r="AN115" s="921"/>
      <c r="AO115" s="922"/>
      <c r="AP115" s="924">
        <v>0.2</v>
      </c>
      <c r="AQ115" s="925"/>
      <c r="AR115" s="925"/>
      <c r="AS115" s="925"/>
      <c r="AT115" s="926"/>
      <c r="AU115" s="891"/>
      <c r="AV115" s="892"/>
      <c r="AW115" s="892"/>
      <c r="AX115" s="892"/>
      <c r="AY115" s="892"/>
      <c r="AZ115" s="905" t="s">
        <v>451</v>
      </c>
      <c r="BA115" s="906"/>
      <c r="BB115" s="906"/>
      <c r="BC115" s="906"/>
      <c r="BD115" s="906"/>
      <c r="BE115" s="906"/>
      <c r="BF115" s="906"/>
      <c r="BG115" s="906"/>
      <c r="BH115" s="906"/>
      <c r="BI115" s="906"/>
      <c r="BJ115" s="906"/>
      <c r="BK115" s="906"/>
      <c r="BL115" s="906"/>
      <c r="BM115" s="906"/>
      <c r="BN115" s="906"/>
      <c r="BO115" s="906"/>
      <c r="BP115" s="907"/>
      <c r="BQ115" s="908" t="s">
        <v>128</v>
      </c>
      <c r="BR115" s="909"/>
      <c r="BS115" s="909"/>
      <c r="BT115" s="909"/>
      <c r="BU115" s="909"/>
      <c r="BV115" s="909" t="s">
        <v>437</v>
      </c>
      <c r="BW115" s="909"/>
      <c r="BX115" s="909"/>
      <c r="BY115" s="909"/>
      <c r="BZ115" s="909"/>
      <c r="CA115" s="909" t="s">
        <v>435</v>
      </c>
      <c r="CB115" s="909"/>
      <c r="CC115" s="909"/>
      <c r="CD115" s="909"/>
      <c r="CE115" s="909"/>
      <c r="CF115" s="903" t="s">
        <v>437</v>
      </c>
      <c r="CG115" s="904"/>
      <c r="CH115" s="904"/>
      <c r="CI115" s="904"/>
      <c r="CJ115" s="904"/>
      <c r="CK115" s="931"/>
      <c r="CL115" s="932"/>
      <c r="CM115" s="905" t="s">
        <v>452</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41" t="s">
        <v>435</v>
      </c>
      <c r="DH115" s="942"/>
      <c r="DI115" s="942"/>
      <c r="DJ115" s="942"/>
      <c r="DK115" s="943"/>
      <c r="DL115" s="944" t="s">
        <v>435</v>
      </c>
      <c r="DM115" s="942"/>
      <c r="DN115" s="942"/>
      <c r="DO115" s="942"/>
      <c r="DP115" s="943"/>
      <c r="DQ115" s="944" t="s">
        <v>435</v>
      </c>
      <c r="DR115" s="942"/>
      <c r="DS115" s="942"/>
      <c r="DT115" s="942"/>
      <c r="DU115" s="943"/>
      <c r="DV115" s="945" t="s">
        <v>128</v>
      </c>
      <c r="DW115" s="946"/>
      <c r="DX115" s="946"/>
      <c r="DY115" s="946"/>
      <c r="DZ115" s="947"/>
    </row>
    <row r="116" spans="1:130" s="215" customFormat="1" ht="26.25" customHeight="1" x14ac:dyDescent="0.2">
      <c r="A116" s="939"/>
      <c r="B116" s="940"/>
      <c r="C116" s="948" t="s">
        <v>453</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41" t="s">
        <v>435</v>
      </c>
      <c r="AB116" s="942"/>
      <c r="AC116" s="942"/>
      <c r="AD116" s="942"/>
      <c r="AE116" s="943"/>
      <c r="AF116" s="944" t="s">
        <v>435</v>
      </c>
      <c r="AG116" s="942"/>
      <c r="AH116" s="942"/>
      <c r="AI116" s="942"/>
      <c r="AJ116" s="943"/>
      <c r="AK116" s="944" t="s">
        <v>128</v>
      </c>
      <c r="AL116" s="942"/>
      <c r="AM116" s="942"/>
      <c r="AN116" s="942"/>
      <c r="AO116" s="943"/>
      <c r="AP116" s="945" t="s">
        <v>435</v>
      </c>
      <c r="AQ116" s="946"/>
      <c r="AR116" s="946"/>
      <c r="AS116" s="946"/>
      <c r="AT116" s="947"/>
      <c r="AU116" s="891"/>
      <c r="AV116" s="892"/>
      <c r="AW116" s="892"/>
      <c r="AX116" s="892"/>
      <c r="AY116" s="892"/>
      <c r="AZ116" s="950" t="s">
        <v>454</v>
      </c>
      <c r="BA116" s="951"/>
      <c r="BB116" s="951"/>
      <c r="BC116" s="951"/>
      <c r="BD116" s="951"/>
      <c r="BE116" s="951"/>
      <c r="BF116" s="951"/>
      <c r="BG116" s="951"/>
      <c r="BH116" s="951"/>
      <c r="BI116" s="951"/>
      <c r="BJ116" s="951"/>
      <c r="BK116" s="951"/>
      <c r="BL116" s="951"/>
      <c r="BM116" s="951"/>
      <c r="BN116" s="951"/>
      <c r="BO116" s="951"/>
      <c r="BP116" s="952"/>
      <c r="BQ116" s="908" t="s">
        <v>435</v>
      </c>
      <c r="BR116" s="909"/>
      <c r="BS116" s="909"/>
      <c r="BT116" s="909"/>
      <c r="BU116" s="909"/>
      <c r="BV116" s="909" t="s">
        <v>435</v>
      </c>
      <c r="BW116" s="909"/>
      <c r="BX116" s="909"/>
      <c r="BY116" s="909"/>
      <c r="BZ116" s="909"/>
      <c r="CA116" s="909" t="s">
        <v>437</v>
      </c>
      <c r="CB116" s="909"/>
      <c r="CC116" s="909"/>
      <c r="CD116" s="909"/>
      <c r="CE116" s="909"/>
      <c r="CF116" s="903" t="s">
        <v>435</v>
      </c>
      <c r="CG116" s="904"/>
      <c r="CH116" s="904"/>
      <c r="CI116" s="904"/>
      <c r="CJ116" s="904"/>
      <c r="CK116" s="931"/>
      <c r="CL116" s="932"/>
      <c r="CM116" s="905" t="s">
        <v>455</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41" t="s">
        <v>128</v>
      </c>
      <c r="DH116" s="942"/>
      <c r="DI116" s="942"/>
      <c r="DJ116" s="942"/>
      <c r="DK116" s="943"/>
      <c r="DL116" s="944" t="s">
        <v>128</v>
      </c>
      <c r="DM116" s="942"/>
      <c r="DN116" s="942"/>
      <c r="DO116" s="942"/>
      <c r="DP116" s="943"/>
      <c r="DQ116" s="944" t="s">
        <v>128</v>
      </c>
      <c r="DR116" s="942"/>
      <c r="DS116" s="942"/>
      <c r="DT116" s="942"/>
      <c r="DU116" s="943"/>
      <c r="DV116" s="945" t="s">
        <v>128</v>
      </c>
      <c r="DW116" s="946"/>
      <c r="DX116" s="946"/>
      <c r="DY116" s="946"/>
      <c r="DZ116" s="947"/>
    </row>
    <row r="117" spans="1:130" s="215" customFormat="1" ht="26.25" customHeight="1" x14ac:dyDescent="0.2">
      <c r="A117" s="895" t="s">
        <v>187</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0" t="s">
        <v>456</v>
      </c>
      <c r="Z117" s="877"/>
      <c r="AA117" s="961">
        <v>880741</v>
      </c>
      <c r="AB117" s="962"/>
      <c r="AC117" s="962"/>
      <c r="AD117" s="962"/>
      <c r="AE117" s="963"/>
      <c r="AF117" s="964">
        <v>845156</v>
      </c>
      <c r="AG117" s="962"/>
      <c r="AH117" s="962"/>
      <c r="AI117" s="962"/>
      <c r="AJ117" s="963"/>
      <c r="AK117" s="964">
        <v>888765</v>
      </c>
      <c r="AL117" s="962"/>
      <c r="AM117" s="962"/>
      <c r="AN117" s="962"/>
      <c r="AO117" s="963"/>
      <c r="AP117" s="965"/>
      <c r="AQ117" s="966"/>
      <c r="AR117" s="966"/>
      <c r="AS117" s="966"/>
      <c r="AT117" s="967"/>
      <c r="AU117" s="891"/>
      <c r="AV117" s="892"/>
      <c r="AW117" s="892"/>
      <c r="AX117" s="892"/>
      <c r="AY117" s="892"/>
      <c r="AZ117" s="957" t="s">
        <v>457</v>
      </c>
      <c r="BA117" s="958"/>
      <c r="BB117" s="958"/>
      <c r="BC117" s="958"/>
      <c r="BD117" s="958"/>
      <c r="BE117" s="958"/>
      <c r="BF117" s="958"/>
      <c r="BG117" s="958"/>
      <c r="BH117" s="958"/>
      <c r="BI117" s="958"/>
      <c r="BJ117" s="958"/>
      <c r="BK117" s="958"/>
      <c r="BL117" s="958"/>
      <c r="BM117" s="958"/>
      <c r="BN117" s="958"/>
      <c r="BO117" s="958"/>
      <c r="BP117" s="959"/>
      <c r="BQ117" s="908" t="s">
        <v>437</v>
      </c>
      <c r="BR117" s="909"/>
      <c r="BS117" s="909"/>
      <c r="BT117" s="909"/>
      <c r="BU117" s="909"/>
      <c r="BV117" s="909" t="s">
        <v>435</v>
      </c>
      <c r="BW117" s="909"/>
      <c r="BX117" s="909"/>
      <c r="BY117" s="909"/>
      <c r="BZ117" s="909"/>
      <c r="CA117" s="909" t="s">
        <v>435</v>
      </c>
      <c r="CB117" s="909"/>
      <c r="CC117" s="909"/>
      <c r="CD117" s="909"/>
      <c r="CE117" s="909"/>
      <c r="CF117" s="903" t="s">
        <v>435</v>
      </c>
      <c r="CG117" s="904"/>
      <c r="CH117" s="904"/>
      <c r="CI117" s="904"/>
      <c r="CJ117" s="904"/>
      <c r="CK117" s="931"/>
      <c r="CL117" s="932"/>
      <c r="CM117" s="905" t="s">
        <v>458</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41" t="s">
        <v>435</v>
      </c>
      <c r="DH117" s="942"/>
      <c r="DI117" s="942"/>
      <c r="DJ117" s="942"/>
      <c r="DK117" s="943"/>
      <c r="DL117" s="944" t="s">
        <v>437</v>
      </c>
      <c r="DM117" s="942"/>
      <c r="DN117" s="942"/>
      <c r="DO117" s="942"/>
      <c r="DP117" s="943"/>
      <c r="DQ117" s="944" t="s">
        <v>437</v>
      </c>
      <c r="DR117" s="942"/>
      <c r="DS117" s="942"/>
      <c r="DT117" s="942"/>
      <c r="DU117" s="943"/>
      <c r="DV117" s="945" t="s">
        <v>437</v>
      </c>
      <c r="DW117" s="946"/>
      <c r="DX117" s="946"/>
      <c r="DY117" s="946"/>
      <c r="DZ117" s="947"/>
    </row>
    <row r="118" spans="1:130" s="215" customFormat="1" ht="26.25" customHeight="1" x14ac:dyDescent="0.2">
      <c r="A118" s="895" t="s">
        <v>430</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427</v>
      </c>
      <c r="AB118" s="876"/>
      <c r="AC118" s="876"/>
      <c r="AD118" s="876"/>
      <c r="AE118" s="877"/>
      <c r="AF118" s="875" t="s">
        <v>428</v>
      </c>
      <c r="AG118" s="876"/>
      <c r="AH118" s="876"/>
      <c r="AI118" s="876"/>
      <c r="AJ118" s="877"/>
      <c r="AK118" s="875" t="s">
        <v>304</v>
      </c>
      <c r="AL118" s="876"/>
      <c r="AM118" s="876"/>
      <c r="AN118" s="876"/>
      <c r="AO118" s="877"/>
      <c r="AP118" s="953" t="s">
        <v>429</v>
      </c>
      <c r="AQ118" s="954"/>
      <c r="AR118" s="954"/>
      <c r="AS118" s="954"/>
      <c r="AT118" s="955"/>
      <c r="AU118" s="891"/>
      <c r="AV118" s="892"/>
      <c r="AW118" s="892"/>
      <c r="AX118" s="892"/>
      <c r="AY118" s="892"/>
      <c r="AZ118" s="956" t="s">
        <v>459</v>
      </c>
      <c r="BA118" s="948"/>
      <c r="BB118" s="948"/>
      <c r="BC118" s="948"/>
      <c r="BD118" s="948"/>
      <c r="BE118" s="948"/>
      <c r="BF118" s="948"/>
      <c r="BG118" s="948"/>
      <c r="BH118" s="948"/>
      <c r="BI118" s="948"/>
      <c r="BJ118" s="948"/>
      <c r="BK118" s="948"/>
      <c r="BL118" s="948"/>
      <c r="BM118" s="948"/>
      <c r="BN118" s="948"/>
      <c r="BO118" s="948"/>
      <c r="BP118" s="949"/>
      <c r="BQ118" s="982" t="s">
        <v>460</v>
      </c>
      <c r="BR118" s="983"/>
      <c r="BS118" s="983"/>
      <c r="BT118" s="983"/>
      <c r="BU118" s="983"/>
      <c r="BV118" s="983" t="s">
        <v>128</v>
      </c>
      <c r="BW118" s="983"/>
      <c r="BX118" s="983"/>
      <c r="BY118" s="983"/>
      <c r="BZ118" s="983"/>
      <c r="CA118" s="983" t="s">
        <v>461</v>
      </c>
      <c r="CB118" s="983"/>
      <c r="CC118" s="983"/>
      <c r="CD118" s="983"/>
      <c r="CE118" s="983"/>
      <c r="CF118" s="903" t="s">
        <v>462</v>
      </c>
      <c r="CG118" s="904"/>
      <c r="CH118" s="904"/>
      <c r="CI118" s="904"/>
      <c r="CJ118" s="904"/>
      <c r="CK118" s="931"/>
      <c r="CL118" s="932"/>
      <c r="CM118" s="905" t="s">
        <v>463</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41" t="s">
        <v>462</v>
      </c>
      <c r="DH118" s="942"/>
      <c r="DI118" s="942"/>
      <c r="DJ118" s="942"/>
      <c r="DK118" s="943"/>
      <c r="DL118" s="944" t="s">
        <v>128</v>
      </c>
      <c r="DM118" s="942"/>
      <c r="DN118" s="942"/>
      <c r="DO118" s="942"/>
      <c r="DP118" s="943"/>
      <c r="DQ118" s="944" t="s">
        <v>464</v>
      </c>
      <c r="DR118" s="942"/>
      <c r="DS118" s="942"/>
      <c r="DT118" s="942"/>
      <c r="DU118" s="943"/>
      <c r="DV118" s="945" t="s">
        <v>465</v>
      </c>
      <c r="DW118" s="946"/>
      <c r="DX118" s="946"/>
      <c r="DY118" s="946"/>
      <c r="DZ118" s="947"/>
    </row>
    <row r="119" spans="1:130" s="215" customFormat="1" ht="26.25" customHeight="1" x14ac:dyDescent="0.2">
      <c r="A119" s="1039" t="s">
        <v>433</v>
      </c>
      <c r="B119" s="930"/>
      <c r="C119" s="912" t="s">
        <v>434</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t="s">
        <v>465</v>
      </c>
      <c r="AB119" s="883"/>
      <c r="AC119" s="883"/>
      <c r="AD119" s="883"/>
      <c r="AE119" s="884"/>
      <c r="AF119" s="885" t="s">
        <v>464</v>
      </c>
      <c r="AG119" s="883"/>
      <c r="AH119" s="883"/>
      <c r="AI119" s="883"/>
      <c r="AJ119" s="884"/>
      <c r="AK119" s="885" t="s">
        <v>462</v>
      </c>
      <c r="AL119" s="883"/>
      <c r="AM119" s="883"/>
      <c r="AN119" s="883"/>
      <c r="AO119" s="884"/>
      <c r="AP119" s="886" t="s">
        <v>466</v>
      </c>
      <c r="AQ119" s="887"/>
      <c r="AR119" s="887"/>
      <c r="AS119" s="887"/>
      <c r="AT119" s="888"/>
      <c r="AU119" s="893"/>
      <c r="AV119" s="894"/>
      <c r="AW119" s="894"/>
      <c r="AX119" s="894"/>
      <c r="AY119" s="894"/>
      <c r="AZ119" s="236" t="s">
        <v>187</v>
      </c>
      <c r="BA119" s="236"/>
      <c r="BB119" s="236"/>
      <c r="BC119" s="236"/>
      <c r="BD119" s="236"/>
      <c r="BE119" s="236"/>
      <c r="BF119" s="236"/>
      <c r="BG119" s="236"/>
      <c r="BH119" s="236"/>
      <c r="BI119" s="236"/>
      <c r="BJ119" s="236"/>
      <c r="BK119" s="236"/>
      <c r="BL119" s="236"/>
      <c r="BM119" s="236"/>
      <c r="BN119" s="236"/>
      <c r="BO119" s="960" t="s">
        <v>467</v>
      </c>
      <c r="BP119" s="988"/>
      <c r="BQ119" s="982">
        <v>10767715</v>
      </c>
      <c r="BR119" s="983"/>
      <c r="BS119" s="983"/>
      <c r="BT119" s="983"/>
      <c r="BU119" s="983"/>
      <c r="BV119" s="983">
        <v>10691632</v>
      </c>
      <c r="BW119" s="983"/>
      <c r="BX119" s="983"/>
      <c r="BY119" s="983"/>
      <c r="BZ119" s="983"/>
      <c r="CA119" s="983">
        <v>10320953</v>
      </c>
      <c r="CB119" s="983"/>
      <c r="CC119" s="983"/>
      <c r="CD119" s="983"/>
      <c r="CE119" s="983"/>
      <c r="CF119" s="984"/>
      <c r="CG119" s="985"/>
      <c r="CH119" s="985"/>
      <c r="CI119" s="985"/>
      <c r="CJ119" s="986"/>
      <c r="CK119" s="933"/>
      <c r="CL119" s="934"/>
      <c r="CM119" s="956" t="s">
        <v>468</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87">
        <v>77503</v>
      </c>
      <c r="DH119" s="969"/>
      <c r="DI119" s="969"/>
      <c r="DJ119" s="969"/>
      <c r="DK119" s="970"/>
      <c r="DL119" s="968">
        <v>65160</v>
      </c>
      <c r="DM119" s="969"/>
      <c r="DN119" s="969"/>
      <c r="DO119" s="969"/>
      <c r="DP119" s="970"/>
      <c r="DQ119" s="968">
        <v>52819</v>
      </c>
      <c r="DR119" s="969"/>
      <c r="DS119" s="969"/>
      <c r="DT119" s="969"/>
      <c r="DU119" s="970"/>
      <c r="DV119" s="971">
        <v>1.2</v>
      </c>
      <c r="DW119" s="972"/>
      <c r="DX119" s="972"/>
      <c r="DY119" s="972"/>
      <c r="DZ119" s="973"/>
    </row>
    <row r="120" spans="1:130" s="215" customFormat="1" ht="26.25" customHeight="1" x14ac:dyDescent="0.2">
      <c r="A120" s="1040"/>
      <c r="B120" s="932"/>
      <c r="C120" s="905" t="s">
        <v>439</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41" t="s">
        <v>128</v>
      </c>
      <c r="AB120" s="942"/>
      <c r="AC120" s="942"/>
      <c r="AD120" s="942"/>
      <c r="AE120" s="943"/>
      <c r="AF120" s="944" t="s">
        <v>128</v>
      </c>
      <c r="AG120" s="942"/>
      <c r="AH120" s="942"/>
      <c r="AI120" s="942"/>
      <c r="AJ120" s="943"/>
      <c r="AK120" s="944" t="s">
        <v>128</v>
      </c>
      <c r="AL120" s="942"/>
      <c r="AM120" s="942"/>
      <c r="AN120" s="942"/>
      <c r="AO120" s="943"/>
      <c r="AP120" s="945" t="s">
        <v>469</v>
      </c>
      <c r="AQ120" s="946"/>
      <c r="AR120" s="946"/>
      <c r="AS120" s="946"/>
      <c r="AT120" s="947"/>
      <c r="AU120" s="974" t="s">
        <v>470</v>
      </c>
      <c r="AV120" s="975"/>
      <c r="AW120" s="975"/>
      <c r="AX120" s="975"/>
      <c r="AY120" s="976"/>
      <c r="AZ120" s="912" t="s">
        <v>471</v>
      </c>
      <c r="BA120" s="880"/>
      <c r="BB120" s="880"/>
      <c r="BC120" s="880"/>
      <c r="BD120" s="880"/>
      <c r="BE120" s="880"/>
      <c r="BF120" s="880"/>
      <c r="BG120" s="880"/>
      <c r="BH120" s="880"/>
      <c r="BI120" s="880"/>
      <c r="BJ120" s="880"/>
      <c r="BK120" s="880"/>
      <c r="BL120" s="880"/>
      <c r="BM120" s="880"/>
      <c r="BN120" s="880"/>
      <c r="BO120" s="880"/>
      <c r="BP120" s="881"/>
      <c r="BQ120" s="913">
        <v>2525037</v>
      </c>
      <c r="BR120" s="914"/>
      <c r="BS120" s="914"/>
      <c r="BT120" s="914"/>
      <c r="BU120" s="914"/>
      <c r="BV120" s="914">
        <v>2663768</v>
      </c>
      <c r="BW120" s="914"/>
      <c r="BX120" s="914"/>
      <c r="BY120" s="914"/>
      <c r="BZ120" s="914"/>
      <c r="CA120" s="914">
        <v>3361846</v>
      </c>
      <c r="CB120" s="914"/>
      <c r="CC120" s="914"/>
      <c r="CD120" s="914"/>
      <c r="CE120" s="914"/>
      <c r="CF120" s="927">
        <v>76.7</v>
      </c>
      <c r="CG120" s="928"/>
      <c r="CH120" s="928"/>
      <c r="CI120" s="928"/>
      <c r="CJ120" s="928"/>
      <c r="CK120" s="989" t="s">
        <v>472</v>
      </c>
      <c r="CL120" s="990"/>
      <c r="CM120" s="990"/>
      <c r="CN120" s="990"/>
      <c r="CO120" s="991"/>
      <c r="CP120" s="997" t="s">
        <v>405</v>
      </c>
      <c r="CQ120" s="998"/>
      <c r="CR120" s="998"/>
      <c r="CS120" s="998"/>
      <c r="CT120" s="998"/>
      <c r="CU120" s="998"/>
      <c r="CV120" s="998"/>
      <c r="CW120" s="998"/>
      <c r="CX120" s="998"/>
      <c r="CY120" s="998"/>
      <c r="CZ120" s="998"/>
      <c r="DA120" s="998"/>
      <c r="DB120" s="998"/>
      <c r="DC120" s="998"/>
      <c r="DD120" s="998"/>
      <c r="DE120" s="998"/>
      <c r="DF120" s="999"/>
      <c r="DG120" s="913">
        <v>976916</v>
      </c>
      <c r="DH120" s="914"/>
      <c r="DI120" s="914"/>
      <c r="DJ120" s="914"/>
      <c r="DK120" s="914"/>
      <c r="DL120" s="914">
        <v>1021548</v>
      </c>
      <c r="DM120" s="914"/>
      <c r="DN120" s="914"/>
      <c r="DO120" s="914"/>
      <c r="DP120" s="914"/>
      <c r="DQ120" s="914">
        <v>1028245</v>
      </c>
      <c r="DR120" s="914"/>
      <c r="DS120" s="914"/>
      <c r="DT120" s="914"/>
      <c r="DU120" s="914"/>
      <c r="DV120" s="915">
        <v>23.5</v>
      </c>
      <c r="DW120" s="915"/>
      <c r="DX120" s="915"/>
      <c r="DY120" s="915"/>
      <c r="DZ120" s="916"/>
    </row>
    <row r="121" spans="1:130" s="215" customFormat="1" ht="26.25" customHeight="1" x14ac:dyDescent="0.2">
      <c r="A121" s="1040"/>
      <c r="B121" s="932"/>
      <c r="C121" s="957" t="s">
        <v>473</v>
      </c>
      <c r="D121" s="958"/>
      <c r="E121" s="958"/>
      <c r="F121" s="958"/>
      <c r="G121" s="958"/>
      <c r="H121" s="958"/>
      <c r="I121" s="958"/>
      <c r="J121" s="958"/>
      <c r="K121" s="958"/>
      <c r="L121" s="958"/>
      <c r="M121" s="958"/>
      <c r="N121" s="958"/>
      <c r="O121" s="958"/>
      <c r="P121" s="958"/>
      <c r="Q121" s="958"/>
      <c r="R121" s="958"/>
      <c r="S121" s="958"/>
      <c r="T121" s="958"/>
      <c r="U121" s="958"/>
      <c r="V121" s="958"/>
      <c r="W121" s="958"/>
      <c r="X121" s="958"/>
      <c r="Y121" s="958"/>
      <c r="Z121" s="959"/>
      <c r="AA121" s="941" t="s">
        <v>465</v>
      </c>
      <c r="AB121" s="942"/>
      <c r="AC121" s="942"/>
      <c r="AD121" s="942"/>
      <c r="AE121" s="943"/>
      <c r="AF121" s="944" t="s">
        <v>128</v>
      </c>
      <c r="AG121" s="942"/>
      <c r="AH121" s="942"/>
      <c r="AI121" s="942"/>
      <c r="AJ121" s="943"/>
      <c r="AK121" s="944" t="s">
        <v>128</v>
      </c>
      <c r="AL121" s="942"/>
      <c r="AM121" s="942"/>
      <c r="AN121" s="942"/>
      <c r="AO121" s="943"/>
      <c r="AP121" s="945" t="s">
        <v>461</v>
      </c>
      <c r="AQ121" s="946"/>
      <c r="AR121" s="946"/>
      <c r="AS121" s="946"/>
      <c r="AT121" s="947"/>
      <c r="AU121" s="977"/>
      <c r="AV121" s="978"/>
      <c r="AW121" s="978"/>
      <c r="AX121" s="978"/>
      <c r="AY121" s="979"/>
      <c r="AZ121" s="905" t="s">
        <v>474</v>
      </c>
      <c r="BA121" s="906"/>
      <c r="BB121" s="906"/>
      <c r="BC121" s="906"/>
      <c r="BD121" s="906"/>
      <c r="BE121" s="906"/>
      <c r="BF121" s="906"/>
      <c r="BG121" s="906"/>
      <c r="BH121" s="906"/>
      <c r="BI121" s="906"/>
      <c r="BJ121" s="906"/>
      <c r="BK121" s="906"/>
      <c r="BL121" s="906"/>
      <c r="BM121" s="906"/>
      <c r="BN121" s="906"/>
      <c r="BO121" s="906"/>
      <c r="BP121" s="907"/>
      <c r="BQ121" s="908">
        <v>756983</v>
      </c>
      <c r="BR121" s="909"/>
      <c r="BS121" s="909"/>
      <c r="BT121" s="909"/>
      <c r="BU121" s="909"/>
      <c r="BV121" s="909">
        <v>818661</v>
      </c>
      <c r="BW121" s="909"/>
      <c r="BX121" s="909"/>
      <c r="BY121" s="909"/>
      <c r="BZ121" s="909"/>
      <c r="CA121" s="909">
        <v>683468</v>
      </c>
      <c r="CB121" s="909"/>
      <c r="CC121" s="909"/>
      <c r="CD121" s="909"/>
      <c r="CE121" s="909"/>
      <c r="CF121" s="903">
        <v>15.6</v>
      </c>
      <c r="CG121" s="904"/>
      <c r="CH121" s="904"/>
      <c r="CI121" s="904"/>
      <c r="CJ121" s="904"/>
      <c r="CK121" s="992"/>
      <c r="CL121" s="993"/>
      <c r="CM121" s="993"/>
      <c r="CN121" s="993"/>
      <c r="CO121" s="994"/>
      <c r="CP121" s="1002" t="s">
        <v>475</v>
      </c>
      <c r="CQ121" s="1003"/>
      <c r="CR121" s="1003"/>
      <c r="CS121" s="1003"/>
      <c r="CT121" s="1003"/>
      <c r="CU121" s="1003"/>
      <c r="CV121" s="1003"/>
      <c r="CW121" s="1003"/>
      <c r="CX121" s="1003"/>
      <c r="CY121" s="1003"/>
      <c r="CZ121" s="1003"/>
      <c r="DA121" s="1003"/>
      <c r="DB121" s="1003"/>
      <c r="DC121" s="1003"/>
      <c r="DD121" s="1003"/>
      <c r="DE121" s="1003"/>
      <c r="DF121" s="1004"/>
      <c r="DG121" s="908" t="s">
        <v>128</v>
      </c>
      <c r="DH121" s="909"/>
      <c r="DI121" s="909"/>
      <c r="DJ121" s="909"/>
      <c r="DK121" s="909"/>
      <c r="DL121" s="909" t="s">
        <v>128</v>
      </c>
      <c r="DM121" s="909"/>
      <c r="DN121" s="909"/>
      <c r="DO121" s="909"/>
      <c r="DP121" s="909"/>
      <c r="DQ121" s="909" t="s">
        <v>128</v>
      </c>
      <c r="DR121" s="909"/>
      <c r="DS121" s="909"/>
      <c r="DT121" s="909"/>
      <c r="DU121" s="909"/>
      <c r="DV121" s="910" t="s">
        <v>128</v>
      </c>
      <c r="DW121" s="910"/>
      <c r="DX121" s="910"/>
      <c r="DY121" s="910"/>
      <c r="DZ121" s="911"/>
    </row>
    <row r="122" spans="1:130" s="215" customFormat="1" ht="26.25" customHeight="1" x14ac:dyDescent="0.2">
      <c r="A122" s="1040"/>
      <c r="B122" s="932"/>
      <c r="C122" s="905" t="s">
        <v>449</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41" t="s">
        <v>128</v>
      </c>
      <c r="AB122" s="942"/>
      <c r="AC122" s="942"/>
      <c r="AD122" s="942"/>
      <c r="AE122" s="943"/>
      <c r="AF122" s="944" t="s">
        <v>128</v>
      </c>
      <c r="AG122" s="942"/>
      <c r="AH122" s="942"/>
      <c r="AI122" s="942"/>
      <c r="AJ122" s="943"/>
      <c r="AK122" s="944" t="s">
        <v>476</v>
      </c>
      <c r="AL122" s="942"/>
      <c r="AM122" s="942"/>
      <c r="AN122" s="942"/>
      <c r="AO122" s="943"/>
      <c r="AP122" s="945" t="s">
        <v>128</v>
      </c>
      <c r="AQ122" s="946"/>
      <c r="AR122" s="946"/>
      <c r="AS122" s="946"/>
      <c r="AT122" s="947"/>
      <c r="AU122" s="977"/>
      <c r="AV122" s="978"/>
      <c r="AW122" s="978"/>
      <c r="AX122" s="978"/>
      <c r="AY122" s="979"/>
      <c r="AZ122" s="956" t="s">
        <v>477</v>
      </c>
      <c r="BA122" s="948"/>
      <c r="BB122" s="948"/>
      <c r="BC122" s="948"/>
      <c r="BD122" s="948"/>
      <c r="BE122" s="948"/>
      <c r="BF122" s="948"/>
      <c r="BG122" s="948"/>
      <c r="BH122" s="948"/>
      <c r="BI122" s="948"/>
      <c r="BJ122" s="948"/>
      <c r="BK122" s="948"/>
      <c r="BL122" s="948"/>
      <c r="BM122" s="948"/>
      <c r="BN122" s="948"/>
      <c r="BO122" s="948"/>
      <c r="BP122" s="949"/>
      <c r="BQ122" s="982">
        <v>6706050</v>
      </c>
      <c r="BR122" s="983"/>
      <c r="BS122" s="983"/>
      <c r="BT122" s="983"/>
      <c r="BU122" s="983"/>
      <c r="BV122" s="983">
        <v>6596239</v>
      </c>
      <c r="BW122" s="983"/>
      <c r="BX122" s="983"/>
      <c r="BY122" s="983"/>
      <c r="BZ122" s="983"/>
      <c r="CA122" s="983">
        <v>6405305</v>
      </c>
      <c r="CB122" s="983"/>
      <c r="CC122" s="983"/>
      <c r="CD122" s="983"/>
      <c r="CE122" s="983"/>
      <c r="CF122" s="1000">
        <v>146.1</v>
      </c>
      <c r="CG122" s="1001"/>
      <c r="CH122" s="1001"/>
      <c r="CI122" s="1001"/>
      <c r="CJ122" s="1001"/>
      <c r="CK122" s="992"/>
      <c r="CL122" s="993"/>
      <c r="CM122" s="993"/>
      <c r="CN122" s="993"/>
      <c r="CO122" s="994"/>
      <c r="CP122" s="1002" t="s">
        <v>478</v>
      </c>
      <c r="CQ122" s="1003"/>
      <c r="CR122" s="1003"/>
      <c r="CS122" s="1003"/>
      <c r="CT122" s="1003"/>
      <c r="CU122" s="1003"/>
      <c r="CV122" s="1003"/>
      <c r="CW122" s="1003"/>
      <c r="CX122" s="1003"/>
      <c r="CY122" s="1003"/>
      <c r="CZ122" s="1003"/>
      <c r="DA122" s="1003"/>
      <c r="DB122" s="1003"/>
      <c r="DC122" s="1003"/>
      <c r="DD122" s="1003"/>
      <c r="DE122" s="1003"/>
      <c r="DF122" s="1004"/>
      <c r="DG122" s="908" t="s">
        <v>128</v>
      </c>
      <c r="DH122" s="909"/>
      <c r="DI122" s="909"/>
      <c r="DJ122" s="909"/>
      <c r="DK122" s="909"/>
      <c r="DL122" s="909" t="s">
        <v>476</v>
      </c>
      <c r="DM122" s="909"/>
      <c r="DN122" s="909"/>
      <c r="DO122" s="909"/>
      <c r="DP122" s="909"/>
      <c r="DQ122" s="909" t="s">
        <v>464</v>
      </c>
      <c r="DR122" s="909"/>
      <c r="DS122" s="909"/>
      <c r="DT122" s="909"/>
      <c r="DU122" s="909"/>
      <c r="DV122" s="910" t="s">
        <v>464</v>
      </c>
      <c r="DW122" s="910"/>
      <c r="DX122" s="910"/>
      <c r="DY122" s="910"/>
      <c r="DZ122" s="911"/>
    </row>
    <row r="123" spans="1:130" s="215" customFormat="1" ht="26.25" customHeight="1" x14ac:dyDescent="0.2">
      <c r="A123" s="1040"/>
      <c r="B123" s="932"/>
      <c r="C123" s="905" t="s">
        <v>455</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41" t="s">
        <v>465</v>
      </c>
      <c r="AB123" s="942"/>
      <c r="AC123" s="942"/>
      <c r="AD123" s="942"/>
      <c r="AE123" s="943"/>
      <c r="AF123" s="944" t="s">
        <v>128</v>
      </c>
      <c r="AG123" s="942"/>
      <c r="AH123" s="942"/>
      <c r="AI123" s="942"/>
      <c r="AJ123" s="943"/>
      <c r="AK123" s="944" t="s">
        <v>469</v>
      </c>
      <c r="AL123" s="942"/>
      <c r="AM123" s="942"/>
      <c r="AN123" s="942"/>
      <c r="AO123" s="943"/>
      <c r="AP123" s="945" t="s">
        <v>128</v>
      </c>
      <c r="AQ123" s="946"/>
      <c r="AR123" s="946"/>
      <c r="AS123" s="946"/>
      <c r="AT123" s="947"/>
      <c r="AU123" s="980"/>
      <c r="AV123" s="981"/>
      <c r="AW123" s="981"/>
      <c r="AX123" s="981"/>
      <c r="AY123" s="981"/>
      <c r="AZ123" s="236" t="s">
        <v>187</v>
      </c>
      <c r="BA123" s="236"/>
      <c r="BB123" s="236"/>
      <c r="BC123" s="236"/>
      <c r="BD123" s="236"/>
      <c r="BE123" s="236"/>
      <c r="BF123" s="236"/>
      <c r="BG123" s="236"/>
      <c r="BH123" s="236"/>
      <c r="BI123" s="236"/>
      <c r="BJ123" s="236"/>
      <c r="BK123" s="236"/>
      <c r="BL123" s="236"/>
      <c r="BM123" s="236"/>
      <c r="BN123" s="236"/>
      <c r="BO123" s="960" t="s">
        <v>479</v>
      </c>
      <c r="BP123" s="988"/>
      <c r="BQ123" s="1046">
        <v>9988070</v>
      </c>
      <c r="BR123" s="1047"/>
      <c r="BS123" s="1047"/>
      <c r="BT123" s="1047"/>
      <c r="BU123" s="1047"/>
      <c r="BV123" s="1047">
        <v>10078668</v>
      </c>
      <c r="BW123" s="1047"/>
      <c r="BX123" s="1047"/>
      <c r="BY123" s="1047"/>
      <c r="BZ123" s="1047"/>
      <c r="CA123" s="1047">
        <v>10450619</v>
      </c>
      <c r="CB123" s="1047"/>
      <c r="CC123" s="1047"/>
      <c r="CD123" s="1047"/>
      <c r="CE123" s="1047"/>
      <c r="CF123" s="984"/>
      <c r="CG123" s="985"/>
      <c r="CH123" s="985"/>
      <c r="CI123" s="985"/>
      <c r="CJ123" s="986"/>
      <c r="CK123" s="992"/>
      <c r="CL123" s="993"/>
      <c r="CM123" s="993"/>
      <c r="CN123" s="993"/>
      <c r="CO123" s="994"/>
      <c r="CP123" s="1002" t="s">
        <v>480</v>
      </c>
      <c r="CQ123" s="1003"/>
      <c r="CR123" s="1003"/>
      <c r="CS123" s="1003"/>
      <c r="CT123" s="1003"/>
      <c r="CU123" s="1003"/>
      <c r="CV123" s="1003"/>
      <c r="CW123" s="1003"/>
      <c r="CX123" s="1003"/>
      <c r="CY123" s="1003"/>
      <c r="CZ123" s="1003"/>
      <c r="DA123" s="1003"/>
      <c r="DB123" s="1003"/>
      <c r="DC123" s="1003"/>
      <c r="DD123" s="1003"/>
      <c r="DE123" s="1003"/>
      <c r="DF123" s="1004"/>
      <c r="DG123" s="941" t="s">
        <v>462</v>
      </c>
      <c r="DH123" s="942"/>
      <c r="DI123" s="942"/>
      <c r="DJ123" s="942"/>
      <c r="DK123" s="943"/>
      <c r="DL123" s="944" t="s">
        <v>128</v>
      </c>
      <c r="DM123" s="942"/>
      <c r="DN123" s="942"/>
      <c r="DO123" s="942"/>
      <c r="DP123" s="943"/>
      <c r="DQ123" s="944" t="s">
        <v>464</v>
      </c>
      <c r="DR123" s="942"/>
      <c r="DS123" s="942"/>
      <c r="DT123" s="942"/>
      <c r="DU123" s="943"/>
      <c r="DV123" s="945" t="s">
        <v>465</v>
      </c>
      <c r="DW123" s="946"/>
      <c r="DX123" s="946"/>
      <c r="DY123" s="946"/>
      <c r="DZ123" s="947"/>
    </row>
    <row r="124" spans="1:130" s="215" customFormat="1" ht="26.25" customHeight="1" thickBot="1" x14ac:dyDescent="0.25">
      <c r="A124" s="1040"/>
      <c r="B124" s="932"/>
      <c r="C124" s="905" t="s">
        <v>458</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41" t="s">
        <v>469</v>
      </c>
      <c r="AB124" s="942"/>
      <c r="AC124" s="942"/>
      <c r="AD124" s="942"/>
      <c r="AE124" s="943"/>
      <c r="AF124" s="944" t="s">
        <v>128</v>
      </c>
      <c r="AG124" s="942"/>
      <c r="AH124" s="942"/>
      <c r="AI124" s="942"/>
      <c r="AJ124" s="943"/>
      <c r="AK124" s="944" t="s">
        <v>128</v>
      </c>
      <c r="AL124" s="942"/>
      <c r="AM124" s="942"/>
      <c r="AN124" s="942"/>
      <c r="AO124" s="943"/>
      <c r="AP124" s="945" t="s">
        <v>128</v>
      </c>
      <c r="AQ124" s="946"/>
      <c r="AR124" s="946"/>
      <c r="AS124" s="946"/>
      <c r="AT124" s="947"/>
      <c r="AU124" s="1042" t="s">
        <v>481</v>
      </c>
      <c r="AV124" s="1043"/>
      <c r="AW124" s="1043"/>
      <c r="AX124" s="1043"/>
      <c r="AY124" s="1043"/>
      <c r="AZ124" s="1043"/>
      <c r="BA124" s="1043"/>
      <c r="BB124" s="1043"/>
      <c r="BC124" s="1043"/>
      <c r="BD124" s="1043"/>
      <c r="BE124" s="1043"/>
      <c r="BF124" s="1043"/>
      <c r="BG124" s="1043"/>
      <c r="BH124" s="1043"/>
      <c r="BI124" s="1043"/>
      <c r="BJ124" s="1043"/>
      <c r="BK124" s="1043"/>
      <c r="BL124" s="1043"/>
      <c r="BM124" s="1043"/>
      <c r="BN124" s="1043"/>
      <c r="BO124" s="1043"/>
      <c r="BP124" s="1044"/>
      <c r="BQ124" s="1045">
        <v>19.7</v>
      </c>
      <c r="BR124" s="1010"/>
      <c r="BS124" s="1010"/>
      <c r="BT124" s="1010"/>
      <c r="BU124" s="1010"/>
      <c r="BV124" s="1010">
        <v>14.9</v>
      </c>
      <c r="BW124" s="1010"/>
      <c r="BX124" s="1010"/>
      <c r="BY124" s="1010"/>
      <c r="BZ124" s="1010"/>
      <c r="CA124" s="1010" t="s">
        <v>465</v>
      </c>
      <c r="CB124" s="1010"/>
      <c r="CC124" s="1010"/>
      <c r="CD124" s="1010"/>
      <c r="CE124" s="1010"/>
      <c r="CF124" s="1011"/>
      <c r="CG124" s="1012"/>
      <c r="CH124" s="1012"/>
      <c r="CI124" s="1012"/>
      <c r="CJ124" s="1013"/>
      <c r="CK124" s="995"/>
      <c r="CL124" s="995"/>
      <c r="CM124" s="995"/>
      <c r="CN124" s="995"/>
      <c r="CO124" s="996"/>
      <c r="CP124" s="1002" t="s">
        <v>482</v>
      </c>
      <c r="CQ124" s="1003"/>
      <c r="CR124" s="1003"/>
      <c r="CS124" s="1003"/>
      <c r="CT124" s="1003"/>
      <c r="CU124" s="1003"/>
      <c r="CV124" s="1003"/>
      <c r="CW124" s="1003"/>
      <c r="CX124" s="1003"/>
      <c r="CY124" s="1003"/>
      <c r="CZ124" s="1003"/>
      <c r="DA124" s="1003"/>
      <c r="DB124" s="1003"/>
      <c r="DC124" s="1003"/>
      <c r="DD124" s="1003"/>
      <c r="DE124" s="1003"/>
      <c r="DF124" s="1004"/>
      <c r="DG124" s="987" t="s">
        <v>128</v>
      </c>
      <c r="DH124" s="969"/>
      <c r="DI124" s="969"/>
      <c r="DJ124" s="969"/>
      <c r="DK124" s="970"/>
      <c r="DL124" s="968" t="s">
        <v>128</v>
      </c>
      <c r="DM124" s="969"/>
      <c r="DN124" s="969"/>
      <c r="DO124" s="969"/>
      <c r="DP124" s="970"/>
      <c r="DQ124" s="968" t="s">
        <v>128</v>
      </c>
      <c r="DR124" s="969"/>
      <c r="DS124" s="969"/>
      <c r="DT124" s="969"/>
      <c r="DU124" s="970"/>
      <c r="DV124" s="971" t="s">
        <v>128</v>
      </c>
      <c r="DW124" s="972"/>
      <c r="DX124" s="972"/>
      <c r="DY124" s="972"/>
      <c r="DZ124" s="973"/>
    </row>
    <row r="125" spans="1:130" s="215" customFormat="1" ht="26.25" customHeight="1" x14ac:dyDescent="0.2">
      <c r="A125" s="1040"/>
      <c r="B125" s="932"/>
      <c r="C125" s="905" t="s">
        <v>463</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41" t="s">
        <v>128</v>
      </c>
      <c r="AB125" s="942"/>
      <c r="AC125" s="942"/>
      <c r="AD125" s="942"/>
      <c r="AE125" s="943"/>
      <c r="AF125" s="944" t="s">
        <v>128</v>
      </c>
      <c r="AG125" s="942"/>
      <c r="AH125" s="942"/>
      <c r="AI125" s="942"/>
      <c r="AJ125" s="943"/>
      <c r="AK125" s="944" t="s">
        <v>128</v>
      </c>
      <c r="AL125" s="942"/>
      <c r="AM125" s="942"/>
      <c r="AN125" s="942"/>
      <c r="AO125" s="943"/>
      <c r="AP125" s="945" t="s">
        <v>128</v>
      </c>
      <c r="AQ125" s="946"/>
      <c r="AR125" s="946"/>
      <c r="AS125" s="946"/>
      <c r="AT125" s="947"/>
      <c r="AU125" s="237"/>
      <c r="AV125" s="238"/>
      <c r="AW125" s="238"/>
      <c r="AX125" s="238"/>
      <c r="AY125" s="238"/>
      <c r="AZ125" s="238"/>
      <c r="BA125" s="238"/>
      <c r="BB125" s="238"/>
      <c r="BC125" s="238"/>
      <c r="BD125" s="238"/>
      <c r="BE125" s="238"/>
      <c r="BF125" s="238"/>
      <c r="BG125" s="238"/>
      <c r="BH125" s="238"/>
      <c r="BI125" s="238"/>
      <c r="BJ125" s="238"/>
      <c r="BK125" s="238"/>
      <c r="BL125" s="238"/>
      <c r="BM125" s="238"/>
      <c r="BN125" s="238"/>
      <c r="BO125" s="238"/>
      <c r="BP125" s="238"/>
      <c r="BQ125" s="217"/>
      <c r="BR125" s="217"/>
      <c r="BS125" s="217"/>
      <c r="BT125" s="217"/>
      <c r="BU125" s="217"/>
      <c r="BV125" s="217"/>
      <c r="BW125" s="217"/>
      <c r="BX125" s="217"/>
      <c r="BY125" s="217"/>
      <c r="BZ125" s="217"/>
      <c r="CA125" s="217"/>
      <c r="CB125" s="217"/>
      <c r="CC125" s="217"/>
      <c r="CD125" s="217"/>
      <c r="CE125" s="217"/>
      <c r="CF125" s="217"/>
      <c r="CG125" s="217"/>
      <c r="CH125" s="217"/>
      <c r="CI125" s="217"/>
      <c r="CJ125" s="239"/>
      <c r="CK125" s="1005" t="s">
        <v>483</v>
      </c>
      <c r="CL125" s="990"/>
      <c r="CM125" s="990"/>
      <c r="CN125" s="990"/>
      <c r="CO125" s="991"/>
      <c r="CP125" s="912" t="s">
        <v>484</v>
      </c>
      <c r="CQ125" s="880"/>
      <c r="CR125" s="880"/>
      <c r="CS125" s="880"/>
      <c r="CT125" s="880"/>
      <c r="CU125" s="880"/>
      <c r="CV125" s="880"/>
      <c r="CW125" s="880"/>
      <c r="CX125" s="880"/>
      <c r="CY125" s="880"/>
      <c r="CZ125" s="880"/>
      <c r="DA125" s="880"/>
      <c r="DB125" s="880"/>
      <c r="DC125" s="880"/>
      <c r="DD125" s="880"/>
      <c r="DE125" s="880"/>
      <c r="DF125" s="881"/>
      <c r="DG125" s="913" t="s">
        <v>128</v>
      </c>
      <c r="DH125" s="914"/>
      <c r="DI125" s="914"/>
      <c r="DJ125" s="914"/>
      <c r="DK125" s="914"/>
      <c r="DL125" s="914" t="s">
        <v>128</v>
      </c>
      <c r="DM125" s="914"/>
      <c r="DN125" s="914"/>
      <c r="DO125" s="914"/>
      <c r="DP125" s="914"/>
      <c r="DQ125" s="914" t="s">
        <v>128</v>
      </c>
      <c r="DR125" s="914"/>
      <c r="DS125" s="914"/>
      <c r="DT125" s="914"/>
      <c r="DU125" s="914"/>
      <c r="DV125" s="915" t="s">
        <v>128</v>
      </c>
      <c r="DW125" s="915"/>
      <c r="DX125" s="915"/>
      <c r="DY125" s="915"/>
      <c r="DZ125" s="916"/>
    </row>
    <row r="126" spans="1:130" s="215" customFormat="1" ht="26.25" customHeight="1" thickBot="1" x14ac:dyDescent="0.25">
      <c r="A126" s="1040"/>
      <c r="B126" s="932"/>
      <c r="C126" s="905" t="s">
        <v>468</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41" t="s">
        <v>465</v>
      </c>
      <c r="AB126" s="942"/>
      <c r="AC126" s="942"/>
      <c r="AD126" s="942"/>
      <c r="AE126" s="943"/>
      <c r="AF126" s="944" t="s">
        <v>128</v>
      </c>
      <c r="AG126" s="942"/>
      <c r="AH126" s="942"/>
      <c r="AI126" s="942"/>
      <c r="AJ126" s="943"/>
      <c r="AK126" s="944" t="s">
        <v>128</v>
      </c>
      <c r="AL126" s="942"/>
      <c r="AM126" s="942"/>
      <c r="AN126" s="942"/>
      <c r="AO126" s="943"/>
      <c r="AP126" s="945" t="s">
        <v>128</v>
      </c>
      <c r="AQ126" s="946"/>
      <c r="AR126" s="946"/>
      <c r="AS126" s="946"/>
      <c r="AT126" s="947"/>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40"/>
      <c r="CE126" s="240"/>
      <c r="CF126" s="240"/>
      <c r="CG126" s="217"/>
      <c r="CH126" s="217"/>
      <c r="CI126" s="217"/>
      <c r="CJ126" s="239"/>
      <c r="CK126" s="1006"/>
      <c r="CL126" s="993"/>
      <c r="CM126" s="993"/>
      <c r="CN126" s="993"/>
      <c r="CO126" s="994"/>
      <c r="CP126" s="905" t="s">
        <v>485</v>
      </c>
      <c r="CQ126" s="906"/>
      <c r="CR126" s="906"/>
      <c r="CS126" s="906"/>
      <c r="CT126" s="906"/>
      <c r="CU126" s="906"/>
      <c r="CV126" s="906"/>
      <c r="CW126" s="906"/>
      <c r="CX126" s="906"/>
      <c r="CY126" s="906"/>
      <c r="CZ126" s="906"/>
      <c r="DA126" s="906"/>
      <c r="DB126" s="906"/>
      <c r="DC126" s="906"/>
      <c r="DD126" s="906"/>
      <c r="DE126" s="906"/>
      <c r="DF126" s="907"/>
      <c r="DG126" s="908" t="s">
        <v>128</v>
      </c>
      <c r="DH126" s="909"/>
      <c r="DI126" s="909"/>
      <c r="DJ126" s="909"/>
      <c r="DK126" s="909"/>
      <c r="DL126" s="909" t="s">
        <v>128</v>
      </c>
      <c r="DM126" s="909"/>
      <c r="DN126" s="909"/>
      <c r="DO126" s="909"/>
      <c r="DP126" s="909"/>
      <c r="DQ126" s="909" t="s">
        <v>128</v>
      </c>
      <c r="DR126" s="909"/>
      <c r="DS126" s="909"/>
      <c r="DT126" s="909"/>
      <c r="DU126" s="909"/>
      <c r="DV126" s="910" t="s">
        <v>128</v>
      </c>
      <c r="DW126" s="910"/>
      <c r="DX126" s="910"/>
      <c r="DY126" s="910"/>
      <c r="DZ126" s="911"/>
    </row>
    <row r="127" spans="1:130" s="215" customFormat="1" ht="26.25" customHeight="1" x14ac:dyDescent="0.2">
      <c r="A127" s="1041"/>
      <c r="B127" s="934"/>
      <c r="C127" s="956" t="s">
        <v>486</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41">
        <v>6830</v>
      </c>
      <c r="AB127" s="942"/>
      <c r="AC127" s="942"/>
      <c r="AD127" s="942"/>
      <c r="AE127" s="943"/>
      <c r="AF127" s="944">
        <v>6830</v>
      </c>
      <c r="AG127" s="942"/>
      <c r="AH127" s="942"/>
      <c r="AI127" s="942"/>
      <c r="AJ127" s="943"/>
      <c r="AK127" s="944">
        <v>6830</v>
      </c>
      <c r="AL127" s="942"/>
      <c r="AM127" s="942"/>
      <c r="AN127" s="942"/>
      <c r="AO127" s="943"/>
      <c r="AP127" s="945">
        <v>0.2</v>
      </c>
      <c r="AQ127" s="946"/>
      <c r="AR127" s="946"/>
      <c r="AS127" s="946"/>
      <c r="AT127" s="947"/>
      <c r="AU127" s="217"/>
      <c r="AV127" s="217"/>
      <c r="AW127" s="217"/>
      <c r="AX127" s="1014" t="s">
        <v>487</v>
      </c>
      <c r="AY127" s="1015"/>
      <c r="AZ127" s="1015"/>
      <c r="BA127" s="1015"/>
      <c r="BB127" s="1015"/>
      <c r="BC127" s="1015"/>
      <c r="BD127" s="1015"/>
      <c r="BE127" s="1016"/>
      <c r="BF127" s="1017" t="s">
        <v>488</v>
      </c>
      <c r="BG127" s="1015"/>
      <c r="BH127" s="1015"/>
      <c r="BI127" s="1015"/>
      <c r="BJ127" s="1015"/>
      <c r="BK127" s="1015"/>
      <c r="BL127" s="1016"/>
      <c r="BM127" s="1017" t="s">
        <v>489</v>
      </c>
      <c r="BN127" s="1015"/>
      <c r="BO127" s="1015"/>
      <c r="BP127" s="1015"/>
      <c r="BQ127" s="1015"/>
      <c r="BR127" s="1015"/>
      <c r="BS127" s="1016"/>
      <c r="BT127" s="1017" t="s">
        <v>490</v>
      </c>
      <c r="BU127" s="1015"/>
      <c r="BV127" s="1015"/>
      <c r="BW127" s="1015"/>
      <c r="BX127" s="1015"/>
      <c r="BY127" s="1015"/>
      <c r="BZ127" s="1038"/>
      <c r="CA127" s="217"/>
      <c r="CB127" s="217"/>
      <c r="CC127" s="217"/>
      <c r="CD127" s="240"/>
      <c r="CE127" s="240"/>
      <c r="CF127" s="240"/>
      <c r="CG127" s="217"/>
      <c r="CH127" s="217"/>
      <c r="CI127" s="217"/>
      <c r="CJ127" s="239"/>
      <c r="CK127" s="1006"/>
      <c r="CL127" s="993"/>
      <c r="CM127" s="993"/>
      <c r="CN127" s="993"/>
      <c r="CO127" s="994"/>
      <c r="CP127" s="905" t="s">
        <v>491</v>
      </c>
      <c r="CQ127" s="906"/>
      <c r="CR127" s="906"/>
      <c r="CS127" s="906"/>
      <c r="CT127" s="906"/>
      <c r="CU127" s="906"/>
      <c r="CV127" s="906"/>
      <c r="CW127" s="906"/>
      <c r="CX127" s="906"/>
      <c r="CY127" s="906"/>
      <c r="CZ127" s="906"/>
      <c r="DA127" s="906"/>
      <c r="DB127" s="906"/>
      <c r="DC127" s="906"/>
      <c r="DD127" s="906"/>
      <c r="DE127" s="906"/>
      <c r="DF127" s="907"/>
      <c r="DG127" s="908" t="s">
        <v>128</v>
      </c>
      <c r="DH127" s="909"/>
      <c r="DI127" s="909"/>
      <c r="DJ127" s="909"/>
      <c r="DK127" s="909"/>
      <c r="DL127" s="909" t="s">
        <v>128</v>
      </c>
      <c r="DM127" s="909"/>
      <c r="DN127" s="909"/>
      <c r="DO127" s="909"/>
      <c r="DP127" s="909"/>
      <c r="DQ127" s="909" t="s">
        <v>466</v>
      </c>
      <c r="DR127" s="909"/>
      <c r="DS127" s="909"/>
      <c r="DT127" s="909"/>
      <c r="DU127" s="909"/>
      <c r="DV127" s="910" t="s">
        <v>128</v>
      </c>
      <c r="DW127" s="910"/>
      <c r="DX127" s="910"/>
      <c r="DY127" s="910"/>
      <c r="DZ127" s="911"/>
    </row>
    <row r="128" spans="1:130" s="215" customFormat="1" ht="26.25" customHeight="1" thickBot="1" x14ac:dyDescent="0.25">
      <c r="A128" s="1024" t="s">
        <v>492</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6" t="s">
        <v>493</v>
      </c>
      <c r="X128" s="1026"/>
      <c r="Y128" s="1026"/>
      <c r="Z128" s="1027"/>
      <c r="AA128" s="1028">
        <v>87811</v>
      </c>
      <c r="AB128" s="1029"/>
      <c r="AC128" s="1029"/>
      <c r="AD128" s="1029"/>
      <c r="AE128" s="1030"/>
      <c r="AF128" s="1031">
        <v>105749</v>
      </c>
      <c r="AG128" s="1029"/>
      <c r="AH128" s="1029"/>
      <c r="AI128" s="1029"/>
      <c r="AJ128" s="1030"/>
      <c r="AK128" s="1031">
        <v>106890</v>
      </c>
      <c r="AL128" s="1029"/>
      <c r="AM128" s="1029"/>
      <c r="AN128" s="1029"/>
      <c r="AO128" s="1030"/>
      <c r="AP128" s="1032"/>
      <c r="AQ128" s="1033"/>
      <c r="AR128" s="1033"/>
      <c r="AS128" s="1033"/>
      <c r="AT128" s="1034"/>
      <c r="AU128" s="217"/>
      <c r="AV128" s="217"/>
      <c r="AW128" s="217"/>
      <c r="AX128" s="879" t="s">
        <v>494</v>
      </c>
      <c r="AY128" s="880"/>
      <c r="AZ128" s="880"/>
      <c r="BA128" s="880"/>
      <c r="BB128" s="880"/>
      <c r="BC128" s="880"/>
      <c r="BD128" s="880"/>
      <c r="BE128" s="881"/>
      <c r="BF128" s="1035" t="s">
        <v>466</v>
      </c>
      <c r="BG128" s="1036"/>
      <c r="BH128" s="1036"/>
      <c r="BI128" s="1036"/>
      <c r="BJ128" s="1036"/>
      <c r="BK128" s="1036"/>
      <c r="BL128" s="1037"/>
      <c r="BM128" s="1035">
        <v>15</v>
      </c>
      <c r="BN128" s="1036"/>
      <c r="BO128" s="1036"/>
      <c r="BP128" s="1036"/>
      <c r="BQ128" s="1036"/>
      <c r="BR128" s="1036"/>
      <c r="BS128" s="1037"/>
      <c r="BT128" s="1035">
        <v>20</v>
      </c>
      <c r="BU128" s="1036"/>
      <c r="BV128" s="1036"/>
      <c r="BW128" s="1036"/>
      <c r="BX128" s="1036"/>
      <c r="BY128" s="1036"/>
      <c r="BZ128" s="1059"/>
      <c r="CA128" s="240"/>
      <c r="CB128" s="240"/>
      <c r="CC128" s="240"/>
      <c r="CD128" s="240"/>
      <c r="CE128" s="240"/>
      <c r="CF128" s="240"/>
      <c r="CG128" s="217"/>
      <c r="CH128" s="217"/>
      <c r="CI128" s="217"/>
      <c r="CJ128" s="239"/>
      <c r="CK128" s="1007"/>
      <c r="CL128" s="1008"/>
      <c r="CM128" s="1008"/>
      <c r="CN128" s="1008"/>
      <c r="CO128" s="1009"/>
      <c r="CP128" s="1018" t="s">
        <v>495</v>
      </c>
      <c r="CQ128" s="709"/>
      <c r="CR128" s="709"/>
      <c r="CS128" s="709"/>
      <c r="CT128" s="709"/>
      <c r="CU128" s="709"/>
      <c r="CV128" s="709"/>
      <c r="CW128" s="709"/>
      <c r="CX128" s="709"/>
      <c r="CY128" s="709"/>
      <c r="CZ128" s="709"/>
      <c r="DA128" s="709"/>
      <c r="DB128" s="709"/>
      <c r="DC128" s="709"/>
      <c r="DD128" s="709"/>
      <c r="DE128" s="709"/>
      <c r="DF128" s="1019"/>
      <c r="DG128" s="1020" t="s">
        <v>128</v>
      </c>
      <c r="DH128" s="1021"/>
      <c r="DI128" s="1021"/>
      <c r="DJ128" s="1021"/>
      <c r="DK128" s="1021"/>
      <c r="DL128" s="1021" t="s">
        <v>465</v>
      </c>
      <c r="DM128" s="1021"/>
      <c r="DN128" s="1021"/>
      <c r="DO128" s="1021"/>
      <c r="DP128" s="1021"/>
      <c r="DQ128" s="1021" t="s">
        <v>128</v>
      </c>
      <c r="DR128" s="1021"/>
      <c r="DS128" s="1021"/>
      <c r="DT128" s="1021"/>
      <c r="DU128" s="1021"/>
      <c r="DV128" s="1022" t="s">
        <v>128</v>
      </c>
      <c r="DW128" s="1022"/>
      <c r="DX128" s="1022"/>
      <c r="DY128" s="1022"/>
      <c r="DZ128" s="1023"/>
    </row>
    <row r="129" spans="1:131" s="215" customFormat="1" ht="26.25" customHeight="1" x14ac:dyDescent="0.2">
      <c r="A129" s="917" t="s">
        <v>108</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3" t="s">
        <v>496</v>
      </c>
      <c r="X129" s="1054"/>
      <c r="Y129" s="1054"/>
      <c r="Z129" s="1055"/>
      <c r="AA129" s="941">
        <v>4499007</v>
      </c>
      <c r="AB129" s="942"/>
      <c r="AC129" s="942"/>
      <c r="AD129" s="942"/>
      <c r="AE129" s="943"/>
      <c r="AF129" s="944">
        <v>4660886</v>
      </c>
      <c r="AG129" s="942"/>
      <c r="AH129" s="942"/>
      <c r="AI129" s="942"/>
      <c r="AJ129" s="943"/>
      <c r="AK129" s="944">
        <v>4965380</v>
      </c>
      <c r="AL129" s="942"/>
      <c r="AM129" s="942"/>
      <c r="AN129" s="942"/>
      <c r="AO129" s="943"/>
      <c r="AP129" s="1056"/>
      <c r="AQ129" s="1057"/>
      <c r="AR129" s="1057"/>
      <c r="AS129" s="1057"/>
      <c r="AT129" s="1058"/>
      <c r="AU129" s="218"/>
      <c r="AV129" s="218"/>
      <c r="AW129" s="218"/>
      <c r="AX129" s="1048" t="s">
        <v>497</v>
      </c>
      <c r="AY129" s="906"/>
      <c r="AZ129" s="906"/>
      <c r="BA129" s="906"/>
      <c r="BB129" s="906"/>
      <c r="BC129" s="906"/>
      <c r="BD129" s="906"/>
      <c r="BE129" s="907"/>
      <c r="BF129" s="1049" t="s">
        <v>128</v>
      </c>
      <c r="BG129" s="1050"/>
      <c r="BH129" s="1050"/>
      <c r="BI129" s="1050"/>
      <c r="BJ129" s="1050"/>
      <c r="BK129" s="1050"/>
      <c r="BL129" s="1051"/>
      <c r="BM129" s="1049">
        <v>20</v>
      </c>
      <c r="BN129" s="1050"/>
      <c r="BO129" s="1050"/>
      <c r="BP129" s="1050"/>
      <c r="BQ129" s="1050"/>
      <c r="BR129" s="1050"/>
      <c r="BS129" s="1051"/>
      <c r="BT129" s="1049">
        <v>30</v>
      </c>
      <c r="BU129" s="1050"/>
      <c r="BV129" s="1050"/>
      <c r="BW129" s="1050"/>
      <c r="BX129" s="1050"/>
      <c r="BY129" s="1050"/>
      <c r="BZ129" s="1052"/>
      <c r="CA129" s="241"/>
      <c r="CB129" s="241"/>
      <c r="CC129" s="241"/>
      <c r="CD129" s="241"/>
      <c r="CE129" s="241"/>
      <c r="CF129" s="241"/>
      <c r="CG129" s="241"/>
      <c r="CH129" s="241"/>
      <c r="CI129" s="241"/>
      <c r="CJ129" s="241"/>
      <c r="CK129" s="241"/>
      <c r="CL129" s="241"/>
      <c r="CM129" s="241"/>
      <c r="CN129" s="241"/>
      <c r="CO129" s="241"/>
      <c r="CP129" s="241"/>
      <c r="CQ129" s="241"/>
      <c r="CR129" s="241"/>
      <c r="CS129" s="241"/>
      <c r="CT129" s="241"/>
      <c r="CU129" s="241"/>
      <c r="CV129" s="241"/>
      <c r="CW129" s="241"/>
      <c r="CX129" s="241"/>
      <c r="CY129" s="241"/>
      <c r="CZ129" s="241"/>
      <c r="DA129" s="241"/>
      <c r="DB129" s="241"/>
      <c r="DC129" s="241"/>
      <c r="DD129" s="241"/>
      <c r="DE129" s="241"/>
      <c r="DF129" s="241"/>
      <c r="DG129" s="241"/>
      <c r="DH129" s="241"/>
      <c r="DI129" s="241"/>
      <c r="DJ129" s="241"/>
      <c r="DK129" s="241"/>
      <c r="DL129" s="241"/>
      <c r="DM129" s="241"/>
      <c r="DN129" s="241"/>
      <c r="DO129" s="241"/>
      <c r="DP129" s="218"/>
      <c r="DQ129" s="218"/>
      <c r="DR129" s="218"/>
      <c r="DS129" s="218"/>
      <c r="DT129" s="218"/>
      <c r="DU129" s="218"/>
      <c r="DV129" s="218"/>
      <c r="DW129" s="218"/>
      <c r="DX129" s="218"/>
      <c r="DY129" s="218"/>
      <c r="DZ129" s="218"/>
    </row>
    <row r="130" spans="1:131" s="215" customFormat="1" ht="26.25" customHeight="1" x14ac:dyDescent="0.2">
      <c r="A130" s="917" t="s">
        <v>498</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3" t="s">
        <v>499</v>
      </c>
      <c r="X130" s="1054"/>
      <c r="Y130" s="1054"/>
      <c r="Z130" s="1055"/>
      <c r="AA130" s="941">
        <v>551418</v>
      </c>
      <c r="AB130" s="942"/>
      <c r="AC130" s="942"/>
      <c r="AD130" s="942"/>
      <c r="AE130" s="943"/>
      <c r="AF130" s="944">
        <v>561569</v>
      </c>
      <c r="AG130" s="942"/>
      <c r="AH130" s="942"/>
      <c r="AI130" s="942"/>
      <c r="AJ130" s="943"/>
      <c r="AK130" s="944">
        <v>581026</v>
      </c>
      <c r="AL130" s="942"/>
      <c r="AM130" s="942"/>
      <c r="AN130" s="942"/>
      <c r="AO130" s="943"/>
      <c r="AP130" s="1056"/>
      <c r="AQ130" s="1057"/>
      <c r="AR130" s="1057"/>
      <c r="AS130" s="1057"/>
      <c r="AT130" s="1058"/>
      <c r="AU130" s="218"/>
      <c r="AV130" s="218"/>
      <c r="AW130" s="218"/>
      <c r="AX130" s="1048" t="s">
        <v>500</v>
      </c>
      <c r="AY130" s="906"/>
      <c r="AZ130" s="906"/>
      <c r="BA130" s="906"/>
      <c r="BB130" s="906"/>
      <c r="BC130" s="906"/>
      <c r="BD130" s="906"/>
      <c r="BE130" s="907"/>
      <c r="BF130" s="1084">
        <v>5</v>
      </c>
      <c r="BG130" s="1085"/>
      <c r="BH130" s="1085"/>
      <c r="BI130" s="1085"/>
      <c r="BJ130" s="1085"/>
      <c r="BK130" s="1085"/>
      <c r="BL130" s="1086"/>
      <c r="BM130" s="1084">
        <v>25</v>
      </c>
      <c r="BN130" s="1085"/>
      <c r="BO130" s="1085"/>
      <c r="BP130" s="1085"/>
      <c r="BQ130" s="1085"/>
      <c r="BR130" s="1085"/>
      <c r="BS130" s="1086"/>
      <c r="BT130" s="1084">
        <v>35</v>
      </c>
      <c r="BU130" s="1085"/>
      <c r="BV130" s="1085"/>
      <c r="BW130" s="1085"/>
      <c r="BX130" s="1085"/>
      <c r="BY130" s="1085"/>
      <c r="BZ130" s="1087"/>
      <c r="CA130" s="241"/>
      <c r="CB130" s="241"/>
      <c r="CC130" s="241"/>
      <c r="CD130" s="241"/>
      <c r="CE130" s="241"/>
      <c r="CF130" s="241"/>
      <c r="CG130" s="241"/>
      <c r="CH130" s="241"/>
      <c r="CI130" s="241"/>
      <c r="CJ130" s="241"/>
      <c r="CK130" s="241"/>
      <c r="CL130" s="241"/>
      <c r="CM130" s="241"/>
      <c r="CN130" s="241"/>
      <c r="CO130" s="241"/>
      <c r="CP130" s="241"/>
      <c r="CQ130" s="241"/>
      <c r="CR130" s="241"/>
      <c r="CS130" s="241"/>
      <c r="CT130" s="241"/>
      <c r="CU130" s="241"/>
      <c r="CV130" s="241"/>
      <c r="CW130" s="241"/>
      <c r="CX130" s="241"/>
      <c r="CY130" s="241"/>
      <c r="CZ130" s="241"/>
      <c r="DA130" s="241"/>
      <c r="DB130" s="241"/>
      <c r="DC130" s="241"/>
      <c r="DD130" s="241"/>
      <c r="DE130" s="241"/>
      <c r="DF130" s="241"/>
      <c r="DG130" s="241"/>
      <c r="DH130" s="241"/>
      <c r="DI130" s="241"/>
      <c r="DJ130" s="241"/>
      <c r="DK130" s="241"/>
      <c r="DL130" s="241"/>
      <c r="DM130" s="241"/>
      <c r="DN130" s="241"/>
      <c r="DO130" s="241"/>
      <c r="DP130" s="218"/>
      <c r="DQ130" s="218"/>
      <c r="DR130" s="218"/>
      <c r="DS130" s="218"/>
      <c r="DT130" s="218"/>
      <c r="DU130" s="218"/>
      <c r="DV130" s="218"/>
      <c r="DW130" s="218"/>
      <c r="DX130" s="218"/>
      <c r="DY130" s="218"/>
      <c r="DZ130" s="218"/>
    </row>
    <row r="131" spans="1:131" s="215" customFormat="1" ht="26.25" customHeight="1" thickBot="1" x14ac:dyDescent="0.25">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501</v>
      </c>
      <c r="X131" s="1091"/>
      <c r="Y131" s="1091"/>
      <c r="Z131" s="1092"/>
      <c r="AA131" s="987">
        <v>3947589</v>
      </c>
      <c r="AB131" s="969"/>
      <c r="AC131" s="969"/>
      <c r="AD131" s="969"/>
      <c r="AE131" s="970"/>
      <c r="AF131" s="968">
        <v>4099317</v>
      </c>
      <c r="AG131" s="969"/>
      <c r="AH131" s="969"/>
      <c r="AI131" s="969"/>
      <c r="AJ131" s="970"/>
      <c r="AK131" s="968">
        <v>4384354</v>
      </c>
      <c r="AL131" s="969"/>
      <c r="AM131" s="969"/>
      <c r="AN131" s="969"/>
      <c r="AO131" s="970"/>
      <c r="AP131" s="1093"/>
      <c r="AQ131" s="1094"/>
      <c r="AR131" s="1094"/>
      <c r="AS131" s="1094"/>
      <c r="AT131" s="1095"/>
      <c r="AU131" s="218"/>
      <c r="AV131" s="218"/>
      <c r="AW131" s="218"/>
      <c r="AX131" s="1066" t="s">
        <v>502</v>
      </c>
      <c r="AY131" s="709"/>
      <c r="AZ131" s="709"/>
      <c r="BA131" s="709"/>
      <c r="BB131" s="709"/>
      <c r="BC131" s="709"/>
      <c r="BD131" s="709"/>
      <c r="BE131" s="1019"/>
      <c r="BF131" s="1067" t="s">
        <v>469</v>
      </c>
      <c r="BG131" s="1068"/>
      <c r="BH131" s="1068"/>
      <c r="BI131" s="1068"/>
      <c r="BJ131" s="1068"/>
      <c r="BK131" s="1068"/>
      <c r="BL131" s="1069"/>
      <c r="BM131" s="1067">
        <v>350</v>
      </c>
      <c r="BN131" s="1068"/>
      <c r="BO131" s="1068"/>
      <c r="BP131" s="1068"/>
      <c r="BQ131" s="1068"/>
      <c r="BR131" s="1068"/>
      <c r="BS131" s="1069"/>
      <c r="BT131" s="1070"/>
      <c r="BU131" s="1071"/>
      <c r="BV131" s="1071"/>
      <c r="BW131" s="1071"/>
      <c r="BX131" s="1071"/>
      <c r="BY131" s="1071"/>
      <c r="BZ131" s="1072"/>
      <c r="CA131" s="241"/>
      <c r="CB131" s="241"/>
      <c r="CC131" s="241"/>
      <c r="CD131" s="241"/>
      <c r="CE131" s="241"/>
      <c r="CF131" s="241"/>
      <c r="CG131" s="241"/>
      <c r="CH131" s="241"/>
      <c r="CI131" s="241"/>
      <c r="CJ131" s="241"/>
      <c r="CK131" s="241"/>
      <c r="CL131" s="241"/>
      <c r="CM131" s="241"/>
      <c r="CN131" s="241"/>
      <c r="CO131" s="241"/>
      <c r="CP131" s="241"/>
      <c r="CQ131" s="241"/>
      <c r="CR131" s="241"/>
      <c r="CS131" s="241"/>
      <c r="CT131" s="241"/>
      <c r="CU131" s="241"/>
      <c r="CV131" s="241"/>
      <c r="CW131" s="241"/>
      <c r="CX131" s="241"/>
      <c r="CY131" s="241"/>
      <c r="CZ131" s="241"/>
      <c r="DA131" s="241"/>
      <c r="DB131" s="241"/>
      <c r="DC131" s="241"/>
      <c r="DD131" s="241"/>
      <c r="DE131" s="241"/>
      <c r="DF131" s="241"/>
      <c r="DG131" s="241"/>
      <c r="DH131" s="241"/>
      <c r="DI131" s="241"/>
      <c r="DJ131" s="241"/>
      <c r="DK131" s="241"/>
      <c r="DL131" s="241"/>
      <c r="DM131" s="241"/>
      <c r="DN131" s="241"/>
      <c r="DO131" s="241"/>
      <c r="DP131" s="218"/>
      <c r="DQ131" s="218"/>
      <c r="DR131" s="218"/>
      <c r="DS131" s="218"/>
      <c r="DT131" s="218"/>
      <c r="DU131" s="218"/>
      <c r="DV131" s="218"/>
      <c r="DW131" s="218"/>
      <c r="DX131" s="218"/>
      <c r="DY131" s="218"/>
      <c r="DZ131" s="218"/>
    </row>
    <row r="132" spans="1:131" s="215" customFormat="1" ht="26.25" customHeight="1" x14ac:dyDescent="0.2">
      <c r="A132" s="1073" t="s">
        <v>503</v>
      </c>
      <c r="B132" s="1074"/>
      <c r="C132" s="1074"/>
      <c r="D132" s="1074"/>
      <c r="E132" s="1074"/>
      <c r="F132" s="1074"/>
      <c r="G132" s="1074"/>
      <c r="H132" s="1074"/>
      <c r="I132" s="1074"/>
      <c r="J132" s="1074"/>
      <c r="K132" s="1074"/>
      <c r="L132" s="1074"/>
      <c r="M132" s="1074"/>
      <c r="N132" s="1074"/>
      <c r="O132" s="1074"/>
      <c r="P132" s="1074"/>
      <c r="Q132" s="1074"/>
      <c r="R132" s="1074"/>
      <c r="S132" s="1074"/>
      <c r="T132" s="1074"/>
      <c r="U132" s="1074"/>
      <c r="V132" s="1077" t="s">
        <v>504</v>
      </c>
      <c r="W132" s="1077"/>
      <c r="X132" s="1077"/>
      <c r="Y132" s="1077"/>
      <c r="Z132" s="1078"/>
      <c r="AA132" s="1079">
        <v>6.1179621280000003</v>
      </c>
      <c r="AB132" s="1080"/>
      <c r="AC132" s="1080"/>
      <c r="AD132" s="1080"/>
      <c r="AE132" s="1081"/>
      <c r="AF132" s="1082">
        <v>4.3382348820000001</v>
      </c>
      <c r="AG132" s="1080"/>
      <c r="AH132" s="1080"/>
      <c r="AI132" s="1080"/>
      <c r="AJ132" s="1081"/>
      <c r="AK132" s="1082">
        <v>4.5810397610000004</v>
      </c>
      <c r="AL132" s="1080"/>
      <c r="AM132" s="1080"/>
      <c r="AN132" s="1080"/>
      <c r="AO132" s="1081"/>
      <c r="AP132" s="984"/>
      <c r="AQ132" s="985"/>
      <c r="AR132" s="985"/>
      <c r="AS132" s="985"/>
      <c r="AT132" s="1083"/>
      <c r="AU132" s="242"/>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1"/>
      <c r="CB132" s="241"/>
      <c r="CC132" s="241"/>
      <c r="CD132" s="241"/>
      <c r="CE132" s="241"/>
      <c r="CF132" s="241"/>
      <c r="CG132" s="241"/>
      <c r="CH132" s="241"/>
      <c r="CI132" s="241"/>
      <c r="CJ132" s="241"/>
      <c r="CK132" s="241"/>
      <c r="CL132" s="241"/>
      <c r="CM132" s="241"/>
      <c r="CN132" s="241"/>
      <c r="CO132" s="241"/>
      <c r="CP132" s="241"/>
      <c r="CQ132" s="241"/>
      <c r="CR132" s="241"/>
      <c r="CS132" s="241"/>
      <c r="CT132" s="241"/>
      <c r="CU132" s="241"/>
      <c r="CV132" s="241"/>
      <c r="CW132" s="241"/>
      <c r="CX132" s="241"/>
      <c r="CY132" s="241"/>
      <c r="CZ132" s="241"/>
      <c r="DA132" s="241"/>
      <c r="DB132" s="241"/>
      <c r="DC132" s="241"/>
      <c r="DD132" s="241"/>
      <c r="DE132" s="241"/>
      <c r="DF132" s="241"/>
      <c r="DG132" s="241"/>
      <c r="DH132" s="241"/>
      <c r="DI132" s="241"/>
      <c r="DJ132" s="241"/>
      <c r="DK132" s="241"/>
      <c r="DL132" s="241"/>
      <c r="DM132" s="241"/>
      <c r="DN132" s="241"/>
      <c r="DO132" s="241"/>
      <c r="DP132" s="218"/>
      <c r="DQ132" s="218"/>
      <c r="DR132" s="218"/>
      <c r="DS132" s="218"/>
      <c r="DT132" s="218"/>
      <c r="DU132" s="218"/>
      <c r="DV132" s="218"/>
      <c r="DW132" s="218"/>
      <c r="DX132" s="218"/>
      <c r="DY132" s="218"/>
      <c r="DZ132" s="218"/>
    </row>
    <row r="133" spans="1:131" s="215" customFormat="1" ht="26.25" customHeight="1" thickBot="1" x14ac:dyDescent="0.25">
      <c r="A133" s="1075"/>
      <c r="B133" s="1076"/>
      <c r="C133" s="1076"/>
      <c r="D133" s="1076"/>
      <c r="E133" s="1076"/>
      <c r="F133" s="1076"/>
      <c r="G133" s="1076"/>
      <c r="H133" s="1076"/>
      <c r="I133" s="1076"/>
      <c r="J133" s="1076"/>
      <c r="K133" s="1076"/>
      <c r="L133" s="1076"/>
      <c r="M133" s="1076"/>
      <c r="N133" s="1076"/>
      <c r="O133" s="1076"/>
      <c r="P133" s="1076"/>
      <c r="Q133" s="1076"/>
      <c r="R133" s="1076"/>
      <c r="S133" s="1076"/>
      <c r="T133" s="1076"/>
      <c r="U133" s="1076"/>
      <c r="V133" s="1060" t="s">
        <v>505</v>
      </c>
      <c r="W133" s="1060"/>
      <c r="X133" s="1060"/>
      <c r="Y133" s="1060"/>
      <c r="Z133" s="1061"/>
      <c r="AA133" s="1062">
        <v>7.2</v>
      </c>
      <c r="AB133" s="1063"/>
      <c r="AC133" s="1063"/>
      <c r="AD133" s="1063"/>
      <c r="AE133" s="1064"/>
      <c r="AF133" s="1062">
        <v>5.8</v>
      </c>
      <c r="AG133" s="1063"/>
      <c r="AH133" s="1063"/>
      <c r="AI133" s="1063"/>
      <c r="AJ133" s="1064"/>
      <c r="AK133" s="1062">
        <v>5</v>
      </c>
      <c r="AL133" s="1063"/>
      <c r="AM133" s="1063"/>
      <c r="AN133" s="1063"/>
      <c r="AO133" s="1064"/>
      <c r="AP133" s="1011"/>
      <c r="AQ133" s="1012"/>
      <c r="AR133" s="1012"/>
      <c r="AS133" s="1012"/>
      <c r="AT133" s="1065"/>
      <c r="AU133" s="218"/>
      <c r="AV133" s="218"/>
      <c r="AW133" s="218"/>
      <c r="AX133" s="218"/>
      <c r="AY133" s="218"/>
      <c r="AZ133" s="218"/>
      <c r="BA133" s="218"/>
      <c r="BB133" s="218"/>
      <c r="BC133" s="218"/>
      <c r="BD133" s="218"/>
      <c r="BE133" s="218"/>
      <c r="BF133" s="218"/>
      <c r="BG133" s="218"/>
      <c r="BH133" s="218"/>
      <c r="BI133" s="218"/>
      <c r="BJ133" s="218"/>
      <c r="BK133" s="218"/>
      <c r="BL133" s="218"/>
      <c r="BM133" s="218"/>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c r="CO133" s="241"/>
      <c r="CP133" s="241"/>
      <c r="CQ133" s="241"/>
      <c r="CR133" s="241"/>
      <c r="CS133" s="241"/>
      <c r="CT133" s="241"/>
      <c r="CU133" s="241"/>
      <c r="CV133" s="241"/>
      <c r="CW133" s="241"/>
      <c r="CX133" s="241"/>
      <c r="CY133" s="241"/>
      <c r="CZ133" s="241"/>
      <c r="DA133" s="241"/>
      <c r="DB133" s="241"/>
      <c r="DC133" s="241"/>
      <c r="DD133" s="241"/>
      <c r="DE133" s="241"/>
      <c r="DF133" s="241"/>
      <c r="DG133" s="241"/>
      <c r="DH133" s="241"/>
      <c r="DI133" s="241"/>
      <c r="DJ133" s="241"/>
      <c r="DK133" s="241"/>
      <c r="DL133" s="241"/>
      <c r="DM133" s="241"/>
      <c r="DN133" s="241"/>
      <c r="DO133" s="241"/>
      <c r="DP133" s="218"/>
      <c r="DQ133" s="218"/>
      <c r="DR133" s="218"/>
      <c r="DS133" s="218"/>
      <c r="DT133" s="218"/>
      <c r="DU133" s="218"/>
      <c r="DV133" s="218"/>
      <c r="DW133" s="218"/>
      <c r="DX133" s="218"/>
      <c r="DY133" s="218"/>
      <c r="DZ133" s="218"/>
    </row>
    <row r="134" spans="1:131" ht="11.25" customHeight="1" x14ac:dyDescent="0.2">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18"/>
      <c r="AV134" s="218"/>
      <c r="AW134" s="218"/>
      <c r="AX134" s="218"/>
      <c r="AY134" s="218"/>
      <c r="AZ134" s="218"/>
      <c r="BA134" s="218"/>
      <c r="BB134" s="218"/>
      <c r="BC134" s="218"/>
      <c r="BD134" s="218"/>
      <c r="BE134" s="218"/>
      <c r="BF134" s="218"/>
      <c r="BG134" s="218"/>
      <c r="BH134" s="218"/>
      <c r="BI134" s="218"/>
      <c r="BJ134" s="218"/>
      <c r="BK134" s="218"/>
      <c r="BL134" s="218"/>
      <c r="BM134" s="218"/>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c r="CO134" s="241"/>
      <c r="CP134" s="241"/>
      <c r="CQ134" s="241"/>
      <c r="CR134" s="241"/>
      <c r="CS134" s="241"/>
      <c r="CT134" s="241"/>
      <c r="CU134" s="241"/>
      <c r="CV134" s="241"/>
      <c r="CW134" s="241"/>
      <c r="CX134" s="241"/>
      <c r="CY134" s="241"/>
      <c r="CZ134" s="241"/>
      <c r="DA134" s="241"/>
      <c r="DB134" s="241"/>
      <c r="DC134" s="241"/>
      <c r="DD134" s="241"/>
      <c r="DE134" s="241"/>
      <c r="DF134" s="241"/>
      <c r="DG134" s="241"/>
      <c r="DH134" s="241"/>
      <c r="DI134" s="241"/>
      <c r="DJ134" s="241"/>
      <c r="DK134" s="241"/>
      <c r="DL134" s="241"/>
      <c r="DM134" s="241"/>
      <c r="DN134" s="241"/>
      <c r="DO134" s="241"/>
      <c r="DP134" s="218"/>
      <c r="DQ134" s="218"/>
      <c r="DR134" s="218"/>
      <c r="DS134" s="218"/>
      <c r="DT134" s="218"/>
      <c r="DU134" s="218"/>
      <c r="DV134" s="218"/>
      <c r="DW134" s="218"/>
      <c r="DX134" s="218"/>
      <c r="DY134" s="218"/>
      <c r="DZ134" s="218"/>
      <c r="EA134" s="215"/>
    </row>
    <row r="135" spans="1:131" ht="14.4" hidden="1" x14ac:dyDescent="0.2">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c r="CO135" s="243"/>
      <c r="CP135" s="243"/>
      <c r="CQ135" s="243"/>
      <c r="CR135" s="243"/>
      <c r="CS135" s="243"/>
      <c r="CT135" s="243"/>
      <c r="CU135" s="243"/>
      <c r="CV135" s="243"/>
      <c r="CW135" s="243"/>
      <c r="CX135" s="243"/>
      <c r="CY135" s="243"/>
      <c r="CZ135" s="243"/>
      <c r="DA135" s="243"/>
      <c r="DB135" s="243"/>
      <c r="DC135" s="243"/>
      <c r="DD135" s="243"/>
      <c r="DE135" s="243"/>
      <c r="DF135" s="243"/>
      <c r="DG135" s="243"/>
      <c r="DH135" s="243"/>
      <c r="DI135" s="243"/>
      <c r="DJ135" s="243"/>
      <c r="DK135" s="243"/>
      <c r="DL135" s="243"/>
      <c r="DM135" s="243"/>
      <c r="DN135" s="243"/>
      <c r="DO135" s="243"/>
      <c r="DP135" s="243"/>
      <c r="DQ135" s="243"/>
      <c r="DR135" s="243"/>
      <c r="DS135" s="243"/>
      <c r="DT135" s="243"/>
      <c r="DU135" s="243"/>
      <c r="DV135" s="243"/>
      <c r="DW135" s="243"/>
      <c r="DX135" s="243"/>
      <c r="DY135" s="243"/>
      <c r="DZ135" s="243"/>
    </row>
  </sheetData>
  <sheetProtection algorithmName="SHA-512" hashValue="bfMWKwJ+Rmgh6mlBUved6RdB33PhKqE+QCg0ChLDWTjeskaSLGp33ZTcwu34PZyVhr9G4hPcgZqKnSDLOgvnvw==" saltValue="05TN0Rc0ruem5FeZF34j1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5" customWidth="1"/>
    <col min="121" max="121" width="0" style="244" hidden="1" customWidth="1"/>
    <col min="122" max="16384" width="9" style="244" hidden="1"/>
  </cols>
  <sheetData>
    <row r="1" spans="1:120" ht="13.2" x14ac:dyDescent="0.2">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4"/>
    </row>
    <row r="17" spans="119:120" ht="13.2" x14ac:dyDescent="0.2">
      <c r="DP17" s="244"/>
    </row>
    <row r="18" spans="119:120" ht="13.2" x14ac:dyDescent="0.2"/>
    <row r="19" spans="119:120" ht="13.2" x14ac:dyDescent="0.2"/>
    <row r="20" spans="119:120" ht="13.2" x14ac:dyDescent="0.2">
      <c r="DO20" s="244"/>
      <c r="DP20" s="244"/>
    </row>
    <row r="21" spans="119:120" ht="13.2" x14ac:dyDescent="0.2">
      <c r="DP21" s="244"/>
    </row>
    <row r="22" spans="119:120" ht="13.2" x14ac:dyDescent="0.2"/>
    <row r="23" spans="119:120" ht="13.2" x14ac:dyDescent="0.2">
      <c r="DO23" s="244"/>
      <c r="DP23" s="244"/>
    </row>
    <row r="24" spans="119:120" ht="13.2" x14ac:dyDescent="0.2">
      <c r="DP24" s="244"/>
    </row>
    <row r="25" spans="119:120" ht="13.2" x14ac:dyDescent="0.2">
      <c r="DP25" s="244"/>
    </row>
    <row r="26" spans="119:120" ht="13.2" x14ac:dyDescent="0.2">
      <c r="DO26" s="244"/>
      <c r="DP26" s="244"/>
    </row>
    <row r="27" spans="119:120" ht="13.2" x14ac:dyDescent="0.2"/>
    <row r="28" spans="119:120" ht="13.2" x14ac:dyDescent="0.2">
      <c r="DO28" s="244"/>
      <c r="DP28" s="244"/>
    </row>
    <row r="29" spans="119:120" ht="13.2" x14ac:dyDescent="0.2">
      <c r="DP29" s="244"/>
    </row>
    <row r="30" spans="119:120" ht="13.2" x14ac:dyDescent="0.2"/>
    <row r="31" spans="119:120" ht="13.2" x14ac:dyDescent="0.2">
      <c r="DO31" s="244"/>
      <c r="DP31" s="244"/>
    </row>
    <row r="32" spans="119:120" ht="13.2" x14ac:dyDescent="0.2"/>
    <row r="33" spans="98:120" ht="13.2" x14ac:dyDescent="0.2">
      <c r="DO33" s="244"/>
      <c r="DP33" s="244"/>
    </row>
    <row r="34" spans="98:120" ht="13.2" x14ac:dyDescent="0.2">
      <c r="DM34" s="244"/>
    </row>
    <row r="35" spans="98:120" ht="13.2" x14ac:dyDescent="0.2">
      <c r="CT35" s="244"/>
      <c r="CU35" s="244"/>
      <c r="CV35" s="244"/>
      <c r="CY35" s="244"/>
      <c r="CZ35" s="244"/>
      <c r="DA35" s="244"/>
      <c r="DD35" s="244"/>
      <c r="DE35" s="244"/>
      <c r="DF35" s="244"/>
      <c r="DI35" s="244"/>
      <c r="DJ35" s="244"/>
      <c r="DK35" s="244"/>
      <c r="DM35" s="244"/>
      <c r="DN35" s="244"/>
      <c r="DO35" s="244"/>
      <c r="DP35" s="244"/>
    </row>
    <row r="36" spans="98:120" ht="13.2" x14ac:dyDescent="0.2"/>
    <row r="37" spans="98:120" ht="13.2" x14ac:dyDescent="0.2">
      <c r="CW37" s="244"/>
      <c r="DB37" s="244"/>
      <c r="DG37" s="244"/>
      <c r="DL37" s="244"/>
      <c r="DP37" s="244"/>
    </row>
    <row r="38" spans="98:120" ht="13.2" x14ac:dyDescent="0.2">
      <c r="CT38" s="244"/>
      <c r="CU38" s="244"/>
      <c r="CV38" s="244"/>
      <c r="CW38" s="244"/>
      <c r="CY38" s="244"/>
      <c r="CZ38" s="244"/>
      <c r="DA38" s="244"/>
      <c r="DB38" s="244"/>
      <c r="DD38" s="244"/>
      <c r="DE38" s="244"/>
      <c r="DF38" s="244"/>
      <c r="DG38" s="244"/>
      <c r="DI38" s="244"/>
      <c r="DJ38" s="244"/>
      <c r="DK38" s="244"/>
      <c r="DL38" s="244"/>
      <c r="DN38" s="244"/>
      <c r="DO38" s="244"/>
      <c r="DP38" s="244"/>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4"/>
      <c r="DO49" s="244"/>
      <c r="DP49" s="244"/>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4"/>
      <c r="CS63" s="244"/>
      <c r="CX63" s="244"/>
      <c r="DC63" s="244"/>
      <c r="DH63" s="244"/>
    </row>
    <row r="64" spans="22:120" ht="13.2" x14ac:dyDescent="0.2">
      <c r="V64" s="244"/>
    </row>
    <row r="65" spans="15:120" ht="13.2" x14ac:dyDescent="0.2">
      <c r="X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U65" s="244"/>
      <c r="CZ65" s="244"/>
      <c r="DE65" s="244"/>
      <c r="DJ65" s="244"/>
    </row>
    <row r="66" spans="15:120" ht="13.2" x14ac:dyDescent="0.2">
      <c r="Q66" s="244"/>
      <c r="S66" s="244"/>
      <c r="U66" s="244"/>
      <c r="DM66" s="244"/>
    </row>
    <row r="67" spans="15:120" ht="13.2" x14ac:dyDescent="0.2">
      <c r="O67" s="244"/>
      <c r="P67" s="244"/>
      <c r="R67" s="244"/>
      <c r="T67" s="244"/>
      <c r="Y67" s="244"/>
      <c r="CT67" s="244"/>
      <c r="CV67" s="244"/>
      <c r="CW67" s="244"/>
      <c r="CY67" s="244"/>
      <c r="DA67" s="244"/>
      <c r="DB67" s="244"/>
      <c r="DD67" s="244"/>
      <c r="DF67" s="244"/>
      <c r="DG67" s="244"/>
      <c r="DI67" s="244"/>
      <c r="DK67" s="244"/>
      <c r="DL67" s="244"/>
      <c r="DN67" s="244"/>
      <c r="DO67" s="244"/>
      <c r="DP67" s="244"/>
    </row>
    <row r="68" spans="15:120" ht="13.2" x14ac:dyDescent="0.2"/>
    <row r="69" spans="15:120" ht="13.2" x14ac:dyDescent="0.2"/>
    <row r="70" spans="15:120" ht="13.2" x14ac:dyDescent="0.2"/>
    <row r="71" spans="15:120" ht="13.2" x14ac:dyDescent="0.2"/>
    <row r="72" spans="15:120" ht="13.2" x14ac:dyDescent="0.2">
      <c r="DP72" s="244"/>
    </row>
    <row r="73" spans="15:120" ht="13.2" x14ac:dyDescent="0.2">
      <c r="DP73" s="244"/>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4"/>
      <c r="CX96" s="244"/>
      <c r="DC96" s="244"/>
      <c r="DH96" s="244"/>
    </row>
    <row r="97" spans="24:120" ht="13.2" x14ac:dyDescent="0.2">
      <c r="CS97" s="244"/>
      <c r="CX97" s="244"/>
      <c r="DC97" s="244"/>
      <c r="DH97" s="244"/>
      <c r="DP97" s="245" t="s">
        <v>506</v>
      </c>
    </row>
    <row r="98" spans="24:120" ht="13.2" hidden="1" x14ac:dyDescent="0.2">
      <c r="CS98" s="244"/>
      <c r="CX98" s="244"/>
      <c r="DC98" s="244"/>
      <c r="DH98" s="244"/>
    </row>
    <row r="99" spans="24:120" ht="13.2" hidden="1" x14ac:dyDescent="0.2">
      <c r="CS99" s="244"/>
      <c r="CX99" s="244"/>
      <c r="DC99" s="244"/>
      <c r="DH99" s="244"/>
    </row>
    <row r="101" spans="24:120" ht="12" hidden="1" customHeight="1" x14ac:dyDescent="0.2">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U101" s="244"/>
      <c r="CZ101" s="244"/>
      <c r="DE101" s="244"/>
      <c r="DJ101" s="244"/>
    </row>
    <row r="102" spans="24:120" ht="1.5" hidden="1" customHeight="1" x14ac:dyDescent="0.2">
      <c r="CU102" s="244"/>
      <c r="CZ102" s="244"/>
      <c r="DE102" s="244"/>
      <c r="DJ102" s="244"/>
      <c r="DM102" s="244"/>
    </row>
    <row r="103" spans="24:120" ht="13.2" hidden="1" x14ac:dyDescent="0.2">
      <c r="CT103" s="244"/>
      <c r="CV103" s="244"/>
      <c r="CW103" s="244"/>
      <c r="CY103" s="244"/>
      <c r="DA103" s="244"/>
      <c r="DB103" s="244"/>
      <c r="DD103" s="244"/>
      <c r="DF103" s="244"/>
      <c r="DG103" s="244"/>
      <c r="DI103" s="244"/>
      <c r="DK103" s="244"/>
      <c r="DL103" s="244"/>
      <c r="DM103" s="244"/>
      <c r="DN103" s="244"/>
      <c r="DO103" s="244"/>
      <c r="DP103" s="244"/>
    </row>
    <row r="104" spans="24:120" ht="13.2" hidden="1" x14ac:dyDescent="0.2">
      <c r="CV104" s="244"/>
      <c r="CW104" s="244"/>
      <c r="DA104" s="244"/>
      <c r="DB104" s="244"/>
      <c r="DF104" s="244"/>
      <c r="DG104" s="244"/>
      <c r="DK104" s="244"/>
      <c r="DL104" s="244"/>
      <c r="DN104" s="244"/>
      <c r="DO104" s="244"/>
      <c r="DP104" s="244"/>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5" customWidth="1"/>
    <col min="117" max="16384" width="9" style="244" hidden="1"/>
  </cols>
  <sheetData>
    <row r="1" spans="2:116" ht="13.2" x14ac:dyDescent="0.2">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row>
    <row r="2" spans="2:116" ht="13.2" x14ac:dyDescent="0.2"/>
    <row r="3" spans="2:116" ht="13.2" x14ac:dyDescent="0.2"/>
    <row r="4" spans="2:116" ht="13.2" x14ac:dyDescent="0.2">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row>
    <row r="5" spans="2:116" ht="13.2" x14ac:dyDescent="0.2">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row>
    <row r="19" spans="9:116" ht="13.2" x14ac:dyDescent="0.2"/>
    <row r="20" spans="9:116" ht="13.2" x14ac:dyDescent="0.2"/>
    <row r="21" spans="9:116" ht="13.2" x14ac:dyDescent="0.2">
      <c r="DL21" s="244"/>
    </row>
    <row r="22" spans="9:116" ht="13.2" x14ac:dyDescent="0.2">
      <c r="DI22" s="244"/>
      <c r="DJ22" s="244"/>
      <c r="DK22" s="244"/>
      <c r="DL22" s="244"/>
    </row>
    <row r="23" spans="9:116" ht="13.2" x14ac:dyDescent="0.2">
      <c r="CY23" s="244"/>
      <c r="CZ23" s="244"/>
      <c r="DA23" s="244"/>
      <c r="DB23" s="244"/>
      <c r="DC23" s="244"/>
      <c r="DD23" s="244"/>
      <c r="DE23" s="244"/>
      <c r="DF23" s="244"/>
      <c r="DG23" s="244"/>
      <c r="DH23" s="244"/>
      <c r="DI23" s="244"/>
      <c r="DJ23" s="244"/>
      <c r="DK23" s="244"/>
      <c r="DL23" s="244"/>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4"/>
      <c r="DA35" s="244"/>
      <c r="DB35" s="244"/>
      <c r="DC35" s="244"/>
      <c r="DD35" s="244"/>
      <c r="DE35" s="244"/>
      <c r="DF35" s="244"/>
      <c r="DG35" s="244"/>
      <c r="DH35" s="244"/>
      <c r="DI35" s="244"/>
      <c r="DJ35" s="244"/>
      <c r="DK35" s="244"/>
      <c r="DL35" s="244"/>
    </row>
    <row r="36" spans="15:116" ht="13.2" x14ac:dyDescent="0.2"/>
    <row r="37" spans="15:116" ht="13.2" x14ac:dyDescent="0.2">
      <c r="DL37" s="244"/>
    </row>
    <row r="38" spans="15:116" ht="13.2" x14ac:dyDescent="0.2">
      <c r="DI38" s="244"/>
      <c r="DJ38" s="244"/>
      <c r="DK38" s="244"/>
      <c r="DL38" s="244"/>
    </row>
    <row r="39" spans="15:116" ht="13.2" x14ac:dyDescent="0.2"/>
    <row r="40" spans="15:116" ht="13.2" x14ac:dyDescent="0.2"/>
    <row r="41" spans="15:116" ht="13.2" x14ac:dyDescent="0.2"/>
    <row r="42" spans="15:116" ht="13.2" x14ac:dyDescent="0.2"/>
    <row r="43" spans="15:116" ht="13.2" x14ac:dyDescent="0.2">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row>
    <row r="44" spans="15:116" ht="13.2" x14ac:dyDescent="0.2">
      <c r="DL44" s="244"/>
    </row>
    <row r="45" spans="15:116" ht="13.2" x14ac:dyDescent="0.2"/>
    <row r="46" spans="15:116" ht="13.2" x14ac:dyDescent="0.2">
      <c r="DA46" s="244"/>
      <c r="DB46" s="244"/>
      <c r="DC46" s="244"/>
      <c r="DD46" s="244"/>
      <c r="DE46" s="244"/>
      <c r="DF46" s="244"/>
      <c r="DG46" s="244"/>
      <c r="DH46" s="244"/>
      <c r="DI46" s="244"/>
      <c r="DJ46" s="244"/>
      <c r="DK46" s="244"/>
      <c r="DL46" s="244"/>
    </row>
    <row r="47" spans="15:116" ht="13.2" x14ac:dyDescent="0.2"/>
    <row r="48" spans="15:116" ht="13.2" x14ac:dyDescent="0.2"/>
    <row r="49" spans="104:116" ht="13.2" x14ac:dyDescent="0.2"/>
    <row r="50" spans="104:116" ht="13.2" x14ac:dyDescent="0.2">
      <c r="CZ50" s="244"/>
      <c r="DA50" s="244"/>
      <c r="DB50" s="244"/>
      <c r="DC50" s="244"/>
      <c r="DD50" s="244"/>
      <c r="DE50" s="244"/>
      <c r="DF50" s="244"/>
      <c r="DG50" s="244"/>
      <c r="DH50" s="244"/>
      <c r="DI50" s="244"/>
      <c r="DJ50" s="244"/>
      <c r="DK50" s="244"/>
      <c r="DL50" s="244"/>
    </row>
    <row r="51" spans="104:116" ht="13.2" x14ac:dyDescent="0.2"/>
    <row r="52" spans="104:116" ht="13.2" x14ac:dyDescent="0.2"/>
    <row r="53" spans="104:116" ht="13.2" x14ac:dyDescent="0.2">
      <c r="DL53" s="244"/>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4"/>
      <c r="DD67" s="244"/>
      <c r="DE67" s="244"/>
      <c r="DF67" s="244"/>
      <c r="DG67" s="244"/>
      <c r="DH67" s="244"/>
      <c r="DI67" s="244"/>
      <c r="DJ67" s="244"/>
      <c r="DK67" s="244"/>
      <c r="DL67" s="244"/>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3P2Hm6oSAQkze9jmAfyTKdMwRTizTK74XoD5iaO0sI9/EFIiMDUzB728ILM+eLiHb2+cVtvx1Pq3VLTTDvPLCw==" saltValue="qjpDvGLcCa3FcyLWRRGl/w=="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AZ67"/>
  <sheetViews>
    <sheetView showGridLines="0" view="pageBreakPreview" zoomScaleSheetLayoutView="100" workbookViewId="0"/>
  </sheetViews>
  <sheetFormatPr defaultColWidth="0" defaultRowHeight="13.5" customHeight="1" zeroHeight="1" x14ac:dyDescent="0.2"/>
  <cols>
    <col min="1" max="36" width="2.44140625" style="246" customWidth="1"/>
    <col min="37" max="44" width="17" style="246" customWidth="1"/>
    <col min="45" max="45" width="6.109375" style="252" customWidth="1"/>
    <col min="46" max="46" width="3" style="250" customWidth="1"/>
    <col min="47" max="47" width="19.109375" style="246" hidden="1" customWidth="1"/>
    <col min="48" max="52" width="12.6640625" style="246" hidden="1" customWidth="1"/>
    <col min="53" max="16384" width="8.6640625" style="246" hidden="1"/>
  </cols>
  <sheetData>
    <row r="1" spans="1:46" ht="13.2" x14ac:dyDescent="0.2">
      <c r="AS1" s="246"/>
      <c r="AT1" s="246"/>
    </row>
    <row r="2" spans="1:46" ht="13.2" x14ac:dyDescent="0.2">
      <c r="AS2" s="246"/>
      <c r="AT2" s="246"/>
    </row>
    <row r="3" spans="1:46" ht="13.2" x14ac:dyDescent="0.2">
      <c r="AS3" s="246"/>
      <c r="AT3" s="246"/>
    </row>
    <row r="4" spans="1:46" ht="13.2" x14ac:dyDescent="0.2">
      <c r="AS4" s="246"/>
      <c r="AT4" s="246"/>
    </row>
    <row r="5" spans="1:46" ht="16.2" x14ac:dyDescent="0.2">
      <c r="A5" s="247" t="s">
        <v>507</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9"/>
    </row>
    <row r="6" spans="1:46" ht="13.2" x14ac:dyDescent="0.2">
      <c r="A6" s="250"/>
      <c r="AK6" s="251" t="s">
        <v>508</v>
      </c>
      <c r="AL6" s="251"/>
      <c r="AM6" s="251"/>
      <c r="AN6" s="251"/>
    </row>
    <row r="7" spans="1:46" ht="13.5" customHeight="1" x14ac:dyDescent="0.2">
      <c r="A7" s="250"/>
      <c r="AK7" s="253"/>
      <c r="AL7" s="254"/>
      <c r="AM7" s="254"/>
      <c r="AN7" s="255"/>
      <c r="AO7" s="1097" t="s">
        <v>509</v>
      </c>
      <c r="AP7" s="256"/>
      <c r="AQ7" s="257" t="s">
        <v>510</v>
      </c>
      <c r="AR7" s="258"/>
    </row>
    <row r="8" spans="1:46" ht="13.2" x14ac:dyDescent="0.2">
      <c r="A8" s="250"/>
      <c r="AK8" s="259"/>
      <c r="AL8" s="260"/>
      <c r="AM8" s="260"/>
      <c r="AN8" s="261"/>
      <c r="AO8" s="1098"/>
      <c r="AP8" s="262" t="s">
        <v>511</v>
      </c>
      <c r="AQ8" s="263" t="s">
        <v>512</v>
      </c>
      <c r="AR8" s="264" t="s">
        <v>513</v>
      </c>
    </row>
    <row r="9" spans="1:46" ht="13.2" x14ac:dyDescent="0.2">
      <c r="A9" s="250"/>
      <c r="AK9" s="1099" t="s">
        <v>514</v>
      </c>
      <c r="AL9" s="1100"/>
      <c r="AM9" s="1100"/>
      <c r="AN9" s="1101"/>
      <c r="AO9" s="265">
        <v>1968332</v>
      </c>
      <c r="AP9" s="265">
        <v>97995</v>
      </c>
      <c r="AQ9" s="266">
        <v>65075</v>
      </c>
      <c r="AR9" s="267">
        <v>50.6</v>
      </c>
    </row>
    <row r="10" spans="1:46" ht="13.5" customHeight="1" x14ac:dyDescent="0.2">
      <c r="A10" s="250"/>
      <c r="AK10" s="1099" t="s">
        <v>515</v>
      </c>
      <c r="AL10" s="1100"/>
      <c r="AM10" s="1100"/>
      <c r="AN10" s="1101"/>
      <c r="AO10" s="268">
        <v>53320</v>
      </c>
      <c r="AP10" s="268">
        <v>2655</v>
      </c>
      <c r="AQ10" s="269">
        <v>8175</v>
      </c>
      <c r="AR10" s="270">
        <v>-67.5</v>
      </c>
    </row>
    <row r="11" spans="1:46" ht="13.5" customHeight="1" x14ac:dyDescent="0.2">
      <c r="A11" s="250"/>
      <c r="AK11" s="1099" t="s">
        <v>516</v>
      </c>
      <c r="AL11" s="1100"/>
      <c r="AM11" s="1100"/>
      <c r="AN11" s="1101"/>
      <c r="AO11" s="268">
        <v>6</v>
      </c>
      <c r="AP11" s="268">
        <v>0</v>
      </c>
      <c r="AQ11" s="269">
        <v>364</v>
      </c>
      <c r="AR11" s="270">
        <v>-100</v>
      </c>
    </row>
    <row r="12" spans="1:46" ht="13.5" customHeight="1" x14ac:dyDescent="0.2">
      <c r="A12" s="250"/>
      <c r="AK12" s="1099" t="s">
        <v>517</v>
      </c>
      <c r="AL12" s="1100"/>
      <c r="AM12" s="1100"/>
      <c r="AN12" s="1101"/>
      <c r="AO12" s="268" t="s">
        <v>518</v>
      </c>
      <c r="AP12" s="268" t="s">
        <v>518</v>
      </c>
      <c r="AQ12" s="269">
        <v>18</v>
      </c>
      <c r="AR12" s="270" t="s">
        <v>518</v>
      </c>
    </row>
    <row r="13" spans="1:46" ht="13.5" customHeight="1" x14ac:dyDescent="0.2">
      <c r="A13" s="250"/>
      <c r="AK13" s="1099" t="s">
        <v>519</v>
      </c>
      <c r="AL13" s="1100"/>
      <c r="AM13" s="1100"/>
      <c r="AN13" s="1101"/>
      <c r="AO13" s="268">
        <v>89658</v>
      </c>
      <c r="AP13" s="268">
        <v>4464</v>
      </c>
      <c r="AQ13" s="269">
        <v>2565</v>
      </c>
      <c r="AR13" s="270">
        <v>74</v>
      </c>
    </row>
    <row r="14" spans="1:46" ht="13.5" customHeight="1" x14ac:dyDescent="0.2">
      <c r="A14" s="250"/>
      <c r="AK14" s="1099" t="s">
        <v>520</v>
      </c>
      <c r="AL14" s="1100"/>
      <c r="AM14" s="1100"/>
      <c r="AN14" s="1101"/>
      <c r="AO14" s="268">
        <v>16054</v>
      </c>
      <c r="AP14" s="268">
        <v>799</v>
      </c>
      <c r="AQ14" s="269">
        <v>1231</v>
      </c>
      <c r="AR14" s="270">
        <v>-35.1</v>
      </c>
    </row>
    <row r="15" spans="1:46" ht="13.5" customHeight="1" x14ac:dyDescent="0.2">
      <c r="A15" s="250"/>
      <c r="AK15" s="1102" t="s">
        <v>521</v>
      </c>
      <c r="AL15" s="1103"/>
      <c r="AM15" s="1103"/>
      <c r="AN15" s="1104"/>
      <c r="AO15" s="268">
        <v>-191565</v>
      </c>
      <c r="AP15" s="268">
        <v>-9537</v>
      </c>
      <c r="AQ15" s="269">
        <v>-4456</v>
      </c>
      <c r="AR15" s="270">
        <v>114</v>
      </c>
    </row>
    <row r="16" spans="1:46" ht="13.2" x14ac:dyDescent="0.2">
      <c r="A16" s="250"/>
      <c r="AK16" s="1102" t="s">
        <v>187</v>
      </c>
      <c r="AL16" s="1103"/>
      <c r="AM16" s="1103"/>
      <c r="AN16" s="1104"/>
      <c r="AO16" s="268">
        <v>1935805</v>
      </c>
      <c r="AP16" s="268">
        <v>96376</v>
      </c>
      <c r="AQ16" s="269">
        <v>72972</v>
      </c>
      <c r="AR16" s="270">
        <v>32.1</v>
      </c>
    </row>
    <row r="17" spans="1:46" ht="13.2" x14ac:dyDescent="0.2">
      <c r="A17" s="250"/>
    </row>
    <row r="18" spans="1:46" ht="13.2" x14ac:dyDescent="0.2">
      <c r="A18" s="250"/>
      <c r="AQ18" s="271"/>
      <c r="AR18" s="271"/>
    </row>
    <row r="19" spans="1:46" ht="13.2" x14ac:dyDescent="0.2">
      <c r="A19" s="250"/>
      <c r="AK19" s="246" t="s">
        <v>522</v>
      </c>
    </row>
    <row r="20" spans="1:46" ht="13.2" x14ac:dyDescent="0.2">
      <c r="A20" s="250"/>
      <c r="AK20" s="272"/>
      <c r="AL20" s="273"/>
      <c r="AM20" s="273"/>
      <c r="AN20" s="274"/>
      <c r="AO20" s="275" t="s">
        <v>523</v>
      </c>
      <c r="AP20" s="276" t="s">
        <v>524</v>
      </c>
      <c r="AQ20" s="277" t="s">
        <v>525</v>
      </c>
      <c r="AR20" s="278"/>
    </row>
    <row r="21" spans="1:46" s="251" customFormat="1" ht="13.2" x14ac:dyDescent="0.2">
      <c r="A21" s="279"/>
      <c r="AK21" s="1105" t="s">
        <v>526</v>
      </c>
      <c r="AL21" s="1106"/>
      <c r="AM21" s="1106"/>
      <c r="AN21" s="1107"/>
      <c r="AO21" s="280">
        <v>9.91</v>
      </c>
      <c r="AP21" s="281">
        <v>6.56</v>
      </c>
      <c r="AQ21" s="282">
        <v>3.35</v>
      </c>
      <c r="AS21" s="283"/>
      <c r="AT21" s="279"/>
    </row>
    <row r="22" spans="1:46" s="251" customFormat="1" ht="13.2" x14ac:dyDescent="0.2">
      <c r="A22" s="279"/>
      <c r="AK22" s="1105" t="s">
        <v>527</v>
      </c>
      <c r="AL22" s="1106"/>
      <c r="AM22" s="1106"/>
      <c r="AN22" s="1107"/>
      <c r="AO22" s="284">
        <v>97.6</v>
      </c>
      <c r="AP22" s="285">
        <v>97.1</v>
      </c>
      <c r="AQ22" s="286">
        <v>0.5</v>
      </c>
      <c r="AR22" s="271"/>
      <c r="AS22" s="283"/>
      <c r="AT22" s="279"/>
    </row>
    <row r="23" spans="1:46" s="251" customFormat="1" ht="13.2" x14ac:dyDescent="0.2">
      <c r="A23" s="279"/>
      <c r="AP23" s="271"/>
      <c r="AQ23" s="271"/>
      <c r="AR23" s="271"/>
      <c r="AS23" s="283"/>
      <c r="AT23" s="279"/>
    </row>
    <row r="24" spans="1:46" s="251" customFormat="1" ht="13.2" x14ac:dyDescent="0.2">
      <c r="A24" s="279"/>
      <c r="AP24" s="271"/>
      <c r="AQ24" s="271"/>
      <c r="AR24" s="271"/>
      <c r="AS24" s="283"/>
      <c r="AT24" s="279"/>
    </row>
    <row r="25" spans="1:46" s="251" customFormat="1" ht="13.2" x14ac:dyDescent="0.2">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9"/>
    </row>
    <row r="26" spans="1:46" s="251" customFormat="1" ht="13.2" x14ac:dyDescent="0.2">
      <c r="A26" s="1096" t="s">
        <v>528</v>
      </c>
      <c r="B26" s="1096"/>
      <c r="C26" s="1096"/>
      <c r="D26" s="1096"/>
      <c r="E26" s="1096"/>
      <c r="F26" s="1096"/>
      <c r="G26" s="1096"/>
      <c r="H26" s="1096"/>
      <c r="I26" s="1096"/>
      <c r="J26" s="1096"/>
      <c r="K26" s="1096"/>
      <c r="L26" s="1096"/>
      <c r="M26" s="1096"/>
      <c r="N26" s="1096"/>
      <c r="O26" s="1096"/>
      <c r="P26" s="1096"/>
      <c r="Q26" s="1096"/>
      <c r="R26" s="1096"/>
      <c r="S26" s="1096"/>
      <c r="T26" s="1096"/>
      <c r="U26" s="1096"/>
      <c r="V26" s="1096"/>
      <c r="W26" s="1096"/>
      <c r="X26" s="1096"/>
      <c r="Y26" s="1096"/>
      <c r="Z26" s="1096"/>
      <c r="AA26" s="1096"/>
      <c r="AB26" s="1096"/>
      <c r="AC26" s="1096"/>
      <c r="AD26" s="1096"/>
      <c r="AE26" s="1096"/>
      <c r="AF26" s="1096"/>
      <c r="AG26" s="1096"/>
      <c r="AH26" s="1096"/>
      <c r="AI26" s="1096"/>
      <c r="AJ26" s="1096"/>
      <c r="AK26" s="1096"/>
      <c r="AL26" s="1096"/>
      <c r="AM26" s="1096"/>
      <c r="AN26" s="1096"/>
      <c r="AO26" s="1096"/>
      <c r="AP26" s="1096"/>
      <c r="AQ26" s="1096"/>
      <c r="AR26" s="1096"/>
      <c r="AS26" s="1096"/>
    </row>
    <row r="27" spans="1:46" ht="13.2" x14ac:dyDescent="0.2">
      <c r="A27" s="291"/>
      <c r="AS27" s="246"/>
      <c r="AT27" s="246"/>
    </row>
    <row r="28" spans="1:46" ht="16.2" x14ac:dyDescent="0.2">
      <c r="A28" s="247" t="s">
        <v>529</v>
      </c>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92"/>
    </row>
    <row r="29" spans="1:46" ht="13.2" x14ac:dyDescent="0.2">
      <c r="A29" s="250"/>
      <c r="AK29" s="251" t="s">
        <v>530</v>
      </c>
      <c r="AL29" s="251"/>
      <c r="AM29" s="251"/>
      <c r="AN29" s="251"/>
      <c r="AS29" s="293"/>
    </row>
    <row r="30" spans="1:46" ht="13.5" customHeight="1" x14ac:dyDescent="0.2">
      <c r="A30" s="250"/>
      <c r="AK30" s="253"/>
      <c r="AL30" s="254"/>
      <c r="AM30" s="254"/>
      <c r="AN30" s="255"/>
      <c r="AO30" s="1097" t="s">
        <v>509</v>
      </c>
      <c r="AP30" s="256"/>
      <c r="AQ30" s="257" t="s">
        <v>510</v>
      </c>
      <c r="AR30" s="258"/>
    </row>
    <row r="31" spans="1:46" ht="13.2" x14ac:dyDescent="0.2">
      <c r="A31" s="250"/>
      <c r="AK31" s="259"/>
      <c r="AL31" s="260"/>
      <c r="AM31" s="260"/>
      <c r="AN31" s="261"/>
      <c r="AO31" s="1098"/>
      <c r="AP31" s="262" t="s">
        <v>511</v>
      </c>
      <c r="AQ31" s="263" t="s">
        <v>512</v>
      </c>
      <c r="AR31" s="264" t="s">
        <v>513</v>
      </c>
    </row>
    <row r="32" spans="1:46" ht="27" customHeight="1" x14ac:dyDescent="0.2">
      <c r="A32" s="250"/>
      <c r="AK32" s="1113" t="s">
        <v>531</v>
      </c>
      <c r="AL32" s="1114"/>
      <c r="AM32" s="1114"/>
      <c r="AN32" s="1115"/>
      <c r="AO32" s="294">
        <v>769784</v>
      </c>
      <c r="AP32" s="294">
        <v>38324</v>
      </c>
      <c r="AQ32" s="295">
        <v>32092</v>
      </c>
      <c r="AR32" s="296">
        <v>19.399999999999999</v>
      </c>
    </row>
    <row r="33" spans="1:46" ht="13.5" customHeight="1" x14ac:dyDescent="0.2">
      <c r="A33" s="250"/>
      <c r="AK33" s="1113" t="s">
        <v>532</v>
      </c>
      <c r="AL33" s="1114"/>
      <c r="AM33" s="1114"/>
      <c r="AN33" s="1115"/>
      <c r="AO33" s="294" t="s">
        <v>518</v>
      </c>
      <c r="AP33" s="294" t="s">
        <v>518</v>
      </c>
      <c r="AQ33" s="295" t="s">
        <v>518</v>
      </c>
      <c r="AR33" s="296" t="s">
        <v>518</v>
      </c>
    </row>
    <row r="34" spans="1:46" ht="27" customHeight="1" x14ac:dyDescent="0.2">
      <c r="A34" s="250"/>
      <c r="AK34" s="1113" t="s">
        <v>533</v>
      </c>
      <c r="AL34" s="1114"/>
      <c r="AM34" s="1114"/>
      <c r="AN34" s="1115"/>
      <c r="AO34" s="294" t="s">
        <v>518</v>
      </c>
      <c r="AP34" s="294" t="s">
        <v>518</v>
      </c>
      <c r="AQ34" s="295" t="s">
        <v>518</v>
      </c>
      <c r="AR34" s="296" t="s">
        <v>518</v>
      </c>
    </row>
    <row r="35" spans="1:46" ht="27" customHeight="1" x14ac:dyDescent="0.2">
      <c r="A35" s="250"/>
      <c r="AK35" s="1113" t="s">
        <v>534</v>
      </c>
      <c r="AL35" s="1114"/>
      <c r="AM35" s="1114"/>
      <c r="AN35" s="1115"/>
      <c r="AO35" s="294">
        <v>92444</v>
      </c>
      <c r="AP35" s="294">
        <v>4602</v>
      </c>
      <c r="AQ35" s="295">
        <v>8882</v>
      </c>
      <c r="AR35" s="296">
        <v>-48.2</v>
      </c>
    </row>
    <row r="36" spans="1:46" ht="27" customHeight="1" x14ac:dyDescent="0.2">
      <c r="A36" s="250"/>
      <c r="AK36" s="1113" t="s">
        <v>535</v>
      </c>
      <c r="AL36" s="1114"/>
      <c r="AM36" s="1114"/>
      <c r="AN36" s="1115"/>
      <c r="AO36" s="294">
        <v>19707</v>
      </c>
      <c r="AP36" s="294">
        <v>981</v>
      </c>
      <c r="AQ36" s="295">
        <v>1893</v>
      </c>
      <c r="AR36" s="296">
        <v>-48.2</v>
      </c>
    </row>
    <row r="37" spans="1:46" ht="13.5" customHeight="1" x14ac:dyDescent="0.2">
      <c r="A37" s="250"/>
      <c r="AK37" s="1113" t="s">
        <v>536</v>
      </c>
      <c r="AL37" s="1114"/>
      <c r="AM37" s="1114"/>
      <c r="AN37" s="1115"/>
      <c r="AO37" s="294">
        <v>6830</v>
      </c>
      <c r="AP37" s="294">
        <v>340</v>
      </c>
      <c r="AQ37" s="295">
        <v>971</v>
      </c>
      <c r="AR37" s="296">
        <v>-65</v>
      </c>
    </row>
    <row r="38" spans="1:46" ht="27" customHeight="1" x14ac:dyDescent="0.2">
      <c r="A38" s="250"/>
      <c r="AK38" s="1116" t="s">
        <v>537</v>
      </c>
      <c r="AL38" s="1117"/>
      <c r="AM38" s="1117"/>
      <c r="AN38" s="1118"/>
      <c r="AO38" s="297" t="s">
        <v>518</v>
      </c>
      <c r="AP38" s="297" t="s">
        <v>518</v>
      </c>
      <c r="AQ38" s="298">
        <v>0</v>
      </c>
      <c r="AR38" s="286" t="s">
        <v>518</v>
      </c>
      <c r="AS38" s="293"/>
    </row>
    <row r="39" spans="1:46" ht="13.2" x14ac:dyDescent="0.2">
      <c r="A39" s="250"/>
      <c r="AK39" s="1116" t="s">
        <v>538</v>
      </c>
      <c r="AL39" s="1117"/>
      <c r="AM39" s="1117"/>
      <c r="AN39" s="1118"/>
      <c r="AO39" s="294">
        <v>-106890</v>
      </c>
      <c r="AP39" s="294">
        <v>-5322</v>
      </c>
      <c r="AQ39" s="295">
        <v>-3104</v>
      </c>
      <c r="AR39" s="296">
        <v>71.5</v>
      </c>
      <c r="AS39" s="293"/>
    </row>
    <row r="40" spans="1:46" ht="27" customHeight="1" x14ac:dyDescent="0.2">
      <c r="A40" s="250"/>
      <c r="AK40" s="1113" t="s">
        <v>539</v>
      </c>
      <c r="AL40" s="1114"/>
      <c r="AM40" s="1114"/>
      <c r="AN40" s="1115"/>
      <c r="AO40" s="294">
        <v>-581026</v>
      </c>
      <c r="AP40" s="294">
        <v>-28927</v>
      </c>
      <c r="AQ40" s="295">
        <v>-27365</v>
      </c>
      <c r="AR40" s="296">
        <v>5.7</v>
      </c>
      <c r="AS40" s="293"/>
    </row>
    <row r="41" spans="1:46" ht="13.2" x14ac:dyDescent="0.2">
      <c r="A41" s="250"/>
      <c r="AK41" s="1119" t="s">
        <v>297</v>
      </c>
      <c r="AL41" s="1120"/>
      <c r="AM41" s="1120"/>
      <c r="AN41" s="1121"/>
      <c r="AO41" s="294">
        <v>200849</v>
      </c>
      <c r="AP41" s="294">
        <v>9999</v>
      </c>
      <c r="AQ41" s="295">
        <v>13369</v>
      </c>
      <c r="AR41" s="296">
        <v>-25.2</v>
      </c>
      <c r="AS41" s="293"/>
    </row>
    <row r="42" spans="1:46" ht="13.2" x14ac:dyDescent="0.2">
      <c r="A42" s="250"/>
      <c r="AK42" s="299" t="s">
        <v>540</v>
      </c>
      <c r="AQ42" s="271"/>
      <c r="AR42" s="271"/>
      <c r="AS42" s="293"/>
    </row>
    <row r="43" spans="1:46" ht="13.2" x14ac:dyDescent="0.2">
      <c r="A43" s="250"/>
      <c r="AP43" s="300"/>
      <c r="AQ43" s="271"/>
      <c r="AS43" s="293"/>
    </row>
    <row r="44" spans="1:46" ht="13.2" x14ac:dyDescent="0.2">
      <c r="A44" s="250"/>
      <c r="AQ44" s="271"/>
    </row>
    <row r="45" spans="1:46" ht="13.2" x14ac:dyDescent="0.2">
      <c r="A45" s="248"/>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301"/>
      <c r="AR45" s="248"/>
      <c r="AS45" s="248"/>
      <c r="AT45" s="246"/>
    </row>
    <row r="46" spans="1:46" ht="13.2" x14ac:dyDescent="0.2">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6"/>
    </row>
    <row r="47" spans="1:46" ht="17.25" customHeight="1" x14ac:dyDescent="0.2">
      <c r="A47" s="303" t="s">
        <v>541</v>
      </c>
    </row>
    <row r="48" spans="1:46" ht="13.2" x14ac:dyDescent="0.2">
      <c r="A48" s="250"/>
      <c r="AK48" s="304" t="s">
        <v>542</v>
      </c>
      <c r="AL48" s="304"/>
      <c r="AM48" s="304"/>
      <c r="AN48" s="304"/>
      <c r="AO48" s="304"/>
      <c r="AP48" s="304"/>
      <c r="AQ48" s="305"/>
      <c r="AR48" s="304"/>
    </row>
    <row r="49" spans="1:44" ht="13.5" customHeight="1" x14ac:dyDescent="0.2">
      <c r="A49" s="250"/>
      <c r="AK49" s="306"/>
      <c r="AL49" s="307"/>
      <c r="AM49" s="1108" t="s">
        <v>509</v>
      </c>
      <c r="AN49" s="1110" t="s">
        <v>543</v>
      </c>
      <c r="AO49" s="1111"/>
      <c r="AP49" s="1111"/>
      <c r="AQ49" s="1111"/>
      <c r="AR49" s="1112"/>
    </row>
    <row r="50" spans="1:44" ht="13.2" x14ac:dyDescent="0.2">
      <c r="A50" s="250"/>
      <c r="AK50" s="308"/>
      <c r="AL50" s="309"/>
      <c r="AM50" s="1109"/>
      <c r="AN50" s="310" t="s">
        <v>544</v>
      </c>
      <c r="AO50" s="311" t="s">
        <v>545</v>
      </c>
      <c r="AP50" s="312" t="s">
        <v>546</v>
      </c>
      <c r="AQ50" s="313" t="s">
        <v>547</v>
      </c>
      <c r="AR50" s="314" t="s">
        <v>548</v>
      </c>
    </row>
    <row r="51" spans="1:44" ht="13.2" x14ac:dyDescent="0.2">
      <c r="A51" s="250"/>
      <c r="AK51" s="306" t="s">
        <v>549</v>
      </c>
      <c r="AL51" s="307"/>
      <c r="AM51" s="315">
        <v>953600</v>
      </c>
      <c r="AN51" s="316">
        <v>45328</v>
      </c>
      <c r="AO51" s="317">
        <v>-21.8</v>
      </c>
      <c r="AP51" s="318">
        <v>52191</v>
      </c>
      <c r="AQ51" s="319">
        <v>9.3000000000000007</v>
      </c>
      <c r="AR51" s="320">
        <v>-31.1</v>
      </c>
    </row>
    <row r="52" spans="1:44" ht="13.2" x14ac:dyDescent="0.2">
      <c r="A52" s="250"/>
      <c r="AK52" s="321"/>
      <c r="AL52" s="322" t="s">
        <v>550</v>
      </c>
      <c r="AM52" s="323">
        <v>204724</v>
      </c>
      <c r="AN52" s="324">
        <v>9731</v>
      </c>
      <c r="AO52" s="325">
        <v>-49.1</v>
      </c>
      <c r="AP52" s="326">
        <v>24843</v>
      </c>
      <c r="AQ52" s="327">
        <v>-0.4</v>
      </c>
      <c r="AR52" s="328">
        <v>-48.7</v>
      </c>
    </row>
    <row r="53" spans="1:44" ht="13.2" x14ac:dyDescent="0.2">
      <c r="A53" s="250"/>
      <c r="AK53" s="306" t="s">
        <v>551</v>
      </c>
      <c r="AL53" s="307"/>
      <c r="AM53" s="315">
        <v>856217</v>
      </c>
      <c r="AN53" s="316">
        <v>41218</v>
      </c>
      <c r="AO53" s="317">
        <v>-9.1</v>
      </c>
      <c r="AP53" s="318">
        <v>47387</v>
      </c>
      <c r="AQ53" s="319">
        <v>-9.1999999999999993</v>
      </c>
      <c r="AR53" s="320">
        <v>0.1</v>
      </c>
    </row>
    <row r="54" spans="1:44" ht="13.2" x14ac:dyDescent="0.2">
      <c r="A54" s="250"/>
      <c r="AK54" s="321"/>
      <c r="AL54" s="322" t="s">
        <v>550</v>
      </c>
      <c r="AM54" s="323">
        <v>624918</v>
      </c>
      <c r="AN54" s="324">
        <v>30083</v>
      </c>
      <c r="AO54" s="325">
        <v>209.1</v>
      </c>
      <c r="AP54" s="326">
        <v>24928</v>
      </c>
      <c r="AQ54" s="327">
        <v>0.3</v>
      </c>
      <c r="AR54" s="328">
        <v>208.8</v>
      </c>
    </row>
    <row r="55" spans="1:44" ht="13.2" x14ac:dyDescent="0.2">
      <c r="A55" s="250"/>
      <c r="AK55" s="306" t="s">
        <v>552</v>
      </c>
      <c r="AL55" s="307"/>
      <c r="AM55" s="315">
        <v>584083</v>
      </c>
      <c r="AN55" s="316">
        <v>28507</v>
      </c>
      <c r="AO55" s="317">
        <v>-30.8</v>
      </c>
      <c r="AP55" s="318">
        <v>51264</v>
      </c>
      <c r="AQ55" s="319">
        <v>8.1999999999999993</v>
      </c>
      <c r="AR55" s="320">
        <v>-39</v>
      </c>
    </row>
    <row r="56" spans="1:44" ht="13.2" x14ac:dyDescent="0.2">
      <c r="A56" s="250"/>
      <c r="AK56" s="321"/>
      <c r="AL56" s="322" t="s">
        <v>550</v>
      </c>
      <c r="AM56" s="323">
        <v>401540</v>
      </c>
      <c r="AN56" s="324">
        <v>19598</v>
      </c>
      <c r="AO56" s="325">
        <v>-34.9</v>
      </c>
      <c r="AP56" s="326">
        <v>26040</v>
      </c>
      <c r="AQ56" s="327">
        <v>4.5</v>
      </c>
      <c r="AR56" s="328">
        <v>-39.4</v>
      </c>
    </row>
    <row r="57" spans="1:44" ht="13.2" x14ac:dyDescent="0.2">
      <c r="A57" s="250"/>
      <c r="AK57" s="306" t="s">
        <v>553</v>
      </c>
      <c r="AL57" s="307"/>
      <c r="AM57" s="315">
        <v>837696</v>
      </c>
      <c r="AN57" s="316">
        <v>41280</v>
      </c>
      <c r="AO57" s="317">
        <v>44.8</v>
      </c>
      <c r="AP57" s="318">
        <v>52068</v>
      </c>
      <c r="AQ57" s="319">
        <v>1.6</v>
      </c>
      <c r="AR57" s="320">
        <v>43.2</v>
      </c>
    </row>
    <row r="58" spans="1:44" ht="13.2" x14ac:dyDescent="0.2">
      <c r="A58" s="250"/>
      <c r="AK58" s="321"/>
      <c r="AL58" s="322" t="s">
        <v>550</v>
      </c>
      <c r="AM58" s="323">
        <v>338249</v>
      </c>
      <c r="AN58" s="324">
        <v>16668</v>
      </c>
      <c r="AO58" s="325">
        <v>-15</v>
      </c>
      <c r="AP58" s="326">
        <v>26936</v>
      </c>
      <c r="AQ58" s="327">
        <v>3.4</v>
      </c>
      <c r="AR58" s="328">
        <v>-18.399999999999999</v>
      </c>
    </row>
    <row r="59" spans="1:44" ht="13.2" x14ac:dyDescent="0.2">
      <c r="A59" s="250"/>
      <c r="AK59" s="306" t="s">
        <v>554</v>
      </c>
      <c r="AL59" s="307"/>
      <c r="AM59" s="315">
        <v>501956</v>
      </c>
      <c r="AN59" s="316">
        <v>24990</v>
      </c>
      <c r="AO59" s="317">
        <v>-39.5</v>
      </c>
      <c r="AP59" s="318">
        <v>47161</v>
      </c>
      <c r="AQ59" s="319">
        <v>-9.4</v>
      </c>
      <c r="AR59" s="320">
        <v>-30.1</v>
      </c>
    </row>
    <row r="60" spans="1:44" ht="13.2" x14ac:dyDescent="0.2">
      <c r="A60" s="250"/>
      <c r="AK60" s="321"/>
      <c r="AL60" s="322" t="s">
        <v>550</v>
      </c>
      <c r="AM60" s="323">
        <v>299159</v>
      </c>
      <c r="AN60" s="324">
        <v>14894</v>
      </c>
      <c r="AO60" s="325">
        <v>-10.6</v>
      </c>
      <c r="AP60" s="326">
        <v>24595</v>
      </c>
      <c r="AQ60" s="327">
        <v>-8.6999999999999993</v>
      </c>
      <c r="AR60" s="328">
        <v>-1.9</v>
      </c>
    </row>
    <row r="61" spans="1:44" ht="13.2" x14ac:dyDescent="0.2">
      <c r="A61" s="250"/>
      <c r="AK61" s="306" t="s">
        <v>555</v>
      </c>
      <c r="AL61" s="329"/>
      <c r="AM61" s="315">
        <v>746710</v>
      </c>
      <c r="AN61" s="316">
        <v>36265</v>
      </c>
      <c r="AO61" s="317">
        <v>-11.3</v>
      </c>
      <c r="AP61" s="318">
        <v>50014</v>
      </c>
      <c r="AQ61" s="330">
        <v>0.1</v>
      </c>
      <c r="AR61" s="320">
        <v>-11.4</v>
      </c>
    </row>
    <row r="62" spans="1:44" ht="13.2" x14ac:dyDescent="0.2">
      <c r="A62" s="250"/>
      <c r="AK62" s="321"/>
      <c r="AL62" s="322" t="s">
        <v>550</v>
      </c>
      <c r="AM62" s="323">
        <v>373718</v>
      </c>
      <c r="AN62" s="324">
        <v>18195</v>
      </c>
      <c r="AO62" s="325">
        <v>19.899999999999999</v>
      </c>
      <c r="AP62" s="326">
        <v>25468</v>
      </c>
      <c r="AQ62" s="327">
        <v>-0.2</v>
      </c>
      <c r="AR62" s="328">
        <v>20.100000000000001</v>
      </c>
    </row>
    <row r="63" spans="1:44" ht="13.2" x14ac:dyDescent="0.2">
      <c r="A63" s="250"/>
    </row>
    <row r="64" spans="1:44" ht="13.2" x14ac:dyDescent="0.2">
      <c r="A64" s="250"/>
    </row>
    <row r="65" spans="1:46" ht="13.2" x14ac:dyDescent="0.2">
      <c r="A65" s="250"/>
    </row>
    <row r="66" spans="1:46" ht="13.2" x14ac:dyDescent="0.2">
      <c r="A66" s="331"/>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2"/>
    </row>
    <row r="67" spans="1:46" ht="13.5" hidden="1" customHeight="1" x14ac:dyDescent="0.2">
      <c r="AS67" s="246"/>
      <c r="AT67" s="246"/>
    </row>
  </sheetData>
  <sheetProtection algorithmName="SHA-512" hashValue="PVOme5gJp9/dJnk3yQTh9iLmmTPVNZl9toYoFAAkVN/OJeSTY+IAtPX/fPmZMqE92yGhJ7xUP7MNcOvZvA3rkQ==" saltValue="ZW6TWjd2TMq7FT8yu/JT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DU121"/>
  <sheetViews>
    <sheetView showGridLines="0" zoomScaleNormal="100" zoomScaleSheetLayoutView="55" workbookViewId="0">
      <selection activeCell="BX18" sqref="BX18"/>
    </sheetView>
  </sheetViews>
  <sheetFormatPr defaultColWidth="0" defaultRowHeight="13.5" customHeight="1" zeroHeight="1" x14ac:dyDescent="0.2"/>
  <cols>
    <col min="1" max="125" width="2.44140625" style="245" customWidth="1"/>
    <col min="126" max="16384" width="9" style="244" hidden="1"/>
  </cols>
  <sheetData>
    <row r="1" spans="2:125" ht="13.5" customHeight="1" x14ac:dyDescent="0.2">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2:125" ht="13.2" x14ac:dyDescent="0.2">
      <c r="B2" s="244"/>
      <c r="DG2" s="244"/>
    </row>
    <row r="3" spans="2:125" ht="13.2" x14ac:dyDescent="0.2">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H3" s="244"/>
      <c r="DI3" s="244"/>
      <c r="DJ3" s="244"/>
      <c r="DK3" s="244"/>
      <c r="DL3" s="244"/>
      <c r="DM3" s="244"/>
      <c r="DN3" s="244"/>
      <c r="DO3" s="244"/>
      <c r="DP3" s="244"/>
      <c r="DQ3" s="244"/>
      <c r="DR3" s="244"/>
      <c r="DS3" s="244"/>
      <c r="DT3" s="244"/>
      <c r="DU3" s="244"/>
    </row>
    <row r="4" spans="2:125" ht="13.2" x14ac:dyDescent="0.2"/>
    <row r="5" spans="2:125" ht="13.2" x14ac:dyDescent="0.2"/>
    <row r="6" spans="2:125" ht="13.2" x14ac:dyDescent="0.2"/>
    <row r="7" spans="2:125" ht="13.2" x14ac:dyDescent="0.2"/>
    <row r="8" spans="2:125" ht="13.2" x14ac:dyDescent="0.2"/>
    <row r="9" spans="2:125" ht="13.2" x14ac:dyDescent="0.2">
      <c r="DU9" s="244"/>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4"/>
    </row>
    <row r="18" spans="125:125" ht="13.2" x14ac:dyDescent="0.2"/>
    <row r="19" spans="125:125" ht="13.2" x14ac:dyDescent="0.2"/>
    <row r="20" spans="125:125" ht="13.2" x14ac:dyDescent="0.2">
      <c r="DU20" s="244"/>
    </row>
    <row r="21" spans="125:125" ht="13.2" x14ac:dyDescent="0.2">
      <c r="DU21" s="244"/>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4"/>
    </row>
    <row r="29" spans="125:125" ht="13.2" x14ac:dyDescent="0.2"/>
    <row r="30" spans="125:125" ht="13.2" x14ac:dyDescent="0.2"/>
    <row r="31" spans="125:125" ht="13.2" x14ac:dyDescent="0.2"/>
    <row r="32" spans="125:125" ht="13.2" x14ac:dyDescent="0.2"/>
    <row r="33" spans="2:125" ht="13.2" x14ac:dyDescent="0.2">
      <c r="B33" s="244"/>
      <c r="G33" s="244"/>
      <c r="I33" s="244"/>
    </row>
    <row r="34" spans="2:125" ht="13.2" x14ac:dyDescent="0.2">
      <c r="C34" s="244"/>
      <c r="P34" s="244"/>
      <c r="DE34" s="244"/>
      <c r="DH34" s="244"/>
    </row>
    <row r="35" spans="2:125" ht="13.2" x14ac:dyDescent="0.2">
      <c r="D35" s="244"/>
      <c r="E35" s="244"/>
      <c r="DG35" s="244"/>
      <c r="DJ35" s="244"/>
      <c r="DP35" s="244"/>
      <c r="DQ35" s="244"/>
      <c r="DR35" s="244"/>
      <c r="DS35" s="244"/>
      <c r="DT35" s="244"/>
      <c r="DU35" s="244"/>
    </row>
    <row r="36" spans="2:125" ht="13.2" x14ac:dyDescent="0.2">
      <c r="F36" s="244"/>
      <c r="H36" s="244"/>
      <c r="J36" s="244"/>
      <c r="K36" s="244"/>
      <c r="L36" s="244"/>
      <c r="M36" s="244"/>
      <c r="N36" s="244"/>
      <c r="O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F36" s="244"/>
      <c r="DI36" s="244"/>
      <c r="DK36" s="244"/>
      <c r="DL36" s="244"/>
      <c r="DM36" s="244"/>
      <c r="DN36" s="244"/>
      <c r="DO36" s="244"/>
      <c r="DP36" s="244"/>
      <c r="DQ36" s="244"/>
      <c r="DR36" s="244"/>
      <c r="DS36" s="244"/>
      <c r="DT36" s="244"/>
      <c r="DU36" s="244"/>
    </row>
    <row r="37" spans="2:125" ht="13.2" x14ac:dyDescent="0.2">
      <c r="DU37" s="244"/>
    </row>
    <row r="38" spans="2:125" ht="13.2" x14ac:dyDescent="0.2">
      <c r="DT38" s="244"/>
      <c r="DU38" s="244"/>
    </row>
    <row r="39" spans="2:125" ht="13.2" x14ac:dyDescent="0.2"/>
    <row r="40" spans="2:125" ht="13.2" x14ac:dyDescent="0.2">
      <c r="DH40" s="244"/>
    </row>
    <row r="41" spans="2:125" ht="13.2" x14ac:dyDescent="0.2">
      <c r="DE41" s="244"/>
    </row>
    <row r="42" spans="2:125" ht="13.2" x14ac:dyDescent="0.2">
      <c r="DG42" s="244"/>
      <c r="DJ42" s="244"/>
    </row>
    <row r="43" spans="2:125" ht="13.2" x14ac:dyDescent="0.2">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F43" s="244"/>
      <c r="DI43" s="244"/>
      <c r="DK43" s="244"/>
      <c r="DL43" s="244"/>
      <c r="DM43" s="244"/>
      <c r="DN43" s="244"/>
      <c r="DO43" s="244"/>
      <c r="DP43" s="244"/>
      <c r="DQ43" s="244"/>
      <c r="DR43" s="244"/>
      <c r="DS43" s="244"/>
      <c r="DT43" s="244"/>
      <c r="DU43" s="244"/>
    </row>
    <row r="44" spans="2:125" ht="13.2" x14ac:dyDescent="0.2">
      <c r="DU44" s="244"/>
    </row>
    <row r="45" spans="2:125" ht="13.2" x14ac:dyDescent="0.2"/>
    <row r="46" spans="2:125" ht="13.2" x14ac:dyDescent="0.2"/>
    <row r="47" spans="2:125" ht="13.2" x14ac:dyDescent="0.2"/>
    <row r="48" spans="2:125" ht="13.2" x14ac:dyDescent="0.2">
      <c r="DT48" s="244"/>
      <c r="DU48" s="244"/>
    </row>
    <row r="49" spans="120:125" ht="13.2" x14ac:dyDescent="0.2">
      <c r="DU49" s="244"/>
    </row>
    <row r="50" spans="120:125" ht="13.2" x14ac:dyDescent="0.2">
      <c r="DU50" s="244"/>
    </row>
    <row r="51" spans="120:125" ht="13.2" x14ac:dyDescent="0.2">
      <c r="DP51" s="244"/>
      <c r="DQ51" s="244"/>
      <c r="DR51" s="244"/>
      <c r="DS51" s="244"/>
      <c r="DT51" s="244"/>
      <c r="DU51" s="244"/>
    </row>
    <row r="52" spans="120:125" ht="13.2" x14ac:dyDescent="0.2"/>
    <row r="53" spans="120:125" ht="13.2" x14ac:dyDescent="0.2"/>
    <row r="54" spans="120:125" ht="13.2" x14ac:dyDescent="0.2">
      <c r="DU54" s="244"/>
    </row>
    <row r="55" spans="120:125" ht="13.2" x14ac:dyDescent="0.2"/>
    <row r="56" spans="120:125" ht="13.2" x14ac:dyDescent="0.2"/>
    <row r="57" spans="120:125" ht="13.2" x14ac:dyDescent="0.2"/>
    <row r="58" spans="120:125" ht="13.2" x14ac:dyDescent="0.2">
      <c r="DU58" s="244"/>
    </row>
    <row r="59" spans="120:125" ht="13.2" x14ac:dyDescent="0.2"/>
    <row r="60" spans="120:125" ht="13.2" x14ac:dyDescent="0.2"/>
    <row r="61" spans="120:125" ht="13.2" x14ac:dyDescent="0.2"/>
    <row r="62" spans="120:125" ht="13.2" x14ac:dyDescent="0.2"/>
    <row r="63" spans="120:125" ht="13.2" x14ac:dyDescent="0.2">
      <c r="DU63" s="244"/>
    </row>
    <row r="64" spans="120:125" ht="13.2" x14ac:dyDescent="0.2">
      <c r="DT64" s="244"/>
      <c r="DU64" s="244"/>
    </row>
    <row r="65" spans="123:125" ht="13.2" x14ac:dyDescent="0.2"/>
    <row r="66" spans="123:125" ht="13.2" x14ac:dyDescent="0.2"/>
    <row r="67" spans="123:125" ht="13.2" x14ac:dyDescent="0.2"/>
    <row r="68" spans="123:125" ht="13.2" x14ac:dyDescent="0.2"/>
    <row r="69" spans="123:125" ht="13.2" x14ac:dyDescent="0.2">
      <c r="DS69" s="244"/>
      <c r="DT69" s="244"/>
      <c r="DU69" s="244"/>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4"/>
    </row>
    <row r="83" spans="116:125" ht="13.2" x14ac:dyDescent="0.2">
      <c r="DM83" s="244"/>
      <c r="DN83" s="244"/>
      <c r="DO83" s="244"/>
      <c r="DP83" s="244"/>
      <c r="DQ83" s="244"/>
      <c r="DR83" s="244"/>
      <c r="DS83" s="244"/>
      <c r="DT83" s="244"/>
      <c r="DU83" s="244"/>
    </row>
    <row r="84" spans="116:125" ht="13.2" x14ac:dyDescent="0.2"/>
    <row r="85" spans="116:125" ht="13.2" x14ac:dyDescent="0.2"/>
    <row r="86" spans="116:125" ht="13.2" x14ac:dyDescent="0.2"/>
    <row r="87" spans="116:125" ht="13.2" x14ac:dyDescent="0.2"/>
    <row r="88" spans="116:125" ht="13.2" x14ac:dyDescent="0.2">
      <c r="DU88" s="244"/>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4"/>
      <c r="DT94" s="244"/>
      <c r="DU94" s="244"/>
    </row>
    <row r="95" spans="116:125" ht="13.5" customHeight="1" x14ac:dyDescent="0.2">
      <c r="DU95" s="244"/>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4"/>
    </row>
    <row r="102" spans="124:125" ht="13.5" customHeight="1" x14ac:dyDescent="0.2"/>
    <row r="103" spans="124:125" ht="13.5" customHeight="1" x14ac:dyDescent="0.2"/>
    <row r="104" spans="124:125" ht="13.5" customHeight="1" x14ac:dyDescent="0.2">
      <c r="DT104" s="244"/>
      <c r="DU104" s="244"/>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4" t="s">
        <v>557</v>
      </c>
    </row>
    <row r="121" spans="125:125" ht="13.5" hidden="1" customHeight="1" x14ac:dyDescent="0.2">
      <c r="DU121" s="244"/>
    </row>
  </sheetData>
  <sheetProtection algorithmName="SHA-512" hashValue="rOvvzDEgCbPq1J8tdEbT1AhmFvP0EFeKQjfBc1VakoeuKxH0hjNT6YYfqarRdU21R/8xRsNQOfx42x7Af8yLYw==" saltValue="Na9500bJJ5W8iLCZ92CK6w=="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5" customWidth="1"/>
    <col min="126" max="142" width="0" style="244" hidden="1" customWidth="1"/>
    <col min="143" max="16384" width="9" style="244" hidden="1"/>
  </cols>
  <sheetData>
    <row r="1" spans="1:125" ht="13.5" customHeight="1" x14ac:dyDescent="0.2">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1:125" ht="13.2" x14ac:dyDescent="0.2">
      <c r="B2" s="244"/>
      <c r="T2" s="244"/>
    </row>
    <row r="3" spans="1:125" ht="13.2" x14ac:dyDescent="0.2">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4"/>
      <c r="G33" s="244"/>
      <c r="I33" s="244"/>
    </row>
    <row r="34" spans="2:125" ht="13.2" x14ac:dyDescent="0.2">
      <c r="C34" s="244"/>
      <c r="P34" s="244"/>
      <c r="R34" s="244"/>
      <c r="U34" s="244"/>
    </row>
    <row r="35" spans="2:125" ht="13.2" x14ac:dyDescent="0.2">
      <c r="D35" s="244"/>
      <c r="E35" s="244"/>
      <c r="T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row>
    <row r="36" spans="2:125" ht="13.2" x14ac:dyDescent="0.2">
      <c r="F36" s="244"/>
      <c r="H36" s="244"/>
      <c r="J36" s="244"/>
      <c r="K36" s="244"/>
      <c r="L36" s="244"/>
      <c r="M36" s="244"/>
      <c r="N36" s="244"/>
      <c r="O36" s="244"/>
      <c r="Q36" s="244"/>
      <c r="S36" s="244"/>
      <c r="V36" s="244"/>
    </row>
    <row r="37" spans="2:125" ht="13.2" x14ac:dyDescent="0.2"/>
    <row r="38" spans="2:125" ht="13.2" x14ac:dyDescent="0.2"/>
    <row r="39" spans="2:125" ht="13.2" x14ac:dyDescent="0.2"/>
    <row r="40" spans="2:125" ht="13.2" x14ac:dyDescent="0.2">
      <c r="U40" s="244"/>
    </row>
    <row r="41" spans="2:125" ht="13.2" x14ac:dyDescent="0.2">
      <c r="R41" s="244"/>
    </row>
    <row r="42" spans="2:125" ht="13.2" x14ac:dyDescent="0.2">
      <c r="T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row>
    <row r="43" spans="2:125" ht="13.2" x14ac:dyDescent="0.2">
      <c r="Q43" s="244"/>
      <c r="S43" s="244"/>
      <c r="V43" s="244"/>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558</v>
      </c>
    </row>
  </sheetData>
  <sheetProtection algorithmName="SHA-512" hashValue="VIWFIMB2kgb+djVYvt30SVjKBUlEzPgSf3sEmiGowu+0/0i2kgP44AzA+YhaphdFHjOx2HtC1v0riOm8QkQI6g==" saltValue="V6ae82mYsoH2tng9VKMSmA=="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C000"/>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122" t="s">
        <v>3</v>
      </c>
      <c r="D47" s="1122"/>
      <c r="E47" s="1123"/>
      <c r="F47" s="11">
        <v>15.68</v>
      </c>
      <c r="G47" s="12">
        <v>15.73</v>
      </c>
      <c r="H47" s="12">
        <v>16.91</v>
      </c>
      <c r="I47" s="12">
        <v>15.78</v>
      </c>
      <c r="J47" s="13">
        <v>19.14</v>
      </c>
    </row>
    <row r="48" spans="2:10" ht="57.75" customHeight="1" x14ac:dyDescent="0.2">
      <c r="B48" s="14"/>
      <c r="C48" s="1124" t="s">
        <v>4</v>
      </c>
      <c r="D48" s="1124"/>
      <c r="E48" s="1125"/>
      <c r="F48" s="15">
        <v>3.67</v>
      </c>
      <c r="G48" s="16">
        <v>5.01</v>
      </c>
      <c r="H48" s="16">
        <v>4.38</v>
      </c>
      <c r="I48" s="16">
        <v>7.19</v>
      </c>
      <c r="J48" s="17">
        <v>7.84</v>
      </c>
    </row>
    <row r="49" spans="2:10" ht="57.75" customHeight="1" thickBot="1" x14ac:dyDescent="0.25">
      <c r="B49" s="18"/>
      <c r="C49" s="1126" t="s">
        <v>5</v>
      </c>
      <c r="D49" s="1126"/>
      <c r="E49" s="1127"/>
      <c r="F49" s="19">
        <v>0.52</v>
      </c>
      <c r="G49" s="20">
        <v>1.43</v>
      </c>
      <c r="H49" s="20">
        <v>0.4</v>
      </c>
      <c r="I49" s="20">
        <v>2.42</v>
      </c>
      <c r="J49" s="21">
        <v>5.42</v>
      </c>
    </row>
    <row r="50" spans="2:10" ht="13.2" x14ac:dyDescent="0.2"/>
  </sheetData>
  <sheetProtection algorithmName="SHA-512" hashValue="M+lD12VwE88wztwlLxu/Mtd5eP4Uh0QriVw8bf2AivGj2hCsTFdx4DMJ7CKQ8Bd2HK129r2mCXYk8/P5zjPKWA==" saltValue="56eYWbMUVgsQxOmES5t7Tw=="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2023-03-17T07:15:12Z</cp:lastPrinted>
  <dcterms:created xsi:type="dcterms:W3CDTF">2023-02-20T04:40:08Z</dcterms:created>
  <dcterms:modified xsi:type="dcterms:W3CDTF">2023-10-12T04:10:15Z</dcterms:modified>
  <cp:category/>
</cp:coreProperties>
</file>